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5E4428EE-082B-409B-A3A0-4B778AA7BB01}"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c r="BW35" i="10" s="1"/>
  <c r="BW36" i="10" s="1"/>
  <c r="BW37" i="10" s="1"/>
  <c r="BW38" i="10" s="1"/>
  <c r="BW39" i="10" s="1"/>
  <c r="BW40" i="10" s="1"/>
  <c r="BW41" i="10" s="1"/>
  <c r="BW42" i="10" s="1"/>
</calcChain>
</file>

<file path=xl/sharedStrings.xml><?xml version="1.0" encoding="utf-8"?>
<sst xmlns="http://schemas.openxmlformats.org/spreadsheetml/2006/main" count="1138" uniqueCount="560">
  <si>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</si>
  <si>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</si>
  <si>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</si>
  <si>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</si>
  <si>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</si>
  <si>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</si>
  <si>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</si>
  <si>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</si>
  <si>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</si>
  <si>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</si>
  <si>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</si>
  <si>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</si>
  <si>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</si>
  <si>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</si>
  <si>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</si>
  <si>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</si>
  <si>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</si>
  <si>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</si>
  <si>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</si>
  <si>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</si>
  <si>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</si>
  <si>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</si>
  <si>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</si>
  <si>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</si>
  <si>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</si>
  <si>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</si>
  <si>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</si>
  <si>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</si>
  <si>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</si>
  <si>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</si>
  <si>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</si>
  <si>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</si>
  <si>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</si>
  <si>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</si>
  <si>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</si>
  <si>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</si>
  <si>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</si>
  <si>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</si>
  <si>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</si>
  <si>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</si>
  <si>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</si>
  <si>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</si>
  <si>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</si>
  <si>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</si>
  <si>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</si>
  <si>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</si>
  <si>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</si>
  <si>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</si>
  <si>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</si>
  <si>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</si>
  <si>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</si>
  <si>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</si>
  <si>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</si>
  <si>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</si>
  <si>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</si>
  <si>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</si>
  <si>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</si>
  <si>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</si>
  <si>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</si>
  <si>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</si>
  <si>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</si>
  <si>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</si>
  <si>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</si>
  <si>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</si>
  <si>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</si>
  <si>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</si>
  <si>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</si>
  <si>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</si>
  <si>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</si>
  <si>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</si>
  <si>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</si>
  <si>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</si>
  <si>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</si>
  <si>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</si>
  <si>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</si>
  <si>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</si>
  <si>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</si>
  <si>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</si>
  <si>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</si>
  <si>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</si>
  <si>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</si>
  <si>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</si>
  <si>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</si>
  <si>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</si>
  <si>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</si>
  <si>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</si>
  <si>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</si>
  <si>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</si>
  <si>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</si>
  <si>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</si>
  <si>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</si>
  <si>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</si>
  <si>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</si>
  <si>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</si>
  <si>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八郎潟町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</si>
  <si>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</si>
  <si>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</si>
  <si>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</si>
  <si>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</si>
  <si>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</si>
  <si>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</si>
  <si>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</si>
  <si>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</si>
  <si>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</si>
  <si>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</si>
  <si>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</si>
  <si>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</si>
  <si>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</si>
  <si>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</si>
  <si>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</si>
  <si>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</si>
  <si>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</si>
  <si>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</si>
  <si>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</si>
  <si>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</si>
  <si>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</si>
  <si>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</si>
  <si>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</si>
  <si>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</si>
  <si>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</si>
  <si>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</si>
  <si>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</si>
  <si>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</si>
  <si>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</si>
  <si>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</si>
  <si>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</si>
  <si>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</si>
  <si>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</si>
  <si>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</si>
  <si>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</si>
  <si>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</si>
  <si>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</si>
  <si>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</si>
  <si>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</si>
  <si>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</si>
  <si>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</si>
  <si>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</si>
  <si>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</si>
  <si>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</si>
  <si>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</si>
  <si>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</si>
  <si>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</si>
  <si>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</si>
  <si>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</si>
  <si>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</si>
  <si>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</si>
  <si>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</si>
  <si>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</si>
  <si>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</si>
  <si>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</si>
  <si>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</si>
  <si>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</si>
  <si>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</si>
  <si>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</si>
  <si>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</si>
  <si>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</si>
  <si>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</si>
  <si>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</si>
  <si>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</si>
  <si>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</si>
  <si>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</si>
  <si>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</si>
  <si>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</si>
  <si>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</si>
  <si>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</si>
  <si>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</si>
  <si>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</si>
  <si>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</si>
  <si>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</si>
  <si>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</si>
  <si>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</si>
  <si>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</si>
  <si>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</si>
  <si>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</si>
  <si>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</si>
  <si>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</si>
  <si>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</si>
  <si>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</si>
  <si>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</si>
  <si>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</si>
  <si>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</si>
  <si>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</si>
  <si>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</si>
  <si>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</si>
  <si>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</si>
  <si>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</si>
  <si>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</si>
  <si>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</si>
  <si>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</si>
  <si>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</si>
  <si>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</si>
  <si>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</si>
  <si>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</si>
  <si>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</si>
  <si>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</si>
  <si>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</si>
  <si>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</si>
  <si>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</si>
  <si>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</si>
  <si>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</si>
  <si>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</si>
  <si>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</si>
  <si>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秋田県八郎潟町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</si>
  <si>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</si>
  <si>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</si>
  <si>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</si>
  <si>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</si>
  <si>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</si>
  <si>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</si>
  <si>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</si>
  <si>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</si>
  <si>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</si>
  <si>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</si>
  <si>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</si>
  <si>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</si>
  <si>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</si>
  <si>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</si>
  <si>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</si>
  <si>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</si>
  <si>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</si>
  <si>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</si>
  <si>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</si>
  <si>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</si>
  <si>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</si>
  <si>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</si>
  <si>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</si>
  <si>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</si>
  <si>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</si>
  <si>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</si>
  <si>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</si>
  <si>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</si>
  <si>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</si>
  <si>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</si>
  <si>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</si>
  <si>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</si>
  <si>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</si>
  <si>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</si>
  <si>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</si>
  <si>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</si>
  <si>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</si>
  <si>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</si>
  <si>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</si>
  <si>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</si>
  <si>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</si>
  <si>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</si>
  <si>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</si>
  <si>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</si>
  <si>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</si>
  <si>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</si>
  <si>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</si>
  <si>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</si>
  <si>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</si>
  <si>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</si>
  <si>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</si>
  <si>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</si>
  <si>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</si>
  <si>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</si>
  <si>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</si>
  <si>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</si>
  <si>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</si>
  <si>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</si>
  <si>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</si>
  <si>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</si>
  <si>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</si>
  <si>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</si>
  <si>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</si>
  <si>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</si>
  <si>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</si>
  <si>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</si>
  <si>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</si>
  <si>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</si>
  <si>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</si>
  <si>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</si>
  <si>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</si>
  <si>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</si>
  <si>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</si>
  <si>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</si>
  <si>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</si>
  <si>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</si>
  <si>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</si>
  <si>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</si>
  <si>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</si>
  <si>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</si>
  <si>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</si>
  <si>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</si>
  <si>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</si>
  <si>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</si>
  <si>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</si>
  <si>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</si>
  <si>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</si>
  <si>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</si>
  <si>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</si>
  <si>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</si>
  <si>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</si>
  <si>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</si>
  <si>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</si>
  <si>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</si>
  <si>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</si>
  <si>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</si>
  <si>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</si>
  <si>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</si>
  <si>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</si>
  <si>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</si>
  <si>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</si>
  <si>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</si>
  <si>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</si>
  <si>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</si>
  <si>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</si>
  <si>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</si>
  <si>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</si>
  <si>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</si>
  <si>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</si>
  <si>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</si>
  <si>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</si>
  <si>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</si>
  <si>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</si>
  <si>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</si>
  <si>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</si>
  <si>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</si>
  <si>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</si>
  <si>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</si>
  <si>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</si>
  <si>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</si>
  <si>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</si>
  <si>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</si>
  <si>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</si>
  <si>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</si>
  <si>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</si>
  <si>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</si>
  <si>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</si>
  <si>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</si>
  <si>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</si>
  <si>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</si>
  <si>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</si>
  <si>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</si>
  <si>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</si>
  <si>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</si>
  <si>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</si>
  <si>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</si>
  <si>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</si>
  <si>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</si>
  <si>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</si>
  <si>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</si>
  <si>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</si>
  <si>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</si>
  <si>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</si>
  <si>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</si>
  <si>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</si>
  <si>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</si>
  <si>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</si>
  <si>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</si>
  <si>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</si>
  <si>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</si>
  <si>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秋田県八郎潟町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</si>
  <si>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</si>
  <si>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</si>
  <si>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</si>
  <si>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</si>
  <si>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</si>
  <si>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</si>
  <si>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</si>
  <si>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</si>
  <si>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</si>
  <si>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</si>
  <si>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</si>
  <si>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</si>
  <si>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</si>
  <si>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</si>
  <si>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</si>
  <si>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</si>
  <si>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</si>
  <si>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</si>
  <si>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</si>
  <si>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</si>
  <si>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</si>
  <si>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</si>
  <si>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</si>
  <si>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</si>
  <si>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</si>
  <si>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</si>
  <si>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</si>
  <si>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</si>
  <si>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</si>
  <si>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</si>
  <si>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</si>
  <si>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</si>
  <si>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</si>
  <si>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</si>
  <si>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</si>
  <si>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</si>
  <si>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介護保険特別会計（サービス事業勘定）</t>
    <phoneticPr fontId="5"/>
  </si>
  <si>
    <t>上水道特別会計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</si>
  <si>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</si>
  <si>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</si>
  <si>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</si>
  <si>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</si>
  <si>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</si>
  <si>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</si>
  <si>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</si>
  <si>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</si>
  <si>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</si>
  <si>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</si>
  <si>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</si>
  <si>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</si>
  <si>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</si>
  <si>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</si>
  <si>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</si>
  <si>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</si>
  <si>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</si>
  <si>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</si>
  <si>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</si>
  <si>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</si>
  <si>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</si>
  <si>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</si>
  <si>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</si>
  <si>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</si>
  <si>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</si>
  <si>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</si>
  <si>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</si>
  <si>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</si>
  <si>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</si>
  <si>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</si>
  <si>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</si>
  <si>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</si>
  <si>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</si>
  <si>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</si>
  <si>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</si>
  <si>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</si>
  <si>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</si>
  <si>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</si>
  <si>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</si>
  <si>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</si>
  <si>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</si>
  <si>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</si>
  <si>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</si>
  <si>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</si>
  <si>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</si>
  <si>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</si>
  <si>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</si>
  <si>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</si>
  <si>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</si>
  <si>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</si>
  <si>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</si>
  <si>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</si>
  <si>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</si>
  <si>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</si>
  <si>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</si>
  <si>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</si>
  <si>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</si>
  <si>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</si>
  <si>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</si>
  <si>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</si>
  <si>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</si>
  <si>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</si>
  <si>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</si>
  <si>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</si>
  <si>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</si>
  <si>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</si>
  <si>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</si>
  <si>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</si>
  <si>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</si>
  <si>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</si>
  <si>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</si>
  <si>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</si>
  <si>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</si>
  <si>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</si>
  <si>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</si>
  <si>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</si>
  <si>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</si>
  <si>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</si>
  <si>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</si>
  <si>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</si>
  <si>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</si>
  <si>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</si>
  <si>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</si>
  <si>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</si>
  <si>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</si>
  <si>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</si>
  <si>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</si>
  <si>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</si>
  <si>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</si>
  <si>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</si>
  <si>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</si>
  <si>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</si>
  <si>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</si>
  <si>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</si>
  <si>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</si>
  <si>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</si>
  <si>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</si>
  <si>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</si>
  <si>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</si>
  <si>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</si>
  <si>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</si>
  <si>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</si>
  <si>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</si>
  <si>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</si>
  <si>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</si>
  <si>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</si>
  <si>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</si>
  <si>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</si>
  <si>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</si>
  <si>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</si>
  <si>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</si>
  <si>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</si>
  <si>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</si>
  <si>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</si>
  <si>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</si>
  <si>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</si>
  <si>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</si>
  <si>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</si>
  <si>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</si>
  <si>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</si>
  <si>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</si>
  <si>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</si>
  <si>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</si>
  <si>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</si>
  <si>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</si>
  <si>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</si>
  <si>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</si>
  <si>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</si>
  <si>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</si>
  <si>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</si>
  <si>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</si>
  <si>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</si>
  <si>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</si>
  <si>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</si>
  <si>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</si>
  <si>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</si>
  <si>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</si>
  <si>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上水道特別会計</t>
  </si>
  <si>
    <t>一般会計</t>
  </si>
  <si>
    <t>国民健康保険特別会計</t>
  </si>
  <si>
    <t>介護保険特別会計（保険事業勘定）</t>
  </si>
  <si>
    <t>公共下水道事業会計</t>
  </si>
  <si>
    <t>後期高齢者医療特別会計</t>
  </si>
  <si>
    <t>▲ 0.01</t>
  </si>
  <si>
    <t>介護保険特別会計（サービス事業勘定）</t>
  </si>
  <si>
    <t>その他会計（赤字）</t>
  </si>
  <si>
    <t>その他会計（黒字）</t>
  </si>
  <si>
    <t>R02</t>
    <phoneticPr fontId="5"/>
  </si>
  <si>
    <t>R03</t>
    <phoneticPr fontId="5"/>
  </si>
  <si>
    <t>R04</t>
    <phoneticPr fontId="5"/>
  </si>
  <si>
    <t>R05</t>
    <phoneticPr fontId="5"/>
  </si>
  <si>
    <t>R06</t>
    <phoneticPr fontId="5"/>
  </si>
  <si>
    <t>湖東地区行政一部事務組合（一般会計）</t>
    <rPh sb="0" eb="12">
      <t>コトウチクギョウセイイチブジムクミアイ</t>
    </rPh>
    <rPh sb="13" eb="17">
      <t>イッパンカイケイ</t>
    </rPh>
    <phoneticPr fontId="2"/>
  </si>
  <si>
    <t>八郎湖周辺清掃事務組合（一般会計）</t>
    <rPh sb="0" eb="2">
      <t>ハチロウ</t>
    </rPh>
    <rPh sb="2" eb="11">
      <t>コシュウヘンセイソウジムクミアイ</t>
    </rPh>
    <rPh sb="12" eb="16">
      <t>イッパンカイケイ</t>
    </rPh>
    <phoneticPr fontId="2"/>
  </si>
  <si>
    <t>八郎潟町・井川町衛生処理施設組合（一般会計）</t>
    <rPh sb="0" eb="4">
      <t>ハチロウガタマチ</t>
    </rPh>
    <rPh sb="5" eb="16">
      <t>イカワマチエイセイショリシセツクミアイ</t>
    </rPh>
    <rPh sb="17" eb="21">
      <t>イッパンカイケイ</t>
    </rPh>
    <phoneticPr fontId="2"/>
  </si>
  <si>
    <t>秋田県市町村総合事務組合（一般会計）</t>
    <rPh sb="0" eb="12">
      <t>アキタケンシチョウソンソウゴウジムクミアイ</t>
    </rPh>
    <rPh sb="13" eb="17">
      <t>イッパンカイケイ</t>
    </rPh>
    <phoneticPr fontId="2"/>
  </si>
  <si>
    <t>秋田県市町村総合事務組合（交通災害共済事業等特別会計）</t>
    <rPh sb="0" eb="12">
      <t>アキタケンシチョウソンソウゴウジムクミアイ</t>
    </rPh>
    <rPh sb="13" eb="26">
      <t>コウツウサイガイキョウサイジギョウトウトクベツカイケイ</t>
    </rPh>
    <phoneticPr fontId="2"/>
  </si>
  <si>
    <t>秋田県市町村会館管理組合（一般会計）</t>
    <rPh sb="0" eb="12">
      <t>アキタケンシチョウソンカイカンカンリクミアイ</t>
    </rPh>
    <rPh sb="13" eb="17">
      <t>イッパンカイケイ</t>
    </rPh>
    <phoneticPr fontId="2"/>
  </si>
  <si>
    <t>秋田県後期高齢者医療広域連合（一般会計）</t>
    <rPh sb="0" eb="14">
      <t>アキタケンコウキコウレイシャイリョウコウイキレンゴウ</t>
    </rPh>
    <rPh sb="15" eb="19">
      <t>イッパンカイケイ</t>
    </rPh>
    <phoneticPr fontId="2"/>
  </si>
  <si>
    <t>秋田県後期高齢者医療広域連合（後期高齢者医療特別会計）</t>
    <rPh sb="0" eb="14">
      <t>アキタケンコウキコウレイシャイリョウコウイキレンゴウ</t>
    </rPh>
    <rPh sb="15" eb="26">
      <t>コウキコウレイシャイリョウトクベツカイケイ</t>
    </rPh>
    <phoneticPr fontId="2"/>
  </si>
  <si>
    <t>秋田県町村電算システム共同事業組合（一般会計）</t>
    <rPh sb="0" eb="7">
      <t>アキタケンチョウソンデンサン</t>
    </rPh>
    <rPh sb="11" eb="17">
      <t>キョウドウジギョウクミアイ</t>
    </rPh>
    <rPh sb="18" eb="22">
      <t>イッパンカイケイ</t>
    </rPh>
    <phoneticPr fontId="2"/>
  </si>
  <si>
    <t>地域福祉基金</t>
    <rPh sb="0" eb="6">
      <t>チイキフクシキキン</t>
    </rPh>
    <phoneticPr fontId="2"/>
  </si>
  <si>
    <t>地域振興施設整備基金</t>
    <rPh sb="0" eb="10">
      <t>チイキシンコウシセツセイビキキン</t>
    </rPh>
    <phoneticPr fontId="2"/>
  </si>
  <si>
    <t>がんばれふるさと基金</t>
    <rPh sb="8" eb="10">
      <t>キキン</t>
    </rPh>
    <phoneticPr fontId="2"/>
  </si>
  <si>
    <t>公共施設解体基金</t>
    <phoneticPr fontId="2"/>
  </si>
  <si>
    <t>森林環境譲与税基金</t>
    <phoneticPr fontId="38"/>
  </si>
  <si>
    <t>-</t>
    <phoneticPr fontId="2"/>
  </si>
  <si>
    <t>水道事業会計</t>
    <rPh sb="0" eb="6">
      <t>スイドウジギョウカイケイ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</si>
</sst>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0B05-4D32-9B88-6CD9FF0B66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137882</c:v>
                </c:pt>
                <c:pt idx="1">
                  <c:v>219230</c:v>
                </c:pt>
                <c:pt idx="2">
                  <c:v>125182</c:v>
                </c:pt>
                <c:pt idx="3">
                  <c:v>84809</c:v>
                </c:pt>
                <c:pt idx="4">
                  <c:v>26443</c:v>
                </c:pt>
              </c:numCache>
            </c:numRef>
          </c:val>
          <c:smooth val="0"/>
          <c:extLst>
            <c:ext xmlns:c16="http://schemas.microsoft.com/office/drawing/2014/chart" uri="{C3380CC4-5D6E-409C-BE32-E72D297353CC}">
              <c16:uniqueId val="{00000001-0B05-4D32-9B88-6CD9FF0B66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10.66</c:v>
                </c:pt>
                <c:pt idx="1">
                  <c:v>8.56</c:v>
                </c:pt>
                <c:pt idx="2">
                  <c:v>8.82</c:v>
                </c:pt>
                <c:pt idx="3">
                  <c:v>8.6300000000000008</c:v>
                </c:pt>
                <c:pt idx="4">
                  <c:v>9.35</c:v>
                </c:pt>
              </c:numCache>
            </c:numRef>
          </c:val>
          <c:extLst>
            <c:ext xmlns:c16="http://schemas.microsoft.com/office/drawing/2014/chart" uri="{C3380CC4-5D6E-409C-BE32-E72D297353CC}">
              <c16:uniqueId val="{00000000-ABF2-4603-A26A-62272DDE6C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112.45</c:v>
                </c:pt>
                <c:pt idx="1">
                  <c:v>101.1</c:v>
                </c:pt>
                <c:pt idx="2">
                  <c:v>96.96</c:v>
                </c:pt>
                <c:pt idx="3">
                  <c:v>100.95</c:v>
                </c:pt>
                <c:pt idx="4">
                  <c:v>98.51</c:v>
                </c:pt>
              </c:numCache>
            </c:numRef>
          </c:val>
          <c:extLst>
            <c:ext xmlns:c16="http://schemas.microsoft.com/office/drawing/2014/chart" uri="{C3380CC4-5D6E-409C-BE32-E72D297353CC}">
              <c16:uniqueId val="{00000001-ABF2-4603-A26A-62272DDE6C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4.76</c:v>
                </c:pt>
                <c:pt idx="1">
                  <c:v>3.57</c:v>
                </c:pt>
                <c:pt idx="2">
                  <c:v>0.66</c:v>
                </c:pt>
                <c:pt idx="3">
                  <c:v>9.4600000000000009</c:v>
                </c:pt>
                <c:pt idx="4">
                  <c:v>1.1000000000000001</c:v>
                </c:pt>
              </c:numCache>
            </c:numRef>
          </c:val>
          <c:smooth val="0"/>
          <c:extLst>
            <c:ext xmlns:c16="http://schemas.microsoft.com/office/drawing/2014/chart" uri="{C3380CC4-5D6E-409C-BE32-E72D297353CC}">
              <c16:uniqueId val="{00000002-ABF2-4603-A26A-62272DDE6C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0.47</c:v>
                </c:pt>
                <c:pt idx="2">
                  <c:v>#N/A</c:v>
                </c:pt>
                <c:pt idx="3">
                  <c:v>0.2</c:v>
                </c:pt>
                <c:pt idx="4">
                  <c:v>#N/A</c:v>
                </c:pt>
                <c:pt idx="5">
                  <c:v>0.15</c:v>
                </c:pt>
                <c:pt idx="6">
                  <c:v>#N/A</c:v>
                </c:pt>
                <c:pt idx="7">
                  <c:v>0.57999999999999996</c:v>
                </c:pt>
                <c:pt idx="8">
                  <c:v>0</c:v>
                </c:pt>
                <c:pt idx="9">
                  <c:v>0</c:v>
                </c:pt>
              </c:numCache>
            </c:numRef>
          </c:val>
          <c:extLst>
            <c:ext xmlns:c16="http://schemas.microsoft.com/office/drawing/2014/chart" uri="{C3380CC4-5D6E-409C-BE32-E72D297353CC}">
              <c16:uniqueId val="{00000000-7C8F-413F-9009-E24A7C8BB2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8F-413F-9009-E24A7C8BB2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C8F-413F-9009-E24A7C8BB2BD}"/>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C8F-413F-9009-E24A7C8BB2B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0.05</c:v>
                </c:pt>
                <c:pt idx="4">
                  <c:v>0.01</c:v>
                </c:pt>
                <c:pt idx="5">
                  <c:v>#N/A</c:v>
                </c:pt>
                <c:pt idx="6">
                  <c:v>#N/A</c:v>
                </c:pt>
                <c:pt idx="7">
                  <c:v>7.0000000000000007E-2</c:v>
                </c:pt>
                <c:pt idx="8">
                  <c:v>#N/A</c:v>
                </c:pt>
                <c:pt idx="9">
                  <c:v>0.01</c:v>
                </c:pt>
              </c:numCache>
            </c:numRef>
          </c:val>
          <c:extLst>
            <c:ext xmlns:c16="http://schemas.microsoft.com/office/drawing/2014/chart" uri="{C3380CC4-5D6E-409C-BE32-E72D297353CC}">
              <c16:uniqueId val="{00000004-7C8F-413F-9009-E24A7C8BB2BD}"/>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0.99</c:v>
                </c:pt>
              </c:numCache>
            </c:numRef>
          </c:val>
          <c:extLst>
            <c:ext xmlns:c16="http://schemas.microsoft.com/office/drawing/2014/chart" uri="{C3380CC4-5D6E-409C-BE32-E72D297353CC}">
              <c16:uniqueId val="{00000005-7C8F-413F-9009-E24A7C8BB2B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c:v>
                </c:pt>
                <c:pt idx="2">
                  <c:v>#N/A</c:v>
                </c:pt>
                <c:pt idx="3">
                  <c:v>1.87</c:v>
                </c:pt>
                <c:pt idx="4">
                  <c:v>#N/A</c:v>
                </c:pt>
                <c:pt idx="5">
                  <c:v>1.82</c:v>
                </c:pt>
                <c:pt idx="6">
                  <c:v>#N/A</c:v>
                </c:pt>
                <c:pt idx="7">
                  <c:v>2.17</c:v>
                </c:pt>
                <c:pt idx="8">
                  <c:v>#N/A</c:v>
                </c:pt>
                <c:pt idx="9">
                  <c:v>2.02</c:v>
                </c:pt>
              </c:numCache>
            </c:numRef>
          </c:val>
          <c:extLst>
            <c:ext xmlns:c16="http://schemas.microsoft.com/office/drawing/2014/chart" uri="{C3380CC4-5D6E-409C-BE32-E72D297353CC}">
              <c16:uniqueId val="{00000006-7C8F-413F-9009-E24A7C8BB2B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8.3800000000000008</c:v>
                </c:pt>
                <c:pt idx="2">
                  <c:v>#N/A</c:v>
                </c:pt>
                <c:pt idx="3">
                  <c:v>7.95</c:v>
                </c:pt>
                <c:pt idx="4">
                  <c:v>#N/A</c:v>
                </c:pt>
                <c:pt idx="5">
                  <c:v>7.68</c:v>
                </c:pt>
                <c:pt idx="6">
                  <c:v>#N/A</c:v>
                </c:pt>
                <c:pt idx="7">
                  <c:v>7.2</c:v>
                </c:pt>
                <c:pt idx="8">
                  <c:v>#N/A</c:v>
                </c:pt>
                <c:pt idx="9">
                  <c:v>6.97</c:v>
                </c:pt>
              </c:numCache>
            </c:numRef>
          </c:val>
          <c:extLst>
            <c:ext xmlns:c16="http://schemas.microsoft.com/office/drawing/2014/chart" uri="{C3380CC4-5D6E-409C-BE32-E72D297353CC}">
              <c16:uniqueId val="{00000007-7C8F-413F-9009-E24A7C8BB2B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10.65</c:v>
                </c:pt>
                <c:pt idx="2">
                  <c:v>#N/A</c:v>
                </c:pt>
                <c:pt idx="3">
                  <c:v>8.5500000000000007</c:v>
                </c:pt>
                <c:pt idx="4">
                  <c:v>#N/A</c:v>
                </c:pt>
                <c:pt idx="5">
                  <c:v>8.81</c:v>
                </c:pt>
                <c:pt idx="6">
                  <c:v>#N/A</c:v>
                </c:pt>
                <c:pt idx="7">
                  <c:v>8.6199999999999992</c:v>
                </c:pt>
                <c:pt idx="8">
                  <c:v>#N/A</c:v>
                </c:pt>
                <c:pt idx="9">
                  <c:v>9.35</c:v>
                </c:pt>
              </c:numCache>
            </c:numRef>
          </c:val>
          <c:extLst>
            <c:ext xmlns:c16="http://schemas.microsoft.com/office/drawing/2014/chart" uri="{C3380CC4-5D6E-409C-BE32-E72D297353CC}">
              <c16:uniqueId val="{00000008-7C8F-413F-9009-E24A7C8BB2BD}"/>
            </c:ext>
          </c:extLst>
        </c:ser>
        <c:ser>
          <c:idx val="9"/>
          <c:order val="9"/>
          <c:tx>
            <c:strRef>
              <c:f>データシート!$A$36</c:f>
              <c:strCache>
                <c:ptCount val="1"/>
                <c:pt idx="0">
                  <c:v>上水道特別会計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12.28</c:v>
                </c:pt>
                <c:pt idx="2">
                  <c:v>#N/A</c:v>
                </c:pt>
                <c:pt idx="3">
                  <c:v>11.84</c:v>
                </c:pt>
                <c:pt idx="4">
                  <c:v>#N/A</c:v>
                </c:pt>
                <c:pt idx="5">
                  <c:v>12.24</c:v>
                </c:pt>
                <c:pt idx="6">
                  <c:v>#N/A</c:v>
                </c:pt>
                <c:pt idx="7">
                  <c:v>13.34</c:v>
                </c:pt>
                <c:pt idx="8">
                  <c:v>#N/A</c:v>
                </c:pt>
                <c:pt idx="9">
                  <c:v>11.63</c:v>
                </c:pt>
              </c:numCache>
            </c:numRef>
          </c:val>
          <c:extLst>
            <c:ext xmlns:c16="http://schemas.microsoft.com/office/drawing/2014/chart" uri="{C3380CC4-5D6E-409C-BE32-E72D297353CC}">
              <c16:uniqueId val="{00000009-7C8F-413F-9009-E24A7C8BB2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308</c:v>
                </c:pt>
                <c:pt idx="5">
                  <c:v>315</c:v>
                </c:pt>
                <c:pt idx="8">
                  <c:v>309</c:v>
                </c:pt>
                <c:pt idx="11">
                  <c:v>294</c:v>
                </c:pt>
                <c:pt idx="14">
                  <c:v>289</c:v>
                </c:pt>
              </c:numCache>
            </c:numRef>
          </c:val>
          <c:extLst>
            <c:ext xmlns:c16="http://schemas.microsoft.com/office/drawing/2014/chart" uri="{C3380CC4-5D6E-409C-BE32-E72D297353CC}">
              <c16:uniqueId val="{00000000-C096-4D1C-8EF4-CCB6138994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96-4D1C-8EF4-CCB6138994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096-4D1C-8EF4-CCB6138994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18</c:v>
                </c:pt>
                <c:pt idx="6">
                  <c:v>18</c:v>
                </c:pt>
                <c:pt idx="9">
                  <c:v>8</c:v>
                </c:pt>
                <c:pt idx="12">
                  <c:v>12</c:v>
                </c:pt>
              </c:numCache>
            </c:numRef>
          </c:val>
          <c:extLst>
            <c:ext xmlns:c16="http://schemas.microsoft.com/office/drawing/2014/chart" uri="{C3380CC4-5D6E-409C-BE32-E72D297353CC}">
              <c16:uniqueId val="{00000003-C096-4D1C-8EF4-CCB6138994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148</c:v>
                </c:pt>
                <c:pt idx="3">
                  <c:v>146</c:v>
                </c:pt>
                <c:pt idx="6">
                  <c:v>153</c:v>
                </c:pt>
                <c:pt idx="9">
                  <c:v>153</c:v>
                </c:pt>
                <c:pt idx="12">
                  <c:v>115</c:v>
                </c:pt>
              </c:numCache>
            </c:numRef>
          </c:val>
          <c:extLst>
            <c:ext xmlns:c16="http://schemas.microsoft.com/office/drawing/2014/chart" uri="{C3380CC4-5D6E-409C-BE32-E72D297353CC}">
              <c16:uniqueId val="{00000004-C096-4D1C-8EF4-CCB6138994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96-4D1C-8EF4-CCB6138994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96-4D1C-8EF4-CCB6138994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370</c:v>
                </c:pt>
                <c:pt idx="3">
                  <c:v>371</c:v>
                </c:pt>
                <c:pt idx="6">
                  <c:v>365</c:v>
                </c:pt>
                <c:pt idx="9">
                  <c:v>344</c:v>
                </c:pt>
                <c:pt idx="12">
                  <c:v>334</c:v>
                </c:pt>
              </c:numCache>
            </c:numRef>
          </c:val>
          <c:extLst>
            <c:ext xmlns:c16="http://schemas.microsoft.com/office/drawing/2014/chart" uri="{C3380CC4-5D6E-409C-BE32-E72D297353CC}">
              <c16:uniqueId val="{00000007-C096-4D1C-8EF4-CCB6138994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230</c:v>
                </c:pt>
                <c:pt idx="2">
                  <c:v>#N/A</c:v>
                </c:pt>
                <c:pt idx="3">
                  <c:v>#N/A</c:v>
                </c:pt>
                <c:pt idx="4">
                  <c:v>220</c:v>
                </c:pt>
                <c:pt idx="5">
                  <c:v>#N/A</c:v>
                </c:pt>
                <c:pt idx="6">
                  <c:v>#N/A</c:v>
                </c:pt>
                <c:pt idx="7">
                  <c:v>227</c:v>
                </c:pt>
                <c:pt idx="8">
                  <c:v>#N/A</c:v>
                </c:pt>
                <c:pt idx="9">
                  <c:v>#N/A</c:v>
                </c:pt>
                <c:pt idx="10">
                  <c:v>211</c:v>
                </c:pt>
                <c:pt idx="11">
                  <c:v>#N/A</c:v>
                </c:pt>
                <c:pt idx="12">
                  <c:v>#N/A</c:v>
                </c:pt>
                <c:pt idx="13">
                  <c:v>172</c:v>
                </c:pt>
                <c:pt idx="14">
                  <c:v>#N/A</c:v>
                </c:pt>
              </c:numCache>
            </c:numRef>
          </c:val>
          <c:smooth val="0"/>
          <c:extLst>
            <c:ext xmlns:c16="http://schemas.microsoft.com/office/drawing/2014/chart" uri="{C3380CC4-5D6E-409C-BE32-E72D297353CC}">
              <c16:uniqueId val="{00000008-C096-4D1C-8EF4-CCB6138994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3261</c:v>
                </c:pt>
                <c:pt idx="5">
                  <c:v>3314</c:v>
                </c:pt>
                <c:pt idx="8">
                  <c:v>3170</c:v>
                </c:pt>
                <c:pt idx="11">
                  <c:v>3301</c:v>
                </c:pt>
                <c:pt idx="14">
                  <c:v>2784</c:v>
                </c:pt>
              </c:numCache>
            </c:numRef>
          </c:val>
          <c:extLst>
            <c:ext xmlns:c16="http://schemas.microsoft.com/office/drawing/2014/chart" uri="{C3380CC4-5D6E-409C-BE32-E72D297353CC}">
              <c16:uniqueId val="{00000000-80B1-402C-BF04-A835443FC2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1</c:v>
                </c:pt>
                <c:pt idx="8">
                  <c:v>0</c:v>
                </c:pt>
                <c:pt idx="11">
                  <c:v>0</c:v>
                </c:pt>
                <c:pt idx="14">
                  <c:v>0</c:v>
                </c:pt>
              </c:numCache>
            </c:numRef>
          </c:val>
          <c:extLst>
            <c:ext xmlns:c16="http://schemas.microsoft.com/office/drawing/2014/chart" uri="{C3380CC4-5D6E-409C-BE32-E72D297353CC}">
              <c16:uniqueId val="{00000001-80B1-402C-BF04-A835443FC2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2747</c:v>
                </c:pt>
                <c:pt idx="5">
                  <c:v>2713</c:v>
                </c:pt>
                <c:pt idx="8">
                  <c:v>2579</c:v>
                </c:pt>
                <c:pt idx="11">
                  <c:v>2684</c:v>
                </c:pt>
                <c:pt idx="14">
                  <c:v>2933</c:v>
                </c:pt>
              </c:numCache>
            </c:numRef>
          </c:val>
          <c:extLst>
            <c:ext xmlns:c16="http://schemas.microsoft.com/office/drawing/2014/chart" uri="{C3380CC4-5D6E-409C-BE32-E72D297353CC}">
              <c16:uniqueId val="{00000002-80B1-402C-BF04-A835443FC2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B1-402C-BF04-A835443FC2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B1-402C-BF04-A835443FC2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B1-402C-BF04-A835443FC2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260</c:v>
                </c:pt>
                <c:pt idx="3">
                  <c:v>281</c:v>
                </c:pt>
                <c:pt idx="6">
                  <c:v>351</c:v>
                </c:pt>
                <c:pt idx="9">
                  <c:v>322</c:v>
                </c:pt>
                <c:pt idx="12">
                  <c:v>320</c:v>
                </c:pt>
              </c:numCache>
            </c:numRef>
          </c:val>
          <c:extLst>
            <c:ext xmlns:c16="http://schemas.microsoft.com/office/drawing/2014/chart" uri="{C3380CC4-5D6E-409C-BE32-E72D297353CC}">
              <c16:uniqueId val="{00000006-80B1-402C-BF04-A835443FC2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65</c:v>
                </c:pt>
                <c:pt idx="3">
                  <c:v>46</c:v>
                </c:pt>
                <c:pt idx="6">
                  <c:v>22</c:v>
                </c:pt>
                <c:pt idx="9">
                  <c:v>30</c:v>
                </c:pt>
                <c:pt idx="12">
                  <c:v>36</c:v>
                </c:pt>
              </c:numCache>
            </c:numRef>
          </c:val>
          <c:extLst>
            <c:ext xmlns:c16="http://schemas.microsoft.com/office/drawing/2014/chart" uri="{C3380CC4-5D6E-409C-BE32-E72D297353CC}">
              <c16:uniqueId val="{00000007-80B1-402C-BF04-A835443FC2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1733</c:v>
                </c:pt>
                <c:pt idx="3">
                  <c:v>1571</c:v>
                </c:pt>
                <c:pt idx="6">
                  <c:v>1468</c:v>
                </c:pt>
                <c:pt idx="9">
                  <c:v>1305</c:v>
                </c:pt>
                <c:pt idx="12">
                  <c:v>1058</c:v>
                </c:pt>
              </c:numCache>
            </c:numRef>
          </c:val>
          <c:extLst>
            <c:ext xmlns:c16="http://schemas.microsoft.com/office/drawing/2014/chart" uri="{C3380CC4-5D6E-409C-BE32-E72D297353CC}">
              <c16:uniqueId val="{00000008-80B1-402C-BF04-A835443FC2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9-80B1-402C-BF04-A835443FC2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3022</c:v>
                </c:pt>
                <c:pt idx="3">
                  <c:v>3329</c:v>
                </c:pt>
                <c:pt idx="6">
                  <c:v>3082</c:v>
                </c:pt>
                <c:pt idx="9">
                  <c:v>2869</c:v>
                </c:pt>
                <c:pt idx="12">
                  <c:v>2607</c:v>
                </c:pt>
              </c:numCache>
            </c:numRef>
          </c:val>
          <c:extLst>
            <c:ext xmlns:c16="http://schemas.microsoft.com/office/drawing/2014/chart" uri="{C3380CC4-5D6E-409C-BE32-E72D297353CC}">
              <c16:uniqueId val="{0000000A-80B1-402C-BF04-A835443FC2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B1-402C-BF04-A835443FC2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2236</c:v>
                </c:pt>
                <c:pt idx="1">
                  <c:v>2324</c:v>
                </c:pt>
                <c:pt idx="2">
                  <c:v>2328</c:v>
                </c:pt>
              </c:numCache>
            </c:numRef>
          </c:val>
          <c:extLst>
            <c:ext xmlns:c16="http://schemas.microsoft.com/office/drawing/2014/chart" uri="{C3380CC4-5D6E-409C-BE32-E72D297353CC}">
              <c16:uniqueId val="{00000000-9ECC-4AF2-A313-30FFCE4B3D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99</c:v>
                </c:pt>
                <c:pt idx="1">
                  <c:v>99</c:v>
                </c:pt>
                <c:pt idx="2">
                  <c:v>352</c:v>
                </c:pt>
              </c:numCache>
            </c:numRef>
          </c:val>
          <c:extLst>
            <c:ext xmlns:c16="http://schemas.microsoft.com/office/drawing/2014/chart" uri="{C3380CC4-5D6E-409C-BE32-E72D297353CC}">
              <c16:uniqueId val="{00000001-9ECC-4AF2-A313-30FFCE4B3D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154</c:v>
                </c:pt>
                <c:pt idx="1">
                  <c:v>177</c:v>
                </c:pt>
                <c:pt idx="2">
                  <c:v>172</c:v>
                </c:pt>
              </c:numCache>
            </c:numRef>
          </c:val>
          <c:extLst>
            <c:ext xmlns:c16="http://schemas.microsoft.com/office/drawing/2014/chart" uri="{C3380CC4-5D6E-409C-BE32-E72D297353CC}">
              <c16:uniqueId val="{00000002-9ECC-4AF2-A313-30FFCE4B3D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秋田県八郎潟町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実質公債費比率の分子については、前年度比</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３９</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百万円減の</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１７２</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90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元利償還金等は、</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令和４年度に借入れた</a:t>
          </a:r>
          <a:r>
            <a:rPr lang="ja-JP" altLang="en-US" sz="900" b="0" i="0" u="none" strike="noStrike" baseline="0">
              <a:solidFill>
                <a:schemeClr val="dk1"/>
              </a:solidFill>
              <a:latin typeface="ＭＳ ゴシック" panose="020B0609070205080204" pitchFamily="49" charset="-128"/>
              <a:ea typeface="ＭＳ ゴシック" panose="020B0609070205080204" pitchFamily="49" charset="-128"/>
              <a:cs typeface="+mn-cs"/>
            </a:rPr>
            <a:t>市町村役場機能緊急保全事業分を令和５年度末に繰り上げ償還したことなどにより、</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前年度比</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１０</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百万円の減となっている。また、</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公営企業債の元利償還金に対する繰出金が公共下水道事業の法適用等により前年度比３８百万円</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減少し、全体としては前年度比</a:t>
          </a:r>
          <a:endParaRPr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４４</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lang="ja-JP" altLang="ja-JP" sz="90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また、算入公債費等については、</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災害復旧費等に係る基準財政需要額のうち、臨時財政対策債の算入額が前年度比１５百万円減となったことなどから、全体で</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前年度比５百万円減の２</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８９</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90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利率見直し方式により借入れた地方債</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について</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近年の金利上昇により利息の増加が見込まれることから、令和７年度以降に随時繰上償還をする予定としており、</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実質公債費比率については、</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減少していく</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見込みである。</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本町では、満期一括償還の地方債を発行していないため、減債基金残高と減債基金積立相当額に該当する数値はない。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秋田県八郎潟町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将来負担比率の分子は、令和</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２</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年度から</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６</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年度まで、将来負担額を充当可能財源等が上回っている。</a:t>
          </a:r>
          <a:endParaRPr lang="ja-JP" altLang="ja-JP" sz="105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一般会計等に係る地方債の現在高は、</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定期</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償還により前年度比２</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６２</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百万円の減となっている。公営企業債繰入見込額についても、主に公共下水道事業会計の地方債現在高が減少したことにより、前年度比</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２４７</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百万円の減となっている。そのため将来負担額は前年度比</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５０５</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lang="ja-JP" altLang="ja-JP" sz="105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充当可能基金については、令和</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６</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年度は財政調整基金を取り崩すことなく積立てのみを行ったこと</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、また、減債基金についても令和７年度に既発債の繰上償還を予定していることから積み増ししており、</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前年度比</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２４９</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百万円の増となって</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いる。</a:t>
          </a:r>
          <a:endParaRPr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利率見直し方式で借入した地方債が</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、次年度以降に近年の利率上昇により利息増となることが見込まれることから、</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財源として基金繰入金を見込んでいる。そのため一般会計における地方債現在高</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及び</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充当可能基金</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は大幅に減となる見込みであるものの、地方債の定期償還により全体として地方債残高は減少し、</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将来負担比率の分子については</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する見込みである。</a:t>
          </a:r>
          <a:endParaRPr lang="ja-JP" altLang="ja-JP" sz="105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事業の見直しによる起債発行額の抑制、歳出経費の節減に努め、繰上償還も検討したい。</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秋田県八郎潟町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財政調整基金について、令和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年度は取り崩さずに積立てのみを行ったことから前年度比</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百万円の増となっている。また、</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減債基金については、令和７年度に利率見直しによる利息増加する予定の地方債を繰上償還する予定であることから、前年度比２５３百万円の増となっている。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その他特定目的基金は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、がんばれふるさと基金をふるさと納税の寄附目的に応じて取り崩したことから</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基金残高は前年度比</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２５１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百万円増の２，</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８５２</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新庁舎建設時に借入した地方債など、利率見直しにより利息の増加が生じる地方債について、</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繰上償還による負担額減を計画している。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財源としては財政調整基金</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又は減債基金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の繰入金を見込んでいる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及び減債基金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・地域福祉基金：地域における福祉の増進を図るため、町及び民間団体の行う在宅福祉の向上、健康づくり等の事業を支援する。 </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・地域振興施設整備基金：町民の福祉、文化の向上を図るため、コミュニティ施設、青年・婦人集会施設、幼稚園施設、その他地域の振興のための施設などの設置を支援する。 </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・がんばれふるさと基金：八郎潟町を応援する個人または団体から広く寄附金を募り、これを財源として個性豊かな活力あるふるさとづくりに資する。 </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・森林環境譲与税基金：森林整備及びその促進に資する。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・公共施設解体基金：公共施設の解体及び撤去に要する経費の財源とする。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令和５年度にふ</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るさと納税の制度が改正され、駆け込みでの寄附が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増加していた。令和６年度には、寄附目的に応じて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がんばれふるさと基金</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の取崩しを行っている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。このことなどから、その他特定目的基金全体としては、前年度比で</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がんばれふるさと基金については、寄附金の全額を積み立て、後年度に寄附者の意向に沿った事業を実施するため同額を取り崩す予定である。その他の基金については、町の財政事情を考慮しながら、基金の設置目的に見合う事業が計画された際に取り崩しを検討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取り崩しをせずに積立てのみを行ったことにより、前年度比</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百万円増の２，３２</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新庁舎建設時に借入した地方債</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、利率見直しにより利息の増加が生じる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地方債について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、繰上償還による負担額減を計画している。財源としては財政調整基金又は減債基金の繰入金を見込んでいることから、財政調整基金については減少する見込みである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しかしながら、</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将来負担を軽減しつつ</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近年の大規模自然災害に備えるため計画的に積立を行っていく。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既発債の繰上償還の財源として積み増し</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しており、前年度比</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２５３百万円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増の３５２百万円</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時に借入した地方債など、利率見直しにより利息の増加が生じる地方債について、繰上償還による負担額減を計画している。財源としては財政調整基金又は減債基金の繰入金を見込んでいることから、減債基金について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5,176
5,160
17.00
3,657,065
3,360,423
221,011
2,363,372
2,607,253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に加え、長引く景気低迷による個人関係の税収減などから、財政力指数は令和元年度及び令和２年度が０．２６、令和３年度が０．２５、令和４年度から令和６年度までが０．２４となっており、類似団体平均を大きく下回っている。今後も投資的経費を抑制するなど、歳出の徹底的な見直しを進めるとともに、滞納者への滞納整理等対策を強化するなど地方税の徴収率向上対策を中心とする歳入の確保を図り、行政の効率化及び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分母に含まれる普通交付税</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が増加したこと</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及び分子に含まれる繰出金が減少したことが影響し、前年度より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今後、地方税の増加は見込めないことから比率の上昇が懸念されるため、歳出全体について引き続き事務事業の見直しを進めるとともに、繰上償還を検討するなど公債費の抑制等に努め、全体的な経常経費の削減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56642</xdr:rowOff>
    </xdr:from>
    <xdr:to>
      <xdr:col>23</xdr:col>
      <xdr:colOff>133350</xdr:colOff>
      <xdr:row>62</xdr:row>
      <xdr:rowOff>107188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515092"/>
          <a:ext cx="8382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62</xdr:row>
      <xdr:rowOff>107188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177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73406</xdr:rowOff>
    </xdr:from>
    <xdr:to>
      <xdr:col>15</xdr:col>
      <xdr:colOff>82550</xdr:colOff>
      <xdr:row>62</xdr:row>
      <xdr:rowOff>87884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0330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0330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5842</xdr:rowOff>
    </xdr:from>
    <xdr:to>
      <xdr:col>23</xdr:col>
      <xdr:colOff>184150</xdr:colOff>
      <xdr:row>61</xdr:row>
      <xdr:rowOff>107442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22369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56388</xdr:rowOff>
    </xdr:from>
    <xdr:to>
      <xdr:col>19</xdr:col>
      <xdr:colOff>184150</xdr:colOff>
      <xdr:row>62</xdr:row>
      <xdr:rowOff>157988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22606</xdr:rowOff>
    </xdr:from>
    <xdr:to>
      <xdr:col>11</xdr:col>
      <xdr:colOff>82550</xdr:colOff>
      <xdr:row>62</xdr:row>
      <xdr:rowOff>124206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134383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類似団体平均を下回って推移しており、前年度から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7,072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184,986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円となっている。主な要因は県人事委員会勧告に鑑みた人件費の増額である。今後も人口減少が進むことから、人件費と物件費の支出については見直しを行い、適正な支出に努める。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79511</xdr:rowOff>
    </xdr:from>
    <xdr:to>
      <xdr:col>23</xdr:col>
      <xdr:colOff>133350</xdr:colOff>
      <xdr:row>81</xdr:row>
      <xdr:rowOff>82924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66961"/>
          <a:ext cx="838200" cy="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79511</xdr:rowOff>
    </xdr:from>
    <xdr:to>
      <xdr:col>19</xdr:col>
      <xdr:colOff>133350</xdr:colOff>
      <xdr:row>81</xdr:row>
      <xdr:rowOff>87512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6696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72024</xdr:rowOff>
    </xdr:from>
    <xdr:to>
      <xdr:col>15</xdr:col>
      <xdr:colOff>82550</xdr:colOff>
      <xdr:row>81</xdr:row>
      <xdr:rowOff>87512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59474"/>
          <a:ext cx="8890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67649</xdr:rowOff>
    </xdr:from>
    <xdr:to>
      <xdr:col>11</xdr:col>
      <xdr:colOff>31750</xdr:colOff>
      <xdr:row>81</xdr:row>
      <xdr:rowOff>72024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55099"/>
          <a:ext cx="8890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32124</xdr:rowOff>
    </xdr:from>
    <xdr:to>
      <xdr:col>23</xdr:col>
      <xdr:colOff>184150</xdr:colOff>
      <xdr:row>81</xdr:row>
      <xdr:rowOff>133724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124851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28711</xdr:rowOff>
    </xdr:from>
    <xdr:to>
      <xdr:col>19</xdr:col>
      <xdr:colOff>184150</xdr:colOff>
      <xdr:row>81</xdr:row>
      <xdr:rowOff>130311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140488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85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36712</xdr:rowOff>
    </xdr:from>
    <xdr:to>
      <xdr:col>15</xdr:col>
      <xdr:colOff>133350</xdr:colOff>
      <xdr:row>81</xdr:row>
      <xdr:rowOff>138312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2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148489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21224</xdr:rowOff>
    </xdr:from>
    <xdr:to>
      <xdr:col>11</xdr:col>
      <xdr:colOff>82550</xdr:colOff>
      <xdr:row>81</xdr:row>
      <xdr:rowOff>122824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133001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7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16849</xdr:rowOff>
    </xdr:from>
    <xdr:to>
      <xdr:col>7</xdr:col>
      <xdr:colOff>31750</xdr:colOff>
      <xdr:row>81</xdr:row>
      <xdr:rowOff>118449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0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128626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7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増加の主な要因は、県人事委員会勧告に鑑みた給料表の改正及び採用前の職において経験年数を重ねたが、採用が遅かった職員の階層間移動があったためである。階層間移動とは、給与水準の算出にあたり使用する経験年数階層区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では５年刻み）において、経験年数階層内における職員の分布が年数経過により変動することである。また、国及び類似団体と比べ昇格のスピードが遅い傾向にあるため、昇格時期の検討や給与水準の適正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109462</xdr:rowOff>
    </xdr:from>
    <xdr:to>
      <xdr:col>81</xdr:col>
      <xdr:colOff>44450</xdr:colOff>
      <xdr:row>83</xdr:row>
      <xdr:rowOff>75898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168362"/>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108555</xdr:rowOff>
    </xdr:from>
    <xdr:to>
      <xdr:col>77</xdr:col>
      <xdr:colOff>44450</xdr:colOff>
      <xdr:row>82</xdr:row>
      <xdr:rowOff>109462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399600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108555</xdr:rowOff>
    </xdr:from>
    <xdr:to>
      <xdr:col>72</xdr:col>
      <xdr:colOff>203200</xdr:colOff>
      <xdr:row>82</xdr:row>
      <xdr:rowOff>6048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39960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166007</xdr:rowOff>
    </xdr:from>
    <xdr:to>
      <xdr:col>68</xdr:col>
      <xdr:colOff>152400</xdr:colOff>
      <xdr:row>82</xdr:row>
      <xdr:rowOff>6048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0534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25098</xdr:rowOff>
    </xdr:from>
    <xdr:to>
      <xdr:col>81</xdr:col>
      <xdr:colOff>95250</xdr:colOff>
      <xdr:row>83</xdr:row>
      <xdr:rowOff>126698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41625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0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58662</xdr:rowOff>
    </xdr:from>
    <xdr:to>
      <xdr:col>77</xdr:col>
      <xdr:colOff>95250</xdr:colOff>
      <xdr:row>82</xdr:row>
      <xdr:rowOff>160262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170439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8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57755</xdr:rowOff>
    </xdr:from>
    <xdr:to>
      <xdr:col>73</xdr:col>
      <xdr:colOff>44450</xdr:colOff>
      <xdr:row>81</xdr:row>
      <xdr:rowOff>159355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169532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126698</xdr:rowOff>
    </xdr:from>
    <xdr:to>
      <xdr:col>68</xdr:col>
      <xdr:colOff>203200</xdr:colOff>
      <xdr:row>82</xdr:row>
      <xdr:rowOff>56848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01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67025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78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115207</xdr:rowOff>
    </xdr:from>
    <xdr:to>
      <xdr:col>64</xdr:col>
      <xdr:colOff>152400</xdr:colOff>
      <xdr:row>82</xdr:row>
      <xdr:rowOff>45357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55534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八郎潟町自立計画に基づき平成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年度の間に職員数を大幅に削減してから、その水準を維持しており、令和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年度の一般会計対象職員数は約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人となっている。令和６年度に策定した定員適正化計画に基づき、今後も職員の定員管理に努め、住民サービスの向上を図っていく。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124333</xdr:rowOff>
    </xdr:from>
    <xdr:to>
      <xdr:col>81</xdr:col>
      <xdr:colOff>44450</xdr:colOff>
      <xdr:row>60</xdr:row>
      <xdr:rowOff>140419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1133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64812</xdr:rowOff>
    </xdr:from>
    <xdr:to>
      <xdr:col>77</xdr:col>
      <xdr:colOff>44450</xdr:colOff>
      <xdr:row>60</xdr:row>
      <xdr:rowOff>124333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51812"/>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64812</xdr:rowOff>
    </xdr:from>
    <xdr:to>
      <xdr:col>72</xdr:col>
      <xdr:colOff>203200</xdr:colOff>
      <xdr:row>60</xdr:row>
      <xdr:rowOff>77681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51812"/>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60791</xdr:rowOff>
    </xdr:from>
    <xdr:to>
      <xdr:col>68</xdr:col>
      <xdr:colOff>152400</xdr:colOff>
      <xdr:row>60</xdr:row>
      <xdr:rowOff>77681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47791"/>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89619</xdr:rowOff>
    </xdr:from>
    <xdr:to>
      <xdr:col>81</xdr:col>
      <xdr:colOff>95250</xdr:colOff>
      <xdr:row>61</xdr:row>
      <xdr:rowOff>19769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7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106146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21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73533</xdr:rowOff>
    </xdr:from>
    <xdr:to>
      <xdr:col>77</xdr:col>
      <xdr:colOff>95250</xdr:colOff>
      <xdr:row>61</xdr:row>
      <xdr:rowOff>3683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13860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2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14012</xdr:rowOff>
    </xdr:from>
    <xdr:to>
      <xdr:col>73</xdr:col>
      <xdr:colOff>44450</xdr:colOff>
      <xdr:row>60</xdr:row>
      <xdr:rowOff>115612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125789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6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26881</xdr:rowOff>
    </xdr:from>
    <xdr:to>
      <xdr:col>68</xdr:col>
      <xdr:colOff>203200</xdr:colOff>
      <xdr:row>60</xdr:row>
      <xdr:rowOff>128481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138658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9991</xdr:rowOff>
    </xdr:from>
    <xdr:to>
      <xdr:col>64</xdr:col>
      <xdr:colOff>152400</xdr:colOff>
      <xdr:row>60</xdr:row>
      <xdr:rowOff>111591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121768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6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れは、分子が減少し、分母が増加したことによる。分子の減少については、公共下水道事業会計の法適化により、公営企業に要する経費の財源とする地方債の償還の財源に充てたと認められる繰入金の額が減少したことなどによる。分母の増加については、普通交付税の増により標準財政規模が増加したことなどによる。昨年度と比べ、実質公債比率は減少したものの、類似団体平均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％上回っていることから、将来負担比率と同様、各会計において新規事業の実施をできる限り控え、地方債発行の抑制及び繰上償還の実施などにより財政の健全化に努める。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102616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2630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102616</xdr:rowOff>
    </xdr:from>
    <xdr:to>
      <xdr:col>77</xdr:col>
      <xdr:colOff>44450</xdr:colOff>
      <xdr:row>42</xdr:row>
      <xdr:rowOff>170180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30351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18034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710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18034</xdr:rowOff>
    </xdr:from>
    <xdr:to>
      <xdr:col>68</xdr:col>
      <xdr:colOff>152400</xdr:colOff>
      <xdr:row>43</xdr:row>
      <xdr:rowOff>27686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903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51816</xdr:rowOff>
    </xdr:from>
    <xdr:to>
      <xdr:col>77</xdr:col>
      <xdr:colOff>95250</xdr:colOff>
      <xdr:row>42</xdr:row>
      <xdr:rowOff>153416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138193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138684</xdr:rowOff>
    </xdr:from>
    <xdr:to>
      <xdr:col>68</xdr:col>
      <xdr:colOff>203200</xdr:colOff>
      <xdr:row>43</xdr:row>
      <xdr:rowOff>68834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53611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148336</xdr:rowOff>
    </xdr:from>
    <xdr:to>
      <xdr:col>64</xdr:col>
      <xdr:colOff>152400</xdr:colOff>
      <xdr:row>43</xdr:row>
      <xdr:rowOff>78486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63263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充当可能基金と交付税算入見込額の合計値が将来負担額を上回っており、将来負担比率は平成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引き続き「比率なし」となっている。今後、大規模事業の予定はなく、大きく基金を取り崩す予定はないため、今後とも将来負担比率が上がる見込みは現時点では無い。次世代への負担を少しでも軽減するよう、新規事業の実施をできる限り控え、地方債発行の抑制により財政の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5,176
5,160
17.00
3,657,065
3,360,423
221,011
2,363,372
2,607,253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推移しているが、前年度から１．４ポイント増の２０．２％となっている。これは、秋田県人事委員会勧告の給与改定により、一般職員の給与費が引き上げられたことなどによるものである。今後も職員の定員管理及び給与水準の適正化により人件費の抑制に努めながら、住民サービスの向上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36</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00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35</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35</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00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18813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18813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類似団体平均を下回って推移しており、前年度から０．３ポイント減の９．７％となっている。これは、ふるさと納税</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減少により、返礼品に係る通信運搬費が減となったこと、経常経費としていた事業の廃止</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などによるものである。昨今の物価高の影響により、今後の経常的な物件費は増加していくものと考えられるため、事業の見直しをするなど財政の健全化に努める。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20320</xdr:rowOff>
    </xdr:from>
    <xdr:to>
      <xdr:col>82</xdr:col>
      <xdr:colOff>107950</xdr:colOff>
      <xdr:row>15</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5920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5080</xdr:rowOff>
    </xdr:from>
    <xdr:to>
      <xdr:col>78</xdr:col>
      <xdr:colOff>69850</xdr:colOff>
      <xdr:row>15</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76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157480</xdr:rowOff>
    </xdr:from>
    <xdr:to>
      <xdr:col>73</xdr:col>
      <xdr:colOff>180975</xdr:colOff>
      <xdr:row>15</xdr:row>
      <xdr:rowOff>5080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57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157480</xdr:rowOff>
    </xdr:from>
    <xdr:to>
      <xdr:col>69</xdr:col>
      <xdr:colOff>92075</xdr:colOff>
      <xdr:row>14</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55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140970</xdr:rowOff>
    </xdr:from>
    <xdr:to>
      <xdr:col>82</xdr:col>
      <xdr:colOff>158750</xdr:colOff>
      <xdr:row>15</xdr:row>
      <xdr:rowOff>71120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4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49547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4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125730</xdr:rowOff>
    </xdr:from>
    <xdr:to>
      <xdr:col>74</xdr:col>
      <xdr:colOff>31750</xdr:colOff>
      <xdr:row>15</xdr:row>
      <xdr:rowOff>55880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66057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9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47007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47007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類似団体平均を上回って推移しており、前年度から０．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ポイント増の５．</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障害者</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において自立支援給付費が増加したことなどによるものである。扶助費については、今後も給付対象者の増加等により微増で推移していくことが予想されるため、子ども・子育て支援法など各制度の適切な運用と自主財源の確保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を上回って推移しているが、前年度から５．８ポイント減の１３．７％となっている。これは、公共下水道事業会計が法適化し、繰出金が発生しなくなったことによるものである。今後の繰出金については各特別会計の健全運営を図り、普通会計への負担軽減に努める。また、維持補修費については、施設の老朽化に伴う経費の増加が見込まれるため、施設の将来性等も考慮しながら計画的な支出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xdr:rowOff>
    </xdr:from>
    <xdr:to>
      <xdr:col>82</xdr:col>
      <xdr:colOff>107950</xdr:colOff>
      <xdr:row>61</xdr:row>
      <xdr:rowOff>107950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124440"/>
          <a:ext cx="8382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107950</xdr:rowOff>
    </xdr:from>
    <xdr:to>
      <xdr:col>78</xdr:col>
      <xdr:colOff>69850</xdr:colOff>
      <xdr:row>61</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566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100330</xdr:rowOff>
    </xdr:from>
    <xdr:to>
      <xdr:col>73</xdr:col>
      <xdr:colOff>180975</xdr:colOff>
      <xdr:row>61</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55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100330</xdr:rowOff>
    </xdr:from>
    <xdr:to>
      <xdr:col>69</xdr:col>
      <xdr:colOff>92075</xdr:colOff>
      <xdr:row>61</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558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129540</xdr:rowOff>
    </xdr:from>
    <xdr:to>
      <xdr:col>82</xdr:col>
      <xdr:colOff>158750</xdr:colOff>
      <xdr:row>59</xdr:row>
      <xdr:rowOff>59690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101617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57150</xdr:rowOff>
    </xdr:from>
    <xdr:to>
      <xdr:col>78</xdr:col>
      <xdr:colOff>120650</xdr:colOff>
      <xdr:row>61</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143527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60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64770</xdr:rowOff>
    </xdr:from>
    <xdr:to>
      <xdr:col>74</xdr:col>
      <xdr:colOff>31750</xdr:colOff>
      <xdr:row>61</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151147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49530</xdr:rowOff>
    </xdr:from>
    <xdr:to>
      <xdr:col>69</xdr:col>
      <xdr:colOff>142875</xdr:colOff>
      <xdr:row>61</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135907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59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118110</xdr:rowOff>
    </xdr:from>
    <xdr:to>
      <xdr:col>65</xdr:col>
      <xdr:colOff>53975</xdr:colOff>
      <xdr:row>62</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33037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66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が、前年度から０．７ポイント増の１６．４％となっている。これは、一部事務組合に対する負担金や町の団体への補助金が増となったほか、公共下水道事業会計の法適化により一般会計から補助金を支出するようになったことによるものである。負担金や経常的な町単独補助金について増加傾向にあるため、引き続き見直しを実施し、現状をより一層引き締め、財政の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133858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455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101854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272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04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129286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043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99585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7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前年度から０．８ポイント減の１４．０％となっており、類似団体平均を２．２ポイント下回っている。これは、地方債の償還の完了、令和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の繰上償還などにより前年度に比べて定時償還に係る元利償還額が約１千万円減となり、経常収支比率の分母である普通交付税が約６５，０００千円増となったことによるものである。令和７年度以降は大型事業が予定されていないが、新規事業の実施をできる限り控え、繰上償還や地方債発行の抑制により財政の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43180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42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85089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733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96520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15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134620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26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を下回っており、前年度から３．８ポイント減の６５．２％となった。これは、人件費及び補助費等が増となったが、繰出金が大幅に減となったためである。令和６年度は減少となったものの、経常的な町単独補助金については増加傾向にあるため、引き続き見直しを実施し、増加傾向にある現状をより一層引き締め、財政の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0886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146050</xdr:rowOff>
    </xdr:from>
    <xdr:to>
      <xdr:col>78</xdr:col>
      <xdr:colOff>69850</xdr:colOff>
      <xdr:row>77</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76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123189</xdr:rowOff>
    </xdr:from>
    <xdr:to>
      <xdr:col>73</xdr:col>
      <xdr:colOff>180975</xdr:colOff>
      <xdr:row>76</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533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123189</xdr:rowOff>
    </xdr:from>
    <xdr:to>
      <xdr:col>69</xdr:col>
      <xdr:colOff>92075</xdr:colOff>
      <xdr:row>77</xdr:row>
      <xdr:rowOff>119380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53389"/>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95250</xdr:rowOff>
    </xdr:from>
    <xdr:to>
      <xdr:col>74</xdr:col>
      <xdr:colOff>31750</xdr:colOff>
      <xdr:row>77</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72389</xdr:rowOff>
    </xdr:from>
    <xdr:to>
      <xdr:col>69</xdr:col>
      <xdr:colOff>142875</xdr:colOff>
      <xdr:row>77</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17531</xdr:rowOff>
    </xdr:from>
    <xdr:to>
      <xdr:col>29</xdr:col>
      <xdr:colOff>127000</xdr:colOff>
      <xdr:row>18</xdr:row>
      <xdr:rowOff>42791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51256"/>
          <a:ext cx="647700" cy="25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42791</xdr:rowOff>
    </xdr:from>
    <xdr:to>
      <xdr:col>26</xdr:col>
      <xdr:colOff>50800</xdr:colOff>
      <xdr:row>18</xdr:row>
      <xdr:rowOff>72904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76516"/>
          <a:ext cx="698500" cy="30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72904</xdr:rowOff>
    </xdr:from>
    <xdr:to>
      <xdr:col>22</xdr:col>
      <xdr:colOff>114300</xdr:colOff>
      <xdr:row>18</xdr:row>
      <xdr:rowOff>103027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06629"/>
          <a:ext cx="698500" cy="30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88517</xdr:rowOff>
    </xdr:from>
    <xdr:to>
      <xdr:col>18</xdr:col>
      <xdr:colOff>177800</xdr:colOff>
      <xdr:row>18</xdr:row>
      <xdr:rowOff>103027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222242"/>
          <a:ext cx="698500" cy="14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138181</xdr:rowOff>
    </xdr:from>
    <xdr:to>
      <xdr:col>29</xdr:col>
      <xdr:colOff>177800</xdr:colOff>
      <xdr:row>18</xdr:row>
      <xdr:rowOff>68331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0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110258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7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163441</xdr:rowOff>
    </xdr:from>
    <xdr:to>
      <xdr:col>26</xdr:col>
      <xdr:colOff>101600</xdr:colOff>
      <xdr:row>18</xdr:row>
      <xdr:rowOff>93591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2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78368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1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22104</xdr:rowOff>
    </xdr:from>
    <xdr:to>
      <xdr:col>22</xdr:col>
      <xdr:colOff>165100</xdr:colOff>
      <xdr:row>18</xdr:row>
      <xdr:rowOff>123704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55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108481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4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52227</xdr:rowOff>
    </xdr:from>
    <xdr:to>
      <xdr:col>19</xdr:col>
      <xdr:colOff>38100</xdr:colOff>
      <xdr:row>18</xdr:row>
      <xdr:rowOff>153827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85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138604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7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37717</xdr:rowOff>
    </xdr:from>
    <xdr:to>
      <xdr:col>15</xdr:col>
      <xdr:colOff>101600</xdr:colOff>
      <xdr:row>18</xdr:row>
      <xdr:rowOff>139317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71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124094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97828</xdr:rowOff>
    </xdr:from>
    <xdr:to>
      <xdr:col>29</xdr:col>
      <xdr:colOff>127000</xdr:colOff>
      <xdr:row>37</xdr:row>
      <xdr:rowOff>8090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51078"/>
          <a:ext cx="647700" cy="81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66713</xdr:rowOff>
    </xdr:from>
    <xdr:to>
      <xdr:col>26</xdr:col>
      <xdr:colOff>50800</xdr:colOff>
      <xdr:row>36</xdr:row>
      <xdr:rowOff>97828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019963"/>
          <a:ext cx="698500" cy="31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66713</xdr:rowOff>
    </xdr:from>
    <xdr:to>
      <xdr:col>22</xdr:col>
      <xdr:colOff>114300</xdr:colOff>
      <xdr:row>36</xdr:row>
      <xdr:rowOff>95034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19963"/>
          <a:ext cx="698500" cy="28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83376</xdr:rowOff>
    </xdr:from>
    <xdr:to>
      <xdr:col>18</xdr:col>
      <xdr:colOff>177800</xdr:colOff>
      <xdr:row>36</xdr:row>
      <xdr:rowOff>95034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036626"/>
          <a:ext cx="6985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128740</xdr:rowOff>
    </xdr:from>
    <xdr:to>
      <xdr:col>29</xdr:col>
      <xdr:colOff>177800</xdr:colOff>
      <xdr:row>37</xdr:row>
      <xdr:rowOff>58890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8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100817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5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47028</xdr:rowOff>
    </xdr:from>
    <xdr:to>
      <xdr:col>26</xdr:col>
      <xdr:colOff>101600</xdr:colOff>
      <xdr:row>36</xdr:row>
      <xdr:rowOff>148628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00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158805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69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15913</xdr:rowOff>
    </xdr:from>
    <xdr:to>
      <xdr:col>22</xdr:col>
      <xdr:colOff>165100</xdr:colOff>
      <xdr:row>36</xdr:row>
      <xdr:rowOff>117513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6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127690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3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44234</xdr:rowOff>
    </xdr:from>
    <xdr:to>
      <xdr:col>19</xdr:col>
      <xdr:colOff>38100</xdr:colOff>
      <xdr:row>36</xdr:row>
      <xdr:rowOff>145834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9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156011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6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32576</xdr:rowOff>
    </xdr:from>
    <xdr:to>
      <xdr:col>15</xdr:col>
      <xdr:colOff>101600</xdr:colOff>
      <xdr:row>36</xdr:row>
      <xdr:rowOff>134176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8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144353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5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5,176
5,160
17.00
3,657,065
3,360,423
221,011
2,363,372
2,607,253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104831</xdr:rowOff>
    </xdr:from>
    <xdr:to>
      <xdr:col>24</xdr:col>
      <xdr:colOff>63500</xdr:colOff>
      <xdr:row>36</xdr:row>
      <xdr:rowOff>164412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7031"/>
          <a:ext cx="838200" cy="5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164412</xdr:rowOff>
    </xdr:from>
    <xdr:to>
      <xdr:col>19</xdr:col>
      <xdr:colOff>177800</xdr:colOff>
      <xdr:row>37</xdr:row>
      <xdr:rowOff>35573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6612"/>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35573</xdr:rowOff>
    </xdr:from>
    <xdr:to>
      <xdr:col>15</xdr:col>
      <xdr:colOff>50800</xdr:colOff>
      <xdr:row>37</xdr:row>
      <xdr:rowOff>60269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9223"/>
          <a:ext cx="889000" cy="2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51590</xdr:rowOff>
    </xdr:from>
    <xdr:to>
      <xdr:col>10</xdr:col>
      <xdr:colOff>114300</xdr:colOff>
      <xdr:row>37</xdr:row>
      <xdr:rowOff>60269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95240"/>
          <a:ext cx="8890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54031</xdr:rowOff>
    </xdr:from>
    <xdr:to>
      <xdr:col>24</xdr:col>
      <xdr:colOff>114300</xdr:colOff>
      <xdr:row>36</xdr:row>
      <xdr:rowOff>155631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32458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113612</xdr:rowOff>
    </xdr:from>
    <xdr:to>
      <xdr:col>20</xdr:col>
      <xdr:colOff>38100</xdr:colOff>
      <xdr:row>37</xdr:row>
      <xdr:rowOff>43762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34889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7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156223</xdr:rowOff>
    </xdr:from>
    <xdr:to>
      <xdr:col>15</xdr:col>
      <xdr:colOff>101600</xdr:colOff>
      <xdr:row>37</xdr:row>
      <xdr:rowOff>86373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77500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2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9469</xdr:rowOff>
    </xdr:from>
    <xdr:to>
      <xdr:col>10</xdr:col>
      <xdr:colOff>165100</xdr:colOff>
      <xdr:row>37</xdr:row>
      <xdr:rowOff>111069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790</xdr:rowOff>
    </xdr:from>
    <xdr:to>
      <xdr:col>6</xdr:col>
      <xdr:colOff>38100</xdr:colOff>
      <xdr:row>37</xdr:row>
      <xdr:rowOff>102390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93517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108401</xdr:rowOff>
    </xdr:from>
    <xdr:to>
      <xdr:col>24</xdr:col>
      <xdr:colOff>63500</xdr:colOff>
      <xdr:row>58</xdr:row>
      <xdr:rowOff>108882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52501"/>
          <a:ext cx="8382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98565</xdr:rowOff>
    </xdr:from>
    <xdr:to>
      <xdr:col>19</xdr:col>
      <xdr:colOff>177800</xdr:colOff>
      <xdr:row>58</xdr:row>
      <xdr:rowOff>108401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42665"/>
          <a:ext cx="889000" cy="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98565</xdr:rowOff>
    </xdr:from>
    <xdr:to>
      <xdr:col>15</xdr:col>
      <xdr:colOff>50800</xdr:colOff>
      <xdr:row>58</xdr:row>
      <xdr:rowOff>110746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42665"/>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110746</xdr:rowOff>
    </xdr:from>
    <xdr:to>
      <xdr:col>10</xdr:col>
      <xdr:colOff>114300</xdr:colOff>
      <xdr:row>58</xdr:row>
      <xdr:rowOff>114237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54846"/>
          <a:ext cx="8890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58082</xdr:rowOff>
    </xdr:from>
    <xdr:to>
      <xdr:col>24</xdr:col>
      <xdr:colOff>114300</xdr:colOff>
      <xdr:row>58</xdr:row>
      <xdr:rowOff>159682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100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57601</xdr:rowOff>
    </xdr:from>
    <xdr:to>
      <xdr:col>20</xdr:col>
      <xdr:colOff>38100</xdr:colOff>
      <xdr:row>58</xdr:row>
      <xdr:rowOff>159201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1000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150328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47765</xdr:rowOff>
    </xdr:from>
    <xdr:to>
      <xdr:col>15</xdr:col>
      <xdr:colOff>101600</xdr:colOff>
      <xdr:row>58</xdr:row>
      <xdr:rowOff>149365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140492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59946</xdr:rowOff>
    </xdr:from>
    <xdr:to>
      <xdr:col>10</xdr:col>
      <xdr:colOff>165100</xdr:colOff>
      <xdr:row>58</xdr:row>
      <xdr:rowOff>161546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1000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152673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9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63437</xdr:rowOff>
    </xdr:from>
    <xdr:to>
      <xdr:col>6</xdr:col>
      <xdr:colOff>38100</xdr:colOff>
      <xdr:row>58</xdr:row>
      <xdr:rowOff>165037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0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156164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10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34544</xdr:rowOff>
    </xdr:from>
    <xdr:to>
      <xdr:col>24</xdr:col>
      <xdr:colOff>63500</xdr:colOff>
      <xdr:row>78</xdr:row>
      <xdr:rowOff>78950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07644"/>
          <a:ext cx="838200" cy="4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78950</xdr:rowOff>
    </xdr:from>
    <xdr:to>
      <xdr:col>19</xdr:col>
      <xdr:colOff>177800</xdr:colOff>
      <xdr:row>78</xdr:row>
      <xdr:rowOff>92380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52050"/>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92380</xdr:rowOff>
    </xdr:from>
    <xdr:to>
      <xdr:col>15</xdr:col>
      <xdr:colOff>50800</xdr:colOff>
      <xdr:row>78</xdr:row>
      <xdr:rowOff>92456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6548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92456</xdr:rowOff>
    </xdr:from>
    <xdr:to>
      <xdr:col>10</xdr:col>
      <xdr:colOff>114300</xdr:colOff>
      <xdr:row>78</xdr:row>
      <xdr:rowOff>117335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65556"/>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28150</xdr:rowOff>
    </xdr:from>
    <xdr:to>
      <xdr:col>20</xdr:col>
      <xdr:colOff>38100</xdr:colOff>
      <xdr:row>78</xdr:row>
      <xdr:rowOff>129750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120877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41580</xdr:rowOff>
    </xdr:from>
    <xdr:to>
      <xdr:col>15</xdr:col>
      <xdr:colOff>101600</xdr:colOff>
      <xdr:row>78</xdr:row>
      <xdr:rowOff>143180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134307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41656</xdr:rowOff>
    </xdr:from>
    <xdr:to>
      <xdr:col>10</xdr:col>
      <xdr:colOff>165100</xdr:colOff>
      <xdr:row>78</xdr:row>
      <xdr:rowOff>143256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134383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66535</xdr:rowOff>
    </xdr:from>
    <xdr:to>
      <xdr:col>6</xdr:col>
      <xdr:colOff>38100</xdr:colOff>
      <xdr:row>78</xdr:row>
      <xdr:rowOff>168135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159262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3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19830</xdr:rowOff>
    </xdr:from>
    <xdr:to>
      <xdr:col>24</xdr:col>
      <xdr:colOff>63500</xdr:colOff>
      <xdr:row>97</xdr:row>
      <xdr:rowOff>59004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650480"/>
          <a:ext cx="838200" cy="3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19830</xdr:rowOff>
    </xdr:from>
    <xdr:to>
      <xdr:col>19</xdr:col>
      <xdr:colOff>177800</xdr:colOff>
      <xdr:row>97</xdr:row>
      <xdr:rowOff>123454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50480"/>
          <a:ext cx="889000" cy="10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30314</xdr:rowOff>
    </xdr:from>
    <xdr:to>
      <xdr:col>15</xdr:col>
      <xdr:colOff>50800</xdr:colOff>
      <xdr:row>97</xdr:row>
      <xdr:rowOff>123454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60964"/>
          <a:ext cx="889000" cy="9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30314</xdr:rowOff>
    </xdr:from>
    <xdr:to>
      <xdr:col>10</xdr:col>
      <xdr:colOff>114300</xdr:colOff>
      <xdr:row>98</xdr:row>
      <xdr:rowOff>29896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60964"/>
          <a:ext cx="889000" cy="17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8204</xdr:rowOff>
    </xdr:from>
    <xdr:to>
      <xdr:col>24</xdr:col>
      <xdr:colOff>114300</xdr:colOff>
      <xdr:row>97</xdr:row>
      <xdr:rowOff>109804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3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158081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1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140480</xdr:rowOff>
    </xdr:from>
    <xdr:to>
      <xdr:col>20</xdr:col>
      <xdr:colOff>38100</xdr:colOff>
      <xdr:row>97</xdr:row>
      <xdr:rowOff>70630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9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87157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72654</xdr:rowOff>
    </xdr:from>
    <xdr:to>
      <xdr:col>15</xdr:col>
      <xdr:colOff>101600</xdr:colOff>
      <xdr:row>98</xdr:row>
      <xdr:rowOff>2804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0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19331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7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150964</xdr:rowOff>
    </xdr:from>
    <xdr:to>
      <xdr:col>10</xdr:col>
      <xdr:colOff>165100</xdr:colOff>
      <xdr:row>97</xdr:row>
      <xdr:rowOff>81114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97641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8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150546</xdr:rowOff>
    </xdr:from>
    <xdr:to>
      <xdr:col>6</xdr:col>
      <xdr:colOff>38100</xdr:colOff>
      <xdr:row>98</xdr:row>
      <xdr:rowOff>80696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97223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67584</xdr:rowOff>
    </xdr:from>
    <xdr:to>
      <xdr:col>55</xdr:col>
      <xdr:colOff>0</xdr:colOff>
      <xdr:row>39</xdr:row>
      <xdr:rowOff>1081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82684"/>
          <a:ext cx="838200" cy="10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135932</xdr:rowOff>
    </xdr:from>
    <xdr:to>
      <xdr:col>50</xdr:col>
      <xdr:colOff>114300</xdr:colOff>
      <xdr:row>39</xdr:row>
      <xdr:rowOff>1081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51032"/>
          <a:ext cx="889000" cy="3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135932</xdr:rowOff>
    </xdr:from>
    <xdr:to>
      <xdr:col>45</xdr:col>
      <xdr:colOff>177800</xdr:colOff>
      <xdr:row>39</xdr:row>
      <xdr:rowOff>16172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51032"/>
          <a:ext cx="889000" cy="5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136279</xdr:rowOff>
    </xdr:from>
    <xdr:to>
      <xdr:col>41</xdr:col>
      <xdr:colOff>50800</xdr:colOff>
      <xdr:row>39</xdr:row>
      <xdr:rowOff>16172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08479"/>
          <a:ext cx="889000" cy="39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16784</xdr:rowOff>
    </xdr:from>
    <xdr:to>
      <xdr:col>55</xdr:col>
      <xdr:colOff>50800</xdr:colOff>
      <xdr:row>38</xdr:row>
      <xdr:rowOff>118384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3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166661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1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121731</xdr:rowOff>
    </xdr:from>
    <xdr:to>
      <xdr:col>50</xdr:col>
      <xdr:colOff>165100</xdr:colOff>
      <xdr:row>39</xdr:row>
      <xdr:rowOff>51881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3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43008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2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85132</xdr:rowOff>
    </xdr:from>
    <xdr:to>
      <xdr:col>46</xdr:col>
      <xdr:colOff>38100</xdr:colOff>
      <xdr:row>39</xdr:row>
      <xdr:rowOff>15282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6409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9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136822</xdr:rowOff>
    </xdr:from>
    <xdr:to>
      <xdr:col>41</xdr:col>
      <xdr:colOff>101600</xdr:colOff>
      <xdr:row>39</xdr:row>
      <xdr:rowOff>66972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58099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4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85479</xdr:rowOff>
    </xdr:from>
    <xdr:to>
      <xdr:col>36</xdr:col>
      <xdr:colOff>165100</xdr:colOff>
      <xdr:row>37</xdr:row>
      <xdr:rowOff>15629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6756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100926</xdr:rowOff>
    </xdr:from>
    <xdr:to>
      <xdr:col>55</xdr:col>
      <xdr:colOff>0</xdr:colOff>
      <xdr:row>58</xdr:row>
      <xdr:rowOff>127610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45026"/>
          <a:ext cx="838200" cy="2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82467</xdr:rowOff>
    </xdr:from>
    <xdr:to>
      <xdr:col>50</xdr:col>
      <xdr:colOff>114300</xdr:colOff>
      <xdr:row>58</xdr:row>
      <xdr:rowOff>100926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26567"/>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39468</xdr:rowOff>
    </xdr:from>
    <xdr:to>
      <xdr:col>45</xdr:col>
      <xdr:colOff>177800</xdr:colOff>
      <xdr:row>58</xdr:row>
      <xdr:rowOff>82467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83568"/>
          <a:ext cx="88900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39468</xdr:rowOff>
    </xdr:from>
    <xdr:to>
      <xdr:col>41</xdr:col>
      <xdr:colOff>50800</xdr:colOff>
      <xdr:row>58</xdr:row>
      <xdr:rowOff>76660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83568"/>
          <a:ext cx="889000" cy="3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76810</xdr:rowOff>
    </xdr:from>
    <xdr:to>
      <xdr:col>55</xdr:col>
      <xdr:colOff>50800</xdr:colOff>
      <xdr:row>59</xdr:row>
      <xdr:rowOff>6960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163187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50126</xdr:rowOff>
    </xdr:from>
    <xdr:to>
      <xdr:col>50</xdr:col>
      <xdr:colOff>165100</xdr:colOff>
      <xdr:row>58</xdr:row>
      <xdr:rowOff>151726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142853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8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31667</xdr:rowOff>
    </xdr:from>
    <xdr:to>
      <xdr:col>46</xdr:col>
      <xdr:colOff>38100</xdr:colOff>
      <xdr:row>58</xdr:row>
      <xdr:rowOff>133267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7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124394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1006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160118</xdr:rowOff>
    </xdr:from>
    <xdr:to>
      <xdr:col>41</xdr:col>
      <xdr:colOff>101600</xdr:colOff>
      <xdr:row>58</xdr:row>
      <xdr:rowOff>90268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106795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0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25860</xdr:rowOff>
    </xdr:from>
    <xdr:to>
      <xdr:col>36</xdr:col>
      <xdr:colOff>165100</xdr:colOff>
      <xdr:row>58</xdr:row>
      <xdr:rowOff>127460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6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143987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4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139471</xdr:rowOff>
    </xdr:from>
    <xdr:to>
      <xdr:col>45</xdr:col>
      <xdr:colOff>177800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12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138733</xdr:rowOff>
    </xdr:from>
    <xdr:to>
      <xdr:col>41</xdr:col>
      <xdr:colOff>50800</xdr:colOff>
      <xdr:row>78</xdr:row>
      <xdr:rowOff>139471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11833"/>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88671</xdr:rowOff>
    </xdr:from>
    <xdr:to>
      <xdr:col>41</xdr:col>
      <xdr:colOff>101600</xdr:colOff>
      <xdr:row>79</xdr:row>
      <xdr:rowOff>18821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9948</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554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87933</xdr:rowOff>
    </xdr:from>
    <xdr:to>
      <xdr:col>36</xdr:col>
      <xdr:colOff>165100</xdr:colOff>
      <xdr:row>79</xdr:row>
      <xdr:rowOff>18083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9210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132483</xdr:rowOff>
    </xdr:from>
    <xdr:to>
      <xdr:col>55</xdr:col>
      <xdr:colOff>0</xdr:colOff>
      <xdr:row>98</xdr:row>
      <xdr:rowOff>83629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763133"/>
          <a:ext cx="838200" cy="12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48763</xdr:rowOff>
    </xdr:from>
    <xdr:to>
      <xdr:col>50</xdr:col>
      <xdr:colOff>114300</xdr:colOff>
      <xdr:row>97</xdr:row>
      <xdr:rowOff>132483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79413"/>
          <a:ext cx="889000" cy="8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13467</xdr:rowOff>
    </xdr:from>
    <xdr:to>
      <xdr:col>45</xdr:col>
      <xdr:colOff>177800</xdr:colOff>
      <xdr:row>97</xdr:row>
      <xdr:rowOff>48763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472667"/>
          <a:ext cx="889000" cy="20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13467</xdr:rowOff>
    </xdr:from>
    <xdr:to>
      <xdr:col>41</xdr:col>
      <xdr:colOff>50800</xdr:colOff>
      <xdr:row>97</xdr:row>
      <xdr:rowOff>36759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472667"/>
          <a:ext cx="889000" cy="19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32829</xdr:rowOff>
    </xdr:from>
    <xdr:to>
      <xdr:col>55</xdr:col>
      <xdr:colOff>50800</xdr:colOff>
      <xdr:row>98</xdr:row>
      <xdr:rowOff>134429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119206</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4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81683</xdr:rowOff>
    </xdr:from>
    <xdr:to>
      <xdr:col>50</xdr:col>
      <xdr:colOff>165100</xdr:colOff>
      <xdr:row>98</xdr:row>
      <xdr:rowOff>11833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1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2960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0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169413</xdr:rowOff>
    </xdr:from>
    <xdr:to>
      <xdr:col>46</xdr:col>
      <xdr:colOff>38100</xdr:colOff>
      <xdr:row>97</xdr:row>
      <xdr:rowOff>99563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2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116090</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40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134117</xdr:rowOff>
    </xdr:from>
    <xdr:to>
      <xdr:col>41</xdr:col>
      <xdr:colOff>101600</xdr:colOff>
      <xdr:row>96</xdr:row>
      <xdr:rowOff>64267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4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80794</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19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157409</xdr:rowOff>
    </xdr:from>
    <xdr:to>
      <xdr:col>36</xdr:col>
      <xdr:colOff>165100</xdr:colOff>
      <xdr:row>97</xdr:row>
      <xdr:rowOff>87559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1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104086</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39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136056</xdr:rowOff>
    </xdr:from>
    <xdr:to>
      <xdr:col>85</xdr:col>
      <xdr:colOff>127000</xdr:colOff>
      <xdr:row>38</xdr:row>
      <xdr:rowOff>138548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51156"/>
          <a:ext cx="8382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138548</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53648"/>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85256</xdr:rowOff>
    </xdr:from>
    <xdr:to>
      <xdr:col>85</xdr:col>
      <xdr:colOff>177800</xdr:colOff>
      <xdr:row>39</xdr:row>
      <xdr:rowOff>15406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87748</xdr:rowOff>
    </xdr:from>
    <xdr:to>
      <xdr:col>81</xdr:col>
      <xdr:colOff>101600</xdr:colOff>
      <xdr:row>39</xdr:row>
      <xdr:rowOff>17898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9025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5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104091</xdr:rowOff>
    </xdr:from>
    <xdr:to>
      <xdr:col>85</xdr:col>
      <xdr:colOff>127000</xdr:colOff>
      <xdr:row>77</xdr:row>
      <xdr:rowOff>163443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05741"/>
          <a:ext cx="838200" cy="5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94087</xdr:rowOff>
    </xdr:from>
    <xdr:to>
      <xdr:col>81</xdr:col>
      <xdr:colOff>50800</xdr:colOff>
      <xdr:row>77</xdr:row>
      <xdr:rowOff>104091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95737"/>
          <a:ext cx="889000" cy="1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94087</xdr:rowOff>
    </xdr:from>
    <xdr:to>
      <xdr:col>76</xdr:col>
      <xdr:colOff>114300</xdr:colOff>
      <xdr:row>77</xdr:row>
      <xdr:rowOff>96225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95737"/>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83686</xdr:rowOff>
    </xdr:from>
    <xdr:to>
      <xdr:col>71</xdr:col>
      <xdr:colOff>177800</xdr:colOff>
      <xdr:row>77</xdr:row>
      <xdr:rowOff>96225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85336"/>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112643</xdr:rowOff>
    </xdr:from>
    <xdr:to>
      <xdr:col>85</xdr:col>
      <xdr:colOff>177800</xdr:colOff>
      <xdr:row>78</xdr:row>
      <xdr:rowOff>42793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91070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9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53291</xdr:rowOff>
    </xdr:from>
    <xdr:to>
      <xdr:col>81</xdr:col>
      <xdr:colOff>101600</xdr:colOff>
      <xdr:row>77</xdr:row>
      <xdr:rowOff>154891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171418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43287</xdr:rowOff>
    </xdr:from>
    <xdr:to>
      <xdr:col>76</xdr:col>
      <xdr:colOff>165100</xdr:colOff>
      <xdr:row>77</xdr:row>
      <xdr:rowOff>144887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4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161414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2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45425</xdr:rowOff>
    </xdr:from>
    <xdr:to>
      <xdr:col>72</xdr:col>
      <xdr:colOff>38100</xdr:colOff>
      <xdr:row>77</xdr:row>
      <xdr:rowOff>147025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4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163552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2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32886</xdr:rowOff>
    </xdr:from>
    <xdr:to>
      <xdr:col>67</xdr:col>
      <xdr:colOff>101600</xdr:colOff>
      <xdr:row>77</xdr:row>
      <xdr:rowOff>134486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3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151013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0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92650</xdr:rowOff>
    </xdr:from>
    <xdr:to>
      <xdr:col>85</xdr:col>
      <xdr:colOff>127000</xdr:colOff>
      <xdr:row>99</xdr:row>
      <xdr:rowOff>21053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94750"/>
          <a:ext cx="838200" cy="9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21053</xdr:rowOff>
    </xdr:from>
    <xdr:to>
      <xdr:col>81</xdr:col>
      <xdr:colOff>50800</xdr:colOff>
      <xdr:row>99</xdr:row>
      <xdr:rowOff>84917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94603"/>
          <a:ext cx="889000" cy="6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84852</xdr:rowOff>
    </xdr:from>
    <xdr:to>
      <xdr:col>76</xdr:col>
      <xdr:colOff>114300</xdr:colOff>
      <xdr:row>99</xdr:row>
      <xdr:rowOff>84917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7058402"/>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84852</xdr:rowOff>
    </xdr:from>
    <xdr:to>
      <xdr:col>71</xdr:col>
      <xdr:colOff>177800</xdr:colOff>
      <xdr:row>99</xdr:row>
      <xdr:rowOff>85012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7058402"/>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41850</xdr:rowOff>
    </xdr:from>
    <xdr:to>
      <xdr:col>85</xdr:col>
      <xdr:colOff>177800</xdr:colOff>
      <xdr:row>98</xdr:row>
      <xdr:rowOff>143450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4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20277</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2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141703</xdr:rowOff>
    </xdr:from>
    <xdr:to>
      <xdr:col>81</xdr:col>
      <xdr:colOff>101600</xdr:colOff>
      <xdr:row>99</xdr:row>
      <xdr:rowOff>71853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4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62980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34117</xdr:rowOff>
    </xdr:from>
    <xdr:to>
      <xdr:col>76</xdr:col>
      <xdr:colOff>165100</xdr:colOff>
      <xdr:row>99</xdr:row>
      <xdr:rowOff>135717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700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126844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710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34052</xdr:rowOff>
    </xdr:from>
    <xdr:to>
      <xdr:col>72</xdr:col>
      <xdr:colOff>38100</xdr:colOff>
      <xdr:row>99</xdr:row>
      <xdr:rowOff>135652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70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126779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710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34212</xdr:rowOff>
    </xdr:from>
    <xdr:to>
      <xdr:col>67</xdr:col>
      <xdr:colOff>101600</xdr:colOff>
      <xdr:row>99</xdr:row>
      <xdr:rowOff>135812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700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126939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710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71349</xdr:rowOff>
    </xdr:from>
    <xdr:to>
      <xdr:col>116</xdr:col>
      <xdr:colOff>63500</xdr:colOff>
      <xdr:row>39</xdr:row>
      <xdr:rowOff>6388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243549"/>
          <a:ext cx="838200" cy="44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6388</xdr:rowOff>
    </xdr:from>
    <xdr:to>
      <xdr:col>111</xdr:col>
      <xdr:colOff>177800</xdr:colOff>
      <xdr:row>39</xdr:row>
      <xdr:rowOff>26771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692938"/>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131661</xdr:rowOff>
    </xdr:from>
    <xdr:to>
      <xdr:col>107</xdr:col>
      <xdr:colOff>50800</xdr:colOff>
      <xdr:row>39</xdr:row>
      <xdr:rowOff>26771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46761"/>
          <a:ext cx="889000" cy="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131661</xdr:rowOff>
    </xdr:from>
    <xdr:to>
      <xdr:col>102</xdr:col>
      <xdr:colOff>114300</xdr:colOff>
      <xdr:row>38</xdr:row>
      <xdr:rowOff>153683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646761"/>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20549</xdr:rowOff>
    </xdr:from>
    <xdr:to>
      <xdr:col>116</xdr:col>
      <xdr:colOff>114300</xdr:colOff>
      <xdr:row>36</xdr:row>
      <xdr:rowOff>122149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1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43426</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04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127038</xdr:rowOff>
    </xdr:from>
    <xdr:to>
      <xdr:col>112</xdr:col>
      <xdr:colOff>38100</xdr:colOff>
      <xdr:row>39</xdr:row>
      <xdr:rowOff>57188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48315</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734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147421</xdr:rowOff>
    </xdr:from>
    <xdr:to>
      <xdr:col>107</xdr:col>
      <xdr:colOff>101600</xdr:colOff>
      <xdr:row>39</xdr:row>
      <xdr:rowOff>77571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68698</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755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80861</xdr:rowOff>
    </xdr:from>
    <xdr:to>
      <xdr:col>102</xdr:col>
      <xdr:colOff>165100</xdr:colOff>
      <xdr:row>39</xdr:row>
      <xdr:rowOff>11011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5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27538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102883</xdr:rowOff>
    </xdr:from>
    <xdr:to>
      <xdr:col>98</xdr:col>
      <xdr:colOff>38100</xdr:colOff>
      <xdr:row>39</xdr:row>
      <xdr:rowOff>33033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1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24160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71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48717</xdr:rowOff>
    </xdr:from>
    <xdr:to>
      <xdr:col>116</xdr:col>
      <xdr:colOff>63500</xdr:colOff>
      <xdr:row>58</xdr:row>
      <xdr:rowOff>69040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9992817"/>
          <a:ext cx="838200" cy="2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48717</xdr:rowOff>
    </xdr:from>
    <xdr:to>
      <xdr:col>111</xdr:col>
      <xdr:colOff>177800</xdr:colOff>
      <xdr:row>58</xdr:row>
      <xdr:rowOff>50409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992817"/>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50409</xdr:rowOff>
    </xdr:from>
    <xdr:to>
      <xdr:col>107</xdr:col>
      <xdr:colOff>50800</xdr:colOff>
      <xdr:row>58</xdr:row>
      <xdr:rowOff>52284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994509"/>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29812</xdr:rowOff>
    </xdr:from>
    <xdr:to>
      <xdr:col>102</xdr:col>
      <xdr:colOff>114300</xdr:colOff>
      <xdr:row>58</xdr:row>
      <xdr:rowOff>52284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973912"/>
          <a:ext cx="8890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18240</xdr:rowOff>
    </xdr:from>
    <xdr:to>
      <xdr:col>116</xdr:col>
      <xdr:colOff>114300</xdr:colOff>
      <xdr:row>58</xdr:row>
      <xdr:rowOff>119840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6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169367</xdr:rowOff>
    </xdr:from>
    <xdr:to>
      <xdr:col>112</xdr:col>
      <xdr:colOff>38100</xdr:colOff>
      <xdr:row>58</xdr:row>
      <xdr:rowOff>99517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4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90644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171059</xdr:rowOff>
    </xdr:from>
    <xdr:to>
      <xdr:col>107</xdr:col>
      <xdr:colOff>101600</xdr:colOff>
      <xdr:row>58</xdr:row>
      <xdr:rowOff>101209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4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92336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3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1484</xdr:rowOff>
    </xdr:from>
    <xdr:to>
      <xdr:col>102</xdr:col>
      <xdr:colOff>165100</xdr:colOff>
      <xdr:row>58</xdr:row>
      <xdr:rowOff>103084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94211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3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150462</xdr:rowOff>
    </xdr:from>
    <xdr:to>
      <xdr:col>98</xdr:col>
      <xdr:colOff>38100</xdr:colOff>
      <xdr:row>58</xdr:row>
      <xdr:rowOff>80612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97139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55265</xdr:rowOff>
    </xdr:from>
    <xdr:to>
      <xdr:col>116</xdr:col>
      <xdr:colOff>63500</xdr:colOff>
      <xdr:row>74</xdr:row>
      <xdr:rowOff>163164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399665"/>
          <a:ext cx="838200" cy="4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55265</xdr:rowOff>
    </xdr:from>
    <xdr:to>
      <xdr:col>111</xdr:col>
      <xdr:colOff>177800</xdr:colOff>
      <xdr:row>72</xdr:row>
      <xdr:rowOff>63152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399665"/>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63152</xdr:rowOff>
    </xdr:from>
    <xdr:to>
      <xdr:col>107</xdr:col>
      <xdr:colOff>50800</xdr:colOff>
      <xdr:row>72</xdr:row>
      <xdr:rowOff>164046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407552"/>
          <a:ext cx="889000" cy="10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164046</xdr:rowOff>
    </xdr:from>
    <xdr:to>
      <xdr:col>102</xdr:col>
      <xdr:colOff>114300</xdr:colOff>
      <xdr:row>73</xdr:row>
      <xdr:rowOff>21122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508446"/>
          <a:ext cx="889000" cy="2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112364</xdr:rowOff>
    </xdr:from>
    <xdr:to>
      <xdr:col>116</xdr:col>
      <xdr:colOff>114300</xdr:colOff>
      <xdr:row>75</xdr:row>
      <xdr:rowOff>42514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79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135241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4465</xdr:rowOff>
    </xdr:from>
    <xdr:to>
      <xdr:col>112</xdr:col>
      <xdr:colOff>38100</xdr:colOff>
      <xdr:row>72</xdr:row>
      <xdr:rowOff>106065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34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122592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1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12352</xdr:rowOff>
    </xdr:from>
    <xdr:to>
      <xdr:col>107</xdr:col>
      <xdr:colOff>101600</xdr:colOff>
      <xdr:row>72</xdr:row>
      <xdr:rowOff>113952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3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130479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13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113246</xdr:rowOff>
    </xdr:from>
    <xdr:to>
      <xdr:col>102</xdr:col>
      <xdr:colOff>165100</xdr:colOff>
      <xdr:row>73</xdr:row>
      <xdr:rowOff>43396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4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59923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3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141772</xdr:rowOff>
    </xdr:from>
    <xdr:to>
      <xdr:col>98</xdr:col>
      <xdr:colOff>38100</xdr:colOff>
      <xdr:row>73</xdr:row>
      <xdr:rowOff>71922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4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88449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歳出決算総額は住民一人当たり６４９，２３２円となっている。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増額となった主な項目は、補助費等、積立金、投資及び出資金となっている。補助費等は、住民一人当たりのコストが１３８，９２８円で、前年度から２７，５４５円増となっている。これは、公共下水道事業会計が法適化したことにより、一般会計から補助金を支出するようになったことなどによるものである。積立金は、住民一人当たりのコストが５４，４０７円で、前年度から３０，５７６円増となっている。これは、繰上償還に備え、減債基金積立金を大幅に増加したことなどによるものである。投資及び出資金は、住民一人当たりのコストが１２，７９４円で、前年度から１１，７９５円増となっている。これは、公共下水道事業会計が法適化したことにより、一般会計から出資金を支出するようになったことなどによるものであ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額となった主な項目は、繰出金となっている。繰出金は、住民一人当たりのコストが６８，５６３円で、２７，６０８円の減となっている。これは、公共下水道事業会計が法適化したことにより繰出金の支出がなくなったことによるものであ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臨時的な歳出の増減による大きな変動が見られるが、経常的な歳出についても見直しを実施し、財政の健全化に努める。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5,176
5,160
17.00
3,657,065
3,360,423
221,011
2,363,372
2,607,253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141097</xdr:rowOff>
    </xdr:from>
    <xdr:to>
      <xdr:col>24</xdr:col>
      <xdr:colOff>63500</xdr:colOff>
      <xdr:row>35</xdr:row>
      <xdr:rowOff>170180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1847"/>
          <a:ext cx="8382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159512</xdr:rowOff>
    </xdr:from>
    <xdr:to>
      <xdr:col>19</xdr:col>
      <xdr:colOff>177800</xdr:colOff>
      <xdr:row>35</xdr:row>
      <xdr:rowOff>170180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026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159512</xdr:rowOff>
    </xdr:from>
    <xdr:to>
      <xdr:col>15</xdr:col>
      <xdr:colOff>50800</xdr:colOff>
      <xdr:row>36</xdr:row>
      <xdr:rowOff>12573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0262"/>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12573</xdr:rowOff>
    </xdr:from>
    <xdr:to>
      <xdr:col>10</xdr:col>
      <xdr:colOff>114300</xdr:colOff>
      <xdr:row>36</xdr:row>
      <xdr:rowOff>48895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4773"/>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90297</xdr:rowOff>
    </xdr:from>
    <xdr:to>
      <xdr:col>24</xdr:col>
      <xdr:colOff>114300</xdr:colOff>
      <xdr:row>36</xdr:row>
      <xdr:rowOff>20447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113174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4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119380</xdr:rowOff>
    </xdr:from>
    <xdr:to>
      <xdr:col>20</xdr:col>
      <xdr:colOff>38100</xdr:colOff>
      <xdr:row>36</xdr:row>
      <xdr:rowOff>49530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66057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108712</xdr:rowOff>
    </xdr:from>
    <xdr:to>
      <xdr:col>15</xdr:col>
      <xdr:colOff>101600</xdr:colOff>
      <xdr:row>36</xdr:row>
      <xdr:rowOff>38862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55389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133223</xdr:rowOff>
    </xdr:from>
    <xdr:to>
      <xdr:col>10</xdr:col>
      <xdr:colOff>165100</xdr:colOff>
      <xdr:row>36</xdr:row>
      <xdr:rowOff>63373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79900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0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169545</xdr:rowOff>
    </xdr:from>
    <xdr:to>
      <xdr:col>6</xdr:col>
      <xdr:colOff>38100</xdr:colOff>
      <xdr:row>36</xdr:row>
      <xdr:rowOff>99695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116222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44816</xdr:rowOff>
    </xdr:from>
    <xdr:to>
      <xdr:col>24</xdr:col>
      <xdr:colOff>63500</xdr:colOff>
      <xdr:row>58</xdr:row>
      <xdr:rowOff>74730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8916"/>
          <a:ext cx="8382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56412</xdr:rowOff>
    </xdr:from>
    <xdr:to>
      <xdr:col>19</xdr:col>
      <xdr:colOff>177800</xdr:colOff>
      <xdr:row>58</xdr:row>
      <xdr:rowOff>74730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0512"/>
          <a:ext cx="889000" cy="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83372</xdr:rowOff>
    </xdr:from>
    <xdr:to>
      <xdr:col>15</xdr:col>
      <xdr:colOff>50800</xdr:colOff>
      <xdr:row>58</xdr:row>
      <xdr:rowOff>56412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6022"/>
          <a:ext cx="889000" cy="14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83372</xdr:rowOff>
    </xdr:from>
    <xdr:to>
      <xdr:col>10</xdr:col>
      <xdr:colOff>114300</xdr:colOff>
      <xdr:row>57</xdr:row>
      <xdr:rowOff>84841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56022"/>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165466</xdr:rowOff>
    </xdr:from>
    <xdr:to>
      <xdr:col>24</xdr:col>
      <xdr:colOff>114300</xdr:colOff>
      <xdr:row>58</xdr:row>
      <xdr:rowOff>95616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80393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23930</xdr:rowOff>
    </xdr:from>
    <xdr:to>
      <xdr:col>20</xdr:col>
      <xdr:colOff>38100</xdr:colOff>
      <xdr:row>58</xdr:row>
      <xdr:rowOff>125530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116657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5612</xdr:rowOff>
    </xdr:from>
    <xdr:to>
      <xdr:col>15</xdr:col>
      <xdr:colOff>101600</xdr:colOff>
      <xdr:row>58</xdr:row>
      <xdr:rowOff>107212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98339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32572</xdr:rowOff>
    </xdr:from>
    <xdr:to>
      <xdr:col>10</xdr:col>
      <xdr:colOff>165100</xdr:colOff>
      <xdr:row>57</xdr:row>
      <xdr:rowOff>134172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150699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34041</xdr:rowOff>
    </xdr:from>
    <xdr:to>
      <xdr:col>6</xdr:col>
      <xdr:colOff>38100</xdr:colOff>
      <xdr:row>57</xdr:row>
      <xdr:rowOff>135641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126768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9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31652</xdr:rowOff>
    </xdr:from>
    <xdr:to>
      <xdr:col>24</xdr:col>
      <xdr:colOff>63500</xdr:colOff>
      <xdr:row>77</xdr:row>
      <xdr:rowOff>40639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33302"/>
          <a:ext cx="838200" cy="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31652</xdr:rowOff>
    </xdr:from>
    <xdr:to>
      <xdr:col>19</xdr:col>
      <xdr:colOff>177800</xdr:colOff>
      <xdr:row>77</xdr:row>
      <xdr:rowOff>105132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3302"/>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63424</xdr:rowOff>
    </xdr:from>
    <xdr:to>
      <xdr:col>15</xdr:col>
      <xdr:colOff>50800</xdr:colOff>
      <xdr:row>77</xdr:row>
      <xdr:rowOff>105132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65074"/>
          <a:ext cx="889000" cy="4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63424</xdr:rowOff>
    </xdr:from>
    <xdr:to>
      <xdr:col>10</xdr:col>
      <xdr:colOff>114300</xdr:colOff>
      <xdr:row>77</xdr:row>
      <xdr:rowOff>170351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5074"/>
          <a:ext cx="889000" cy="10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161289</xdr:rowOff>
    </xdr:from>
    <xdr:to>
      <xdr:col>24</xdr:col>
      <xdr:colOff>114300</xdr:colOff>
      <xdr:row>77</xdr:row>
      <xdr:rowOff>91439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6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152302</xdr:rowOff>
    </xdr:from>
    <xdr:to>
      <xdr:col>20</xdr:col>
      <xdr:colOff>38100</xdr:colOff>
      <xdr:row>77</xdr:row>
      <xdr:rowOff>82452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73579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54332</xdr:rowOff>
    </xdr:from>
    <xdr:to>
      <xdr:col>15</xdr:col>
      <xdr:colOff>101600</xdr:colOff>
      <xdr:row>77</xdr:row>
      <xdr:rowOff>155932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147059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4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12624</xdr:rowOff>
    </xdr:from>
    <xdr:to>
      <xdr:col>10</xdr:col>
      <xdr:colOff>165100</xdr:colOff>
      <xdr:row>77</xdr:row>
      <xdr:rowOff>114224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105351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119551</xdr:rowOff>
    </xdr:from>
    <xdr:to>
      <xdr:col>6</xdr:col>
      <xdr:colOff>38100</xdr:colOff>
      <xdr:row>78</xdr:row>
      <xdr:rowOff>49701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40828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1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121158</xdr:rowOff>
    </xdr:from>
    <xdr:to>
      <xdr:col>24</xdr:col>
      <xdr:colOff>63500</xdr:colOff>
      <xdr:row>98</xdr:row>
      <xdr:rowOff>121602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23258"/>
          <a:ext cx="8382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120163</xdr:rowOff>
    </xdr:from>
    <xdr:to>
      <xdr:col>19</xdr:col>
      <xdr:colOff>177800</xdr:colOff>
      <xdr:row>98</xdr:row>
      <xdr:rowOff>121602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2263"/>
          <a:ext cx="889000" cy="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119490</xdr:rowOff>
    </xdr:from>
    <xdr:to>
      <xdr:col>15</xdr:col>
      <xdr:colOff>50800</xdr:colOff>
      <xdr:row>98</xdr:row>
      <xdr:rowOff>120163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21590"/>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119490</xdr:rowOff>
    </xdr:from>
    <xdr:to>
      <xdr:col>10</xdr:col>
      <xdr:colOff>114300</xdr:colOff>
      <xdr:row>98</xdr:row>
      <xdr:rowOff>123532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1590"/>
          <a:ext cx="889000" cy="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70358</xdr:rowOff>
    </xdr:from>
    <xdr:to>
      <xdr:col>24</xdr:col>
      <xdr:colOff>114300</xdr:colOff>
      <xdr:row>99</xdr:row>
      <xdr:rowOff>508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70802</xdr:rowOff>
    </xdr:from>
    <xdr:to>
      <xdr:col>20</xdr:col>
      <xdr:colOff>38100</xdr:colOff>
      <xdr:row>99</xdr:row>
      <xdr:rowOff>952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163529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69363</xdr:rowOff>
    </xdr:from>
    <xdr:to>
      <xdr:col>15</xdr:col>
      <xdr:colOff>101600</xdr:colOff>
      <xdr:row>98</xdr:row>
      <xdr:rowOff>170963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162090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68690</xdr:rowOff>
    </xdr:from>
    <xdr:to>
      <xdr:col>10</xdr:col>
      <xdr:colOff>165100</xdr:colOff>
      <xdr:row>98</xdr:row>
      <xdr:rowOff>170290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161417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72732</xdr:rowOff>
    </xdr:from>
    <xdr:to>
      <xdr:col>6</xdr:col>
      <xdr:colOff>38100</xdr:colOff>
      <xdr:row>99</xdr:row>
      <xdr:rowOff>2882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165459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128270</xdr:rowOff>
    </xdr:from>
    <xdr:to>
      <xdr:col>55</xdr:col>
      <xdr:colOff>0</xdr:colOff>
      <xdr:row>38</xdr:row>
      <xdr:rowOff>128864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43370"/>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128864</xdr:rowOff>
    </xdr:from>
    <xdr:to>
      <xdr:col>50</xdr:col>
      <xdr:colOff>114300</xdr:colOff>
      <xdr:row>38</xdr:row>
      <xdr:rowOff>129184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43964"/>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129184</xdr:rowOff>
    </xdr:from>
    <xdr:to>
      <xdr:col>45</xdr:col>
      <xdr:colOff>177800</xdr:colOff>
      <xdr:row>38</xdr:row>
      <xdr:rowOff>131470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442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131470</xdr:rowOff>
    </xdr:from>
    <xdr:to>
      <xdr:col>41</xdr:col>
      <xdr:colOff>50800</xdr:colOff>
      <xdr:row>38</xdr:row>
      <xdr:rowOff>132979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46570"/>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77470</xdr:rowOff>
    </xdr:from>
    <xdr:to>
      <xdr:col>55</xdr:col>
      <xdr:colOff>50800</xdr:colOff>
      <xdr:row>39</xdr:row>
      <xdr:rowOff>7620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78064</xdr:rowOff>
    </xdr:from>
    <xdr:to>
      <xdr:col>50</xdr:col>
      <xdr:colOff>165100</xdr:colOff>
      <xdr:row>39</xdr:row>
      <xdr:rowOff>8214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170791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85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78384</xdr:rowOff>
    </xdr:from>
    <xdr:to>
      <xdr:col>46</xdr:col>
      <xdr:colOff>38100</xdr:colOff>
      <xdr:row>39</xdr:row>
      <xdr:rowOff>8534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171111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80670</xdr:rowOff>
    </xdr:from>
    <xdr:to>
      <xdr:col>41</xdr:col>
      <xdr:colOff>101600</xdr:colOff>
      <xdr:row>39</xdr:row>
      <xdr:rowOff>10820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1947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88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82179</xdr:rowOff>
    </xdr:from>
    <xdr:to>
      <xdr:col>36</xdr:col>
      <xdr:colOff>165100</xdr:colOff>
      <xdr:row>39</xdr:row>
      <xdr:rowOff>12329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3456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90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91652</xdr:rowOff>
    </xdr:from>
    <xdr:to>
      <xdr:col>55</xdr:col>
      <xdr:colOff>0</xdr:colOff>
      <xdr:row>58</xdr:row>
      <xdr:rowOff>103639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35752"/>
          <a:ext cx="838200" cy="1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80965</xdr:rowOff>
    </xdr:from>
    <xdr:to>
      <xdr:col>50</xdr:col>
      <xdr:colOff>114300</xdr:colOff>
      <xdr:row>58</xdr:row>
      <xdr:rowOff>91652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25065"/>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80965</xdr:rowOff>
    </xdr:from>
    <xdr:to>
      <xdr:col>45</xdr:col>
      <xdr:colOff>177800</xdr:colOff>
      <xdr:row>58</xdr:row>
      <xdr:rowOff>83137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25065"/>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57679</xdr:rowOff>
    </xdr:from>
    <xdr:to>
      <xdr:col>41</xdr:col>
      <xdr:colOff>50800</xdr:colOff>
      <xdr:row>58</xdr:row>
      <xdr:rowOff>83137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01779"/>
          <a:ext cx="889000" cy="2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52839</xdr:rowOff>
    </xdr:from>
    <xdr:to>
      <xdr:col>55</xdr:col>
      <xdr:colOff>50800</xdr:colOff>
      <xdr:row>58</xdr:row>
      <xdr:rowOff>154439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139216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40852</xdr:rowOff>
    </xdr:from>
    <xdr:to>
      <xdr:col>50</xdr:col>
      <xdr:colOff>165100</xdr:colOff>
      <xdr:row>58</xdr:row>
      <xdr:rowOff>142452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8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133579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30165</xdr:rowOff>
    </xdr:from>
    <xdr:to>
      <xdr:col>46</xdr:col>
      <xdr:colOff>38100</xdr:colOff>
      <xdr:row>58</xdr:row>
      <xdr:rowOff>131765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122892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6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32337</xdr:rowOff>
    </xdr:from>
    <xdr:to>
      <xdr:col>41</xdr:col>
      <xdr:colOff>101600</xdr:colOff>
      <xdr:row>58</xdr:row>
      <xdr:rowOff>133937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7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125064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6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6879</xdr:rowOff>
    </xdr:from>
    <xdr:to>
      <xdr:col>36</xdr:col>
      <xdr:colOff>165100</xdr:colOff>
      <xdr:row>58</xdr:row>
      <xdr:rowOff>108479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5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99606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4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109685</xdr:rowOff>
    </xdr:from>
    <xdr:to>
      <xdr:col>55</xdr:col>
      <xdr:colOff>0</xdr:colOff>
      <xdr:row>78</xdr:row>
      <xdr:rowOff>155130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82785"/>
          <a:ext cx="8382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80615</xdr:rowOff>
    </xdr:from>
    <xdr:to>
      <xdr:col>50</xdr:col>
      <xdr:colOff>114300</xdr:colOff>
      <xdr:row>78</xdr:row>
      <xdr:rowOff>109685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53715"/>
          <a:ext cx="8890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80615</xdr:rowOff>
    </xdr:from>
    <xdr:to>
      <xdr:col>45</xdr:col>
      <xdr:colOff>177800</xdr:colOff>
      <xdr:row>78</xdr:row>
      <xdr:rowOff>119027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53715"/>
          <a:ext cx="889000" cy="3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78459</xdr:rowOff>
    </xdr:from>
    <xdr:to>
      <xdr:col>41</xdr:col>
      <xdr:colOff>50800</xdr:colOff>
      <xdr:row>78</xdr:row>
      <xdr:rowOff>119027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51559"/>
          <a:ext cx="889000" cy="4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104330</xdr:rowOff>
    </xdr:from>
    <xdr:to>
      <xdr:col>55</xdr:col>
      <xdr:colOff>50800</xdr:colOff>
      <xdr:row>79</xdr:row>
      <xdr:rowOff>34480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19257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9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58885</xdr:rowOff>
    </xdr:from>
    <xdr:to>
      <xdr:col>50</xdr:col>
      <xdr:colOff>165100</xdr:colOff>
      <xdr:row>78</xdr:row>
      <xdr:rowOff>160485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151612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2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29815</xdr:rowOff>
    </xdr:from>
    <xdr:to>
      <xdr:col>46</xdr:col>
      <xdr:colOff>38100</xdr:colOff>
      <xdr:row>78</xdr:row>
      <xdr:rowOff>131415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122542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68227</xdr:rowOff>
    </xdr:from>
    <xdr:to>
      <xdr:col>41</xdr:col>
      <xdr:colOff>101600</xdr:colOff>
      <xdr:row>78</xdr:row>
      <xdr:rowOff>169827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160954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3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27659</xdr:rowOff>
    </xdr:from>
    <xdr:to>
      <xdr:col>36</xdr:col>
      <xdr:colOff>165100</xdr:colOff>
      <xdr:row>78</xdr:row>
      <xdr:rowOff>129259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120386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167749</xdr:rowOff>
    </xdr:from>
    <xdr:to>
      <xdr:col>55</xdr:col>
      <xdr:colOff>0</xdr:colOff>
      <xdr:row>97</xdr:row>
      <xdr:rowOff>20151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26949"/>
          <a:ext cx="838200" cy="2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131110</xdr:rowOff>
    </xdr:from>
    <xdr:to>
      <xdr:col>50</xdr:col>
      <xdr:colOff>114300</xdr:colOff>
      <xdr:row>96</xdr:row>
      <xdr:rowOff>167749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90310"/>
          <a:ext cx="889000" cy="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131110</xdr:rowOff>
    </xdr:from>
    <xdr:to>
      <xdr:col>45</xdr:col>
      <xdr:colOff>177800</xdr:colOff>
      <xdr:row>97</xdr:row>
      <xdr:rowOff>33373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90310"/>
          <a:ext cx="889000" cy="7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9572</xdr:rowOff>
    </xdr:from>
    <xdr:to>
      <xdr:col>41</xdr:col>
      <xdr:colOff>50800</xdr:colOff>
      <xdr:row>97</xdr:row>
      <xdr:rowOff>33373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40222"/>
          <a:ext cx="889000" cy="2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140801</xdr:rowOff>
    </xdr:from>
    <xdr:to>
      <xdr:col>55</xdr:col>
      <xdr:colOff>50800</xdr:colOff>
      <xdr:row>97</xdr:row>
      <xdr:rowOff>70951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119228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7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116949</xdr:rowOff>
    </xdr:from>
    <xdr:to>
      <xdr:col>50</xdr:col>
      <xdr:colOff>165100</xdr:colOff>
      <xdr:row>97</xdr:row>
      <xdr:rowOff>47099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38226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6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80310</xdr:rowOff>
    </xdr:from>
    <xdr:to>
      <xdr:col>46</xdr:col>
      <xdr:colOff>38100</xdr:colOff>
      <xdr:row>97</xdr:row>
      <xdr:rowOff>10460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154023</xdr:rowOff>
    </xdr:from>
    <xdr:to>
      <xdr:col>41</xdr:col>
      <xdr:colOff>101600</xdr:colOff>
      <xdr:row>97</xdr:row>
      <xdr:rowOff>84173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1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75300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130222</xdr:rowOff>
    </xdr:from>
    <xdr:to>
      <xdr:col>36</xdr:col>
      <xdr:colOff>165100</xdr:colOff>
      <xdr:row>97</xdr:row>
      <xdr:rowOff>60372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51499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24148</xdr:rowOff>
    </xdr:from>
    <xdr:to>
      <xdr:col>85</xdr:col>
      <xdr:colOff>127000</xdr:colOff>
      <xdr:row>37</xdr:row>
      <xdr:rowOff>29972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67798"/>
          <a:ext cx="83820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160165</xdr:rowOff>
    </xdr:from>
    <xdr:to>
      <xdr:col>81</xdr:col>
      <xdr:colOff>50800</xdr:colOff>
      <xdr:row>37</xdr:row>
      <xdr:rowOff>24148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32365"/>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160165</xdr:rowOff>
    </xdr:from>
    <xdr:to>
      <xdr:col>76</xdr:col>
      <xdr:colOff>114300</xdr:colOff>
      <xdr:row>37</xdr:row>
      <xdr:rowOff>58982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32365"/>
          <a:ext cx="889000" cy="7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58982</xdr:rowOff>
    </xdr:from>
    <xdr:to>
      <xdr:col>71</xdr:col>
      <xdr:colOff>177800</xdr:colOff>
      <xdr:row>37</xdr:row>
      <xdr:rowOff>83214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02632"/>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150622</xdr:rowOff>
    </xdr:from>
    <xdr:to>
      <xdr:col>85</xdr:col>
      <xdr:colOff>177800</xdr:colOff>
      <xdr:row>37</xdr:row>
      <xdr:rowOff>80772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129049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0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144798</xdr:rowOff>
    </xdr:from>
    <xdr:to>
      <xdr:col>81</xdr:col>
      <xdr:colOff>101600</xdr:colOff>
      <xdr:row>37</xdr:row>
      <xdr:rowOff>74948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66075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109365</xdr:rowOff>
    </xdr:from>
    <xdr:to>
      <xdr:col>76</xdr:col>
      <xdr:colOff>165100</xdr:colOff>
      <xdr:row>37</xdr:row>
      <xdr:rowOff>39515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56042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5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8182</xdr:rowOff>
    </xdr:from>
    <xdr:to>
      <xdr:col>72</xdr:col>
      <xdr:colOff>38100</xdr:colOff>
      <xdr:row>37</xdr:row>
      <xdr:rowOff>109782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5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4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32414</xdr:rowOff>
    </xdr:from>
    <xdr:to>
      <xdr:col>67</xdr:col>
      <xdr:colOff>101600</xdr:colOff>
      <xdr:row>37</xdr:row>
      <xdr:rowOff>134014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7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125141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6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27562</xdr:rowOff>
    </xdr:from>
    <xdr:to>
      <xdr:col>85</xdr:col>
      <xdr:colOff>127000</xdr:colOff>
      <xdr:row>58</xdr:row>
      <xdr:rowOff>75124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71662"/>
          <a:ext cx="838200" cy="4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163468</xdr:rowOff>
    </xdr:from>
    <xdr:to>
      <xdr:col>81</xdr:col>
      <xdr:colOff>50800</xdr:colOff>
      <xdr:row>58</xdr:row>
      <xdr:rowOff>27562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36118"/>
          <a:ext cx="889000" cy="3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163468</xdr:rowOff>
    </xdr:from>
    <xdr:to>
      <xdr:col>76</xdr:col>
      <xdr:colOff>114300</xdr:colOff>
      <xdr:row>58</xdr:row>
      <xdr:rowOff>104339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36118"/>
          <a:ext cx="889000" cy="1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76384</xdr:rowOff>
    </xdr:from>
    <xdr:to>
      <xdr:col>71</xdr:col>
      <xdr:colOff>177800</xdr:colOff>
      <xdr:row>58</xdr:row>
      <xdr:rowOff>104339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20484"/>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24324</xdr:rowOff>
    </xdr:from>
    <xdr:to>
      <xdr:col>85</xdr:col>
      <xdr:colOff>177800</xdr:colOff>
      <xdr:row>58</xdr:row>
      <xdr:rowOff>125924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6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110701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8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148212</xdr:rowOff>
    </xdr:from>
    <xdr:to>
      <xdr:col>81</xdr:col>
      <xdr:colOff>101600</xdr:colOff>
      <xdr:row>58</xdr:row>
      <xdr:rowOff>78362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2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69489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1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112668</xdr:rowOff>
    </xdr:from>
    <xdr:to>
      <xdr:col>76</xdr:col>
      <xdr:colOff>165100</xdr:colOff>
      <xdr:row>58</xdr:row>
      <xdr:rowOff>42818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33945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53539</xdr:rowOff>
    </xdr:from>
    <xdr:to>
      <xdr:col>72</xdr:col>
      <xdr:colOff>38100</xdr:colOff>
      <xdr:row>58</xdr:row>
      <xdr:rowOff>155139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146266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25584</xdr:rowOff>
    </xdr:from>
    <xdr:to>
      <xdr:col>67</xdr:col>
      <xdr:colOff>101600</xdr:colOff>
      <xdr:row>58</xdr:row>
      <xdr:rowOff>127184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118311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136057</xdr:rowOff>
    </xdr:from>
    <xdr:to>
      <xdr:col>85</xdr:col>
      <xdr:colOff>127000</xdr:colOff>
      <xdr:row>78</xdr:row>
      <xdr:rowOff>138548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9157"/>
          <a:ext cx="8382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138548</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11648"/>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85257</xdr:rowOff>
    </xdr:from>
    <xdr:to>
      <xdr:col>85</xdr:col>
      <xdr:colOff>177800</xdr:colOff>
      <xdr:row>79</xdr:row>
      <xdr:rowOff>15407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6868</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87748</xdr:rowOff>
    </xdr:from>
    <xdr:to>
      <xdr:col>81</xdr:col>
      <xdr:colOff>101600</xdr:colOff>
      <xdr:row>79</xdr:row>
      <xdr:rowOff>17898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9025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3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104091</xdr:rowOff>
    </xdr:from>
    <xdr:to>
      <xdr:col>85</xdr:col>
      <xdr:colOff>127000</xdr:colOff>
      <xdr:row>97</xdr:row>
      <xdr:rowOff>163443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34741"/>
          <a:ext cx="838200" cy="5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94087</xdr:rowOff>
    </xdr:from>
    <xdr:to>
      <xdr:col>81</xdr:col>
      <xdr:colOff>50800</xdr:colOff>
      <xdr:row>97</xdr:row>
      <xdr:rowOff>104091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24737"/>
          <a:ext cx="889000" cy="1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94087</xdr:rowOff>
    </xdr:from>
    <xdr:to>
      <xdr:col>76</xdr:col>
      <xdr:colOff>114300</xdr:colOff>
      <xdr:row>97</xdr:row>
      <xdr:rowOff>96225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24737"/>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83686</xdr:rowOff>
    </xdr:from>
    <xdr:to>
      <xdr:col>71</xdr:col>
      <xdr:colOff>177800</xdr:colOff>
      <xdr:row>97</xdr:row>
      <xdr:rowOff>96225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14336"/>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112643</xdr:rowOff>
    </xdr:from>
    <xdr:to>
      <xdr:col>85</xdr:col>
      <xdr:colOff>177800</xdr:colOff>
      <xdr:row>98</xdr:row>
      <xdr:rowOff>42793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4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91070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2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53291</xdr:rowOff>
    </xdr:from>
    <xdr:to>
      <xdr:col>81</xdr:col>
      <xdr:colOff>101600</xdr:colOff>
      <xdr:row>97</xdr:row>
      <xdr:rowOff>154891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171418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43287</xdr:rowOff>
    </xdr:from>
    <xdr:to>
      <xdr:col>76</xdr:col>
      <xdr:colOff>165100</xdr:colOff>
      <xdr:row>97</xdr:row>
      <xdr:rowOff>144887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161414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4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45425</xdr:rowOff>
    </xdr:from>
    <xdr:to>
      <xdr:col>72</xdr:col>
      <xdr:colOff>38100</xdr:colOff>
      <xdr:row>97</xdr:row>
      <xdr:rowOff>147025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163552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5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32886</xdr:rowOff>
    </xdr:from>
    <xdr:to>
      <xdr:col>67</xdr:col>
      <xdr:colOff>101600</xdr:colOff>
      <xdr:row>97</xdr:row>
      <xdr:rowOff>134486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6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3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増額となっている主なものは、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費である。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費については、住民一人当たりのコストが１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３４</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７１２</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２３</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５５５</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円増となっている。これは、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令和７年度以降に予定している既発債の繰上償還のため、減債基金積立金を前年度比２５２百万円増加させた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ことなどによるものである。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減額となった主なものは、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費である。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費については、住民一人当たりのコストが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５９，７７４</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円で、前年度から１４，</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５６４</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。これは、</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B&amp;G</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海洋センタープール改修工事が完了したことによる歳出の減に伴うものであり、</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教育費については、農村環境改善センターなど複数施設の改修</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が控えていることから、</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内容や事業規模を精査し、適切な支出に努めたい。</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また、公債費については、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６４，６１４</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２５</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９６３</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令和５年度まで実施していた既発債の繰上償還を令和６年度には実施しなかったことによるものである。令和７年度以降については、近年の利率上昇により利率見直し方式で発行した地方債の繰上償還を予定しており、財源確保のため経費の削減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秋田県八郎潟町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財政調整基金残高については、標準財政規模比で前年度比</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2.44</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の</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98.51</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％となっている。これは、</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普通交付税が約</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6.5</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百万円増加したことなど</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による</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標準財政規模の増加に伴う</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ものである。</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000">
            <a:effectLst/>
            <a:latin typeface="ＭＳ ゴシック" panose="020B0609070205080204" pitchFamily="49" charset="-128"/>
            <a:ea typeface="ＭＳ ゴシック" panose="020B0609070205080204" pitchFamily="49" charset="-128"/>
          </a:endParaRPr>
        </a:p>
        <a:p>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　実質収支額について、実質収支は前年度比で約</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２２</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百万円の</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となった。標準財政規模比は前年度比</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0.72</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となっている。これは</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、令和５年度に実施した公共施設の改修工事が終了したことなどに伴う歳出の減などにより、</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分子</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となる</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実質収支</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減となったことによるものである。</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000">
            <a:effectLst/>
            <a:latin typeface="ＭＳ ゴシック" panose="020B0609070205080204" pitchFamily="49" charset="-128"/>
            <a:ea typeface="ＭＳ ゴシック" panose="020B0609070205080204" pitchFamily="49" charset="-128"/>
          </a:endParaRPr>
        </a:p>
        <a:p>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実質単年度収支については、</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令和７年度以降に予定している既発債の繰上償還実施のため、財政調整基金への積立金を減らし、減債基金への</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積立金</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を増加させたことにより、実質単年度収支の計算における積立金が前年度比約</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8.5</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百万円減となり</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、標準財政規模比が</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8.36</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en-US" sz="8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lang="en-US" altLang="ja-JP" sz="8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000">
            <a:effectLst/>
            <a:latin typeface="ＭＳ ゴシック" panose="020B0609070205080204" pitchFamily="49" charset="-128"/>
            <a:ea typeface="ＭＳ ゴシック" panose="020B0609070205080204" pitchFamily="49" charset="-128"/>
          </a:endParaRPr>
        </a:p>
        <a:p>
          <a:r>
            <a:rPr lang="ja-JP" altLang="ja-JP" sz="800">
              <a:solidFill>
                <a:schemeClr val="dk1"/>
              </a:solidFill>
              <a:effectLst/>
              <a:latin typeface="ＭＳ ゴシック" panose="020B0609070205080204" pitchFamily="49" charset="-128"/>
              <a:ea typeface="ＭＳ ゴシック" panose="020B0609070205080204" pitchFamily="49" charset="-128"/>
              <a:cs typeface="+mn-cs"/>
            </a:rPr>
            <a:t>　今後も国県補助事業の活用による歳入の確保、経費削減に努める。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秋田県八郎潟町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すべての会計で黒字となっている。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一般会計については、実質収支が前年度比で約</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２２</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となったことにより標準財政規模</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比</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は前年度比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0.73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上水道特別会計については、</a:t>
          </a:r>
          <a:r>
            <a:rPr lang="ja-JP" altLang="en-US" sz="1100">
              <a:solidFill>
                <a:schemeClr val="tx1"/>
              </a:solidFill>
              <a:effectLst/>
              <a:latin typeface="ＭＳ ゴシック" panose="020B0609070205080204" pitchFamily="49" charset="-128"/>
              <a:ea typeface="ＭＳ ゴシック" panose="020B0609070205080204" pitchFamily="49" charset="-128"/>
              <a:cs typeface="+mn-cs"/>
            </a:rPr>
            <a:t>純損失で約４４百万を計上したことによる</a:t>
          </a:r>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流動資産の</a:t>
          </a:r>
          <a:r>
            <a:rPr lang="ja-JP" altLang="en-US" sz="1100">
              <a:solidFill>
                <a:schemeClr val="tx1"/>
              </a:solidFill>
              <a:effectLst/>
              <a:latin typeface="ＭＳ ゴシック" panose="020B0609070205080204" pitchFamily="49" charset="-128"/>
              <a:ea typeface="ＭＳ ゴシック" panose="020B0609070205080204" pitchFamily="49" charset="-128"/>
              <a:cs typeface="+mn-cs"/>
            </a:rPr>
            <a:t>減少</a:t>
          </a:r>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により</a:t>
          </a:r>
          <a:r>
            <a:rPr lang="ja-JP" altLang="en-US" sz="1100">
              <a:solidFill>
                <a:schemeClr val="tx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黒字が標準財政規模比で</a:t>
          </a:r>
          <a:r>
            <a:rPr lang="en-US" altLang="ja-JP" sz="1100">
              <a:solidFill>
                <a:schemeClr val="tx1"/>
              </a:solidFill>
              <a:effectLst/>
              <a:latin typeface="ＭＳ ゴシック" panose="020B0609070205080204" pitchFamily="49" charset="-128"/>
              <a:ea typeface="ＭＳ ゴシック" panose="020B0609070205080204" pitchFamily="49" charset="-128"/>
              <a:cs typeface="+mn-cs"/>
            </a:rPr>
            <a:t>1.71</a:t>
          </a:r>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lang="ja-JP" altLang="en-US" sz="1100">
              <a:solidFill>
                <a:schemeClr val="tx1"/>
              </a:solidFill>
              <a:effectLst/>
              <a:latin typeface="ＭＳ ゴシック" panose="020B0609070205080204" pitchFamily="49" charset="-128"/>
              <a:ea typeface="ＭＳ ゴシック" panose="020B0609070205080204" pitchFamily="49" charset="-128"/>
              <a:cs typeface="+mn-cs"/>
            </a:rPr>
            <a:t>減少</a:t>
          </a:r>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している。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公共下水道事業会計については、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令和６年度より法適用化され、一般会計補助金及び一般会計出資金の取り決めを改めたことなどにより、流動資産が増加し、法非適用時と比べて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標準財政規模比が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0.41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3657065</v>
      </c>
      <c r="BO4" s="449"/>
      <c r="BP4" s="449"/>
      <c r="BQ4" s="449"/>
      <c r="BR4" s="449"/>
      <c r="BS4" s="449"/>
      <c r="BT4" s="449"/>
      <c r="BU4" s="450"/>
      <c r="BV4" s="448">
        <v>3842603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9.4</v>
      </c>
      <c r="CU4" s="589"/>
      <c r="CV4" s="589"/>
      <c r="CW4" s="589"/>
      <c r="CX4" s="589"/>
      <c r="CY4" s="589"/>
      <c r="CZ4" s="589"/>
      <c r="DA4" s="590"/>
      <c r="DB4" s="588">
        <v>8.6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3360423</v>
      </c>
      <c r="BO5" s="420"/>
      <c r="BP5" s="420"/>
      <c r="BQ5" s="420"/>
      <c r="BR5" s="420"/>
      <c r="BS5" s="420"/>
      <c r="BT5" s="420"/>
      <c r="BU5" s="421"/>
      <c r="BV5" s="419">
        <v>3628650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79.2</v>
      </c>
      <c r="CU5" s="417"/>
      <c r="CV5" s="417"/>
      <c r="CW5" s="417"/>
      <c r="CX5" s="417"/>
      <c r="CY5" s="417"/>
      <c r="CZ5" s="417"/>
      <c r="DA5" s="418"/>
      <c r="DB5" s="416">
        <v>83.8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296642</v>
      </c>
      <c r="BO6" s="420"/>
      <c r="BP6" s="420"/>
      <c r="BQ6" s="420"/>
      <c r="BR6" s="420"/>
      <c r="BS6" s="420"/>
      <c r="BT6" s="420"/>
      <c r="BU6" s="421"/>
      <c r="BV6" s="419">
        <v>213953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79.400000000000006</v>
      </c>
      <c r="CU6" s="563"/>
      <c r="CV6" s="563"/>
      <c r="CW6" s="563"/>
      <c r="CX6" s="563"/>
      <c r="CY6" s="563"/>
      <c r="CZ6" s="563"/>
      <c r="DA6" s="564"/>
      <c r="DB6" s="562">
        <v>84.2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75631</v>
      </c>
      <c r="BO7" s="420"/>
      <c r="BP7" s="420"/>
      <c r="BQ7" s="420"/>
      <c r="BR7" s="420"/>
      <c r="BS7" s="420"/>
      <c r="BT7" s="420"/>
      <c r="BU7" s="421"/>
      <c r="BV7" s="419">
        <v>15248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2363372</v>
      </c>
      <c r="CU7" s="420"/>
      <c r="CV7" s="420"/>
      <c r="CW7" s="420"/>
      <c r="CX7" s="420"/>
      <c r="CY7" s="420"/>
      <c r="CZ7" s="420"/>
      <c r="DA7" s="421"/>
      <c r="DB7" s="419">
        <v>2302501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221011</v>
      </c>
      <c r="BO8" s="420"/>
      <c r="BP8" s="420"/>
      <c r="BQ8" s="420"/>
      <c r="BR8" s="420"/>
      <c r="BS8" s="420"/>
      <c r="BT8" s="420"/>
      <c r="BU8" s="421"/>
      <c r="BV8" s="419">
        <v>198705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5583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22306</v>
      </c>
      <c r="BO9" s="420"/>
      <c r="BP9" s="420"/>
      <c r="BQ9" s="420"/>
      <c r="BR9" s="420"/>
      <c r="BS9" s="420"/>
      <c r="BT9" s="420"/>
      <c r="BU9" s="421"/>
      <c r="BV9" s="419">
        <v>-4652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11.5</v>
      </c>
      <c r="CU9" s="417"/>
      <c r="CV9" s="417"/>
      <c r="CW9" s="417"/>
      <c r="CX9" s="417"/>
      <c r="CY9" s="417"/>
      <c r="CZ9" s="417"/>
      <c r="DA9" s="418"/>
      <c r="DB9" s="416">
        <v>16.600000000000001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6080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3661</v>
      </c>
      <c r="BO10" s="420"/>
      <c r="BP10" s="420"/>
      <c r="BQ10" s="420"/>
      <c r="BR10" s="420"/>
      <c r="BS10" s="420"/>
      <c r="BT10" s="420"/>
      <c r="BU10" s="421"/>
      <c r="BV10" s="419">
        <v>88289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134190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5176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5160</v>
      </c>
      <c r="S13" s="507"/>
      <c r="T13" s="507"/>
      <c r="U13" s="507"/>
      <c r="V13" s="508"/>
      <c r="W13" s="509" t="s">
        <v>131</v>
      </c>
      <c r="X13" s="405"/>
      <c r="Y13" s="405"/>
      <c r="Z13" s="405"/>
      <c r="AA13" s="405"/>
      <c r="AB13" s="406"/>
      <c r="AC13" s="372">
        <v>282</v>
      </c>
      <c r="AD13" s="373"/>
      <c r="AE13" s="373"/>
      <c r="AF13" s="373"/>
      <c r="AG13" s="374"/>
      <c r="AH13" s="372">
        <v>324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25967</v>
      </c>
      <c r="BO13" s="420"/>
      <c r="BP13" s="420"/>
      <c r="BQ13" s="420"/>
      <c r="BR13" s="420"/>
      <c r="BS13" s="420"/>
      <c r="BT13" s="420"/>
      <c r="BU13" s="421"/>
      <c r="BV13" s="419">
        <v>217827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v>
      </c>
      <c r="CU13" s="417"/>
      <c r="CV13" s="417"/>
      <c r="CW13" s="417"/>
      <c r="CX13" s="417"/>
      <c r="CY13" s="417"/>
      <c r="CZ13" s="417"/>
      <c r="DA13" s="418"/>
      <c r="DB13" s="416">
        <v>10.8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5277</v>
      </c>
      <c r="S14" s="507"/>
      <c r="T14" s="507"/>
      <c r="U14" s="507"/>
      <c r="V14" s="508"/>
      <c r="W14" s="510"/>
      <c r="X14" s="408"/>
      <c r="Y14" s="408"/>
      <c r="Z14" s="408"/>
      <c r="AA14" s="408"/>
      <c r="AB14" s="409"/>
      <c r="AC14" s="499">
        <v>10.6</v>
      </c>
      <c r="AD14" s="500"/>
      <c r="AE14" s="500"/>
      <c r="AF14" s="500"/>
      <c r="AG14" s="501"/>
      <c r="AH14" s="499">
        <v>11.3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5261</v>
      </c>
      <c r="S15" s="507"/>
      <c r="T15" s="507"/>
      <c r="U15" s="507"/>
      <c r="V15" s="508"/>
      <c r="W15" s="509" t="s">
        <v>137</v>
      </c>
      <c r="X15" s="405"/>
      <c r="Y15" s="405"/>
      <c r="Z15" s="405"/>
      <c r="AA15" s="405"/>
      <c r="AB15" s="406"/>
      <c r="AC15" s="372">
        <v>577</v>
      </c>
      <c r="AD15" s="373"/>
      <c r="AE15" s="373"/>
      <c r="AF15" s="373"/>
      <c r="AG15" s="374"/>
      <c r="AH15" s="372">
        <v>646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514334</v>
      </c>
      <c r="BO15" s="449"/>
      <c r="BP15" s="449"/>
      <c r="BQ15" s="449"/>
      <c r="BR15" s="449"/>
      <c r="BS15" s="449"/>
      <c r="BT15" s="449"/>
      <c r="BU15" s="450"/>
      <c r="BV15" s="448">
        <v>514489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21.7</v>
      </c>
      <c r="AD16" s="500"/>
      <c r="AE16" s="500"/>
      <c r="AF16" s="500"/>
      <c r="AG16" s="501"/>
      <c r="AH16" s="499">
        <v>22.5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2238359</v>
      </c>
      <c r="BO16" s="420"/>
      <c r="BP16" s="420"/>
      <c r="BQ16" s="420"/>
      <c r="BR16" s="420"/>
      <c r="BS16" s="420"/>
      <c r="BT16" s="420"/>
      <c r="BU16" s="421"/>
      <c r="BV16" s="419">
        <v>2173299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1802</v>
      </c>
      <c r="AD17" s="373"/>
      <c r="AE17" s="373"/>
      <c r="AF17" s="373"/>
      <c r="AG17" s="374"/>
      <c r="AH17" s="372">
        <v>1898</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634539</v>
      </c>
      <c r="BO17" s="420"/>
      <c r="BP17" s="420"/>
      <c r="BQ17" s="420"/>
      <c r="BR17" s="420"/>
      <c r="BS17" s="420"/>
      <c r="BT17" s="420"/>
      <c r="BU17" s="421"/>
      <c r="BV17" s="419">
        <v>633566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17</v>
      </c>
      <c r="M18" s="472"/>
      <c r="N18" s="472"/>
      <c r="O18" s="472"/>
      <c r="P18" s="472"/>
      <c r="Q18" s="472"/>
      <c r="R18" s="473"/>
      <c r="S18" s="473"/>
      <c r="T18" s="473"/>
      <c r="U18" s="473"/>
      <c r="V18" s="474"/>
      <c r="W18" s="490"/>
      <c r="X18" s="491"/>
      <c r="Y18" s="491"/>
      <c r="Z18" s="491"/>
      <c r="AA18" s="491"/>
      <c r="AB18" s="515"/>
      <c r="AC18" s="389">
        <v>67.7</v>
      </c>
      <c r="AD18" s="390"/>
      <c r="AE18" s="390"/>
      <c r="AF18" s="390"/>
      <c r="AG18" s="475"/>
      <c r="AH18" s="389">
        <v>66.2</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1889034</v>
      </c>
      <c r="BO18" s="420"/>
      <c r="BP18" s="420"/>
      <c r="BQ18" s="420"/>
      <c r="BR18" s="420"/>
      <c r="BS18" s="420"/>
      <c r="BT18" s="420"/>
      <c r="BU18" s="421"/>
      <c r="BV18" s="419">
        <v>1942249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328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2915264</v>
      </c>
      <c r="BO19" s="420"/>
      <c r="BP19" s="420"/>
      <c r="BQ19" s="420"/>
      <c r="BR19" s="420"/>
      <c r="BS19" s="420"/>
      <c r="BT19" s="420"/>
      <c r="BU19" s="421"/>
      <c r="BV19" s="419">
        <v>2886624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2144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2607253</v>
      </c>
      <c r="BO22" s="449"/>
      <c r="BP22" s="449"/>
      <c r="BQ22" s="449"/>
      <c r="BR22" s="449"/>
      <c r="BS22" s="449"/>
      <c r="BT22" s="449"/>
      <c r="BU22" s="450"/>
      <c r="BV22" s="448">
        <v>2868549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2147188</v>
      </c>
      <c r="BO23" s="420"/>
      <c r="BP23" s="420"/>
      <c r="BQ23" s="420"/>
      <c r="BR23" s="420"/>
      <c r="BS23" s="420"/>
      <c r="BT23" s="420"/>
      <c r="BU23" s="421"/>
      <c r="BV23" s="419">
        <v>2288541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6300</v>
      </c>
      <c r="R24" s="373"/>
      <c r="S24" s="373"/>
      <c r="T24" s="373"/>
      <c r="U24" s="373"/>
      <c r="V24" s="374"/>
      <c r="W24" s="462"/>
      <c r="X24" s="399"/>
      <c r="Y24" s="400"/>
      <c r="Z24" s="375" t="s">
        <v>161</v>
      </c>
      <c r="AA24" s="376"/>
      <c r="AB24" s="376"/>
      <c r="AC24" s="376"/>
      <c r="AD24" s="376"/>
      <c r="AE24" s="376"/>
      <c r="AF24" s="376"/>
      <c r="AG24" s="377"/>
      <c r="AH24" s="372">
        <v>54</v>
      </c>
      <c r="AI24" s="373"/>
      <c r="AJ24" s="373"/>
      <c r="AK24" s="373"/>
      <c r="AL24" s="374"/>
      <c r="AM24" s="372">
        <v>161028</v>
      </c>
      <c r="AN24" s="373"/>
      <c r="AO24" s="373"/>
      <c r="AP24" s="373"/>
      <c r="AQ24" s="373"/>
      <c r="AR24" s="374"/>
      <c r="AS24" s="372">
        <v>2982</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2179816</v>
      </c>
      <c r="BO24" s="420"/>
      <c r="BP24" s="420"/>
      <c r="BQ24" s="420"/>
      <c r="BR24" s="420"/>
      <c r="BS24" s="420"/>
      <c r="BT24" s="420"/>
      <c r="BU24" s="421"/>
      <c r="BV24" s="419">
        <v>2337488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5030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10778</v>
      </c>
      <c r="BO25" s="449"/>
      <c r="BP25" s="449"/>
      <c r="BQ25" s="449"/>
      <c r="BR25" s="449"/>
      <c r="BS25" s="449"/>
      <c r="BT25" s="449"/>
      <c r="BU25" s="450"/>
      <c r="BV25" s="448">
        <v>12119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4860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2100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172</v>
      </c>
      <c r="F28" s="376"/>
      <c r="G28" s="376"/>
      <c r="H28" s="376"/>
      <c r="I28" s="376"/>
      <c r="J28" s="376"/>
      <c r="K28" s="377"/>
      <c r="L28" s="372">
        <v>1</v>
      </c>
      <c r="M28" s="373"/>
      <c r="N28" s="373"/>
      <c r="O28" s="373"/>
      <c r="P28" s="374"/>
      <c r="Q28" s="372">
        <v>1940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2328133</v>
      </c>
      <c r="BO28" s="449"/>
      <c r="BP28" s="449"/>
      <c r="BQ28" s="449"/>
      <c r="BR28" s="449"/>
      <c r="BS28" s="449"/>
      <c r="BT28" s="449"/>
      <c r="BU28" s="450"/>
      <c r="BV28" s="448">
        <v>2324472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175</v>
      </c>
      <c r="F29" s="376"/>
      <c r="G29" s="376"/>
      <c r="H29" s="376"/>
      <c r="I29" s="376"/>
      <c r="J29" s="376"/>
      <c r="K29" s="377"/>
      <c r="L29" s="372">
        <v>10</v>
      </c>
      <c r="M29" s="373"/>
      <c r="N29" s="373"/>
      <c r="O29" s="373"/>
      <c r="P29" s="374"/>
      <c r="Q29" s="372">
        <v>1860</v>
      </c>
      <c r="R29" s="373"/>
      <c r="S29" s="373"/>
      <c r="T29" s="373"/>
      <c r="U29" s="373"/>
      <c r="V29" s="374"/>
      <c r="W29" s="463"/>
      <c r="X29" s="464"/>
      <c r="Y29" s="465"/>
      <c r="Z29" s="375" t="s">
        <v>176</v>
      </c>
      <c r="AA29" s="376"/>
      <c r="AB29" s="376"/>
      <c r="AC29" s="376"/>
      <c r="AD29" s="376"/>
      <c r="AE29" s="376"/>
      <c r="AF29" s="376"/>
      <c r="AG29" s="377"/>
      <c r="AH29" s="372">
        <v>54</v>
      </c>
      <c r="AI29" s="373"/>
      <c r="AJ29" s="373"/>
      <c r="AK29" s="373"/>
      <c r="AL29" s="374"/>
      <c r="AM29" s="372">
        <v>161028</v>
      </c>
      <c r="AN29" s="373"/>
      <c r="AO29" s="373"/>
      <c r="AP29" s="373"/>
      <c r="AQ29" s="373"/>
      <c r="AR29" s="374"/>
      <c r="AS29" s="372">
        <v>2982</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352023</v>
      </c>
      <c r="BO29" s="420"/>
      <c r="BP29" s="420"/>
      <c r="BQ29" s="420"/>
      <c r="BR29" s="420"/>
      <c r="BS29" s="420"/>
      <c r="BT29" s="420"/>
      <c r="BU29" s="421"/>
      <c r="BV29" s="419">
        <v>99459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91.9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171916</v>
      </c>
      <c r="BO30" s="454"/>
      <c r="BP30" s="454"/>
      <c r="BQ30" s="454"/>
      <c r="BR30" s="454"/>
      <c r="BS30" s="454"/>
      <c r="BT30" s="454"/>
      <c r="BU30" s="455"/>
      <c r="BV30" s="453">
        <v>177493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湖東地区行政一部事務組合（一般会計）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八郎湖周辺清掃事務組合（一般会計）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介護保険特別会計（保険事業勘定）</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八郎潟町・井川町衛生処理施設組合（一般会計）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介護保険特別会計（サービス事業勘定）</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秋田県市町村総合事務組合（一般会計）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秋田県市町村総合事務組合（交通災害共済事業等特別会計）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秋田県市町村会館管理組合（一般会計）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秋田県後期高齢者医療広域連合（一般会計）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秋田県後期高齢者医療広域連合（後期高齢者医療特別会計）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秋田県町村電算システム共同事業組合（一般会計）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kdPqD9rdF1/ppnE6XBqrZ5aBSKzZaDnh7Kxnn378E5E648G3998VhTGu4mw8Do4LbPzu971cTg4n5bjNQX+g3Q==" saltValue="oe/gfvMHdGyIMIYMsDeZ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529</v>
      </c>
      <c r="D34" s="1151"/>
      <c r="E34" s="1152"/>
      <c r="F34" s="32">
        <v>12.28</v>
      </c>
      <c r="G34" s="33">
        <v>11.84</v>
      </c>
      <c r="H34" s="33">
        <v>12.24</v>
      </c>
      <c r="I34" s="33">
        <v>13.34</v>
      </c>
      <c r="J34" s="34">
        <v>11.63</v>
      </c>
      <c r="K34" s="22"/>
      <c r="L34" s="22"/>
      <c r="M34" s="22"/>
      <c r="N34" s="22"/>
      <c r="O34" s="22"/>
      <c r="P34" s="22"/>
    </row>
    <row r="35" spans="1:16" ht="39" customHeight="1" x14ac:dyDescent="0.2">
      <c r="A35" s="22"/>
      <c r="B35" s="35"/>
      <c r="C35" s="1145" t="s">
        <v>530</v>
      </c>
      <c r="D35" s="1146"/>
      <c r="E35" s="1147"/>
      <c r="F35" s="36">
        <v>10.65</v>
      </c>
      <c r="G35" s="37">
        <v>8.5500000000000007</v>
      </c>
      <c r="H35" s="37">
        <v>8.81</v>
      </c>
      <c r="I35" s="37">
        <v>8.6199999999999992</v>
      </c>
      <c r="J35" s="38">
        <v>9.35</v>
      </c>
      <c r="K35" s="22"/>
      <c r="L35" s="22"/>
      <c r="M35" s="22"/>
      <c r="N35" s="22"/>
      <c r="O35" s="22"/>
      <c r="P35" s="22"/>
    </row>
    <row r="36" spans="1:16" ht="39" customHeight="1" x14ac:dyDescent="0.2">
      <c r="A36" s="22"/>
      <c r="B36" s="35"/>
      <c r="C36" s="1145" t="s">
        <v>531</v>
      </c>
      <c r="D36" s="1146"/>
      <c r="E36" s="1147"/>
      <c r="F36" s="36">
        <v>8.3800000000000008</v>
      </c>
      <c r="G36" s="37">
        <v>7.95</v>
      </c>
      <c r="H36" s="37">
        <v>7.68</v>
      </c>
      <c r="I36" s="37">
        <v>7.2</v>
      </c>
      <c r="J36" s="38">
        <v>6.97</v>
      </c>
      <c r="K36" s="22"/>
      <c r="L36" s="22"/>
      <c r="M36" s="22"/>
      <c r="N36" s="22"/>
      <c r="O36" s="22"/>
      <c r="P36" s="22"/>
    </row>
    <row r="37" spans="1:16" ht="39" customHeight="1" x14ac:dyDescent="0.2">
      <c r="A37" s="22"/>
      <c r="B37" s="35"/>
      <c r="C37" s="1145" t="s">
        <v>532</v>
      </c>
      <c r="D37" s="1146"/>
      <c r="E37" s="1147"/>
      <c r="F37" s="36">
        <v>1.4</v>
      </c>
      <c r="G37" s="37">
        <v>1.87</v>
      </c>
      <c r="H37" s="37">
        <v>1.82</v>
      </c>
      <c r="I37" s="37">
        <v>2.17</v>
      </c>
      <c r="J37" s="38">
        <v>2.02</v>
      </c>
      <c r="K37" s="22"/>
      <c r="L37" s="22"/>
      <c r="M37" s="22"/>
      <c r="N37" s="22"/>
      <c r="O37" s="22"/>
      <c r="P37" s="22"/>
    </row>
    <row r="38" spans="1:16" ht="39" customHeight="1" x14ac:dyDescent="0.2">
      <c r="A38" s="22"/>
      <c r="B38" s="35"/>
      <c r="C38" s="1145" t="s">
        <v>533</v>
      </c>
      <c r="D38" s="1146"/>
      <c r="E38" s="1147"/>
      <c r="F38" s="36" t="s">
        <v>486</v>
      </c>
      <c r="G38" s="37" t="s">
        <v>486</v>
      </c>
      <c r="H38" s="37" t="s">
        <v>486</v>
      </c>
      <c r="I38" s="37" t="s">
        <v>486</v>
      </c>
      <c r="J38" s="38">
        <v>0.99</v>
      </c>
      <c r="K38" s="22"/>
      <c r="L38" s="22"/>
      <c r="M38" s="22"/>
      <c r="N38" s="22"/>
      <c r="O38" s="22"/>
      <c r="P38" s="22"/>
    </row>
    <row r="39" spans="1:16" ht="39" customHeight="1" x14ac:dyDescent="0.2">
      <c r="A39" s="22"/>
      <c r="B39" s="35"/>
      <c r="C39" s="1145" t="s">
        <v>534</v>
      </c>
      <c r="D39" s="1146"/>
      <c r="E39" s="1147"/>
      <c r="F39" s="36">
        <v>0</v>
      </c>
      <c r="G39" s="37">
        <v>0.05</v>
      </c>
      <c r="H39" s="37" t="s">
        <v>535</v>
      </c>
      <c r="I39" s="37">
        <v>7.0000000000000007E-2</v>
      </c>
      <c r="J39" s="38">
        <v>0.01</v>
      </c>
      <c r="K39" s="22"/>
      <c r="L39" s="22"/>
      <c r="M39" s="22"/>
      <c r="N39" s="22"/>
      <c r="O39" s="22"/>
      <c r="P39" s="22"/>
    </row>
    <row r="40" spans="1:16" ht="39" customHeight="1" x14ac:dyDescent="0.2">
      <c r="A40" s="22"/>
      <c r="B40" s="35"/>
      <c r="C40" s="1145" t="s">
        <v>536</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538</v>
      </c>
      <c r="D43" s="1149"/>
      <c r="E43" s="1150"/>
      <c r="F43" s="41">
        <v>0.47</v>
      </c>
      <c r="G43" s="42">
        <v>0.2</v>
      </c>
      <c r="H43" s="42">
        <v>0.15</v>
      </c>
      <c r="I43" s="42">
        <v>0.57999999999999996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zklYGzodFVe9V+O+a3C0e6FEzUlbQA6zSHEJy5segAvOm5c2TSMLqqm1NGyjPXndHMtLnUllQXyePGW9rZPFgw==" saltValue="+VKI4HFQJrqCnGGKwEk8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370</v>
      </c>
      <c r="L45" s="60">
        <v>371</v>
      </c>
      <c r="M45" s="60">
        <v>365</v>
      </c>
      <c r="N45" s="60">
        <v>344</v>
      </c>
      <c r="O45" s="61">
        <v>334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148</v>
      </c>
      <c r="L48" s="64">
        <v>146</v>
      </c>
      <c r="M48" s="64">
        <v>153</v>
      </c>
      <c r="N48" s="64">
        <v>153</v>
      </c>
      <c r="O48" s="65">
        <v>115</v>
      </c>
      <c r="P48" s="48"/>
      <c r="Q48" s="48"/>
      <c r="R48" s="48"/>
      <c r="S48" s="48"/>
      <c r="T48" s="48"/>
      <c r="U48" s="48"/>
    </row>
    <row r="49" spans="1:21" ht="30.75" customHeight="1" x14ac:dyDescent="0.2">
      <c r="A49" s="48"/>
      <c r="B49" s="1178"/>
      <c r="C49" s="1179"/>
      <c r="D49" s="62"/>
      <c r="E49" s="1155" t="s">
        <v>14</v>
      </c>
      <c r="F49" s="1155"/>
      <c r="G49" s="1155"/>
      <c r="H49" s="1155"/>
      <c r="I49" s="1155"/>
      <c r="J49" s="1156"/>
      <c r="K49" s="63">
        <v>20</v>
      </c>
      <c r="L49" s="64">
        <v>18</v>
      </c>
      <c r="M49" s="64">
        <v>18</v>
      </c>
      <c r="N49" s="64">
        <v>8</v>
      </c>
      <c r="O49" s="65">
        <v>12</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308</v>
      </c>
      <c r="L52" s="64">
        <v>315</v>
      </c>
      <c r="M52" s="64">
        <v>309</v>
      </c>
      <c r="N52" s="64">
        <v>294</v>
      </c>
      <c r="O52" s="65">
        <v>289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230</v>
      </c>
      <c r="L53" s="69">
        <v>220</v>
      </c>
      <c r="M53" s="69">
        <v>227</v>
      </c>
      <c r="N53" s="69">
        <v>211</v>
      </c>
      <c r="O53" s="70">
        <v>172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558</v>
      </c>
      <c r="L58" s="84" t="s">
        <v>558</v>
      </c>
      <c r="M58" s="84" t="s">
        <v>558</v>
      </c>
      <c r="N58" s="84" t="s">
        <v>558</v>
      </c>
      <c r="O58" s="85" t="s">
        <v>558</v>
      </c>
    </row>
    <row r="59" spans="1:21" ht="31.5" customHeight="1" x14ac:dyDescent="0.2">
      <c r="B59" s="1163"/>
      <c r="C59" s="1164"/>
      <c r="D59" s="1170" t="s">
        <v>26</v>
      </c>
      <c r="E59" s="1171"/>
      <c r="F59" s="1171"/>
      <c r="G59" s="1171"/>
      <c r="H59" s="1171"/>
      <c r="I59" s="1171"/>
      <c r="J59" s="1172"/>
      <c r="K59" s="86" t="s">
        <v>558</v>
      </c>
      <c r="L59" s="87" t="s">
        <v>558</v>
      </c>
      <c r="M59" s="87" t="s">
        <v>558</v>
      </c>
      <c r="N59" s="87" t="s">
        <v>558</v>
      </c>
      <c r="O59" s="88" t="s">
        <v>558</v>
      </c>
    </row>
    <row r="60" spans="1:21" ht="31.5" customHeight="1" thickBot="1" x14ac:dyDescent="0.25">
      <c r="B60" s="1165"/>
      <c r="C60" s="1166"/>
      <c r="D60" s="1173" t="s">
        <v>27</v>
      </c>
      <c r="E60" s="1174"/>
      <c r="F60" s="1174"/>
      <c r="G60" s="1174"/>
      <c r="H60" s="1174"/>
      <c r="I60" s="1174"/>
      <c r="J60" s="1175"/>
      <c r="K60" s="89" t="s">
        <v>558</v>
      </c>
      <c r="L60" s="90" t="s">
        <v>558</v>
      </c>
      <c r="M60" s="90" t="s">
        <v>558</v>
      </c>
      <c r="N60" s="90" t="s">
        <v>558</v>
      </c>
      <c r="O60" s="91" t="s">
        <v>558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zOefJN3lZ7aO23fXPy00t471BYki1pg89YjybL/472fbY/Hr675D4+ceYTKlmtZvpTQEe1Yn16W0zzsVl5KVA==" saltValue="8HOpkGJIKZMUdymQbBbg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3022</v>
      </c>
      <c r="J41" s="344">
        <v>3329</v>
      </c>
      <c r="K41" s="344">
        <v>3082</v>
      </c>
      <c r="L41" s="344">
        <v>2869</v>
      </c>
      <c r="M41" s="345">
        <v>2607</v>
      </c>
    </row>
    <row r="42" spans="2:13" ht="27.75" customHeight="1" x14ac:dyDescent="0.2">
      <c r="B42" s="1186"/>
      <c r="C42" s="1187"/>
      <c r="D42" s="106"/>
      <c r="E42" s="1190" t="s">
        <v>32</v>
      </c>
      <c r="F42" s="1190"/>
      <c r="G42" s="1190"/>
      <c r="H42" s="1191"/>
      <c r="I42" s="346">
        <v>1</v>
      </c>
      <c r="J42" s="347">
        <v>1</v>
      </c>
      <c r="K42" s="347">
        <v>1</v>
      </c>
      <c r="L42" s="347">
        <v>0</v>
      </c>
      <c r="M42" s="348">
        <v>0</v>
      </c>
    </row>
    <row r="43" spans="2:13" ht="27.75" customHeight="1" x14ac:dyDescent="0.2">
      <c r="B43" s="1186"/>
      <c r="C43" s="1187"/>
      <c r="D43" s="106"/>
      <c r="E43" s="1190" t="s">
        <v>33</v>
      </c>
      <c r="F43" s="1190"/>
      <c r="G43" s="1190"/>
      <c r="H43" s="1191"/>
      <c r="I43" s="346">
        <v>1733</v>
      </c>
      <c r="J43" s="347">
        <v>1571</v>
      </c>
      <c r="K43" s="347">
        <v>1468</v>
      </c>
      <c r="L43" s="347">
        <v>1305</v>
      </c>
      <c r="M43" s="348">
        <v>1058</v>
      </c>
    </row>
    <row r="44" spans="2:13" ht="27.75" customHeight="1" x14ac:dyDescent="0.2">
      <c r="B44" s="1186"/>
      <c r="C44" s="1187"/>
      <c r="D44" s="106"/>
      <c r="E44" s="1190" t="s">
        <v>34</v>
      </c>
      <c r="F44" s="1190"/>
      <c r="G44" s="1190"/>
      <c r="H44" s="1191"/>
      <c r="I44" s="346">
        <v>65</v>
      </c>
      <c r="J44" s="347">
        <v>46</v>
      </c>
      <c r="K44" s="347">
        <v>22</v>
      </c>
      <c r="L44" s="347">
        <v>30</v>
      </c>
      <c r="M44" s="348">
        <v>36</v>
      </c>
    </row>
    <row r="45" spans="2:13" ht="27.75" customHeight="1" x14ac:dyDescent="0.2">
      <c r="B45" s="1186"/>
      <c r="C45" s="1187"/>
      <c r="D45" s="106"/>
      <c r="E45" s="1190" t="s">
        <v>35</v>
      </c>
      <c r="F45" s="1190"/>
      <c r="G45" s="1190"/>
      <c r="H45" s="1191"/>
      <c r="I45" s="346">
        <v>260</v>
      </c>
      <c r="J45" s="347">
        <v>281</v>
      </c>
      <c r="K45" s="347">
        <v>351</v>
      </c>
      <c r="L45" s="347">
        <v>322</v>
      </c>
      <c r="M45" s="348">
        <v>320</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2747</v>
      </c>
      <c r="J50" s="347">
        <v>2713</v>
      </c>
      <c r="K50" s="347">
        <v>2579</v>
      </c>
      <c r="L50" s="347">
        <v>2684</v>
      </c>
      <c r="M50" s="348">
        <v>2933</v>
      </c>
    </row>
    <row r="51" spans="2:13" ht="27.75" customHeight="1" x14ac:dyDescent="0.2">
      <c r="B51" s="1186"/>
      <c r="C51" s="1187"/>
      <c r="D51" s="106"/>
      <c r="E51" s="1190" t="s">
        <v>42</v>
      </c>
      <c r="F51" s="1190"/>
      <c r="G51" s="1190"/>
      <c r="H51" s="1191"/>
      <c r="I51" s="346">
        <v>2</v>
      </c>
      <c r="J51" s="347">
        <v>1</v>
      </c>
      <c r="K51" s="347" t="s">
        <v>486</v>
      </c>
      <c r="L51" s="347" t="s">
        <v>486</v>
      </c>
      <c r="M51" s="348" t="s">
        <v>486</v>
      </c>
    </row>
    <row r="52" spans="2:13" ht="27.75" customHeight="1" x14ac:dyDescent="0.2">
      <c r="B52" s="1188"/>
      <c r="C52" s="1189"/>
      <c r="D52" s="106"/>
      <c r="E52" s="1190" t="s">
        <v>43</v>
      </c>
      <c r="F52" s="1190"/>
      <c r="G52" s="1190"/>
      <c r="H52" s="1191"/>
      <c r="I52" s="346">
        <v>3261</v>
      </c>
      <c r="J52" s="347">
        <v>3314</v>
      </c>
      <c r="K52" s="347">
        <v>3170</v>
      </c>
      <c r="L52" s="347">
        <v>3301</v>
      </c>
      <c r="M52" s="348">
        <v>2784</v>
      </c>
    </row>
    <row r="53" spans="2:13" ht="27.75" customHeight="1" thickBot="1" x14ac:dyDescent="0.25">
      <c r="B53" s="1192" t="s">
        <v>19</v>
      </c>
      <c r="C53" s="1193"/>
      <c r="D53" s="110"/>
      <c r="E53" s="1194" t="s">
        <v>44</v>
      </c>
      <c r="F53" s="1194"/>
      <c r="G53" s="1194"/>
      <c r="H53" s="1195"/>
      <c r="I53" s="349">
        <v>-928</v>
      </c>
      <c r="J53" s="350">
        <v>-800</v>
      </c>
      <c r="K53" s="350">
        <v>-827</v>
      </c>
      <c r="L53" s="350">
        <v>-1459</v>
      </c>
      <c r="M53" s="351">
        <v>-1695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bpDOHuzYxeraqtBXA6c5JRvJd8OatbtdGqWpqcC0EU62f2jy8DLO+MIDMBqIf3RpDuIM0BlJ4gTVfN6coDhDCg==" saltValue="BdogDkDnJK1Q4GITh5Dj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2236</v>
      </c>
      <c r="G55" s="352">
        <v>2324</v>
      </c>
      <c r="H55" s="353">
        <v>2328</v>
      </c>
    </row>
    <row r="56" spans="2:8" ht="52.5" customHeight="1" x14ac:dyDescent="0.2">
      <c r="B56" s="122"/>
      <c r="C56" s="1213" t="s">
        <v>47</v>
      </c>
      <c r="D56" s="1213"/>
      <c r="E56" s="1214"/>
      <c r="F56" s="354">
        <v>99</v>
      </c>
      <c r="G56" s="354">
        <v>99</v>
      </c>
      <c r="H56" s="355">
        <v>352</v>
      </c>
    </row>
    <row r="57" spans="2:8" ht="53.25" customHeight="1" x14ac:dyDescent="0.2">
      <c r="B57" s="122"/>
      <c r="C57" s="1215" t="s">
        <v>48</v>
      </c>
      <c r="D57" s="1215"/>
      <c r="E57" s="1216"/>
      <c r="F57" s="356">
        <v>154</v>
      </c>
      <c r="G57" s="356">
        <v>177</v>
      </c>
      <c r="H57" s="357">
        <v>172</v>
      </c>
    </row>
    <row r="58" spans="2:8" ht="45.75" customHeight="1" x14ac:dyDescent="0.2">
      <c r="B58" s="123"/>
      <c r="C58" s="1203" t="s">
        <v>553</v>
      </c>
      <c r="D58" s="1204"/>
      <c r="E58" s="1205"/>
      <c r="F58" s="358">
        <v>70</v>
      </c>
      <c r="G58" s="359">
        <v>70</v>
      </c>
      <c r="H58" s="359">
        <v>70</v>
      </c>
    </row>
    <row r="59" spans="2:8" ht="45.75" customHeight="1" x14ac:dyDescent="0.2">
      <c r="B59" s="123"/>
      <c r="C59" s="1203" t="s">
        <v>554</v>
      </c>
      <c r="D59" s="1204"/>
      <c r="E59" s="1205"/>
      <c r="F59" s="358">
        <v>50</v>
      </c>
      <c r="G59" s="359">
        <v>50</v>
      </c>
      <c r="H59" s="359">
        <v>50</v>
      </c>
    </row>
    <row r="60" spans="2:8" ht="45.75" customHeight="1" x14ac:dyDescent="0.2">
      <c r="B60" s="123"/>
      <c r="C60" s="1203" t="s">
        <v>555</v>
      </c>
      <c r="D60" s="1204"/>
      <c r="E60" s="1205"/>
      <c r="F60" s="358">
        <v>14</v>
      </c>
      <c r="G60" s="359">
        <v>31</v>
      </c>
      <c r="H60" s="359">
        <v>23</v>
      </c>
    </row>
    <row r="61" spans="2:8" ht="45.75" customHeight="1" x14ac:dyDescent="0.2">
      <c r="B61" s="123"/>
      <c r="C61" s="1203" t="s">
        <v>556</v>
      </c>
      <c r="D61" s="1204"/>
      <c r="E61" s="1205"/>
      <c r="F61" s="358">
        <v>5</v>
      </c>
      <c r="G61" s="359">
        <v>10</v>
      </c>
      <c r="H61" s="359">
        <v>10</v>
      </c>
    </row>
    <row r="62" spans="2:8" ht="45.75" customHeight="1" thickBot="1" x14ac:dyDescent="0.25">
      <c r="B62" s="124"/>
      <c r="C62" s="1206" t="s">
        <v>557</v>
      </c>
      <c r="D62" s="1207"/>
      <c r="E62" s="1208"/>
      <c r="F62" s="360">
        <v>5</v>
      </c>
      <c r="G62" s="361">
        <v>7</v>
      </c>
      <c r="H62" s="361">
        <v>9</v>
      </c>
    </row>
    <row r="63" spans="2:8" ht="52.5" customHeight="1" thickBot="1" x14ac:dyDescent="0.25">
      <c r="B63" s="125"/>
      <c r="C63" s="1209" t="s">
        <v>49</v>
      </c>
      <c r="D63" s="1209"/>
      <c r="E63" s="1210"/>
      <c r="F63" s="362">
        <v>2490</v>
      </c>
      <c r="G63" s="362">
        <v>2601</v>
      </c>
      <c r="H63" s="363">
        <v>2852</v>
      </c>
    </row>
    <row r="64" spans="2:8" ht="13" x14ac:dyDescent="0.2"/>
  </sheetData>
  <sheetProtection algorithmName="SHA-512" hashValue="JOFxSb35iRSe6EO9PiGWYcqUqpaWNZNXzluBpTX2vHItiuwpkqacRXmyJ/ofTvz3eay0uDvem0G/VZt7LnXH3w==" saltValue="RkT9H1bm9awcWtQmUlTY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137882</v>
      </c>
      <c r="E3" s="144"/>
      <c r="F3" s="145">
        <v>125391</v>
      </c>
      <c r="G3" s="146"/>
      <c r="H3" s="147"/>
    </row>
    <row r="4" spans="1:8" x14ac:dyDescent="0.2">
      <c r="A4" s="148"/>
      <c r="B4" s="149"/>
      <c r="C4" s="150"/>
      <c r="D4" s="151">
        <v>104744</v>
      </c>
      <c r="E4" s="152"/>
      <c r="F4" s="153">
        <v>68516</v>
      </c>
      <c r="G4" s="154"/>
      <c r="H4" s="155"/>
    </row>
    <row r="5" spans="1:8" x14ac:dyDescent="0.2">
      <c r="A5" s="136" t="s">
        <v>518</v>
      </c>
      <c r="B5" s="141"/>
      <c r="C5" s="142"/>
      <c r="D5" s="143">
        <v>219230</v>
      </c>
      <c r="E5" s="144"/>
      <c r="F5" s="145">
        <v>138402</v>
      </c>
      <c r="G5" s="146"/>
      <c r="H5" s="147"/>
    </row>
    <row r="6" spans="1:8" x14ac:dyDescent="0.2">
      <c r="A6" s="148"/>
      <c r="B6" s="149"/>
      <c r="C6" s="150"/>
      <c r="D6" s="151">
        <v>194975</v>
      </c>
      <c r="E6" s="152"/>
      <c r="F6" s="153">
        <v>70652</v>
      </c>
      <c r="G6" s="154"/>
      <c r="H6" s="155"/>
    </row>
    <row r="7" spans="1:8" x14ac:dyDescent="0.2">
      <c r="A7" s="136" t="s">
        <v>519</v>
      </c>
      <c r="B7" s="141"/>
      <c r="C7" s="142"/>
      <c r="D7" s="143">
        <v>125182</v>
      </c>
      <c r="E7" s="144"/>
      <c r="F7" s="145">
        <v>146367</v>
      </c>
      <c r="G7" s="146"/>
      <c r="H7" s="147"/>
    </row>
    <row r="8" spans="1:8" x14ac:dyDescent="0.2">
      <c r="A8" s="148"/>
      <c r="B8" s="149"/>
      <c r="C8" s="150"/>
      <c r="D8" s="151">
        <v>60140</v>
      </c>
      <c r="E8" s="152"/>
      <c r="F8" s="153">
        <v>79441</v>
      </c>
      <c r="G8" s="154"/>
      <c r="H8" s="155"/>
    </row>
    <row r="9" spans="1:8" x14ac:dyDescent="0.2">
      <c r="A9" s="136" t="s">
        <v>520</v>
      </c>
      <c r="B9" s="141"/>
      <c r="C9" s="142"/>
      <c r="D9" s="143">
        <v>84809</v>
      </c>
      <c r="E9" s="144"/>
      <c r="F9" s="145">
        <v>165181</v>
      </c>
      <c r="G9" s="146"/>
      <c r="H9" s="147"/>
    </row>
    <row r="10" spans="1:8" x14ac:dyDescent="0.2">
      <c r="A10" s="148"/>
      <c r="B10" s="149"/>
      <c r="C10" s="150"/>
      <c r="D10" s="151">
        <v>58849</v>
      </c>
      <c r="E10" s="152"/>
      <c r="F10" s="153">
        <v>82246</v>
      </c>
      <c r="G10" s="154"/>
      <c r="H10" s="155"/>
    </row>
    <row r="11" spans="1:8" x14ac:dyDescent="0.2">
      <c r="A11" s="136" t="s">
        <v>521</v>
      </c>
      <c r="B11" s="141"/>
      <c r="C11" s="142"/>
      <c r="D11" s="143">
        <v>26443</v>
      </c>
      <c r="E11" s="144"/>
      <c r="F11" s="145">
        <v>166234</v>
      </c>
      <c r="G11" s="146"/>
      <c r="H11" s="147"/>
    </row>
    <row r="12" spans="1:8" x14ac:dyDescent="0.2">
      <c r="A12" s="148"/>
      <c r="B12" s="149"/>
      <c r="C12" s="156"/>
      <c r="D12" s="151">
        <v>10837</v>
      </c>
      <c r="E12" s="152"/>
      <c r="F12" s="153">
        <v>89789</v>
      </c>
      <c r="G12" s="154"/>
      <c r="H12" s="155"/>
    </row>
    <row r="13" spans="1:8" x14ac:dyDescent="0.2">
      <c r="A13" s="136"/>
      <c r="B13" s="141"/>
      <c r="C13" s="157"/>
      <c r="D13" s="158">
        <v>118709</v>
      </c>
      <c r="E13" s="159"/>
      <c r="F13" s="160">
        <v>148315</v>
      </c>
      <c r="G13" s="161"/>
      <c r="H13" s="147"/>
    </row>
    <row r="14" spans="1:8" x14ac:dyDescent="0.2">
      <c r="A14" s="148"/>
      <c r="B14" s="149"/>
      <c r="C14" s="150"/>
      <c r="D14" s="151">
        <v>85909</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10.66</v>
      </c>
      <c r="C19" s="162">
        <f>ROUND(VALUE(SUBSTITUTE(実質収支比率等に係る経年分析!G$48,"▲","-")),2)</f>
        <v>8.56</v>
      </c>
      <c r="D19" s="162">
        <f>ROUND(VALUE(SUBSTITUTE(実質収支比率等に係る経年分析!H$48,"▲","-")),2)</f>
        <v>8.82</v>
      </c>
      <c r="E19" s="162">
        <f>ROUND(VALUE(SUBSTITUTE(実質収支比率等に係る経年分析!I$48,"▲","-")),2)</f>
        <v>8.6300000000000008</v>
      </c>
      <c r="F19" s="162">
        <f>ROUND(VALUE(SUBSTITUTE(実質収支比率等に係る経年分析!J$48,"▲","-")),2)</f>
        <v>9.35</v>
      </c>
    </row>
    <row r="20" spans="1:11" x14ac:dyDescent="0.2">
      <c r="A20" s="162" t="s">
        <v>53</v>
      </c>
      <c r="B20" s="162">
        <f>ROUND(VALUE(SUBSTITUTE(実質収支比率等に係る経年分析!F$47,"▲","-")),2)</f>
        <v>112.45</v>
      </c>
      <c r="C20" s="162">
        <f>ROUND(VALUE(SUBSTITUTE(実質収支比率等に係る経年分析!G$47,"▲","-")),2)</f>
        <v>101.1</v>
      </c>
      <c r="D20" s="162">
        <f>ROUND(VALUE(SUBSTITUTE(実質収支比率等に係る経年分析!H$47,"▲","-")),2)</f>
        <v>96.96</v>
      </c>
      <c r="E20" s="162">
        <f>ROUND(VALUE(SUBSTITUTE(実質収支比率等に係る経年分析!I$47,"▲","-")),2)</f>
        <v>100.95</v>
      </c>
      <c r="F20" s="162">
        <f>ROUND(VALUE(SUBSTITUTE(実質収支比率等に係る経年分析!J$47,"▲","-")),2)</f>
        <v>98.51</v>
      </c>
    </row>
    <row r="21" spans="1:11" x14ac:dyDescent="0.2">
      <c r="A21" s="162" t="s">
        <v>54</v>
      </c>
      <c r="B21" s="162">
        <f>IF(ISNUMBER(VALUE(SUBSTITUTE(実質収支比率等に係る経年分析!F$49,"▲","-"))),ROUND(VALUE(SUBSTITUTE(実質収支比率等に係る経年分析!F$49,"▲","-")),2),NA())</f>
        <v>4.76</v>
      </c>
      <c r="C21" s="162">
        <f>IF(ISNUMBER(VALUE(SUBSTITUTE(実質収支比率等に係る経年分析!G$49,"▲","-"))),ROUND(VALUE(SUBSTITUTE(実質収支比率等に係る経年分析!G$49,"▲","-")),2),NA())</f>
        <v>3.57</v>
      </c>
      <c r="D21" s="162">
        <f>IF(ISNUMBER(VALUE(SUBSTITUTE(実質収支比率等に係る経年分析!H$49,"▲","-"))),ROUND(VALUE(SUBSTITUTE(実質収支比率等に係る経年分析!H$49,"▲","-")),2),NA())</f>
        <v>0.66</v>
      </c>
      <c r="E21" s="162">
        <f>IF(ISNUMBER(VALUE(SUBSTITUTE(実質収支比率等に係る経年分析!I$49,"▲","-"))),ROUND(VALUE(SUBSTITUTE(実質収支比率等に係る経年分析!I$49,"▲","-")),2),NA())</f>
        <v>9.4600000000000009</v>
      </c>
      <c r="F21" s="162">
        <f>IF(ISNUMBER(VALUE(SUBSTITUTE(実質収支比率等に係る経年分析!J$49,"▲","-"))),ROUND(VALUE(SUBSTITUTE(実質収支比率等に係る経年分析!J$49,"▲","-")),2),NA())</f>
        <v>1.1000000000000001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0.57999999999999996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介護保険特別会計（サービス事業勘定）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f>IF(ROUND(VALUE(SUBSTITUTE(連結実質赤字比率に係る赤字・黒字の構成分析!H$39,"▲", "-")), 2) &lt; 0, ABS(ROUND(VALUE(SUBSTITUTE(連結実質赤字比率に係る赤字・黒字の構成分析!H$39,"▲", "-")), 2)), NA())</f>
        <v>0.01</v>
      </c>
      <c r="G31" s="163" t="e">
        <f>IF(ROUND(VALUE(SUBSTITUTE(連結実質赤字比率に係る赤字・黒字の構成分析!H$39,"▲", "-")), 2) &gt;= 0, ABS(ROUND(VALUE(SUBSTITUTE(連結実質赤字比率に係る赤字・黒字の構成分析!H$39,"▲", "-")), 2)), NA())</f>
        <v>#N/A</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公共下水道事業会計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0.99</v>
      </c>
    </row>
    <row r="33" spans="1:16" x14ac:dyDescent="0.2">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2.02</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8.3800000000000008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7.95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7.68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6.97</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10.65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8.5500000000000007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8.6199999999999992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9.35</v>
      </c>
    </row>
    <row r="36" spans="1:16" x14ac:dyDescent="0.2">
      <c r="A36" s="163" t="str">
        <f>IF(連結実質赤字比率に係る赤字・黒字の構成分析!C$34="",NA(),連結実質赤字比率に係る赤字・黒字の構成分析!C$34)</f>
        <v>上水道特別会計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12.28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11.84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12.24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13.34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11.63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308</v>
      </c>
      <c r="E42" s="164"/>
      <c r="F42" s="164"/>
      <c r="G42" s="164">
        <f>'実質公債費比率（分子）の構造'!L$52</f>
        <v>315</v>
      </c>
      <c r="H42" s="164"/>
      <c r="I42" s="164"/>
      <c r="J42" s="164">
        <f>'実質公債費比率（分子）の構造'!M$52</f>
        <v>309</v>
      </c>
      <c r="K42" s="164"/>
      <c r="L42" s="164"/>
      <c r="M42" s="164">
        <f>'実質公債費比率（分子）の構造'!N$52</f>
        <v>294</v>
      </c>
      <c r="N42" s="164"/>
      <c r="O42" s="164"/>
      <c r="P42" s="164">
        <f>'実質公債費比率（分子）の構造'!O$52</f>
        <v>289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20</v>
      </c>
      <c r="C45" s="164"/>
      <c r="D45" s="164"/>
      <c r="E45" s="164">
        <f>'実質公債費比率（分子）の構造'!L$49</f>
        <v>18</v>
      </c>
      <c r="F45" s="164"/>
      <c r="G45" s="164"/>
      <c r="H45" s="164">
        <f>'実質公債費比率（分子）の構造'!M$49</f>
        <v>18</v>
      </c>
      <c r="I45" s="164"/>
      <c r="J45" s="164"/>
      <c r="K45" s="164">
        <f>'実質公債費比率（分子）の構造'!N$49</f>
        <v>8</v>
      </c>
      <c r="L45" s="164"/>
      <c r="M45" s="164"/>
      <c r="N45" s="164">
        <f>'実質公債費比率（分子）の構造'!O$49</f>
        <v>12</v>
      </c>
      <c r="O45" s="164"/>
      <c r="P45" s="164"/>
    </row>
    <row r="46" spans="1:16" x14ac:dyDescent="0.2">
      <c r="A46" s="164" t="s">
        <v>64</v>
      </c>
      <c r="B46" s="164">
        <f>'実質公債費比率（分子）の構造'!K$48</f>
        <v>148</v>
      </c>
      <c r="C46" s="164"/>
      <c r="D46" s="164"/>
      <c r="E46" s="164">
        <f>'実質公債費比率（分子）の構造'!L$48</f>
        <v>146</v>
      </c>
      <c r="F46" s="164"/>
      <c r="G46" s="164"/>
      <c r="H46" s="164">
        <f>'実質公債費比率（分子）の構造'!M$48</f>
        <v>153</v>
      </c>
      <c r="I46" s="164"/>
      <c r="J46" s="164"/>
      <c r="K46" s="164">
        <f>'実質公債費比率（分子）の構造'!N$48</f>
        <v>153</v>
      </c>
      <c r="L46" s="164"/>
      <c r="M46" s="164"/>
      <c r="N46" s="164">
        <f>'実質公債費比率（分子）の構造'!O$48</f>
        <v>115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370</v>
      </c>
      <c r="C49" s="164"/>
      <c r="D49" s="164"/>
      <c r="E49" s="164">
        <f>'実質公債費比率（分子）の構造'!L$45</f>
        <v>371</v>
      </c>
      <c r="F49" s="164"/>
      <c r="G49" s="164"/>
      <c r="H49" s="164">
        <f>'実質公債費比率（分子）の構造'!M$45</f>
        <v>365</v>
      </c>
      <c r="I49" s="164"/>
      <c r="J49" s="164"/>
      <c r="K49" s="164">
        <f>'実質公債費比率（分子）の構造'!N$45</f>
        <v>344</v>
      </c>
      <c r="L49" s="164"/>
      <c r="M49" s="164"/>
      <c r="N49" s="164">
        <f>'実質公債費比率（分子）の構造'!O$45</f>
        <v>334</v>
      </c>
      <c r="O49" s="164"/>
      <c r="P49" s="164"/>
    </row>
    <row r="50" spans="1:16" x14ac:dyDescent="0.2">
      <c r="A50" s="164" t="s">
        <v>67</v>
      </c>
      <c r="B50" s="164" t="e">
        <f>NA()</f>
        <v>#N/A</v>
      </c>
      <c r="C50" s="164">
        <f>IF(ISNUMBER('実質公債費比率（分子）の構造'!K$53),'実質公債費比率（分子）の構造'!K$53,NA())</f>
        <v>230</v>
      </c>
      <c r="D50" s="164" t="e">
        <f>NA()</f>
        <v>#N/A</v>
      </c>
      <c r="E50" s="164" t="e">
        <f>NA()</f>
        <v>#N/A</v>
      </c>
      <c r="F50" s="164">
        <f>IF(ISNUMBER('実質公債費比率（分子）の構造'!L$53),'実質公債費比率（分子）の構造'!L$53,NA())</f>
        <v>220</v>
      </c>
      <c r="G50" s="164" t="e">
        <f>NA()</f>
        <v>#N/A</v>
      </c>
      <c r="H50" s="164" t="e">
        <f>NA()</f>
        <v>#N/A</v>
      </c>
      <c r="I50" s="164">
        <f>IF(ISNUMBER('実質公債費比率（分子）の構造'!M$53),'実質公債費比率（分子）の構造'!M$53,NA())</f>
        <v>227</v>
      </c>
      <c r="J50" s="164" t="e">
        <f>NA()</f>
        <v>#N/A</v>
      </c>
      <c r="K50" s="164" t="e">
        <f>NA()</f>
        <v>#N/A</v>
      </c>
      <c r="L50" s="164">
        <f>IF(ISNUMBER('実質公債費比率（分子）の構造'!N$53),'実質公債費比率（分子）の構造'!N$53,NA())</f>
        <v>211</v>
      </c>
      <c r="M50" s="164" t="e">
        <f>NA()</f>
        <v>#N/A</v>
      </c>
      <c r="N50" s="164" t="e">
        <f>NA()</f>
        <v>#N/A</v>
      </c>
      <c r="O50" s="164">
        <f>IF(ISNUMBER('実質公債費比率（分子）の構造'!O$53),'実質公債費比率（分子）の構造'!O$53,NA())</f>
        <v>172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3261</v>
      </c>
      <c r="E56" s="163"/>
      <c r="F56" s="163"/>
      <c r="G56" s="163">
        <f>'将来負担比率（分子）の構造'!J$52</f>
        <v>3314</v>
      </c>
      <c r="H56" s="163"/>
      <c r="I56" s="163"/>
      <c r="J56" s="163">
        <f>'将来負担比率（分子）の構造'!K$52</f>
        <v>3170</v>
      </c>
      <c r="K56" s="163"/>
      <c r="L56" s="163"/>
      <c r="M56" s="163">
        <f>'将来負担比率（分子）の構造'!L$52</f>
        <v>3301</v>
      </c>
      <c r="N56" s="163"/>
      <c r="O56" s="163"/>
      <c r="P56" s="163">
        <f>'将来負担比率（分子）の構造'!M$52</f>
        <v>2784</v>
      </c>
    </row>
    <row r="57" spans="1:16" x14ac:dyDescent="0.2">
      <c r="A57" s="163" t="s">
        <v>42</v>
      </c>
      <c r="B57" s="163"/>
      <c r="C57" s="163"/>
      <c r="D57" s="163">
        <f>'将来負担比率（分子）の構造'!I$51</f>
        <v>2</v>
      </c>
      <c r="E57" s="163"/>
      <c r="F57" s="163"/>
      <c r="G57" s="163">
        <f>'将来負担比率（分子）の構造'!J$51</f>
        <v>1</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2747</v>
      </c>
      <c r="E58" s="163"/>
      <c r="F58" s="163"/>
      <c r="G58" s="163">
        <f>'将来負担比率（分子）の構造'!J$50</f>
        <v>2713</v>
      </c>
      <c r="H58" s="163"/>
      <c r="I58" s="163"/>
      <c r="J58" s="163">
        <f>'将来負担比率（分子）の構造'!K$50</f>
        <v>2579</v>
      </c>
      <c r="K58" s="163"/>
      <c r="L58" s="163"/>
      <c r="M58" s="163">
        <f>'将来負担比率（分子）の構造'!L$50</f>
        <v>2684</v>
      </c>
      <c r="N58" s="163"/>
      <c r="O58" s="163"/>
      <c r="P58" s="163">
        <f>'将来負担比率（分子）の構造'!M$50</f>
        <v>2933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260</v>
      </c>
      <c r="C62" s="163"/>
      <c r="D62" s="163"/>
      <c r="E62" s="163">
        <f>'将来負担比率（分子）の構造'!J$45</f>
        <v>281</v>
      </c>
      <c r="F62" s="163"/>
      <c r="G62" s="163"/>
      <c r="H62" s="163">
        <f>'将来負担比率（分子）の構造'!K$45</f>
        <v>351</v>
      </c>
      <c r="I62" s="163"/>
      <c r="J62" s="163"/>
      <c r="K62" s="163">
        <f>'将来負担比率（分子）の構造'!L$45</f>
        <v>322</v>
      </c>
      <c r="L62" s="163"/>
      <c r="M62" s="163"/>
      <c r="N62" s="163">
        <f>'将来負担比率（分子）の構造'!M$45</f>
        <v>320</v>
      </c>
      <c r="O62" s="163"/>
      <c r="P62" s="163"/>
    </row>
    <row r="63" spans="1:16" x14ac:dyDescent="0.2">
      <c r="A63" s="163" t="s">
        <v>34</v>
      </c>
      <c r="B63" s="163">
        <f>'将来負担比率（分子）の構造'!I$44</f>
        <v>65</v>
      </c>
      <c r="C63" s="163"/>
      <c r="D63" s="163"/>
      <c r="E63" s="163">
        <f>'将来負担比率（分子）の構造'!J$44</f>
        <v>46</v>
      </c>
      <c r="F63" s="163"/>
      <c r="G63" s="163"/>
      <c r="H63" s="163">
        <f>'将来負担比率（分子）の構造'!K$44</f>
        <v>22</v>
      </c>
      <c r="I63" s="163"/>
      <c r="J63" s="163"/>
      <c r="K63" s="163">
        <f>'将来負担比率（分子）の構造'!L$44</f>
        <v>30</v>
      </c>
      <c r="L63" s="163"/>
      <c r="M63" s="163"/>
      <c r="N63" s="163">
        <f>'将来負担比率（分子）の構造'!M$44</f>
        <v>36</v>
      </c>
      <c r="O63" s="163"/>
      <c r="P63" s="163"/>
    </row>
    <row r="64" spans="1:16" x14ac:dyDescent="0.2">
      <c r="A64" s="163" t="s">
        <v>33</v>
      </c>
      <c r="B64" s="163">
        <f>'将来負担比率（分子）の構造'!I$43</f>
        <v>1733</v>
      </c>
      <c r="C64" s="163"/>
      <c r="D64" s="163"/>
      <c r="E64" s="163">
        <f>'将来負担比率（分子）の構造'!J$43</f>
        <v>1571</v>
      </c>
      <c r="F64" s="163"/>
      <c r="G64" s="163"/>
      <c r="H64" s="163">
        <f>'将来負担比率（分子）の構造'!K$43</f>
        <v>1468</v>
      </c>
      <c r="I64" s="163"/>
      <c r="J64" s="163"/>
      <c r="K64" s="163">
        <f>'将来負担比率（分子）の構造'!L$43</f>
        <v>1305</v>
      </c>
      <c r="L64" s="163"/>
      <c r="M64" s="163"/>
      <c r="N64" s="163">
        <f>'将来負担比率（分子）の構造'!M$43</f>
        <v>1058</v>
      </c>
      <c r="O64" s="163"/>
      <c r="P64" s="163"/>
    </row>
    <row r="65" spans="1:16" x14ac:dyDescent="0.2">
      <c r="A65" s="163" t="s">
        <v>32</v>
      </c>
      <c r="B65" s="163">
        <f>'将来負担比率（分子）の構造'!I$42</f>
        <v>1</v>
      </c>
      <c r="C65" s="163"/>
      <c r="D65" s="163"/>
      <c r="E65" s="163">
        <f>'将来負担比率（分子）の構造'!J$42</f>
        <v>1</v>
      </c>
      <c r="F65" s="163"/>
      <c r="G65" s="163"/>
      <c r="H65" s="163">
        <f>'将来負担比率（分子）の構造'!K$42</f>
        <v>1</v>
      </c>
      <c r="I65" s="163"/>
      <c r="J65" s="163"/>
      <c r="K65" s="163">
        <f>'将来負担比率（分子）の構造'!L$42</f>
        <v>0</v>
      </c>
      <c r="L65" s="163"/>
      <c r="M65" s="163"/>
      <c r="N65" s="163">
        <f>'将来負担比率（分子）の構造'!M$42</f>
        <v>0</v>
      </c>
      <c r="O65" s="163"/>
      <c r="P65" s="163"/>
    </row>
    <row r="66" spans="1:16" x14ac:dyDescent="0.2">
      <c r="A66" s="163" t="s">
        <v>31</v>
      </c>
      <c r="B66" s="163">
        <f>'将来負担比率（分子）の構造'!I$41</f>
        <v>3022</v>
      </c>
      <c r="C66" s="163"/>
      <c r="D66" s="163"/>
      <c r="E66" s="163">
        <f>'将来負担比率（分子）の構造'!J$41</f>
        <v>3329</v>
      </c>
      <c r="F66" s="163"/>
      <c r="G66" s="163"/>
      <c r="H66" s="163">
        <f>'将来負担比率（分子）の構造'!K$41</f>
        <v>3082</v>
      </c>
      <c r="I66" s="163"/>
      <c r="J66" s="163"/>
      <c r="K66" s="163">
        <f>'将来負担比率（分子）の構造'!L$41</f>
        <v>2869</v>
      </c>
      <c r="L66" s="163"/>
      <c r="M66" s="163"/>
      <c r="N66" s="163">
        <f>'将来負担比率（分子）の構造'!M$41</f>
        <v>2607</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2236</v>
      </c>
      <c r="C72" s="167">
        <f>基金残高に係る経年分析!G55</f>
        <v>2324</v>
      </c>
      <c r="D72" s="167">
        <f>基金残高に係る経年分析!H55</f>
        <v>2328</v>
      </c>
    </row>
    <row r="73" spans="1:16" x14ac:dyDescent="0.2">
      <c r="A73" s="166" t="s">
        <v>74</v>
      </c>
      <c r="B73" s="167">
        <f>基金残高に係る経年分析!F56</f>
        <v>99</v>
      </c>
      <c r="C73" s="167">
        <f>基金残高に係る経年分析!G56</f>
        <v>99</v>
      </c>
      <c r="D73" s="167">
        <f>基金残高に係る経年分析!H56</f>
        <v>352</v>
      </c>
    </row>
    <row r="74" spans="1:16" x14ac:dyDescent="0.2">
      <c r="A74" s="166" t="s">
        <v>75</v>
      </c>
      <c r="B74" s="167">
        <f>基金残高に係る経年分析!F57</f>
        <v>154</v>
      </c>
      <c r="C74" s="167">
        <f>基金残高に係る経年分析!G57</f>
        <v>177</v>
      </c>
      <c r="D74" s="167">
        <f>基金残高に係る経年分析!H57</f>
        <v>172</v>
      </c>
    </row>
  </sheetData>
  <sheetProtection algorithmName="SHA-512" hashValue="SOrs3HlxIQh9jbvw6oLbeMCPjt4nrgLszKMG58gZ7iNXbHCvbLM3IsdyId2VM6Kwryu2350EDc/CMe491CYcvQ==" saltValue="La7AQKKYgwzDV6u1MGxW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214</v>
      </c>
      <c r="C5" s="680"/>
      <c r="D5" s="680"/>
      <c r="E5" s="680"/>
      <c r="F5" s="680"/>
      <c r="G5" s="680"/>
      <c r="H5" s="680"/>
      <c r="I5" s="680"/>
      <c r="J5" s="680"/>
      <c r="K5" s="680"/>
      <c r="L5" s="680"/>
      <c r="M5" s="680"/>
      <c r="N5" s="680"/>
      <c r="O5" s="680"/>
      <c r="P5" s="680"/>
      <c r="Q5" s="681"/>
      <c r="R5" s="676">
        <v>449476</v>
      </c>
      <c r="S5" s="677"/>
      <c r="T5" s="677"/>
      <c r="U5" s="677"/>
      <c r="V5" s="677"/>
      <c r="W5" s="677"/>
      <c r="X5" s="677"/>
      <c r="Y5" s="702"/>
      <c r="Z5" s="715">
        <v>12.3</v>
      </c>
      <c r="AA5" s="715"/>
      <c r="AB5" s="715"/>
      <c r="AC5" s="715"/>
      <c r="AD5" s="716">
        <v>449476</v>
      </c>
      <c r="AE5" s="716"/>
      <c r="AF5" s="716"/>
      <c r="AG5" s="716"/>
      <c r="AH5" s="716"/>
      <c r="AI5" s="716"/>
      <c r="AJ5" s="716"/>
      <c r="AK5" s="716"/>
      <c r="AL5" s="703">
        <v>18.899999999999999</v>
      </c>
      <c r="AM5" s="685"/>
      <c r="AN5" s="685"/>
      <c r="AO5" s="704"/>
      <c r="AP5" s="679" t="s">
        <v>215</v>
      </c>
      <c r="AQ5" s="680"/>
      <c r="AR5" s="680"/>
      <c r="AS5" s="680"/>
      <c r="AT5" s="680"/>
      <c r="AU5" s="680"/>
      <c r="AV5" s="680"/>
      <c r="AW5" s="680"/>
      <c r="AX5" s="680"/>
      <c r="AY5" s="680"/>
      <c r="AZ5" s="680"/>
      <c r="BA5" s="680"/>
      <c r="BB5" s="680"/>
      <c r="BC5" s="680"/>
      <c r="BD5" s="680"/>
      <c r="BE5" s="680"/>
      <c r="BF5" s="681"/>
      <c r="BG5" s="621">
        <v>449476</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2">
      <c r="B6" s="618" t="s">
        <v>219</v>
      </c>
      <c r="C6" s="619"/>
      <c r="D6" s="619"/>
      <c r="E6" s="619"/>
      <c r="F6" s="619"/>
      <c r="G6" s="619"/>
      <c r="H6" s="619"/>
      <c r="I6" s="619"/>
      <c r="J6" s="619"/>
      <c r="K6" s="619"/>
      <c r="L6" s="619"/>
      <c r="M6" s="619"/>
      <c r="N6" s="619"/>
      <c r="O6" s="619"/>
      <c r="P6" s="619"/>
      <c r="Q6" s="620"/>
      <c r="R6" s="621">
        <v>26933</v>
      </c>
      <c r="S6" s="622"/>
      <c r="T6" s="622"/>
      <c r="U6" s="622"/>
      <c r="V6" s="622"/>
      <c r="W6" s="622"/>
      <c r="X6" s="622"/>
      <c r="Y6" s="623"/>
      <c r="Z6" s="659">
        <v>0.7</v>
      </c>
      <c r="AA6" s="659"/>
      <c r="AB6" s="659"/>
      <c r="AC6" s="659"/>
      <c r="AD6" s="660">
        <v>26933</v>
      </c>
      <c r="AE6" s="660"/>
      <c r="AF6" s="660"/>
      <c r="AG6" s="660"/>
      <c r="AH6" s="660"/>
      <c r="AI6" s="660"/>
      <c r="AJ6" s="660"/>
      <c r="AK6" s="660"/>
      <c r="AL6" s="624">
        <v>1.1000000000000001</v>
      </c>
      <c r="AM6" s="625"/>
      <c r="AN6" s="625"/>
      <c r="AO6" s="661"/>
      <c r="AP6" s="618" t="s">
        <v>220</v>
      </c>
      <c r="AQ6" s="619"/>
      <c r="AR6" s="619"/>
      <c r="AS6" s="619"/>
      <c r="AT6" s="619"/>
      <c r="AU6" s="619"/>
      <c r="AV6" s="619"/>
      <c r="AW6" s="619"/>
      <c r="AX6" s="619"/>
      <c r="AY6" s="619"/>
      <c r="AZ6" s="619"/>
      <c r="BA6" s="619"/>
      <c r="BB6" s="619"/>
      <c r="BC6" s="619"/>
      <c r="BD6" s="619"/>
      <c r="BE6" s="619"/>
      <c r="BF6" s="620"/>
      <c r="BG6" s="621">
        <v>449476</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221</v>
      </c>
      <c r="CE6" s="680"/>
      <c r="CF6" s="680"/>
      <c r="CG6" s="680"/>
      <c r="CH6" s="680"/>
      <c r="CI6" s="680"/>
      <c r="CJ6" s="680"/>
      <c r="CK6" s="680"/>
      <c r="CL6" s="680"/>
      <c r="CM6" s="680"/>
      <c r="CN6" s="680"/>
      <c r="CO6" s="680"/>
      <c r="CP6" s="680"/>
      <c r="CQ6" s="681"/>
      <c r="CR6" s="621">
        <v>55066</v>
      </c>
      <c r="CS6" s="622"/>
      <c r="CT6" s="622"/>
      <c r="CU6" s="622"/>
      <c r="CV6" s="622"/>
      <c r="CW6" s="622"/>
      <c r="CX6" s="622"/>
      <c r="CY6" s="623"/>
      <c r="CZ6" s="703">
        <v>1.6</v>
      </c>
      <c r="DA6" s="685"/>
      <c r="DB6" s="685"/>
      <c r="DC6" s="705"/>
      <c r="DD6" s="627" t="s">
        <v>122</v>
      </c>
      <c r="DE6" s="622"/>
      <c r="DF6" s="622"/>
      <c r="DG6" s="622"/>
      <c r="DH6" s="622"/>
      <c r="DI6" s="622"/>
      <c r="DJ6" s="622"/>
      <c r="DK6" s="622"/>
      <c r="DL6" s="622"/>
      <c r="DM6" s="622"/>
      <c r="DN6" s="622"/>
      <c r="DO6" s="622"/>
      <c r="DP6" s="623"/>
      <c r="DQ6" s="627">
        <v>55066</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151</v>
      </c>
      <c r="S7" s="622"/>
      <c r="T7" s="622"/>
      <c r="U7" s="622"/>
      <c r="V7" s="622"/>
      <c r="W7" s="622"/>
      <c r="X7" s="622"/>
      <c r="Y7" s="623"/>
      <c r="Z7" s="659">
        <v>0</v>
      </c>
      <c r="AA7" s="659"/>
      <c r="AB7" s="659"/>
      <c r="AC7" s="659"/>
      <c r="AD7" s="660">
        <v>151</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169708</v>
      </c>
      <c r="BH7" s="622"/>
      <c r="BI7" s="622"/>
      <c r="BJ7" s="622"/>
      <c r="BK7" s="622"/>
      <c r="BL7" s="622"/>
      <c r="BM7" s="622"/>
      <c r="BN7" s="623"/>
      <c r="BO7" s="659">
        <v>37.799999999999997</v>
      </c>
      <c r="BP7" s="659"/>
      <c r="BQ7" s="659"/>
      <c r="BR7" s="659"/>
      <c r="BS7" s="660" t="s">
        <v>122</v>
      </c>
      <c r="BT7" s="660"/>
      <c r="BU7" s="660"/>
      <c r="BV7" s="660"/>
      <c r="BW7" s="660"/>
      <c r="BX7" s="660"/>
      <c r="BY7" s="660"/>
      <c r="BZ7" s="660"/>
      <c r="CA7" s="660"/>
      <c r="CB7" s="698"/>
      <c r="CD7" s="618" t="s">
        <v>224</v>
      </c>
      <c r="CE7" s="619"/>
      <c r="CF7" s="619"/>
      <c r="CG7" s="619"/>
      <c r="CH7" s="619"/>
      <c r="CI7" s="619"/>
      <c r="CJ7" s="619"/>
      <c r="CK7" s="619"/>
      <c r="CL7" s="619"/>
      <c r="CM7" s="619"/>
      <c r="CN7" s="619"/>
      <c r="CO7" s="619"/>
      <c r="CP7" s="619"/>
      <c r="CQ7" s="620"/>
      <c r="CR7" s="621">
        <v>697269</v>
      </c>
      <c r="CS7" s="622"/>
      <c r="CT7" s="622"/>
      <c r="CU7" s="622"/>
      <c r="CV7" s="622"/>
      <c r="CW7" s="622"/>
      <c r="CX7" s="622"/>
      <c r="CY7" s="623"/>
      <c r="CZ7" s="659">
        <v>20.7</v>
      </c>
      <c r="DA7" s="659"/>
      <c r="DB7" s="659"/>
      <c r="DC7" s="659"/>
      <c r="DD7" s="627">
        <v>556</v>
      </c>
      <c r="DE7" s="622"/>
      <c r="DF7" s="622"/>
      <c r="DG7" s="622"/>
      <c r="DH7" s="622"/>
      <c r="DI7" s="622"/>
      <c r="DJ7" s="622"/>
      <c r="DK7" s="622"/>
      <c r="DL7" s="622"/>
      <c r="DM7" s="622"/>
      <c r="DN7" s="622"/>
      <c r="DO7" s="622"/>
      <c r="DP7" s="623"/>
      <c r="DQ7" s="627">
        <v>619133</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1852</v>
      </c>
      <c r="S8" s="622"/>
      <c r="T8" s="622"/>
      <c r="U8" s="622"/>
      <c r="V8" s="622"/>
      <c r="W8" s="622"/>
      <c r="X8" s="622"/>
      <c r="Y8" s="623"/>
      <c r="Z8" s="659">
        <v>0.1</v>
      </c>
      <c r="AA8" s="659"/>
      <c r="AB8" s="659"/>
      <c r="AC8" s="659"/>
      <c r="AD8" s="660">
        <v>1852</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7467</v>
      </c>
      <c r="BH8" s="622"/>
      <c r="BI8" s="622"/>
      <c r="BJ8" s="622"/>
      <c r="BK8" s="622"/>
      <c r="BL8" s="622"/>
      <c r="BM8" s="622"/>
      <c r="BN8" s="623"/>
      <c r="BO8" s="659">
        <v>1.7</v>
      </c>
      <c r="BP8" s="659"/>
      <c r="BQ8" s="659"/>
      <c r="BR8" s="659"/>
      <c r="BS8" s="660" t="s">
        <v>122</v>
      </c>
      <c r="BT8" s="660"/>
      <c r="BU8" s="660"/>
      <c r="BV8" s="660"/>
      <c r="BW8" s="660"/>
      <c r="BX8" s="660"/>
      <c r="BY8" s="660"/>
      <c r="BZ8" s="660"/>
      <c r="CA8" s="660"/>
      <c r="CB8" s="698"/>
      <c r="CD8" s="618" t="s">
        <v>227</v>
      </c>
      <c r="CE8" s="619"/>
      <c r="CF8" s="619"/>
      <c r="CG8" s="619"/>
      <c r="CH8" s="619"/>
      <c r="CI8" s="619"/>
      <c r="CJ8" s="619"/>
      <c r="CK8" s="619"/>
      <c r="CL8" s="619"/>
      <c r="CM8" s="619"/>
      <c r="CN8" s="619"/>
      <c r="CO8" s="619"/>
      <c r="CP8" s="619"/>
      <c r="CQ8" s="620"/>
      <c r="CR8" s="621">
        <v>988617</v>
      </c>
      <c r="CS8" s="622"/>
      <c r="CT8" s="622"/>
      <c r="CU8" s="622"/>
      <c r="CV8" s="622"/>
      <c r="CW8" s="622"/>
      <c r="CX8" s="622"/>
      <c r="CY8" s="623"/>
      <c r="CZ8" s="659">
        <v>29.4</v>
      </c>
      <c r="DA8" s="659"/>
      <c r="DB8" s="659"/>
      <c r="DC8" s="659"/>
      <c r="DD8" s="627">
        <v>5904</v>
      </c>
      <c r="DE8" s="622"/>
      <c r="DF8" s="622"/>
      <c r="DG8" s="622"/>
      <c r="DH8" s="622"/>
      <c r="DI8" s="622"/>
      <c r="DJ8" s="622"/>
      <c r="DK8" s="622"/>
      <c r="DL8" s="622"/>
      <c r="DM8" s="622"/>
      <c r="DN8" s="622"/>
      <c r="DO8" s="622"/>
      <c r="DP8" s="623"/>
      <c r="DQ8" s="627">
        <v>585279</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2861</v>
      </c>
      <c r="S9" s="622"/>
      <c r="T9" s="622"/>
      <c r="U9" s="622"/>
      <c r="V9" s="622"/>
      <c r="W9" s="622"/>
      <c r="X9" s="622"/>
      <c r="Y9" s="623"/>
      <c r="Z9" s="659">
        <v>0.1</v>
      </c>
      <c r="AA9" s="659"/>
      <c r="AB9" s="659"/>
      <c r="AC9" s="659"/>
      <c r="AD9" s="660">
        <v>2861</v>
      </c>
      <c r="AE9" s="660"/>
      <c r="AF9" s="660"/>
      <c r="AG9" s="660"/>
      <c r="AH9" s="660"/>
      <c r="AI9" s="660"/>
      <c r="AJ9" s="660"/>
      <c r="AK9" s="660"/>
      <c r="AL9" s="624">
        <v>0.1</v>
      </c>
      <c r="AM9" s="625"/>
      <c r="AN9" s="625"/>
      <c r="AO9" s="661"/>
      <c r="AP9" s="618" t="s">
        <v>229</v>
      </c>
      <c r="AQ9" s="619"/>
      <c r="AR9" s="619"/>
      <c r="AS9" s="619"/>
      <c r="AT9" s="619"/>
      <c r="AU9" s="619"/>
      <c r="AV9" s="619"/>
      <c r="AW9" s="619"/>
      <c r="AX9" s="619"/>
      <c r="AY9" s="619"/>
      <c r="AZ9" s="619"/>
      <c r="BA9" s="619"/>
      <c r="BB9" s="619"/>
      <c r="BC9" s="619"/>
      <c r="BD9" s="619"/>
      <c r="BE9" s="619"/>
      <c r="BF9" s="620"/>
      <c r="BG9" s="621">
        <v>148699</v>
      </c>
      <c r="BH9" s="622"/>
      <c r="BI9" s="622"/>
      <c r="BJ9" s="622"/>
      <c r="BK9" s="622"/>
      <c r="BL9" s="622"/>
      <c r="BM9" s="622"/>
      <c r="BN9" s="623"/>
      <c r="BO9" s="659">
        <v>33.1</v>
      </c>
      <c r="BP9" s="659"/>
      <c r="BQ9" s="659"/>
      <c r="BR9" s="659"/>
      <c r="BS9" s="660" t="s">
        <v>122</v>
      </c>
      <c r="BT9" s="660"/>
      <c r="BU9" s="660"/>
      <c r="BV9" s="660"/>
      <c r="BW9" s="660"/>
      <c r="BX9" s="660"/>
      <c r="BY9" s="660"/>
      <c r="BZ9" s="660"/>
      <c r="CA9" s="660"/>
      <c r="CB9" s="698"/>
      <c r="CD9" s="618" t="s">
        <v>230</v>
      </c>
      <c r="CE9" s="619"/>
      <c r="CF9" s="619"/>
      <c r="CG9" s="619"/>
      <c r="CH9" s="619"/>
      <c r="CI9" s="619"/>
      <c r="CJ9" s="619"/>
      <c r="CK9" s="619"/>
      <c r="CL9" s="619"/>
      <c r="CM9" s="619"/>
      <c r="CN9" s="619"/>
      <c r="CO9" s="619"/>
      <c r="CP9" s="619"/>
      <c r="CQ9" s="620"/>
      <c r="CR9" s="621">
        <v>209909</v>
      </c>
      <c r="CS9" s="622"/>
      <c r="CT9" s="622"/>
      <c r="CU9" s="622"/>
      <c r="CV9" s="622"/>
      <c r="CW9" s="622"/>
      <c r="CX9" s="622"/>
      <c r="CY9" s="623"/>
      <c r="CZ9" s="659">
        <v>6.2</v>
      </c>
      <c r="DA9" s="659"/>
      <c r="DB9" s="659"/>
      <c r="DC9" s="659"/>
      <c r="DD9" s="627" t="s">
        <v>122</v>
      </c>
      <c r="DE9" s="622"/>
      <c r="DF9" s="622"/>
      <c r="DG9" s="622"/>
      <c r="DH9" s="622"/>
      <c r="DI9" s="622"/>
      <c r="DJ9" s="622"/>
      <c r="DK9" s="622"/>
      <c r="DL9" s="622"/>
      <c r="DM9" s="622"/>
      <c r="DN9" s="622"/>
      <c r="DO9" s="622"/>
      <c r="DP9" s="623"/>
      <c r="DQ9" s="627">
        <v>169412</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10457</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8"/>
      <c r="CD10" s="618" t="s">
        <v>233</v>
      </c>
      <c r="CE10" s="619"/>
      <c r="CF10" s="619"/>
      <c r="CG10" s="619"/>
      <c r="CH10" s="619"/>
      <c r="CI10" s="619"/>
      <c r="CJ10" s="619"/>
      <c r="CK10" s="619"/>
      <c r="CL10" s="619"/>
      <c r="CM10" s="619"/>
      <c r="CN10" s="619"/>
      <c r="CO10" s="619"/>
      <c r="CP10" s="619"/>
      <c r="CQ10" s="620"/>
      <c r="CR10" s="621">
        <v>1292</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1292</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137943</v>
      </c>
      <c r="S11" s="622"/>
      <c r="T11" s="622"/>
      <c r="U11" s="622"/>
      <c r="V11" s="622"/>
      <c r="W11" s="622"/>
      <c r="X11" s="622"/>
      <c r="Y11" s="623"/>
      <c r="Z11" s="624">
        <v>3.8</v>
      </c>
      <c r="AA11" s="625"/>
      <c r="AB11" s="625"/>
      <c r="AC11" s="626"/>
      <c r="AD11" s="627">
        <v>137943</v>
      </c>
      <c r="AE11" s="622"/>
      <c r="AF11" s="622"/>
      <c r="AG11" s="622"/>
      <c r="AH11" s="622"/>
      <c r="AI11" s="622"/>
      <c r="AJ11" s="622"/>
      <c r="AK11" s="623"/>
      <c r="AL11" s="624">
        <v>5.8</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3085</v>
      </c>
      <c r="BH11" s="622"/>
      <c r="BI11" s="622"/>
      <c r="BJ11" s="622"/>
      <c r="BK11" s="622"/>
      <c r="BL11" s="622"/>
      <c r="BM11" s="622"/>
      <c r="BN11" s="623"/>
      <c r="BO11" s="659">
        <v>0.7</v>
      </c>
      <c r="BP11" s="659"/>
      <c r="BQ11" s="659"/>
      <c r="BR11" s="659"/>
      <c r="BS11" s="660" t="s">
        <v>122</v>
      </c>
      <c r="BT11" s="660"/>
      <c r="BU11" s="660"/>
      <c r="BV11" s="660"/>
      <c r="BW11" s="660"/>
      <c r="BX11" s="660"/>
      <c r="BY11" s="660"/>
      <c r="BZ11" s="660"/>
      <c r="CA11" s="660"/>
      <c r="CB11" s="698"/>
      <c r="CD11" s="618" t="s">
        <v>236</v>
      </c>
      <c r="CE11" s="619"/>
      <c r="CF11" s="619"/>
      <c r="CG11" s="619"/>
      <c r="CH11" s="619"/>
      <c r="CI11" s="619"/>
      <c r="CJ11" s="619"/>
      <c r="CK11" s="619"/>
      <c r="CL11" s="619"/>
      <c r="CM11" s="619"/>
      <c r="CN11" s="619"/>
      <c r="CO11" s="619"/>
      <c r="CP11" s="619"/>
      <c r="CQ11" s="620"/>
      <c r="CR11" s="621">
        <v>152509</v>
      </c>
      <c r="CS11" s="622"/>
      <c r="CT11" s="622"/>
      <c r="CU11" s="622"/>
      <c r="CV11" s="622"/>
      <c r="CW11" s="622"/>
      <c r="CX11" s="622"/>
      <c r="CY11" s="623"/>
      <c r="CZ11" s="659">
        <v>4.5</v>
      </c>
      <c r="DA11" s="659"/>
      <c r="DB11" s="659"/>
      <c r="DC11" s="659"/>
      <c r="DD11" s="627">
        <v>36224</v>
      </c>
      <c r="DE11" s="622"/>
      <c r="DF11" s="622"/>
      <c r="DG11" s="622"/>
      <c r="DH11" s="622"/>
      <c r="DI11" s="622"/>
      <c r="DJ11" s="622"/>
      <c r="DK11" s="622"/>
      <c r="DL11" s="622"/>
      <c r="DM11" s="622"/>
      <c r="DN11" s="622"/>
      <c r="DO11" s="622"/>
      <c r="DP11" s="623"/>
      <c r="DQ11" s="627">
        <v>94279</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205989</v>
      </c>
      <c r="BH12" s="622"/>
      <c r="BI12" s="622"/>
      <c r="BJ12" s="622"/>
      <c r="BK12" s="622"/>
      <c r="BL12" s="622"/>
      <c r="BM12" s="622"/>
      <c r="BN12" s="623"/>
      <c r="BO12" s="659">
        <v>45.8</v>
      </c>
      <c r="BP12" s="659"/>
      <c r="BQ12" s="659"/>
      <c r="BR12" s="659"/>
      <c r="BS12" s="660" t="s">
        <v>122</v>
      </c>
      <c r="BT12" s="660"/>
      <c r="BU12" s="660"/>
      <c r="BV12" s="660"/>
      <c r="BW12" s="660"/>
      <c r="BX12" s="660"/>
      <c r="BY12" s="660"/>
      <c r="BZ12" s="660"/>
      <c r="CA12" s="660"/>
      <c r="CB12" s="698"/>
      <c r="CD12" s="618" t="s">
        <v>239</v>
      </c>
      <c r="CE12" s="619"/>
      <c r="CF12" s="619"/>
      <c r="CG12" s="619"/>
      <c r="CH12" s="619"/>
      <c r="CI12" s="619"/>
      <c r="CJ12" s="619"/>
      <c r="CK12" s="619"/>
      <c r="CL12" s="619"/>
      <c r="CM12" s="619"/>
      <c r="CN12" s="619"/>
      <c r="CO12" s="619"/>
      <c r="CP12" s="619"/>
      <c r="CQ12" s="620"/>
      <c r="CR12" s="621">
        <v>82555</v>
      </c>
      <c r="CS12" s="622"/>
      <c r="CT12" s="622"/>
      <c r="CU12" s="622"/>
      <c r="CV12" s="622"/>
      <c r="CW12" s="622"/>
      <c r="CX12" s="622"/>
      <c r="CY12" s="623"/>
      <c r="CZ12" s="659">
        <v>2.5</v>
      </c>
      <c r="DA12" s="659"/>
      <c r="DB12" s="659"/>
      <c r="DC12" s="659"/>
      <c r="DD12" s="627" t="s">
        <v>122</v>
      </c>
      <c r="DE12" s="622"/>
      <c r="DF12" s="622"/>
      <c r="DG12" s="622"/>
      <c r="DH12" s="622"/>
      <c r="DI12" s="622"/>
      <c r="DJ12" s="622"/>
      <c r="DK12" s="622"/>
      <c r="DL12" s="622"/>
      <c r="DM12" s="622"/>
      <c r="DN12" s="622"/>
      <c r="DO12" s="622"/>
      <c r="DP12" s="623"/>
      <c r="DQ12" s="627">
        <v>50559</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205799</v>
      </c>
      <c r="BH13" s="622"/>
      <c r="BI13" s="622"/>
      <c r="BJ13" s="622"/>
      <c r="BK13" s="622"/>
      <c r="BL13" s="622"/>
      <c r="BM13" s="622"/>
      <c r="BN13" s="623"/>
      <c r="BO13" s="659">
        <v>45.8</v>
      </c>
      <c r="BP13" s="659"/>
      <c r="BQ13" s="659"/>
      <c r="BR13" s="659"/>
      <c r="BS13" s="660" t="s">
        <v>122</v>
      </c>
      <c r="BT13" s="660"/>
      <c r="BU13" s="660"/>
      <c r="BV13" s="660"/>
      <c r="BW13" s="660"/>
      <c r="BX13" s="660"/>
      <c r="BY13" s="660"/>
      <c r="BZ13" s="660"/>
      <c r="CA13" s="660"/>
      <c r="CB13" s="698"/>
      <c r="CD13" s="618" t="s">
        <v>242</v>
      </c>
      <c r="CE13" s="619"/>
      <c r="CF13" s="619"/>
      <c r="CG13" s="619"/>
      <c r="CH13" s="619"/>
      <c r="CI13" s="619"/>
      <c r="CJ13" s="619"/>
      <c r="CK13" s="619"/>
      <c r="CL13" s="619"/>
      <c r="CM13" s="619"/>
      <c r="CN13" s="619"/>
      <c r="CO13" s="619"/>
      <c r="CP13" s="619"/>
      <c r="CQ13" s="620"/>
      <c r="CR13" s="621">
        <v>329440</v>
      </c>
      <c r="CS13" s="622"/>
      <c r="CT13" s="622"/>
      <c r="CU13" s="622"/>
      <c r="CV13" s="622"/>
      <c r="CW13" s="622"/>
      <c r="CX13" s="622"/>
      <c r="CY13" s="623"/>
      <c r="CZ13" s="659">
        <v>9.8000000000000007</v>
      </c>
      <c r="DA13" s="659"/>
      <c r="DB13" s="659"/>
      <c r="DC13" s="659"/>
      <c r="DD13" s="627">
        <v>76002</v>
      </c>
      <c r="DE13" s="622"/>
      <c r="DF13" s="622"/>
      <c r="DG13" s="622"/>
      <c r="DH13" s="622"/>
      <c r="DI13" s="622"/>
      <c r="DJ13" s="622"/>
      <c r="DK13" s="622"/>
      <c r="DL13" s="622"/>
      <c r="DM13" s="622"/>
      <c r="DN13" s="622"/>
      <c r="DO13" s="622"/>
      <c r="DP13" s="623"/>
      <c r="DQ13" s="627">
        <v>256112</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23869</v>
      </c>
      <c r="BH14" s="622"/>
      <c r="BI14" s="622"/>
      <c r="BJ14" s="622"/>
      <c r="BK14" s="622"/>
      <c r="BL14" s="622"/>
      <c r="BM14" s="622"/>
      <c r="BN14" s="623"/>
      <c r="BO14" s="659">
        <v>5.3</v>
      </c>
      <c r="BP14" s="659"/>
      <c r="BQ14" s="659"/>
      <c r="BR14" s="659"/>
      <c r="BS14" s="660" t="s">
        <v>122</v>
      </c>
      <c r="BT14" s="660"/>
      <c r="BU14" s="660"/>
      <c r="BV14" s="660"/>
      <c r="BW14" s="660"/>
      <c r="BX14" s="660"/>
      <c r="BY14" s="660"/>
      <c r="BZ14" s="660"/>
      <c r="CA14" s="660"/>
      <c r="CB14" s="698"/>
      <c r="CD14" s="618" t="s">
        <v>245</v>
      </c>
      <c r="CE14" s="619"/>
      <c r="CF14" s="619"/>
      <c r="CG14" s="619"/>
      <c r="CH14" s="619"/>
      <c r="CI14" s="619"/>
      <c r="CJ14" s="619"/>
      <c r="CK14" s="619"/>
      <c r="CL14" s="619"/>
      <c r="CM14" s="619"/>
      <c r="CN14" s="619"/>
      <c r="CO14" s="619"/>
      <c r="CP14" s="619"/>
      <c r="CQ14" s="620"/>
      <c r="CR14" s="621">
        <v>195808</v>
      </c>
      <c r="CS14" s="622"/>
      <c r="CT14" s="622"/>
      <c r="CU14" s="622"/>
      <c r="CV14" s="622"/>
      <c r="CW14" s="622"/>
      <c r="CX14" s="622"/>
      <c r="CY14" s="623"/>
      <c r="CZ14" s="659">
        <v>5.8</v>
      </c>
      <c r="DA14" s="659"/>
      <c r="DB14" s="659"/>
      <c r="DC14" s="659"/>
      <c r="DD14" s="627">
        <v>572</v>
      </c>
      <c r="DE14" s="622"/>
      <c r="DF14" s="622"/>
      <c r="DG14" s="622"/>
      <c r="DH14" s="622"/>
      <c r="DI14" s="622"/>
      <c r="DJ14" s="622"/>
      <c r="DK14" s="622"/>
      <c r="DL14" s="622"/>
      <c r="DM14" s="622"/>
      <c r="DN14" s="622"/>
      <c r="DO14" s="622"/>
      <c r="DP14" s="623"/>
      <c r="DQ14" s="627">
        <v>195527</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v>1999</v>
      </c>
      <c r="S15" s="622"/>
      <c r="T15" s="622"/>
      <c r="U15" s="622"/>
      <c r="V15" s="622"/>
      <c r="W15" s="622"/>
      <c r="X15" s="622"/>
      <c r="Y15" s="623"/>
      <c r="Z15" s="659">
        <v>0.1</v>
      </c>
      <c r="AA15" s="659"/>
      <c r="AB15" s="659"/>
      <c r="AC15" s="659"/>
      <c r="AD15" s="660">
        <v>1999</v>
      </c>
      <c r="AE15" s="660"/>
      <c r="AF15" s="660"/>
      <c r="AG15" s="660"/>
      <c r="AH15" s="660"/>
      <c r="AI15" s="660"/>
      <c r="AJ15" s="660"/>
      <c r="AK15" s="660"/>
      <c r="AL15" s="624">
        <v>0.1</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49910</v>
      </c>
      <c r="BH15" s="622"/>
      <c r="BI15" s="622"/>
      <c r="BJ15" s="622"/>
      <c r="BK15" s="622"/>
      <c r="BL15" s="622"/>
      <c r="BM15" s="622"/>
      <c r="BN15" s="623"/>
      <c r="BO15" s="659">
        <v>11.1</v>
      </c>
      <c r="BP15" s="659"/>
      <c r="BQ15" s="659"/>
      <c r="BR15" s="659"/>
      <c r="BS15" s="660" t="s">
        <v>122</v>
      </c>
      <c r="BT15" s="660"/>
      <c r="BU15" s="660"/>
      <c r="BV15" s="660"/>
      <c r="BW15" s="660"/>
      <c r="BX15" s="660"/>
      <c r="BY15" s="660"/>
      <c r="BZ15" s="660"/>
      <c r="CA15" s="660"/>
      <c r="CB15" s="698"/>
      <c r="CD15" s="618" t="s">
        <v>248</v>
      </c>
      <c r="CE15" s="619"/>
      <c r="CF15" s="619"/>
      <c r="CG15" s="619"/>
      <c r="CH15" s="619"/>
      <c r="CI15" s="619"/>
      <c r="CJ15" s="619"/>
      <c r="CK15" s="619"/>
      <c r="CL15" s="619"/>
      <c r="CM15" s="619"/>
      <c r="CN15" s="619"/>
      <c r="CO15" s="619"/>
      <c r="CP15" s="619"/>
      <c r="CQ15" s="620"/>
      <c r="CR15" s="621">
        <v>309390</v>
      </c>
      <c r="CS15" s="622"/>
      <c r="CT15" s="622"/>
      <c r="CU15" s="622"/>
      <c r="CV15" s="622"/>
      <c r="CW15" s="622"/>
      <c r="CX15" s="622"/>
      <c r="CY15" s="623"/>
      <c r="CZ15" s="659">
        <v>9.1999999999999993</v>
      </c>
      <c r="DA15" s="659"/>
      <c r="DB15" s="659"/>
      <c r="DC15" s="659"/>
      <c r="DD15" s="627">
        <v>17610</v>
      </c>
      <c r="DE15" s="622"/>
      <c r="DF15" s="622"/>
      <c r="DG15" s="622"/>
      <c r="DH15" s="622"/>
      <c r="DI15" s="622"/>
      <c r="DJ15" s="622"/>
      <c r="DK15" s="622"/>
      <c r="DL15" s="622"/>
      <c r="DM15" s="622"/>
      <c r="DN15" s="622"/>
      <c r="DO15" s="622"/>
      <c r="DP15" s="623"/>
      <c r="DQ15" s="627">
        <v>257520</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7414</v>
      </c>
      <c r="S16" s="622"/>
      <c r="T16" s="622"/>
      <c r="U16" s="622"/>
      <c r="V16" s="622"/>
      <c r="W16" s="622"/>
      <c r="X16" s="622"/>
      <c r="Y16" s="623"/>
      <c r="Z16" s="659">
        <v>0.2</v>
      </c>
      <c r="AA16" s="659"/>
      <c r="AB16" s="659"/>
      <c r="AC16" s="659"/>
      <c r="AD16" s="660">
        <v>7414</v>
      </c>
      <c r="AE16" s="660"/>
      <c r="AF16" s="660"/>
      <c r="AG16" s="660"/>
      <c r="AH16" s="660"/>
      <c r="AI16" s="660"/>
      <c r="AJ16" s="660"/>
      <c r="AK16" s="660"/>
      <c r="AL16" s="624">
        <v>0.3</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251</v>
      </c>
      <c r="CE16" s="619"/>
      <c r="CF16" s="619"/>
      <c r="CG16" s="619"/>
      <c r="CH16" s="619"/>
      <c r="CI16" s="619"/>
      <c r="CJ16" s="619"/>
      <c r="CK16" s="619"/>
      <c r="CL16" s="619"/>
      <c r="CM16" s="619"/>
      <c r="CN16" s="619"/>
      <c r="CO16" s="619"/>
      <c r="CP16" s="619"/>
      <c r="CQ16" s="620"/>
      <c r="CR16" s="621">
        <v>4125</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21980</v>
      </c>
      <c r="S17" s="622"/>
      <c r="T17" s="622"/>
      <c r="U17" s="622"/>
      <c r="V17" s="622"/>
      <c r="W17" s="622"/>
      <c r="X17" s="622"/>
      <c r="Y17" s="623"/>
      <c r="Z17" s="659">
        <v>0.6</v>
      </c>
      <c r="AA17" s="659"/>
      <c r="AB17" s="659"/>
      <c r="AC17" s="659"/>
      <c r="AD17" s="660">
        <v>21980</v>
      </c>
      <c r="AE17" s="660"/>
      <c r="AF17" s="660"/>
      <c r="AG17" s="660"/>
      <c r="AH17" s="660"/>
      <c r="AI17" s="660"/>
      <c r="AJ17" s="660"/>
      <c r="AK17" s="660"/>
      <c r="AL17" s="624">
        <v>0.9</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254</v>
      </c>
      <c r="CE17" s="619"/>
      <c r="CF17" s="619"/>
      <c r="CG17" s="619"/>
      <c r="CH17" s="619"/>
      <c r="CI17" s="619"/>
      <c r="CJ17" s="619"/>
      <c r="CK17" s="619"/>
      <c r="CL17" s="619"/>
      <c r="CM17" s="619"/>
      <c r="CN17" s="619"/>
      <c r="CO17" s="619"/>
      <c r="CP17" s="619"/>
      <c r="CQ17" s="620"/>
      <c r="CR17" s="621">
        <v>334443</v>
      </c>
      <c r="CS17" s="622"/>
      <c r="CT17" s="622"/>
      <c r="CU17" s="622"/>
      <c r="CV17" s="622"/>
      <c r="CW17" s="622"/>
      <c r="CX17" s="622"/>
      <c r="CY17" s="623"/>
      <c r="CZ17" s="659">
        <v>10</v>
      </c>
      <c r="DA17" s="659"/>
      <c r="DB17" s="659"/>
      <c r="DC17" s="659"/>
      <c r="DD17" s="627" t="s">
        <v>122</v>
      </c>
      <c r="DE17" s="622"/>
      <c r="DF17" s="622"/>
      <c r="DG17" s="622"/>
      <c r="DH17" s="622"/>
      <c r="DI17" s="622"/>
      <c r="DJ17" s="622"/>
      <c r="DK17" s="622"/>
      <c r="DL17" s="622"/>
      <c r="DM17" s="622"/>
      <c r="DN17" s="622"/>
      <c r="DO17" s="622"/>
      <c r="DP17" s="623"/>
      <c r="DQ17" s="627">
        <v>334443</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2841</v>
      </c>
      <c r="S18" s="622"/>
      <c r="T18" s="622"/>
      <c r="U18" s="622"/>
      <c r="V18" s="622"/>
      <c r="W18" s="622"/>
      <c r="X18" s="622"/>
      <c r="Y18" s="623"/>
      <c r="Z18" s="659">
        <v>0.1</v>
      </c>
      <c r="AA18" s="659"/>
      <c r="AB18" s="659"/>
      <c r="AC18" s="659"/>
      <c r="AD18" s="660">
        <v>2841</v>
      </c>
      <c r="AE18" s="660"/>
      <c r="AF18" s="660"/>
      <c r="AG18" s="660"/>
      <c r="AH18" s="660"/>
      <c r="AI18" s="660"/>
      <c r="AJ18" s="660"/>
      <c r="AK18" s="660"/>
      <c r="AL18" s="624">
        <v>0.1</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19139</v>
      </c>
      <c r="S19" s="622"/>
      <c r="T19" s="622"/>
      <c r="U19" s="622"/>
      <c r="V19" s="622"/>
      <c r="W19" s="622"/>
      <c r="X19" s="622"/>
      <c r="Y19" s="623"/>
      <c r="Z19" s="659">
        <v>0.5</v>
      </c>
      <c r="AA19" s="659"/>
      <c r="AB19" s="659"/>
      <c r="AC19" s="659"/>
      <c r="AD19" s="660">
        <v>19139</v>
      </c>
      <c r="AE19" s="660"/>
      <c r="AF19" s="660"/>
      <c r="AG19" s="660"/>
      <c r="AH19" s="660"/>
      <c r="AI19" s="660"/>
      <c r="AJ19" s="660"/>
      <c r="AK19" s="660"/>
      <c r="AL19" s="624">
        <v>0.8</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261</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263</v>
      </c>
      <c r="CE20" s="619"/>
      <c r="CF20" s="619"/>
      <c r="CG20" s="619"/>
      <c r="CH20" s="619"/>
      <c r="CI20" s="619"/>
      <c r="CJ20" s="619"/>
      <c r="CK20" s="619"/>
      <c r="CL20" s="619"/>
      <c r="CM20" s="619"/>
      <c r="CN20" s="619"/>
      <c r="CO20" s="619"/>
      <c r="CP20" s="619"/>
      <c r="CQ20" s="620"/>
      <c r="CR20" s="621">
        <v>3360423</v>
      </c>
      <c r="CS20" s="622"/>
      <c r="CT20" s="622"/>
      <c r="CU20" s="622"/>
      <c r="CV20" s="622"/>
      <c r="CW20" s="622"/>
      <c r="CX20" s="622"/>
      <c r="CY20" s="623"/>
      <c r="CZ20" s="659">
        <v>100</v>
      </c>
      <c r="DA20" s="659"/>
      <c r="DB20" s="659"/>
      <c r="DC20" s="659"/>
      <c r="DD20" s="627">
        <v>136868</v>
      </c>
      <c r="DE20" s="622"/>
      <c r="DF20" s="622"/>
      <c r="DG20" s="622"/>
      <c r="DH20" s="622"/>
      <c r="DI20" s="622"/>
      <c r="DJ20" s="622"/>
      <c r="DK20" s="622"/>
      <c r="DL20" s="622"/>
      <c r="DM20" s="622"/>
      <c r="DN20" s="622"/>
      <c r="DO20" s="622"/>
      <c r="DP20" s="623"/>
      <c r="DQ20" s="627">
        <v>2618622</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1916834</v>
      </c>
      <c r="S21" s="622"/>
      <c r="T21" s="622"/>
      <c r="U21" s="622"/>
      <c r="V21" s="622"/>
      <c r="W21" s="622"/>
      <c r="X21" s="622"/>
      <c r="Y21" s="623"/>
      <c r="Z21" s="659">
        <v>52.4</v>
      </c>
      <c r="AA21" s="659"/>
      <c r="AB21" s="659"/>
      <c r="AC21" s="659"/>
      <c r="AD21" s="660">
        <v>1724025</v>
      </c>
      <c r="AE21" s="660"/>
      <c r="AF21" s="660"/>
      <c r="AG21" s="660"/>
      <c r="AH21" s="660"/>
      <c r="AI21" s="660"/>
      <c r="AJ21" s="660"/>
      <c r="AK21" s="660"/>
      <c r="AL21" s="624">
        <v>72.5</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1724025</v>
      </c>
      <c r="S22" s="622"/>
      <c r="T22" s="622"/>
      <c r="U22" s="622"/>
      <c r="V22" s="622"/>
      <c r="W22" s="622"/>
      <c r="X22" s="622"/>
      <c r="Y22" s="623"/>
      <c r="Z22" s="659">
        <v>47.1</v>
      </c>
      <c r="AA22" s="659"/>
      <c r="AB22" s="659"/>
      <c r="AC22" s="659"/>
      <c r="AD22" s="660">
        <v>1724025</v>
      </c>
      <c r="AE22" s="660"/>
      <c r="AF22" s="660"/>
      <c r="AG22" s="660"/>
      <c r="AH22" s="660"/>
      <c r="AI22" s="660"/>
      <c r="AJ22" s="660"/>
      <c r="AK22" s="660"/>
      <c r="AL22" s="624">
        <v>72.5</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269</v>
      </c>
      <c r="C23" s="619"/>
      <c r="D23" s="619"/>
      <c r="E23" s="619"/>
      <c r="F23" s="619"/>
      <c r="G23" s="619"/>
      <c r="H23" s="619"/>
      <c r="I23" s="619"/>
      <c r="J23" s="619"/>
      <c r="K23" s="619"/>
      <c r="L23" s="619"/>
      <c r="M23" s="619"/>
      <c r="N23" s="619"/>
      <c r="O23" s="619"/>
      <c r="P23" s="619"/>
      <c r="Q23" s="620"/>
      <c r="R23" s="621">
        <v>192809</v>
      </c>
      <c r="S23" s="622"/>
      <c r="T23" s="622"/>
      <c r="U23" s="622"/>
      <c r="V23" s="622"/>
      <c r="W23" s="622"/>
      <c r="X23" s="622"/>
      <c r="Y23" s="623"/>
      <c r="Z23" s="659">
        <v>5.3</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2">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278</v>
      </c>
      <c r="CE24" s="680"/>
      <c r="CF24" s="680"/>
      <c r="CG24" s="680"/>
      <c r="CH24" s="680"/>
      <c r="CI24" s="680"/>
      <c r="CJ24" s="680"/>
      <c r="CK24" s="680"/>
      <c r="CL24" s="680"/>
      <c r="CM24" s="680"/>
      <c r="CN24" s="680"/>
      <c r="CO24" s="680"/>
      <c r="CP24" s="680"/>
      <c r="CQ24" s="681"/>
      <c r="CR24" s="676">
        <v>1383443</v>
      </c>
      <c r="CS24" s="677"/>
      <c r="CT24" s="677"/>
      <c r="CU24" s="677"/>
      <c r="CV24" s="677"/>
      <c r="CW24" s="677"/>
      <c r="CX24" s="677"/>
      <c r="CY24" s="702"/>
      <c r="CZ24" s="703">
        <v>41.2</v>
      </c>
      <c r="DA24" s="685"/>
      <c r="DB24" s="685"/>
      <c r="DC24" s="705"/>
      <c r="DD24" s="701">
        <v>998799</v>
      </c>
      <c r="DE24" s="677"/>
      <c r="DF24" s="677"/>
      <c r="DG24" s="677"/>
      <c r="DH24" s="677"/>
      <c r="DI24" s="677"/>
      <c r="DJ24" s="677"/>
      <c r="DK24" s="702"/>
      <c r="DL24" s="701">
        <v>941366</v>
      </c>
      <c r="DM24" s="677"/>
      <c r="DN24" s="677"/>
      <c r="DO24" s="677"/>
      <c r="DP24" s="677"/>
      <c r="DQ24" s="677"/>
      <c r="DR24" s="677"/>
      <c r="DS24" s="677"/>
      <c r="DT24" s="677"/>
      <c r="DU24" s="677"/>
      <c r="DV24" s="702"/>
      <c r="DW24" s="703">
        <v>39.5</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2567443</v>
      </c>
      <c r="S25" s="622"/>
      <c r="T25" s="622"/>
      <c r="U25" s="622"/>
      <c r="V25" s="622"/>
      <c r="W25" s="622"/>
      <c r="X25" s="622"/>
      <c r="Y25" s="623"/>
      <c r="Z25" s="659">
        <v>70.2</v>
      </c>
      <c r="AA25" s="659"/>
      <c r="AB25" s="659"/>
      <c r="AC25" s="659"/>
      <c r="AD25" s="660">
        <v>2374634</v>
      </c>
      <c r="AE25" s="660"/>
      <c r="AF25" s="660"/>
      <c r="AG25" s="660"/>
      <c r="AH25" s="660"/>
      <c r="AI25" s="660"/>
      <c r="AJ25" s="660"/>
      <c r="AK25" s="660"/>
      <c r="AL25" s="624">
        <v>99.8</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281</v>
      </c>
      <c r="CE25" s="619"/>
      <c r="CF25" s="619"/>
      <c r="CG25" s="619"/>
      <c r="CH25" s="619"/>
      <c r="CI25" s="619"/>
      <c r="CJ25" s="619"/>
      <c r="CK25" s="619"/>
      <c r="CL25" s="619"/>
      <c r="CM25" s="619"/>
      <c r="CN25" s="619"/>
      <c r="CO25" s="619"/>
      <c r="CP25" s="619"/>
      <c r="CQ25" s="620"/>
      <c r="CR25" s="621">
        <v>567164</v>
      </c>
      <c r="CS25" s="634"/>
      <c r="CT25" s="634"/>
      <c r="CU25" s="634"/>
      <c r="CV25" s="634"/>
      <c r="CW25" s="634"/>
      <c r="CX25" s="634"/>
      <c r="CY25" s="635"/>
      <c r="CZ25" s="624">
        <v>16.899999999999999</v>
      </c>
      <c r="DA25" s="636"/>
      <c r="DB25" s="636"/>
      <c r="DC25" s="637"/>
      <c r="DD25" s="627">
        <v>498961</v>
      </c>
      <c r="DE25" s="634"/>
      <c r="DF25" s="634"/>
      <c r="DG25" s="634"/>
      <c r="DH25" s="634"/>
      <c r="DI25" s="634"/>
      <c r="DJ25" s="634"/>
      <c r="DK25" s="635"/>
      <c r="DL25" s="627">
        <v>482280</v>
      </c>
      <c r="DM25" s="634"/>
      <c r="DN25" s="634"/>
      <c r="DO25" s="634"/>
      <c r="DP25" s="634"/>
      <c r="DQ25" s="634"/>
      <c r="DR25" s="634"/>
      <c r="DS25" s="634"/>
      <c r="DT25" s="634"/>
      <c r="DU25" s="634"/>
      <c r="DV25" s="635"/>
      <c r="DW25" s="624">
        <v>20.2</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284</v>
      </c>
      <c r="CE26" s="619"/>
      <c r="CF26" s="619"/>
      <c r="CG26" s="619"/>
      <c r="CH26" s="619"/>
      <c r="CI26" s="619"/>
      <c r="CJ26" s="619"/>
      <c r="CK26" s="619"/>
      <c r="CL26" s="619"/>
      <c r="CM26" s="619"/>
      <c r="CN26" s="619"/>
      <c r="CO26" s="619"/>
      <c r="CP26" s="619"/>
      <c r="CQ26" s="620"/>
      <c r="CR26" s="621">
        <v>292030</v>
      </c>
      <c r="CS26" s="622"/>
      <c r="CT26" s="622"/>
      <c r="CU26" s="622"/>
      <c r="CV26" s="622"/>
      <c r="CW26" s="622"/>
      <c r="CX26" s="622"/>
      <c r="CY26" s="623"/>
      <c r="CZ26" s="624">
        <v>8.6999999999999993</v>
      </c>
      <c r="DA26" s="636"/>
      <c r="DB26" s="636"/>
      <c r="DC26" s="637"/>
      <c r="DD26" s="627">
        <v>267207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2326</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449476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287</v>
      </c>
      <c r="CE27" s="619"/>
      <c r="CF27" s="619"/>
      <c r="CG27" s="619"/>
      <c r="CH27" s="619"/>
      <c r="CI27" s="619"/>
      <c r="CJ27" s="619"/>
      <c r="CK27" s="619"/>
      <c r="CL27" s="619"/>
      <c r="CM27" s="619"/>
      <c r="CN27" s="619"/>
      <c r="CO27" s="619"/>
      <c r="CP27" s="619"/>
      <c r="CQ27" s="620"/>
      <c r="CR27" s="621">
        <v>481836</v>
      </c>
      <c r="CS27" s="634"/>
      <c r="CT27" s="634"/>
      <c r="CU27" s="634"/>
      <c r="CV27" s="634"/>
      <c r="CW27" s="634"/>
      <c r="CX27" s="634"/>
      <c r="CY27" s="635"/>
      <c r="CZ27" s="624">
        <v>14.3</v>
      </c>
      <c r="DA27" s="636"/>
      <c r="DB27" s="636"/>
      <c r="DC27" s="637"/>
      <c r="DD27" s="627">
        <v>165395</v>
      </c>
      <c r="DE27" s="634"/>
      <c r="DF27" s="634"/>
      <c r="DG27" s="634"/>
      <c r="DH27" s="634"/>
      <c r="DI27" s="634"/>
      <c r="DJ27" s="634"/>
      <c r="DK27" s="635"/>
      <c r="DL27" s="627">
        <v>124643</v>
      </c>
      <c r="DM27" s="634"/>
      <c r="DN27" s="634"/>
      <c r="DO27" s="634"/>
      <c r="DP27" s="634"/>
      <c r="DQ27" s="634"/>
      <c r="DR27" s="634"/>
      <c r="DS27" s="634"/>
      <c r="DT27" s="634"/>
      <c r="DU27" s="634"/>
      <c r="DV27" s="635"/>
      <c r="DW27" s="624">
        <v>5.2</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29926</v>
      </c>
      <c r="S28" s="622"/>
      <c r="T28" s="622"/>
      <c r="U28" s="622"/>
      <c r="V28" s="622"/>
      <c r="W28" s="622"/>
      <c r="X28" s="622"/>
      <c r="Y28" s="623"/>
      <c r="Z28" s="659">
        <v>0.8</v>
      </c>
      <c r="AA28" s="659"/>
      <c r="AB28" s="659"/>
      <c r="AC28" s="659"/>
      <c r="AD28" s="660">
        <v>674</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334443</v>
      </c>
      <c r="CS28" s="622"/>
      <c r="CT28" s="622"/>
      <c r="CU28" s="622"/>
      <c r="CV28" s="622"/>
      <c r="CW28" s="622"/>
      <c r="CX28" s="622"/>
      <c r="CY28" s="623"/>
      <c r="CZ28" s="624">
        <v>10</v>
      </c>
      <c r="DA28" s="636"/>
      <c r="DB28" s="636"/>
      <c r="DC28" s="637"/>
      <c r="DD28" s="627">
        <v>334443</v>
      </c>
      <c r="DE28" s="622"/>
      <c r="DF28" s="622"/>
      <c r="DG28" s="622"/>
      <c r="DH28" s="622"/>
      <c r="DI28" s="622"/>
      <c r="DJ28" s="622"/>
      <c r="DK28" s="623"/>
      <c r="DL28" s="627">
        <v>334443</v>
      </c>
      <c r="DM28" s="622"/>
      <c r="DN28" s="622"/>
      <c r="DO28" s="622"/>
      <c r="DP28" s="622"/>
      <c r="DQ28" s="622"/>
      <c r="DR28" s="622"/>
      <c r="DS28" s="622"/>
      <c r="DT28" s="622"/>
      <c r="DU28" s="622"/>
      <c r="DV28" s="623"/>
      <c r="DW28" s="624">
        <v>14</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14987</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291</v>
      </c>
      <c r="CE29" s="641"/>
      <c r="CF29" s="618" t="s">
        <v>66</v>
      </c>
      <c r="CG29" s="619"/>
      <c r="CH29" s="619"/>
      <c r="CI29" s="619"/>
      <c r="CJ29" s="619"/>
      <c r="CK29" s="619"/>
      <c r="CL29" s="619"/>
      <c r="CM29" s="619"/>
      <c r="CN29" s="619"/>
      <c r="CO29" s="619"/>
      <c r="CP29" s="619"/>
      <c r="CQ29" s="620"/>
      <c r="CR29" s="621">
        <v>334443</v>
      </c>
      <c r="CS29" s="634"/>
      <c r="CT29" s="634"/>
      <c r="CU29" s="634"/>
      <c r="CV29" s="634"/>
      <c r="CW29" s="634"/>
      <c r="CX29" s="634"/>
      <c r="CY29" s="635"/>
      <c r="CZ29" s="624">
        <v>10</v>
      </c>
      <c r="DA29" s="636"/>
      <c r="DB29" s="636"/>
      <c r="DC29" s="637"/>
      <c r="DD29" s="627">
        <v>334443</v>
      </c>
      <c r="DE29" s="634"/>
      <c r="DF29" s="634"/>
      <c r="DG29" s="634"/>
      <c r="DH29" s="634"/>
      <c r="DI29" s="634"/>
      <c r="DJ29" s="634"/>
      <c r="DK29" s="635"/>
      <c r="DL29" s="627">
        <v>334443</v>
      </c>
      <c r="DM29" s="634"/>
      <c r="DN29" s="634"/>
      <c r="DO29" s="634"/>
      <c r="DP29" s="634"/>
      <c r="DQ29" s="634"/>
      <c r="DR29" s="634"/>
      <c r="DS29" s="634"/>
      <c r="DT29" s="634"/>
      <c r="DU29" s="634"/>
      <c r="DV29" s="635"/>
      <c r="DW29" s="624">
        <v>14</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408384</v>
      </c>
      <c r="S30" s="622"/>
      <c r="T30" s="622"/>
      <c r="U30" s="622"/>
      <c r="V30" s="622"/>
      <c r="W30" s="622"/>
      <c r="X30" s="622"/>
      <c r="Y30" s="623"/>
      <c r="Z30" s="659">
        <v>11.2</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328731</v>
      </c>
      <c r="CS30" s="622"/>
      <c r="CT30" s="622"/>
      <c r="CU30" s="622"/>
      <c r="CV30" s="622"/>
      <c r="CW30" s="622"/>
      <c r="CX30" s="622"/>
      <c r="CY30" s="623"/>
      <c r="CZ30" s="624">
        <v>9.8000000000000007</v>
      </c>
      <c r="DA30" s="636"/>
      <c r="DB30" s="636"/>
      <c r="DC30" s="637"/>
      <c r="DD30" s="627">
        <v>328731</v>
      </c>
      <c r="DE30" s="622"/>
      <c r="DF30" s="622"/>
      <c r="DG30" s="622"/>
      <c r="DH30" s="622"/>
      <c r="DI30" s="622"/>
      <c r="DJ30" s="622"/>
      <c r="DK30" s="623"/>
      <c r="DL30" s="627">
        <v>328731</v>
      </c>
      <c r="DM30" s="622"/>
      <c r="DN30" s="622"/>
      <c r="DO30" s="622"/>
      <c r="DP30" s="622"/>
      <c r="DQ30" s="622"/>
      <c r="DR30" s="622"/>
      <c r="DS30" s="622"/>
      <c r="DT30" s="622"/>
      <c r="DU30" s="622"/>
      <c r="DV30" s="623"/>
      <c r="DW30" s="624">
        <v>13.8</v>
      </c>
      <c r="DX30" s="636"/>
      <c r="DY30" s="636"/>
      <c r="DZ30" s="636"/>
      <c r="EA30" s="636"/>
      <c r="EB30" s="636"/>
      <c r="EC30" s="648"/>
    </row>
    <row r="31" spans="2:133" ht="11.25" customHeight="1" x14ac:dyDescent="0.2">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297</v>
      </c>
      <c r="AQ31" s="692"/>
      <c r="AR31" s="692"/>
      <c r="AS31" s="692"/>
      <c r="AT31" s="693" t="s">
        <v>298</v>
      </c>
      <c r="AU31" s="206"/>
      <c r="AV31" s="206"/>
      <c r="AW31" s="206"/>
      <c r="AX31" s="679" t="s">
        <v>176</v>
      </c>
      <c r="AY31" s="680"/>
      <c r="AZ31" s="680"/>
      <c r="BA31" s="680"/>
      <c r="BB31" s="680"/>
      <c r="BC31" s="680"/>
      <c r="BD31" s="680"/>
      <c r="BE31" s="680"/>
      <c r="BF31" s="681"/>
      <c r="BG31" s="683">
        <v>99</v>
      </c>
      <c r="BH31" s="684"/>
      <c r="BI31" s="684"/>
      <c r="BJ31" s="684"/>
      <c r="BK31" s="684"/>
      <c r="BL31" s="684"/>
      <c r="BM31" s="685">
        <v>94.6</v>
      </c>
      <c r="BN31" s="684"/>
      <c r="BO31" s="684"/>
      <c r="BP31" s="684"/>
      <c r="BQ31" s="686"/>
      <c r="BR31" s="683">
        <v>98.8</v>
      </c>
      <c r="BS31" s="684"/>
      <c r="BT31" s="684"/>
      <c r="BU31" s="684"/>
      <c r="BV31" s="684"/>
      <c r="BW31" s="684"/>
      <c r="BX31" s="685">
        <v>94.4</v>
      </c>
      <c r="BY31" s="684"/>
      <c r="BZ31" s="684"/>
      <c r="CA31" s="684"/>
      <c r="CB31" s="686"/>
      <c r="CD31" s="642"/>
      <c r="CE31" s="643"/>
      <c r="CF31" s="618" t="s">
        <v>299</v>
      </c>
      <c r="CG31" s="619"/>
      <c r="CH31" s="619"/>
      <c r="CI31" s="619"/>
      <c r="CJ31" s="619"/>
      <c r="CK31" s="619"/>
      <c r="CL31" s="619"/>
      <c r="CM31" s="619"/>
      <c r="CN31" s="619"/>
      <c r="CO31" s="619"/>
      <c r="CP31" s="619"/>
      <c r="CQ31" s="620"/>
      <c r="CR31" s="621">
        <v>5712</v>
      </c>
      <c r="CS31" s="634"/>
      <c r="CT31" s="634"/>
      <c r="CU31" s="634"/>
      <c r="CV31" s="634"/>
      <c r="CW31" s="634"/>
      <c r="CX31" s="634"/>
      <c r="CY31" s="635"/>
      <c r="CZ31" s="624">
        <v>0.2</v>
      </c>
      <c r="DA31" s="636"/>
      <c r="DB31" s="636"/>
      <c r="DC31" s="637"/>
      <c r="DD31" s="627">
        <v>5712</v>
      </c>
      <c r="DE31" s="634"/>
      <c r="DF31" s="634"/>
      <c r="DG31" s="634"/>
      <c r="DH31" s="634"/>
      <c r="DI31" s="634"/>
      <c r="DJ31" s="634"/>
      <c r="DK31" s="635"/>
      <c r="DL31" s="627">
        <v>5712</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238946</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301</v>
      </c>
      <c r="AX32" s="618" t="s">
        <v>302</v>
      </c>
      <c r="AY32" s="619"/>
      <c r="AZ32" s="619"/>
      <c r="BA32" s="619"/>
      <c r="BB32" s="619"/>
      <c r="BC32" s="619"/>
      <c r="BD32" s="619"/>
      <c r="BE32" s="619"/>
      <c r="BF32" s="620"/>
      <c r="BG32" s="687">
        <v>99.4</v>
      </c>
      <c r="BH32" s="634"/>
      <c r="BI32" s="634"/>
      <c r="BJ32" s="634"/>
      <c r="BK32" s="634"/>
      <c r="BL32" s="634"/>
      <c r="BM32" s="625">
        <v>95.5</v>
      </c>
      <c r="BN32" s="634"/>
      <c r="BO32" s="634"/>
      <c r="BP32" s="634"/>
      <c r="BQ32" s="657"/>
      <c r="BR32" s="687">
        <v>99</v>
      </c>
      <c r="BS32" s="634"/>
      <c r="BT32" s="634"/>
      <c r="BU32" s="634"/>
      <c r="BV32" s="634"/>
      <c r="BW32" s="634"/>
      <c r="BX32" s="625">
        <v>95.2</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6415</v>
      </c>
      <c r="S33" s="622"/>
      <c r="T33" s="622"/>
      <c r="U33" s="622"/>
      <c r="V33" s="622"/>
      <c r="W33" s="622"/>
      <c r="X33" s="622"/>
      <c r="Y33" s="623"/>
      <c r="Z33" s="659">
        <v>0.2</v>
      </c>
      <c r="AA33" s="659"/>
      <c r="AB33" s="659"/>
      <c r="AC33" s="659"/>
      <c r="AD33" s="660">
        <v>2013</v>
      </c>
      <c r="AE33" s="660"/>
      <c r="AF33" s="660"/>
      <c r="AG33" s="660"/>
      <c r="AH33" s="660"/>
      <c r="AI33" s="660"/>
      <c r="AJ33" s="660"/>
      <c r="AK33" s="660"/>
      <c r="AL33" s="624">
        <v>0.1</v>
      </c>
      <c r="AM33" s="625"/>
      <c r="AN33" s="625"/>
      <c r="AO33" s="661"/>
      <c r="AP33" s="664"/>
      <c r="AQ33" s="665"/>
      <c r="AR33" s="665"/>
      <c r="AS33" s="665"/>
      <c r="AT33" s="695"/>
      <c r="AU33" s="207"/>
      <c r="AV33" s="207"/>
      <c r="AW33" s="207"/>
      <c r="AX33" s="602" t="s">
        <v>305</v>
      </c>
      <c r="AY33" s="603"/>
      <c r="AZ33" s="603"/>
      <c r="BA33" s="603"/>
      <c r="BB33" s="603"/>
      <c r="BC33" s="603"/>
      <c r="BD33" s="603"/>
      <c r="BE33" s="603"/>
      <c r="BF33" s="604"/>
      <c r="BG33" s="682">
        <v>98.4</v>
      </c>
      <c r="BH33" s="606"/>
      <c r="BI33" s="606"/>
      <c r="BJ33" s="606"/>
      <c r="BK33" s="606"/>
      <c r="BL33" s="606"/>
      <c r="BM33" s="652">
        <v>92.3</v>
      </c>
      <c r="BN33" s="606"/>
      <c r="BO33" s="606"/>
      <c r="BP33" s="606"/>
      <c r="BQ33" s="669"/>
      <c r="BR33" s="682">
        <v>98.4</v>
      </c>
      <c r="BS33" s="606"/>
      <c r="BT33" s="606"/>
      <c r="BU33" s="606"/>
      <c r="BV33" s="606"/>
      <c r="BW33" s="606"/>
      <c r="BX33" s="652">
        <v>92.2</v>
      </c>
      <c r="BY33" s="606"/>
      <c r="BZ33" s="606"/>
      <c r="CA33" s="606"/>
      <c r="CB33" s="669"/>
      <c r="CD33" s="618" t="s">
        <v>306</v>
      </c>
      <c r="CE33" s="619"/>
      <c r="CF33" s="619"/>
      <c r="CG33" s="619"/>
      <c r="CH33" s="619"/>
      <c r="CI33" s="619"/>
      <c r="CJ33" s="619"/>
      <c r="CK33" s="619"/>
      <c r="CL33" s="619"/>
      <c r="CM33" s="619"/>
      <c r="CN33" s="619"/>
      <c r="CO33" s="619"/>
      <c r="CP33" s="619"/>
      <c r="CQ33" s="620"/>
      <c r="CR33" s="621">
        <v>1835987</v>
      </c>
      <c r="CS33" s="634"/>
      <c r="CT33" s="634"/>
      <c r="CU33" s="634"/>
      <c r="CV33" s="634"/>
      <c r="CW33" s="634"/>
      <c r="CX33" s="634"/>
      <c r="CY33" s="635"/>
      <c r="CZ33" s="624">
        <v>54.6</v>
      </c>
      <c r="DA33" s="636"/>
      <c r="DB33" s="636"/>
      <c r="DC33" s="637"/>
      <c r="DD33" s="627">
        <v>1560372</v>
      </c>
      <c r="DE33" s="634"/>
      <c r="DF33" s="634"/>
      <c r="DG33" s="634"/>
      <c r="DH33" s="634"/>
      <c r="DI33" s="634"/>
      <c r="DJ33" s="634"/>
      <c r="DK33" s="635"/>
      <c r="DL33" s="627">
        <v>947668</v>
      </c>
      <c r="DM33" s="634"/>
      <c r="DN33" s="634"/>
      <c r="DO33" s="634"/>
      <c r="DP33" s="634"/>
      <c r="DQ33" s="634"/>
      <c r="DR33" s="634"/>
      <c r="DS33" s="634"/>
      <c r="DT33" s="634"/>
      <c r="DU33" s="634"/>
      <c r="DV33" s="635"/>
      <c r="DW33" s="624">
        <v>39.700000000000003</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26509</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348901</v>
      </c>
      <c r="CS34" s="622"/>
      <c r="CT34" s="622"/>
      <c r="CU34" s="622"/>
      <c r="CV34" s="622"/>
      <c r="CW34" s="622"/>
      <c r="CX34" s="622"/>
      <c r="CY34" s="623"/>
      <c r="CZ34" s="624">
        <v>10.4</v>
      </c>
      <c r="DA34" s="636"/>
      <c r="DB34" s="636"/>
      <c r="DC34" s="637"/>
      <c r="DD34" s="627">
        <v>304330</v>
      </c>
      <c r="DE34" s="622"/>
      <c r="DF34" s="622"/>
      <c r="DG34" s="622"/>
      <c r="DH34" s="622"/>
      <c r="DI34" s="622"/>
      <c r="DJ34" s="622"/>
      <c r="DK34" s="623"/>
      <c r="DL34" s="627">
        <v>230246</v>
      </c>
      <c r="DM34" s="622"/>
      <c r="DN34" s="622"/>
      <c r="DO34" s="622"/>
      <c r="DP34" s="622"/>
      <c r="DQ34" s="622"/>
      <c r="DR34" s="622"/>
      <c r="DS34" s="622"/>
      <c r="DT34" s="622"/>
      <c r="DU34" s="622"/>
      <c r="DV34" s="623"/>
      <c r="DW34" s="624">
        <v>9.6999999999999993</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38898</v>
      </c>
      <c r="S35" s="622"/>
      <c r="T35" s="622"/>
      <c r="U35" s="622"/>
      <c r="V35" s="622"/>
      <c r="W35" s="622"/>
      <c r="X35" s="622"/>
      <c r="Y35" s="623"/>
      <c r="Z35" s="659">
        <v>1.1000000000000001</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49277</v>
      </c>
      <c r="CS35" s="634"/>
      <c r="CT35" s="634"/>
      <c r="CU35" s="634"/>
      <c r="CV35" s="634"/>
      <c r="CW35" s="634"/>
      <c r="CX35" s="634"/>
      <c r="CY35" s="635"/>
      <c r="CZ35" s="624">
        <v>1.5</v>
      </c>
      <c r="DA35" s="636"/>
      <c r="DB35" s="636"/>
      <c r="DC35" s="637"/>
      <c r="DD35" s="627">
        <v>44221</v>
      </c>
      <c r="DE35" s="634"/>
      <c r="DF35" s="634"/>
      <c r="DG35" s="634"/>
      <c r="DH35" s="634"/>
      <c r="DI35" s="634"/>
      <c r="DJ35" s="634"/>
      <c r="DK35" s="635"/>
      <c r="DL35" s="627">
        <v>39744</v>
      </c>
      <c r="DM35" s="634"/>
      <c r="DN35" s="634"/>
      <c r="DO35" s="634"/>
      <c r="DP35" s="634"/>
      <c r="DQ35" s="634"/>
      <c r="DR35" s="634"/>
      <c r="DS35" s="634"/>
      <c r="DT35" s="634"/>
      <c r="DU35" s="634"/>
      <c r="DV35" s="635"/>
      <c r="DW35" s="624">
        <v>1.7</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213953</v>
      </c>
      <c r="S36" s="622"/>
      <c r="T36" s="622"/>
      <c r="U36" s="622"/>
      <c r="V36" s="622"/>
      <c r="W36" s="622"/>
      <c r="X36" s="622"/>
      <c r="Y36" s="623"/>
      <c r="Z36" s="659">
        <v>5.9</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521946</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164783</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719093</v>
      </c>
      <c r="CS36" s="622"/>
      <c r="CT36" s="622"/>
      <c r="CU36" s="622"/>
      <c r="CV36" s="622"/>
      <c r="CW36" s="622"/>
      <c r="CX36" s="622"/>
      <c r="CY36" s="623"/>
      <c r="CZ36" s="624">
        <v>21.4</v>
      </c>
      <c r="DA36" s="636"/>
      <c r="DB36" s="636"/>
      <c r="DC36" s="637"/>
      <c r="DD36" s="627">
        <v>591712</v>
      </c>
      <c r="DE36" s="622"/>
      <c r="DF36" s="622"/>
      <c r="DG36" s="622"/>
      <c r="DH36" s="622"/>
      <c r="DI36" s="622"/>
      <c r="DJ36" s="622"/>
      <c r="DK36" s="623"/>
      <c r="DL36" s="627">
        <v>390890</v>
      </c>
      <c r="DM36" s="622"/>
      <c r="DN36" s="622"/>
      <c r="DO36" s="622"/>
      <c r="DP36" s="622"/>
      <c r="DQ36" s="622"/>
      <c r="DR36" s="622"/>
      <c r="DS36" s="622"/>
      <c r="DT36" s="622"/>
      <c r="DU36" s="622"/>
      <c r="DV36" s="623"/>
      <c r="DW36" s="624">
        <v>16.399999999999999</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41843</v>
      </c>
      <c r="S37" s="622"/>
      <c r="T37" s="622"/>
      <c r="U37" s="622"/>
      <c r="V37" s="622"/>
      <c r="W37" s="622"/>
      <c r="X37" s="622"/>
      <c r="Y37" s="623"/>
      <c r="Z37" s="659">
        <v>1.1000000000000001</v>
      </c>
      <c r="AA37" s="659"/>
      <c r="AB37" s="659"/>
      <c r="AC37" s="659"/>
      <c r="AD37" s="660">
        <v>2007</v>
      </c>
      <c r="AE37" s="660"/>
      <c r="AF37" s="660"/>
      <c r="AG37" s="660"/>
      <c r="AH37" s="660"/>
      <c r="AI37" s="660"/>
      <c r="AJ37" s="660"/>
      <c r="AK37" s="660"/>
      <c r="AL37" s="624">
        <v>0.1</v>
      </c>
      <c r="AM37" s="625"/>
      <c r="AN37" s="625"/>
      <c r="AO37" s="661"/>
      <c r="AQ37" s="654" t="s">
        <v>318</v>
      </c>
      <c r="AR37" s="655"/>
      <c r="AS37" s="655"/>
      <c r="AT37" s="655"/>
      <c r="AU37" s="655"/>
      <c r="AV37" s="655"/>
      <c r="AW37" s="655"/>
      <c r="AX37" s="655"/>
      <c r="AY37" s="656"/>
      <c r="AZ37" s="621">
        <v>166459</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152042</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316159</v>
      </c>
      <c r="CS37" s="634"/>
      <c r="CT37" s="634"/>
      <c r="CU37" s="634"/>
      <c r="CV37" s="634"/>
      <c r="CW37" s="634"/>
      <c r="CX37" s="634"/>
      <c r="CY37" s="635"/>
      <c r="CZ37" s="624">
        <v>9.4</v>
      </c>
      <c r="DA37" s="636"/>
      <c r="DB37" s="636"/>
      <c r="DC37" s="637"/>
      <c r="DD37" s="627">
        <v>276787</v>
      </c>
      <c r="DE37" s="634"/>
      <c r="DF37" s="634"/>
      <c r="DG37" s="634"/>
      <c r="DH37" s="634"/>
      <c r="DI37" s="634"/>
      <c r="DJ37" s="634"/>
      <c r="DK37" s="635"/>
      <c r="DL37" s="627">
        <v>231115</v>
      </c>
      <c r="DM37" s="634"/>
      <c r="DN37" s="634"/>
      <c r="DO37" s="634"/>
      <c r="DP37" s="634"/>
      <c r="DQ37" s="634"/>
      <c r="DR37" s="634"/>
      <c r="DS37" s="634"/>
      <c r="DT37" s="634"/>
      <c r="DU37" s="634"/>
      <c r="DV37" s="635"/>
      <c r="DW37" s="624">
        <v>9.6999999999999993</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67435</v>
      </c>
      <c r="S38" s="622"/>
      <c r="T38" s="622"/>
      <c r="U38" s="622"/>
      <c r="V38" s="622"/>
      <c r="W38" s="622"/>
      <c r="X38" s="622"/>
      <c r="Y38" s="623"/>
      <c r="Z38" s="659">
        <v>1.8</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607</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788</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354880</v>
      </c>
      <c r="CS38" s="622"/>
      <c r="CT38" s="622"/>
      <c r="CU38" s="622"/>
      <c r="CV38" s="622"/>
      <c r="CW38" s="622"/>
      <c r="CX38" s="622"/>
      <c r="CY38" s="623"/>
      <c r="CZ38" s="624">
        <v>10.6</v>
      </c>
      <c r="DA38" s="636"/>
      <c r="DB38" s="636"/>
      <c r="DC38" s="637"/>
      <c r="DD38" s="627">
        <v>299529</v>
      </c>
      <c r="DE38" s="622"/>
      <c r="DF38" s="622"/>
      <c r="DG38" s="622"/>
      <c r="DH38" s="622"/>
      <c r="DI38" s="622"/>
      <c r="DJ38" s="622"/>
      <c r="DK38" s="623"/>
      <c r="DL38" s="627">
        <v>286788</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1110</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281613</v>
      </c>
      <c r="CS39" s="634"/>
      <c r="CT39" s="634"/>
      <c r="CU39" s="634"/>
      <c r="CV39" s="634"/>
      <c r="CW39" s="634"/>
      <c r="CX39" s="634"/>
      <c r="CY39" s="635"/>
      <c r="CZ39" s="624">
        <v>8.4</v>
      </c>
      <c r="DA39" s="636"/>
      <c r="DB39" s="636"/>
      <c r="DC39" s="637"/>
      <c r="DD39" s="627">
        <v>254357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v>4808</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77</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82223</v>
      </c>
      <c r="CS40" s="622"/>
      <c r="CT40" s="622"/>
      <c r="CU40" s="622"/>
      <c r="CV40" s="622"/>
      <c r="CW40" s="622"/>
      <c r="CX40" s="622"/>
      <c r="CY40" s="623"/>
      <c r="CZ40" s="624">
        <v>2.4</v>
      </c>
      <c r="DA40" s="636"/>
      <c r="DB40" s="636"/>
      <c r="DC40" s="637"/>
      <c r="DD40" s="627">
        <v>66223</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3657065</v>
      </c>
      <c r="S41" s="646"/>
      <c r="T41" s="646"/>
      <c r="U41" s="646"/>
      <c r="V41" s="646"/>
      <c r="W41" s="646"/>
      <c r="X41" s="646"/>
      <c r="Y41" s="649"/>
      <c r="Z41" s="650">
        <v>100</v>
      </c>
      <c r="AA41" s="650"/>
      <c r="AB41" s="650"/>
      <c r="AC41" s="650"/>
      <c r="AD41" s="651">
        <v>2379328</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64121</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290759</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451</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140993</v>
      </c>
      <c r="CS42" s="634"/>
      <c r="CT42" s="634"/>
      <c r="CU42" s="634"/>
      <c r="CV42" s="634"/>
      <c r="CW42" s="634"/>
      <c r="CX42" s="634"/>
      <c r="CY42" s="635"/>
      <c r="CZ42" s="624">
        <v>4.2</v>
      </c>
      <c r="DA42" s="636"/>
      <c r="DB42" s="636"/>
      <c r="DC42" s="637"/>
      <c r="DD42" s="627">
        <v>59451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v>12010</v>
      </c>
      <c r="CS43" s="634"/>
      <c r="CT43" s="634"/>
      <c r="CU43" s="634"/>
      <c r="CV43" s="634"/>
      <c r="CW43" s="634"/>
      <c r="CX43" s="634"/>
      <c r="CY43" s="635"/>
      <c r="CZ43" s="624">
        <v>0.4</v>
      </c>
      <c r="DA43" s="636"/>
      <c r="DB43" s="636"/>
      <c r="DC43" s="637"/>
      <c r="DD43" s="627">
        <v>12010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136868</v>
      </c>
      <c r="CS44" s="622"/>
      <c r="CT44" s="622"/>
      <c r="CU44" s="622"/>
      <c r="CV44" s="622"/>
      <c r="CW44" s="622"/>
      <c r="CX44" s="622"/>
      <c r="CY44" s="623"/>
      <c r="CZ44" s="624">
        <v>4.0999999999999996</v>
      </c>
      <c r="DA44" s="625"/>
      <c r="DB44" s="625"/>
      <c r="DC44" s="626"/>
      <c r="DD44" s="627">
        <v>59451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70868</v>
      </c>
      <c r="CS45" s="634"/>
      <c r="CT45" s="634"/>
      <c r="CU45" s="634"/>
      <c r="CV45" s="634"/>
      <c r="CW45" s="634"/>
      <c r="CX45" s="634"/>
      <c r="CY45" s="635"/>
      <c r="CZ45" s="624">
        <v>2.1</v>
      </c>
      <c r="DA45" s="636"/>
      <c r="DB45" s="636"/>
      <c r="DC45" s="637"/>
      <c r="DD45" s="627">
        <v>20417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56091</v>
      </c>
      <c r="CS46" s="622"/>
      <c r="CT46" s="622"/>
      <c r="CU46" s="622"/>
      <c r="CV46" s="622"/>
      <c r="CW46" s="622"/>
      <c r="CX46" s="622"/>
      <c r="CY46" s="623"/>
      <c r="CZ46" s="624">
        <v>1.7</v>
      </c>
      <c r="DA46" s="625"/>
      <c r="DB46" s="625"/>
      <c r="DC46" s="626"/>
      <c r="DD46" s="627">
        <v>33425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v>4125</v>
      </c>
      <c r="CS47" s="634"/>
      <c r="CT47" s="634"/>
      <c r="CU47" s="634"/>
      <c r="CV47" s="634"/>
      <c r="CW47" s="634"/>
      <c r="CX47" s="634"/>
      <c r="CY47" s="635"/>
      <c r="CZ47" s="624">
        <v>0.1</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3360423</v>
      </c>
      <c r="CS49" s="606"/>
      <c r="CT49" s="606"/>
      <c r="CU49" s="606"/>
      <c r="CV49" s="606"/>
      <c r="CW49" s="606"/>
      <c r="CX49" s="606"/>
      <c r="CY49" s="607"/>
      <c r="CZ49" s="608">
        <v>100</v>
      </c>
      <c r="DA49" s="609"/>
      <c r="DB49" s="609"/>
      <c r="DC49" s="610"/>
      <c r="DD49" s="611">
        <v>2618622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IWJt3iEJZCY7PbLjbRlkw6wV8hR3rr1OkVevW61b3LUa0izW3vJK8amPABJ8T0rBQ0qzdJOcrRIkuRwcUwUpQ==" saltValue="JlprnaUFxwlut0jFXp1kP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373</v>
      </c>
      <c r="C7" s="1048"/>
      <c r="D7" s="1048"/>
      <c r="E7" s="1048"/>
      <c r="F7" s="1048"/>
      <c r="G7" s="1048"/>
      <c r="H7" s="1048"/>
      <c r="I7" s="1048"/>
      <c r="J7" s="1048"/>
      <c r="K7" s="1048"/>
      <c r="L7" s="1048"/>
      <c r="M7" s="1048"/>
      <c r="N7" s="1048"/>
      <c r="O7" s="1048"/>
      <c r="P7" s="1049"/>
      <c r="Q7" s="1102">
        <v>3657</v>
      </c>
      <c r="R7" s="1103"/>
      <c r="S7" s="1103"/>
      <c r="T7" s="1103"/>
      <c r="U7" s="1103"/>
      <c r="V7" s="1103">
        <v>3360</v>
      </c>
      <c r="W7" s="1103"/>
      <c r="X7" s="1103"/>
      <c r="Y7" s="1103"/>
      <c r="Z7" s="1103"/>
      <c r="AA7" s="1103">
        <v>297</v>
      </c>
      <c r="AB7" s="1103"/>
      <c r="AC7" s="1103"/>
      <c r="AD7" s="1103"/>
      <c r="AE7" s="1104"/>
      <c r="AF7" s="1105">
        <v>221</v>
      </c>
      <c r="AG7" s="1106"/>
      <c r="AH7" s="1106"/>
      <c r="AI7" s="1106"/>
      <c r="AJ7" s="1107"/>
      <c r="AK7" s="1108">
        <v>8</v>
      </c>
      <c r="AL7" s="1109"/>
      <c r="AM7" s="1109"/>
      <c r="AN7" s="1109"/>
      <c r="AO7" s="1109"/>
      <c r="AP7" s="1109">
        <v>2607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375</v>
      </c>
      <c r="B23" s="937" t="s">
        <v>376</v>
      </c>
      <c r="C23" s="938"/>
      <c r="D23" s="938"/>
      <c r="E23" s="938"/>
      <c r="F23" s="938"/>
      <c r="G23" s="938"/>
      <c r="H23" s="938"/>
      <c r="I23" s="938"/>
      <c r="J23" s="938"/>
      <c r="K23" s="938"/>
      <c r="L23" s="938"/>
      <c r="M23" s="938"/>
      <c r="N23" s="938"/>
      <c r="O23" s="938"/>
      <c r="P23" s="948"/>
      <c r="Q23" s="1067">
        <v>3657</v>
      </c>
      <c r="R23" s="1061"/>
      <c r="S23" s="1061"/>
      <c r="T23" s="1061"/>
      <c r="U23" s="1061"/>
      <c r="V23" s="1061">
        <v>3360</v>
      </c>
      <c r="W23" s="1061"/>
      <c r="X23" s="1061"/>
      <c r="Y23" s="1061"/>
      <c r="Z23" s="1061"/>
      <c r="AA23" s="1061">
        <v>297</v>
      </c>
      <c r="AB23" s="1061"/>
      <c r="AC23" s="1061"/>
      <c r="AD23" s="1061"/>
      <c r="AE23" s="1068"/>
      <c r="AF23" s="1069">
        <v>221</v>
      </c>
      <c r="AG23" s="1061"/>
      <c r="AH23" s="1061"/>
      <c r="AI23" s="1061"/>
      <c r="AJ23" s="1070"/>
      <c r="AK23" s="1071"/>
      <c r="AL23" s="1072"/>
      <c r="AM23" s="1072"/>
      <c r="AN23" s="1072"/>
      <c r="AO23" s="1072"/>
      <c r="AP23" s="1061">
        <v>2607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387</v>
      </c>
      <c r="C28" s="1048"/>
      <c r="D28" s="1048"/>
      <c r="E28" s="1048"/>
      <c r="F28" s="1048"/>
      <c r="G28" s="1048"/>
      <c r="H28" s="1048"/>
      <c r="I28" s="1048"/>
      <c r="J28" s="1048"/>
      <c r="K28" s="1048"/>
      <c r="L28" s="1048"/>
      <c r="M28" s="1048"/>
      <c r="N28" s="1048"/>
      <c r="O28" s="1048"/>
      <c r="P28" s="1049"/>
      <c r="Q28" s="1050">
        <v>845</v>
      </c>
      <c r="R28" s="1051"/>
      <c r="S28" s="1051"/>
      <c r="T28" s="1051"/>
      <c r="U28" s="1051"/>
      <c r="V28" s="1051">
        <v>680</v>
      </c>
      <c r="W28" s="1051"/>
      <c r="X28" s="1051"/>
      <c r="Y28" s="1051"/>
      <c r="Z28" s="1051"/>
      <c r="AA28" s="1051">
        <v>165</v>
      </c>
      <c r="AB28" s="1051"/>
      <c r="AC28" s="1051"/>
      <c r="AD28" s="1051"/>
      <c r="AE28" s="1052"/>
      <c r="AF28" s="1053">
        <v>165</v>
      </c>
      <c r="AG28" s="1051"/>
      <c r="AH28" s="1051"/>
      <c r="AI28" s="1051"/>
      <c r="AJ28" s="1054"/>
      <c r="AK28" s="1042" t="s">
        <v>558</v>
      </c>
      <c r="AL28" s="1043"/>
      <c r="AM28" s="1043"/>
      <c r="AN28" s="1043"/>
      <c r="AO28" s="1043"/>
      <c r="AP28" s="1043" t="s">
        <v>558</v>
      </c>
      <c r="AQ28" s="1043"/>
      <c r="AR28" s="1043"/>
      <c r="AS28" s="1043"/>
      <c r="AT28" s="1043"/>
      <c r="AU28" s="1043" t="s">
        <v>558</v>
      </c>
      <c r="AV28" s="1043"/>
      <c r="AW28" s="1043"/>
      <c r="AX28" s="1043"/>
      <c r="AY28" s="1043"/>
      <c r="AZ28" s="1044" t="s">
        <v>558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388</v>
      </c>
      <c r="C29" s="1031"/>
      <c r="D29" s="1031"/>
      <c r="E29" s="1031"/>
      <c r="F29" s="1031"/>
      <c r="G29" s="1031"/>
      <c r="H29" s="1031"/>
      <c r="I29" s="1031"/>
      <c r="J29" s="1031"/>
      <c r="K29" s="1031"/>
      <c r="L29" s="1031"/>
      <c r="M29" s="1031"/>
      <c r="N29" s="1031"/>
      <c r="O29" s="1031"/>
      <c r="P29" s="1032"/>
      <c r="Q29" s="1038">
        <v>100</v>
      </c>
      <c r="R29" s="1039"/>
      <c r="S29" s="1039"/>
      <c r="T29" s="1039"/>
      <c r="U29" s="1039"/>
      <c r="V29" s="1039">
        <v>100</v>
      </c>
      <c r="W29" s="1039"/>
      <c r="X29" s="1039"/>
      <c r="Y29" s="1039"/>
      <c r="Z29" s="1039"/>
      <c r="AA29" s="1039">
        <v>0</v>
      </c>
      <c r="AB29" s="1039"/>
      <c r="AC29" s="1039"/>
      <c r="AD29" s="1039"/>
      <c r="AE29" s="1040"/>
      <c r="AF29" s="1035">
        <v>0</v>
      </c>
      <c r="AG29" s="1036"/>
      <c r="AH29" s="1036"/>
      <c r="AI29" s="1036"/>
      <c r="AJ29" s="1037"/>
      <c r="AK29" s="980" t="s">
        <v>558</v>
      </c>
      <c r="AL29" s="971"/>
      <c r="AM29" s="971"/>
      <c r="AN29" s="971"/>
      <c r="AO29" s="971"/>
      <c r="AP29" s="971" t="s">
        <v>558</v>
      </c>
      <c r="AQ29" s="971"/>
      <c r="AR29" s="971"/>
      <c r="AS29" s="971"/>
      <c r="AT29" s="971"/>
      <c r="AU29" s="971" t="s">
        <v>558</v>
      </c>
      <c r="AV29" s="971"/>
      <c r="AW29" s="971"/>
      <c r="AX29" s="971"/>
      <c r="AY29" s="971"/>
      <c r="AZ29" s="1041" t="s">
        <v>558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389</v>
      </c>
      <c r="C30" s="1031"/>
      <c r="D30" s="1031"/>
      <c r="E30" s="1031"/>
      <c r="F30" s="1031"/>
      <c r="G30" s="1031"/>
      <c r="H30" s="1031"/>
      <c r="I30" s="1031"/>
      <c r="J30" s="1031"/>
      <c r="K30" s="1031"/>
      <c r="L30" s="1031"/>
      <c r="M30" s="1031"/>
      <c r="N30" s="1031"/>
      <c r="O30" s="1031"/>
      <c r="P30" s="1032"/>
      <c r="Q30" s="1038">
        <v>1058</v>
      </c>
      <c r="R30" s="1039"/>
      <c r="S30" s="1039"/>
      <c r="T30" s="1039"/>
      <c r="U30" s="1039"/>
      <c r="V30" s="1039">
        <v>1010</v>
      </c>
      <c r="W30" s="1039"/>
      <c r="X30" s="1039"/>
      <c r="Y30" s="1039"/>
      <c r="Z30" s="1039"/>
      <c r="AA30" s="1039">
        <v>48</v>
      </c>
      <c r="AB30" s="1039"/>
      <c r="AC30" s="1039"/>
      <c r="AD30" s="1039"/>
      <c r="AE30" s="1040"/>
      <c r="AF30" s="1035">
        <v>48</v>
      </c>
      <c r="AG30" s="1036"/>
      <c r="AH30" s="1036"/>
      <c r="AI30" s="1036"/>
      <c r="AJ30" s="1037"/>
      <c r="AK30" s="980" t="s">
        <v>558</v>
      </c>
      <c r="AL30" s="971"/>
      <c r="AM30" s="971"/>
      <c r="AN30" s="971"/>
      <c r="AO30" s="971"/>
      <c r="AP30" s="971" t="s">
        <v>558</v>
      </c>
      <c r="AQ30" s="971"/>
      <c r="AR30" s="971"/>
      <c r="AS30" s="971"/>
      <c r="AT30" s="971"/>
      <c r="AU30" s="971" t="s">
        <v>558</v>
      </c>
      <c r="AV30" s="971"/>
      <c r="AW30" s="971"/>
      <c r="AX30" s="971"/>
      <c r="AY30" s="971"/>
      <c r="AZ30" s="1041" t="s">
        <v>558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390</v>
      </c>
      <c r="C31" s="1031"/>
      <c r="D31" s="1031"/>
      <c r="E31" s="1031"/>
      <c r="F31" s="1031"/>
      <c r="G31" s="1031"/>
      <c r="H31" s="1031"/>
      <c r="I31" s="1031"/>
      <c r="J31" s="1031"/>
      <c r="K31" s="1031"/>
      <c r="L31" s="1031"/>
      <c r="M31" s="1031"/>
      <c r="N31" s="1031"/>
      <c r="O31" s="1031"/>
      <c r="P31" s="1032"/>
      <c r="Q31" s="1038">
        <v>6</v>
      </c>
      <c r="R31" s="1039"/>
      <c r="S31" s="1039"/>
      <c r="T31" s="1039"/>
      <c r="U31" s="1039"/>
      <c r="V31" s="1039">
        <v>6</v>
      </c>
      <c r="W31" s="1039"/>
      <c r="X31" s="1039"/>
      <c r="Y31" s="1039"/>
      <c r="Z31" s="1039"/>
      <c r="AA31" s="1039" t="s">
        <v>558</v>
      </c>
      <c r="AB31" s="1039"/>
      <c r="AC31" s="1039"/>
      <c r="AD31" s="1039"/>
      <c r="AE31" s="1040"/>
      <c r="AF31" s="1035" t="s">
        <v>122</v>
      </c>
      <c r="AG31" s="1036"/>
      <c r="AH31" s="1036"/>
      <c r="AI31" s="1036"/>
      <c r="AJ31" s="1037"/>
      <c r="AK31" s="980" t="s">
        <v>558</v>
      </c>
      <c r="AL31" s="971"/>
      <c r="AM31" s="971"/>
      <c r="AN31" s="971"/>
      <c r="AO31" s="971"/>
      <c r="AP31" s="971" t="s">
        <v>558</v>
      </c>
      <c r="AQ31" s="971"/>
      <c r="AR31" s="971"/>
      <c r="AS31" s="971"/>
      <c r="AT31" s="971"/>
      <c r="AU31" s="971" t="s">
        <v>558</v>
      </c>
      <c r="AV31" s="971"/>
      <c r="AW31" s="971"/>
      <c r="AX31" s="971"/>
      <c r="AY31" s="971"/>
      <c r="AZ31" s="1041" t="s">
        <v>558</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559</v>
      </c>
      <c r="C32" s="1031"/>
      <c r="D32" s="1031"/>
      <c r="E32" s="1031"/>
      <c r="F32" s="1031"/>
      <c r="G32" s="1031"/>
      <c r="H32" s="1031"/>
      <c r="I32" s="1031"/>
      <c r="J32" s="1031"/>
      <c r="K32" s="1031"/>
      <c r="L32" s="1031"/>
      <c r="M32" s="1031"/>
      <c r="N32" s="1031"/>
      <c r="O32" s="1031"/>
      <c r="P32" s="1032"/>
      <c r="Q32" s="1038">
        <v>132</v>
      </c>
      <c r="R32" s="1039"/>
      <c r="S32" s="1039"/>
      <c r="T32" s="1039"/>
      <c r="U32" s="1039"/>
      <c r="V32" s="1039">
        <v>176</v>
      </c>
      <c r="W32" s="1039"/>
      <c r="X32" s="1039"/>
      <c r="Y32" s="1039"/>
      <c r="Z32" s="1039"/>
      <c r="AA32" s="1039">
        <v>-44</v>
      </c>
      <c r="AB32" s="1039"/>
      <c r="AC32" s="1039"/>
      <c r="AD32" s="1039"/>
      <c r="AE32" s="1040"/>
      <c r="AF32" s="1035">
        <v>275</v>
      </c>
      <c r="AG32" s="1036"/>
      <c r="AH32" s="1036"/>
      <c r="AI32" s="1036"/>
      <c r="AJ32" s="1037"/>
      <c r="AK32" s="980">
        <v>1</v>
      </c>
      <c r="AL32" s="971"/>
      <c r="AM32" s="971"/>
      <c r="AN32" s="971"/>
      <c r="AO32" s="971"/>
      <c r="AP32" s="971">
        <v>521</v>
      </c>
      <c r="AQ32" s="971"/>
      <c r="AR32" s="971"/>
      <c r="AS32" s="971"/>
      <c r="AT32" s="971"/>
      <c r="AU32" s="971" t="s">
        <v>558</v>
      </c>
      <c r="AV32" s="971"/>
      <c r="AW32" s="971"/>
      <c r="AX32" s="971"/>
      <c r="AY32" s="971"/>
      <c r="AZ32" s="1041" t="s">
        <v>558</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393</v>
      </c>
      <c r="C33" s="1031"/>
      <c r="D33" s="1031"/>
      <c r="E33" s="1031"/>
      <c r="F33" s="1031"/>
      <c r="G33" s="1031"/>
      <c r="H33" s="1031"/>
      <c r="I33" s="1031"/>
      <c r="J33" s="1031"/>
      <c r="K33" s="1031"/>
      <c r="L33" s="1031"/>
      <c r="M33" s="1031"/>
      <c r="N33" s="1031"/>
      <c r="O33" s="1031"/>
      <c r="P33" s="1032"/>
      <c r="Q33" s="1038">
        <v>224</v>
      </c>
      <c r="R33" s="1039"/>
      <c r="S33" s="1039"/>
      <c r="T33" s="1039"/>
      <c r="U33" s="1039"/>
      <c r="V33" s="1039">
        <v>212</v>
      </c>
      <c r="W33" s="1039"/>
      <c r="X33" s="1039"/>
      <c r="Y33" s="1039"/>
      <c r="Z33" s="1039"/>
      <c r="AA33" s="1039">
        <v>12</v>
      </c>
      <c r="AB33" s="1039"/>
      <c r="AC33" s="1039"/>
      <c r="AD33" s="1039"/>
      <c r="AE33" s="1040"/>
      <c r="AF33" s="1035">
        <v>23</v>
      </c>
      <c r="AG33" s="1036"/>
      <c r="AH33" s="1036"/>
      <c r="AI33" s="1036"/>
      <c r="AJ33" s="1037"/>
      <c r="AK33" s="980">
        <v>100</v>
      </c>
      <c r="AL33" s="971"/>
      <c r="AM33" s="971"/>
      <c r="AN33" s="971"/>
      <c r="AO33" s="971"/>
      <c r="AP33" s="971">
        <v>1345</v>
      </c>
      <c r="AQ33" s="971"/>
      <c r="AR33" s="971"/>
      <c r="AS33" s="971"/>
      <c r="AT33" s="971"/>
      <c r="AU33" s="971">
        <v>1057</v>
      </c>
      <c r="AV33" s="971"/>
      <c r="AW33" s="971"/>
      <c r="AX33" s="971"/>
      <c r="AY33" s="971"/>
      <c r="AZ33" s="1041" t="s">
        <v>558</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375</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511</v>
      </c>
      <c r="AG63" s="959"/>
      <c r="AH63" s="959"/>
      <c r="AI63" s="959"/>
      <c r="AJ63" s="1022"/>
      <c r="AK63" s="1023"/>
      <c r="AL63" s="963"/>
      <c r="AM63" s="963"/>
      <c r="AN63" s="963"/>
      <c r="AO63" s="963"/>
      <c r="AP63" s="959">
        <v>1866</v>
      </c>
      <c r="AQ63" s="959"/>
      <c r="AR63" s="959"/>
      <c r="AS63" s="959"/>
      <c r="AT63" s="959"/>
      <c r="AU63" s="959">
        <v>1057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398</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544</v>
      </c>
      <c r="C68" s="986"/>
      <c r="D68" s="986"/>
      <c r="E68" s="986"/>
      <c r="F68" s="986"/>
      <c r="G68" s="986"/>
      <c r="H68" s="986"/>
      <c r="I68" s="986"/>
      <c r="J68" s="986"/>
      <c r="K68" s="986"/>
      <c r="L68" s="986"/>
      <c r="M68" s="986"/>
      <c r="N68" s="986"/>
      <c r="O68" s="986"/>
      <c r="P68" s="987"/>
      <c r="Q68" s="988">
        <v>872</v>
      </c>
      <c r="R68" s="982"/>
      <c r="S68" s="982"/>
      <c r="T68" s="982"/>
      <c r="U68" s="982"/>
      <c r="V68" s="982">
        <v>844</v>
      </c>
      <c r="W68" s="982"/>
      <c r="X68" s="982"/>
      <c r="Y68" s="982"/>
      <c r="Z68" s="982"/>
      <c r="AA68" s="982">
        <v>28</v>
      </c>
      <c r="AB68" s="982"/>
      <c r="AC68" s="982"/>
      <c r="AD68" s="982"/>
      <c r="AE68" s="982"/>
      <c r="AF68" s="982">
        <v>28</v>
      </c>
      <c r="AG68" s="982"/>
      <c r="AH68" s="982"/>
      <c r="AI68" s="982"/>
      <c r="AJ68" s="982"/>
      <c r="AK68" s="982" t="s">
        <v>558</v>
      </c>
      <c r="AL68" s="982"/>
      <c r="AM68" s="982"/>
      <c r="AN68" s="982"/>
      <c r="AO68" s="982"/>
      <c r="AP68" s="982">
        <v>349</v>
      </c>
      <c r="AQ68" s="982"/>
      <c r="AR68" s="982"/>
      <c r="AS68" s="982"/>
      <c r="AT68" s="982"/>
      <c r="AU68" s="982">
        <v>33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545</v>
      </c>
      <c r="C69" s="975"/>
      <c r="D69" s="975"/>
      <c r="E69" s="975"/>
      <c r="F69" s="975"/>
      <c r="G69" s="975"/>
      <c r="H69" s="975"/>
      <c r="I69" s="975"/>
      <c r="J69" s="975"/>
      <c r="K69" s="975"/>
      <c r="L69" s="975"/>
      <c r="M69" s="975"/>
      <c r="N69" s="975"/>
      <c r="O69" s="975"/>
      <c r="P69" s="976"/>
      <c r="Q69" s="977">
        <v>576</v>
      </c>
      <c r="R69" s="971"/>
      <c r="S69" s="971"/>
      <c r="T69" s="971"/>
      <c r="U69" s="971"/>
      <c r="V69" s="971">
        <v>564</v>
      </c>
      <c r="W69" s="971"/>
      <c r="X69" s="971"/>
      <c r="Y69" s="971"/>
      <c r="Z69" s="971"/>
      <c r="AA69" s="971">
        <v>12</v>
      </c>
      <c r="AB69" s="971"/>
      <c r="AC69" s="971"/>
      <c r="AD69" s="971"/>
      <c r="AE69" s="971"/>
      <c r="AF69" s="971">
        <v>12</v>
      </c>
      <c r="AG69" s="971"/>
      <c r="AH69" s="971"/>
      <c r="AI69" s="971"/>
      <c r="AJ69" s="971"/>
      <c r="AK69" s="971" t="s">
        <v>558</v>
      </c>
      <c r="AL69" s="971"/>
      <c r="AM69" s="971"/>
      <c r="AN69" s="971"/>
      <c r="AO69" s="971"/>
      <c r="AP69" s="971" t="s">
        <v>558</v>
      </c>
      <c r="AQ69" s="971"/>
      <c r="AR69" s="971"/>
      <c r="AS69" s="971"/>
      <c r="AT69" s="971"/>
      <c r="AU69" s="971" t="s">
        <v>558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546</v>
      </c>
      <c r="C70" s="975"/>
      <c r="D70" s="975"/>
      <c r="E70" s="975"/>
      <c r="F70" s="975"/>
      <c r="G70" s="975"/>
      <c r="H70" s="975"/>
      <c r="I70" s="975"/>
      <c r="J70" s="975"/>
      <c r="K70" s="975"/>
      <c r="L70" s="975"/>
      <c r="M70" s="975"/>
      <c r="N70" s="975"/>
      <c r="O70" s="975"/>
      <c r="P70" s="976"/>
      <c r="Q70" s="977">
        <v>59</v>
      </c>
      <c r="R70" s="971"/>
      <c r="S70" s="971"/>
      <c r="T70" s="971"/>
      <c r="U70" s="971"/>
      <c r="V70" s="971">
        <v>55</v>
      </c>
      <c r="W70" s="971"/>
      <c r="X70" s="971"/>
      <c r="Y70" s="971"/>
      <c r="Z70" s="971"/>
      <c r="AA70" s="971">
        <v>4</v>
      </c>
      <c r="AB70" s="971"/>
      <c r="AC70" s="971"/>
      <c r="AD70" s="971"/>
      <c r="AE70" s="971"/>
      <c r="AF70" s="971">
        <v>4</v>
      </c>
      <c r="AG70" s="971"/>
      <c r="AH70" s="971"/>
      <c r="AI70" s="971"/>
      <c r="AJ70" s="971"/>
      <c r="AK70" s="971" t="s">
        <v>558</v>
      </c>
      <c r="AL70" s="971"/>
      <c r="AM70" s="971"/>
      <c r="AN70" s="971"/>
      <c r="AO70" s="971"/>
      <c r="AP70" s="971">
        <v>7</v>
      </c>
      <c r="AQ70" s="971"/>
      <c r="AR70" s="971"/>
      <c r="AS70" s="971"/>
      <c r="AT70" s="971"/>
      <c r="AU70" s="971">
        <v>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547</v>
      </c>
      <c r="C71" s="975"/>
      <c r="D71" s="975"/>
      <c r="E71" s="975"/>
      <c r="F71" s="975"/>
      <c r="G71" s="975"/>
      <c r="H71" s="975"/>
      <c r="I71" s="975"/>
      <c r="J71" s="975"/>
      <c r="K71" s="975"/>
      <c r="L71" s="975"/>
      <c r="M71" s="975"/>
      <c r="N71" s="975"/>
      <c r="O71" s="975"/>
      <c r="P71" s="976"/>
      <c r="Q71" s="977">
        <v>7342</v>
      </c>
      <c r="R71" s="971"/>
      <c r="S71" s="971"/>
      <c r="T71" s="971"/>
      <c r="U71" s="971"/>
      <c r="V71" s="971">
        <v>7213</v>
      </c>
      <c r="W71" s="971"/>
      <c r="X71" s="971"/>
      <c r="Y71" s="971"/>
      <c r="Z71" s="971"/>
      <c r="AA71" s="971">
        <v>129</v>
      </c>
      <c r="AB71" s="971"/>
      <c r="AC71" s="971"/>
      <c r="AD71" s="971"/>
      <c r="AE71" s="971"/>
      <c r="AF71" s="971">
        <v>129</v>
      </c>
      <c r="AG71" s="971"/>
      <c r="AH71" s="971"/>
      <c r="AI71" s="971"/>
      <c r="AJ71" s="971"/>
      <c r="AK71" s="971">
        <v>2723</v>
      </c>
      <c r="AL71" s="971"/>
      <c r="AM71" s="971"/>
      <c r="AN71" s="971"/>
      <c r="AO71" s="971"/>
      <c r="AP71" s="971" t="s">
        <v>558</v>
      </c>
      <c r="AQ71" s="971"/>
      <c r="AR71" s="971"/>
      <c r="AS71" s="971"/>
      <c r="AT71" s="971"/>
      <c r="AU71" s="971" t="s">
        <v>558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548</v>
      </c>
      <c r="C72" s="975"/>
      <c r="D72" s="975"/>
      <c r="E72" s="975"/>
      <c r="F72" s="975"/>
      <c r="G72" s="975"/>
      <c r="H72" s="975"/>
      <c r="I72" s="975"/>
      <c r="J72" s="975"/>
      <c r="K72" s="975"/>
      <c r="L72" s="975"/>
      <c r="M72" s="975"/>
      <c r="N72" s="975"/>
      <c r="O72" s="975"/>
      <c r="P72" s="976"/>
      <c r="Q72" s="977">
        <v>75</v>
      </c>
      <c r="R72" s="971"/>
      <c r="S72" s="971"/>
      <c r="T72" s="971"/>
      <c r="U72" s="971"/>
      <c r="V72" s="971">
        <v>71</v>
      </c>
      <c r="W72" s="971"/>
      <c r="X72" s="971"/>
      <c r="Y72" s="971"/>
      <c r="Z72" s="971"/>
      <c r="AA72" s="971">
        <v>4</v>
      </c>
      <c r="AB72" s="971"/>
      <c r="AC72" s="971"/>
      <c r="AD72" s="971"/>
      <c r="AE72" s="971"/>
      <c r="AF72" s="971">
        <v>4</v>
      </c>
      <c r="AG72" s="971"/>
      <c r="AH72" s="971"/>
      <c r="AI72" s="971"/>
      <c r="AJ72" s="971"/>
      <c r="AK72" s="971">
        <v>5</v>
      </c>
      <c r="AL72" s="971"/>
      <c r="AM72" s="971"/>
      <c r="AN72" s="971"/>
      <c r="AO72" s="971"/>
      <c r="AP72" s="971" t="s">
        <v>558</v>
      </c>
      <c r="AQ72" s="971"/>
      <c r="AR72" s="971"/>
      <c r="AS72" s="971"/>
      <c r="AT72" s="971"/>
      <c r="AU72" s="971" t="s">
        <v>558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549</v>
      </c>
      <c r="C73" s="975"/>
      <c r="D73" s="975"/>
      <c r="E73" s="975"/>
      <c r="F73" s="975"/>
      <c r="G73" s="975"/>
      <c r="H73" s="975"/>
      <c r="I73" s="975"/>
      <c r="J73" s="975"/>
      <c r="K73" s="975"/>
      <c r="L73" s="975"/>
      <c r="M73" s="975"/>
      <c r="N73" s="975"/>
      <c r="O73" s="975"/>
      <c r="P73" s="976"/>
      <c r="Q73" s="977">
        <v>117</v>
      </c>
      <c r="R73" s="971"/>
      <c r="S73" s="971"/>
      <c r="T73" s="971"/>
      <c r="U73" s="971"/>
      <c r="V73" s="971">
        <v>94</v>
      </c>
      <c r="W73" s="971"/>
      <c r="X73" s="971"/>
      <c r="Y73" s="971"/>
      <c r="Z73" s="971"/>
      <c r="AA73" s="971">
        <v>23</v>
      </c>
      <c r="AB73" s="971"/>
      <c r="AC73" s="971"/>
      <c r="AD73" s="971"/>
      <c r="AE73" s="971"/>
      <c r="AF73" s="971">
        <v>23</v>
      </c>
      <c r="AG73" s="971"/>
      <c r="AH73" s="971"/>
      <c r="AI73" s="971"/>
      <c r="AJ73" s="971"/>
      <c r="AK73" s="971" t="s">
        <v>558</v>
      </c>
      <c r="AL73" s="971"/>
      <c r="AM73" s="971"/>
      <c r="AN73" s="971"/>
      <c r="AO73" s="971"/>
      <c r="AP73" s="971" t="s">
        <v>558</v>
      </c>
      <c r="AQ73" s="971"/>
      <c r="AR73" s="971"/>
      <c r="AS73" s="971"/>
      <c r="AT73" s="971"/>
      <c r="AU73" s="971" t="s">
        <v>558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550</v>
      </c>
      <c r="C74" s="975"/>
      <c r="D74" s="975"/>
      <c r="E74" s="975"/>
      <c r="F74" s="975"/>
      <c r="G74" s="975"/>
      <c r="H74" s="975"/>
      <c r="I74" s="975"/>
      <c r="J74" s="975"/>
      <c r="K74" s="975"/>
      <c r="L74" s="975"/>
      <c r="M74" s="975"/>
      <c r="N74" s="975"/>
      <c r="O74" s="975"/>
      <c r="P74" s="976"/>
      <c r="Q74" s="977">
        <v>800</v>
      </c>
      <c r="R74" s="971"/>
      <c r="S74" s="971"/>
      <c r="T74" s="971"/>
      <c r="U74" s="971"/>
      <c r="V74" s="971">
        <v>761</v>
      </c>
      <c r="W74" s="971"/>
      <c r="X74" s="971"/>
      <c r="Y74" s="971"/>
      <c r="Z74" s="971"/>
      <c r="AA74" s="971">
        <v>39</v>
      </c>
      <c r="AB74" s="971"/>
      <c r="AC74" s="971"/>
      <c r="AD74" s="971"/>
      <c r="AE74" s="971"/>
      <c r="AF74" s="971">
        <v>39</v>
      </c>
      <c r="AG74" s="971"/>
      <c r="AH74" s="971"/>
      <c r="AI74" s="971"/>
      <c r="AJ74" s="971"/>
      <c r="AK74" s="971" t="s">
        <v>558</v>
      </c>
      <c r="AL74" s="971"/>
      <c r="AM74" s="971"/>
      <c r="AN74" s="971"/>
      <c r="AO74" s="971"/>
      <c r="AP74" s="971" t="s">
        <v>558</v>
      </c>
      <c r="AQ74" s="971"/>
      <c r="AR74" s="971"/>
      <c r="AS74" s="971"/>
      <c r="AT74" s="971"/>
      <c r="AU74" s="971" t="s">
        <v>558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551</v>
      </c>
      <c r="C75" s="975"/>
      <c r="D75" s="975"/>
      <c r="E75" s="975"/>
      <c r="F75" s="975"/>
      <c r="G75" s="975"/>
      <c r="H75" s="975"/>
      <c r="I75" s="975"/>
      <c r="J75" s="975"/>
      <c r="K75" s="975"/>
      <c r="L75" s="975"/>
      <c r="M75" s="975"/>
      <c r="N75" s="975"/>
      <c r="O75" s="975"/>
      <c r="P75" s="976"/>
      <c r="Q75" s="978">
        <v>156266</v>
      </c>
      <c r="R75" s="979"/>
      <c r="S75" s="979"/>
      <c r="T75" s="979"/>
      <c r="U75" s="980"/>
      <c r="V75" s="981">
        <v>153668</v>
      </c>
      <c r="W75" s="979"/>
      <c r="X75" s="979"/>
      <c r="Y75" s="979"/>
      <c r="Z75" s="980"/>
      <c r="AA75" s="981">
        <v>2598</v>
      </c>
      <c r="AB75" s="979"/>
      <c r="AC75" s="979"/>
      <c r="AD75" s="979"/>
      <c r="AE75" s="980"/>
      <c r="AF75" s="981">
        <v>2598</v>
      </c>
      <c r="AG75" s="979"/>
      <c r="AH75" s="979"/>
      <c r="AI75" s="979"/>
      <c r="AJ75" s="980"/>
      <c r="AK75" s="981">
        <v>1803</v>
      </c>
      <c r="AL75" s="979"/>
      <c r="AM75" s="979"/>
      <c r="AN75" s="979"/>
      <c r="AO75" s="980"/>
      <c r="AP75" s="981" t="s">
        <v>558</v>
      </c>
      <c r="AQ75" s="979"/>
      <c r="AR75" s="979"/>
      <c r="AS75" s="979"/>
      <c r="AT75" s="980"/>
      <c r="AU75" s="981" t="s">
        <v>558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552</v>
      </c>
      <c r="C76" s="975"/>
      <c r="D76" s="975"/>
      <c r="E76" s="975"/>
      <c r="F76" s="975"/>
      <c r="G76" s="975"/>
      <c r="H76" s="975"/>
      <c r="I76" s="975"/>
      <c r="J76" s="975"/>
      <c r="K76" s="975"/>
      <c r="L76" s="975"/>
      <c r="M76" s="975"/>
      <c r="N76" s="975"/>
      <c r="O76" s="975"/>
      <c r="P76" s="976"/>
      <c r="Q76" s="978">
        <v>1101</v>
      </c>
      <c r="R76" s="979"/>
      <c r="S76" s="979"/>
      <c r="T76" s="979"/>
      <c r="U76" s="980"/>
      <c r="V76" s="981">
        <v>1095</v>
      </c>
      <c r="W76" s="979"/>
      <c r="X76" s="979"/>
      <c r="Y76" s="979"/>
      <c r="Z76" s="980"/>
      <c r="AA76" s="981">
        <v>6</v>
      </c>
      <c r="AB76" s="979"/>
      <c r="AC76" s="979"/>
      <c r="AD76" s="979"/>
      <c r="AE76" s="980"/>
      <c r="AF76" s="981">
        <v>6</v>
      </c>
      <c r="AG76" s="979"/>
      <c r="AH76" s="979"/>
      <c r="AI76" s="979"/>
      <c r="AJ76" s="980"/>
      <c r="AK76" s="981" t="s">
        <v>558</v>
      </c>
      <c r="AL76" s="979"/>
      <c r="AM76" s="979"/>
      <c r="AN76" s="979"/>
      <c r="AO76" s="980"/>
      <c r="AP76" s="981" t="s">
        <v>558</v>
      </c>
      <c r="AQ76" s="979"/>
      <c r="AR76" s="979"/>
      <c r="AS76" s="979"/>
      <c r="AT76" s="980"/>
      <c r="AU76" s="981" t="s">
        <v>558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375</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2843</v>
      </c>
      <c r="AG88" s="959"/>
      <c r="AH88" s="959"/>
      <c r="AI88" s="959"/>
      <c r="AJ88" s="959"/>
      <c r="AK88" s="963"/>
      <c r="AL88" s="963"/>
      <c r="AM88" s="963"/>
      <c r="AN88" s="963"/>
      <c r="AO88" s="963"/>
      <c r="AP88" s="959">
        <v>356</v>
      </c>
      <c r="AQ88" s="959"/>
      <c r="AR88" s="959"/>
      <c r="AS88" s="959"/>
      <c r="AT88" s="959"/>
      <c r="AU88" s="959">
        <v>37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365474</v>
      </c>
      <c r="AB110" s="889"/>
      <c r="AC110" s="889"/>
      <c r="AD110" s="889"/>
      <c r="AE110" s="890"/>
      <c r="AF110" s="891">
        <v>343786</v>
      </c>
      <c r="AG110" s="889"/>
      <c r="AH110" s="889"/>
      <c r="AI110" s="889"/>
      <c r="AJ110" s="890"/>
      <c r="AK110" s="891">
        <v>334443</v>
      </c>
      <c r="AL110" s="889"/>
      <c r="AM110" s="889"/>
      <c r="AN110" s="889"/>
      <c r="AO110" s="890"/>
      <c r="AP110" s="892">
        <v>16.100000000000001</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3082282</v>
      </c>
      <c r="BR110" s="842"/>
      <c r="BS110" s="842"/>
      <c r="BT110" s="842"/>
      <c r="BU110" s="842"/>
      <c r="BV110" s="842">
        <v>2868549</v>
      </c>
      <c r="BW110" s="842"/>
      <c r="BX110" s="842"/>
      <c r="BY110" s="842"/>
      <c r="BZ110" s="842"/>
      <c r="CA110" s="842">
        <v>2607253</v>
      </c>
      <c r="CB110" s="842"/>
      <c r="CC110" s="842"/>
      <c r="CD110" s="842"/>
      <c r="CE110" s="842"/>
      <c r="CF110" s="866">
        <v>125.7</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700</v>
      </c>
      <c r="BR111" s="817"/>
      <c r="BS111" s="817"/>
      <c r="BT111" s="817"/>
      <c r="BU111" s="817"/>
      <c r="BV111" s="817">
        <v>474</v>
      </c>
      <c r="BW111" s="817"/>
      <c r="BX111" s="817"/>
      <c r="BY111" s="817"/>
      <c r="BZ111" s="817"/>
      <c r="CA111" s="817">
        <v>373</v>
      </c>
      <c r="CB111" s="817"/>
      <c r="CC111" s="817"/>
      <c r="CD111" s="817"/>
      <c r="CE111" s="817"/>
      <c r="CF111" s="875">
        <v>0</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1467617</v>
      </c>
      <c r="BR112" s="817"/>
      <c r="BS112" s="817"/>
      <c r="BT112" s="817"/>
      <c r="BU112" s="817"/>
      <c r="BV112" s="817">
        <v>1304928</v>
      </c>
      <c r="BW112" s="817"/>
      <c r="BX112" s="817"/>
      <c r="BY112" s="817"/>
      <c r="BZ112" s="817"/>
      <c r="CA112" s="817">
        <v>1057957</v>
      </c>
      <c r="CB112" s="817"/>
      <c r="CC112" s="817"/>
      <c r="CD112" s="817"/>
      <c r="CE112" s="817"/>
      <c r="CF112" s="875">
        <v>51</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152788</v>
      </c>
      <c r="AB113" s="919"/>
      <c r="AC113" s="919"/>
      <c r="AD113" s="919"/>
      <c r="AE113" s="920"/>
      <c r="AF113" s="921">
        <v>152662</v>
      </c>
      <c r="AG113" s="919"/>
      <c r="AH113" s="919"/>
      <c r="AI113" s="919"/>
      <c r="AJ113" s="920"/>
      <c r="AK113" s="921">
        <v>114678</v>
      </c>
      <c r="AL113" s="919"/>
      <c r="AM113" s="919"/>
      <c r="AN113" s="919"/>
      <c r="AO113" s="920"/>
      <c r="AP113" s="922">
        <v>5.5</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22054</v>
      </c>
      <c r="BR113" s="817"/>
      <c r="BS113" s="817"/>
      <c r="BT113" s="817"/>
      <c r="BU113" s="817"/>
      <c r="BV113" s="817">
        <v>30095</v>
      </c>
      <c r="BW113" s="817"/>
      <c r="BX113" s="817"/>
      <c r="BY113" s="817"/>
      <c r="BZ113" s="817"/>
      <c r="CA113" s="817">
        <v>36412</v>
      </c>
      <c r="CB113" s="817"/>
      <c r="CC113" s="817"/>
      <c r="CD113" s="817"/>
      <c r="CE113" s="817"/>
      <c r="CF113" s="875">
        <v>1.8</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17896</v>
      </c>
      <c r="AB114" s="780"/>
      <c r="AC114" s="780"/>
      <c r="AD114" s="780"/>
      <c r="AE114" s="781"/>
      <c r="AF114" s="782">
        <v>7958</v>
      </c>
      <c r="AG114" s="780"/>
      <c r="AH114" s="780"/>
      <c r="AI114" s="780"/>
      <c r="AJ114" s="781"/>
      <c r="AK114" s="782">
        <v>12065</v>
      </c>
      <c r="AL114" s="780"/>
      <c r="AM114" s="780"/>
      <c r="AN114" s="780"/>
      <c r="AO114" s="781"/>
      <c r="AP114" s="824">
        <v>0.6</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350612</v>
      </c>
      <c r="BR114" s="817"/>
      <c r="BS114" s="817"/>
      <c r="BT114" s="817"/>
      <c r="BU114" s="817"/>
      <c r="BV114" s="817">
        <v>321868</v>
      </c>
      <c r="BW114" s="817"/>
      <c r="BX114" s="817"/>
      <c r="BY114" s="817"/>
      <c r="BZ114" s="817"/>
      <c r="CA114" s="817">
        <v>319904</v>
      </c>
      <c r="CB114" s="817"/>
      <c r="CC114" s="817"/>
      <c r="CD114" s="817"/>
      <c r="CE114" s="817"/>
      <c r="CF114" s="875">
        <v>15.4</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229</v>
      </c>
      <c r="AB115" s="919"/>
      <c r="AC115" s="919"/>
      <c r="AD115" s="919"/>
      <c r="AE115" s="920"/>
      <c r="AF115" s="921">
        <v>228</v>
      </c>
      <c r="AG115" s="919"/>
      <c r="AH115" s="919"/>
      <c r="AI115" s="919"/>
      <c r="AJ115" s="920"/>
      <c r="AK115" s="921">
        <v>105</v>
      </c>
      <c r="AL115" s="919"/>
      <c r="AM115" s="919"/>
      <c r="AN115" s="919"/>
      <c r="AO115" s="920"/>
      <c r="AP115" s="922">
        <v>0</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536387</v>
      </c>
      <c r="AB117" s="903"/>
      <c r="AC117" s="903"/>
      <c r="AD117" s="903"/>
      <c r="AE117" s="904"/>
      <c r="AF117" s="905">
        <v>504634</v>
      </c>
      <c r="AG117" s="903"/>
      <c r="AH117" s="903"/>
      <c r="AI117" s="903"/>
      <c r="AJ117" s="904"/>
      <c r="AK117" s="905">
        <v>461291</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440</v>
      </c>
      <c r="BP119" s="878"/>
      <c r="BQ119" s="879">
        <v>4923265</v>
      </c>
      <c r="BR119" s="845"/>
      <c r="BS119" s="845"/>
      <c r="BT119" s="845"/>
      <c r="BU119" s="845"/>
      <c r="BV119" s="845">
        <v>4525914</v>
      </c>
      <c r="BW119" s="845"/>
      <c r="BX119" s="845"/>
      <c r="BY119" s="845"/>
      <c r="BZ119" s="845"/>
      <c r="CA119" s="845">
        <v>4021899</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700</v>
      </c>
      <c r="DH119" s="764"/>
      <c r="DI119" s="764"/>
      <c r="DJ119" s="764"/>
      <c r="DK119" s="765"/>
      <c r="DL119" s="766">
        <v>474</v>
      </c>
      <c r="DM119" s="764"/>
      <c r="DN119" s="764"/>
      <c r="DO119" s="764"/>
      <c r="DP119" s="765"/>
      <c r="DQ119" s="766">
        <v>373</v>
      </c>
      <c r="DR119" s="764"/>
      <c r="DS119" s="764"/>
      <c r="DT119" s="764"/>
      <c r="DU119" s="765"/>
      <c r="DV119" s="848">
        <v>0</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2579430</v>
      </c>
      <c r="BR120" s="842"/>
      <c r="BS120" s="842"/>
      <c r="BT120" s="842"/>
      <c r="BU120" s="842"/>
      <c r="BV120" s="842">
        <v>2684442</v>
      </c>
      <c r="BW120" s="842"/>
      <c r="BX120" s="842"/>
      <c r="BY120" s="842"/>
      <c r="BZ120" s="842"/>
      <c r="CA120" s="842">
        <v>2933178</v>
      </c>
      <c r="CB120" s="842"/>
      <c r="CC120" s="842"/>
      <c r="CD120" s="842"/>
      <c r="CE120" s="842"/>
      <c r="CF120" s="866">
        <v>141.4</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1057437</v>
      </c>
      <c r="DR120" s="842"/>
      <c r="DS120" s="842"/>
      <c r="DT120" s="842"/>
      <c r="DU120" s="842"/>
      <c r="DV120" s="843">
        <v>51</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11317</v>
      </c>
      <c r="DH121" s="817"/>
      <c r="DI121" s="817"/>
      <c r="DJ121" s="817"/>
      <c r="DK121" s="817"/>
      <c r="DL121" s="817" t="s">
        <v>122</v>
      </c>
      <c r="DM121" s="817"/>
      <c r="DN121" s="817"/>
      <c r="DO121" s="817"/>
      <c r="DP121" s="817"/>
      <c r="DQ121" s="817">
        <v>520</v>
      </c>
      <c r="DR121" s="817"/>
      <c r="DS121" s="817"/>
      <c r="DT121" s="817"/>
      <c r="DU121" s="817"/>
      <c r="DV121" s="794">
        <v>0</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3170496</v>
      </c>
      <c r="BR122" s="845"/>
      <c r="BS122" s="845"/>
      <c r="BT122" s="845"/>
      <c r="BU122" s="845"/>
      <c r="BV122" s="845">
        <v>3300694</v>
      </c>
      <c r="BW122" s="845"/>
      <c r="BX122" s="845"/>
      <c r="BY122" s="845"/>
      <c r="BZ122" s="845"/>
      <c r="CA122" s="845">
        <v>2783876</v>
      </c>
      <c r="CB122" s="845"/>
      <c r="CC122" s="845"/>
      <c r="CD122" s="845"/>
      <c r="CE122" s="845"/>
      <c r="CF122" s="846">
        <v>134.19999999999999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448</v>
      </c>
      <c r="BP123" s="878"/>
      <c r="BQ123" s="832">
        <v>5749926</v>
      </c>
      <c r="BR123" s="833"/>
      <c r="BS123" s="833"/>
      <c r="BT123" s="833"/>
      <c r="BU123" s="833"/>
      <c r="BV123" s="833">
        <v>5985136</v>
      </c>
      <c r="BW123" s="833"/>
      <c r="BX123" s="833"/>
      <c r="BY123" s="833"/>
      <c r="BZ123" s="833"/>
      <c r="CA123" s="833">
        <v>5717054</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1456300</v>
      </c>
      <c r="DH124" s="764"/>
      <c r="DI124" s="764"/>
      <c r="DJ124" s="764"/>
      <c r="DK124" s="765"/>
      <c r="DL124" s="766">
        <v>1304928</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229</v>
      </c>
      <c r="AB126" s="780"/>
      <c r="AC126" s="780"/>
      <c r="AD126" s="780"/>
      <c r="AE126" s="781"/>
      <c r="AF126" s="782">
        <v>228</v>
      </c>
      <c r="AG126" s="780"/>
      <c r="AH126" s="780"/>
      <c r="AI126" s="780"/>
      <c r="AJ126" s="781"/>
      <c r="AK126" s="782">
        <v>105</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844</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2306264</v>
      </c>
      <c r="AB129" s="780"/>
      <c r="AC129" s="780"/>
      <c r="AD129" s="780"/>
      <c r="AE129" s="781"/>
      <c r="AF129" s="782">
        <v>2302501</v>
      </c>
      <c r="AG129" s="780"/>
      <c r="AH129" s="780"/>
      <c r="AI129" s="780"/>
      <c r="AJ129" s="781"/>
      <c r="AK129" s="782">
        <v>2363372</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308428</v>
      </c>
      <c r="AB130" s="780"/>
      <c r="AC130" s="780"/>
      <c r="AD130" s="780"/>
      <c r="AE130" s="781"/>
      <c r="AF130" s="782">
        <v>294624</v>
      </c>
      <c r="AG130" s="780"/>
      <c r="AH130" s="780"/>
      <c r="AI130" s="780"/>
      <c r="AJ130" s="781"/>
      <c r="AK130" s="782">
        <v>288606</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10</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1997836</v>
      </c>
      <c r="AB131" s="764"/>
      <c r="AC131" s="764"/>
      <c r="AD131" s="764"/>
      <c r="AE131" s="765"/>
      <c r="AF131" s="766">
        <v>2007877</v>
      </c>
      <c r="AG131" s="764"/>
      <c r="AH131" s="764"/>
      <c r="AI131" s="764"/>
      <c r="AJ131" s="765"/>
      <c r="AK131" s="766">
        <v>2074766</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11.36805023</v>
      </c>
      <c r="AB132" s="745"/>
      <c r="AC132" s="745"/>
      <c r="AD132" s="745"/>
      <c r="AE132" s="746"/>
      <c r="AF132" s="747">
        <v>10.45930602</v>
      </c>
      <c r="AG132" s="745"/>
      <c r="AH132" s="745"/>
      <c r="AI132" s="745"/>
      <c r="AJ132" s="746"/>
      <c r="AK132" s="747">
        <v>8.3231072810000004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11.5</v>
      </c>
      <c r="AB133" s="724"/>
      <c r="AC133" s="724"/>
      <c r="AD133" s="724"/>
      <c r="AE133" s="725"/>
      <c r="AF133" s="723">
        <v>10.8</v>
      </c>
      <c r="AG133" s="724"/>
      <c r="AH133" s="724"/>
      <c r="AI133" s="724"/>
      <c r="AJ133" s="725"/>
      <c r="AK133" s="723">
        <v>10</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YIQmNwYd4JHIucUoW6al46TnoHYZlgU3olpg99pafS6j/iCvVQQ6nnkk9Ae7qFJEcft95IjuHtCBQbn/UoIog==" saltValue="zQWZb375A3Uk+4IgBtGu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yApCCeQL4bu9o8v4Sf67Y1cHEjI/iX6HZrb238gdsYksPUERsMw+bmSYE+vCS3sZkhMzo+r2NTEmfBnupzb7w==" saltValue="dIoqcxHDTGWjLvVPh45F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DYydG4eIhPBIZ9NV7Au8uuwM4VqS9BieQD0PWNjqJ0iHcJG8qHeKFnLBz+7S9JvqFBK2wYVEbRkX2akLQJUKg==" saltValue="8DvrFnOcnqfdmqT7mOPu0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567164</v>
      </c>
      <c r="AP9" s="269">
        <v>109576</v>
      </c>
      <c r="AQ9" s="270">
        <v>156369</v>
      </c>
      <c r="AR9" s="271">
        <v>-29.9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110998</v>
      </c>
      <c r="AP10" s="272">
        <v>21445</v>
      </c>
      <c r="AQ10" s="273">
        <v>21449</v>
      </c>
      <c r="AR10" s="274">
        <v>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6579</v>
      </c>
      <c r="AP11" s="272">
        <v>1271</v>
      </c>
      <c r="AQ11" s="273">
        <v>1663</v>
      </c>
      <c r="AR11" s="274">
        <v>-23.6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34</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34754</v>
      </c>
      <c r="AP13" s="272">
        <v>6714</v>
      </c>
      <c r="AQ13" s="273">
        <v>5566</v>
      </c>
      <c r="AR13" s="274">
        <v>20.6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12010</v>
      </c>
      <c r="AP14" s="272">
        <v>2320</v>
      </c>
      <c r="AQ14" s="273">
        <v>3589</v>
      </c>
      <c r="AR14" s="274">
        <v>-35.4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-19866</v>
      </c>
      <c r="AP15" s="272">
        <v>-3838</v>
      </c>
      <c r="AQ15" s="273">
        <v>-10547</v>
      </c>
      <c r="AR15" s="274">
        <v>-63.6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711639</v>
      </c>
      <c r="AP16" s="272">
        <v>137488</v>
      </c>
      <c r="AQ16" s="273">
        <v>178125</v>
      </c>
      <c r="AR16" s="274">
        <v>-22.8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10.43</v>
      </c>
      <c r="AP21" s="286">
        <v>14.51</v>
      </c>
      <c r="AQ21" s="287">
        <v>-4.08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91.9</v>
      </c>
      <c r="AP22" s="291">
        <v>95.5</v>
      </c>
      <c r="AQ22" s="292">
        <v>-3.6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334443</v>
      </c>
      <c r="AP32" s="300">
        <v>64614</v>
      </c>
      <c r="AQ32" s="301">
        <v>89268</v>
      </c>
      <c r="AR32" s="302">
        <v>-27.6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114678</v>
      </c>
      <c r="AP35" s="300">
        <v>22156</v>
      </c>
      <c r="AQ35" s="301">
        <v>17003</v>
      </c>
      <c r="AR35" s="302">
        <v>30.3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12065</v>
      </c>
      <c r="AP36" s="300">
        <v>2331</v>
      </c>
      <c r="AQ36" s="301">
        <v>5039</v>
      </c>
      <c r="AR36" s="302">
        <v>-53.7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105</v>
      </c>
      <c r="AP37" s="300">
        <v>20</v>
      </c>
      <c r="AQ37" s="301">
        <v>909</v>
      </c>
      <c r="AR37" s="302">
        <v>-97.8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25</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t="s">
        <v>486</v>
      </c>
      <c r="AP39" s="300" t="s">
        <v>486</v>
      </c>
      <c r="AQ39" s="301">
        <v>-4913</v>
      </c>
      <c r="AR39" s="302" t="s">
        <v>486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-288606</v>
      </c>
      <c r="AP40" s="300">
        <v>-55759</v>
      </c>
      <c r="AQ40" s="301">
        <v>-72657</v>
      </c>
      <c r="AR40" s="302">
        <v>-23.3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172685</v>
      </c>
      <c r="AP41" s="300">
        <v>33363</v>
      </c>
      <c r="AQ41" s="301">
        <v>34674</v>
      </c>
      <c r="AR41" s="302">
        <v>-3.8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774485</v>
      </c>
      <c r="AN51" s="322">
        <v>137882</v>
      </c>
      <c r="AO51" s="323">
        <v>0.3</v>
      </c>
      <c r="AP51" s="324">
        <v>125391</v>
      </c>
      <c r="AQ51" s="325">
        <v>-13.6</v>
      </c>
      <c r="AR51" s="326">
        <v>13.9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588349</v>
      </c>
      <c r="AN52" s="330">
        <v>104744</v>
      </c>
      <c r="AO52" s="331">
        <v>32.1</v>
      </c>
      <c r="AP52" s="332">
        <v>68516</v>
      </c>
      <c r="AQ52" s="333">
        <v>-18.2</v>
      </c>
      <c r="AR52" s="334">
        <v>50.3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1203794</v>
      </c>
      <c r="AN53" s="322">
        <v>219230</v>
      </c>
      <c r="AO53" s="323">
        <v>59</v>
      </c>
      <c r="AP53" s="324">
        <v>138402</v>
      </c>
      <c r="AQ53" s="325">
        <v>10.4</v>
      </c>
      <c r="AR53" s="326">
        <v>48.6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1070606</v>
      </c>
      <c r="AN54" s="330">
        <v>194975</v>
      </c>
      <c r="AO54" s="331">
        <v>86.1</v>
      </c>
      <c r="AP54" s="332">
        <v>70652</v>
      </c>
      <c r="AQ54" s="333">
        <v>3.1</v>
      </c>
      <c r="AR54" s="334">
        <v>83</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672977</v>
      </c>
      <c r="AN55" s="322">
        <v>125182</v>
      </c>
      <c r="AO55" s="323">
        <v>-42.9</v>
      </c>
      <c r="AP55" s="324">
        <v>146367</v>
      </c>
      <c r="AQ55" s="325">
        <v>5.8</v>
      </c>
      <c r="AR55" s="326">
        <v>-48.7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323310</v>
      </c>
      <c r="AN56" s="330">
        <v>60140</v>
      </c>
      <c r="AO56" s="331">
        <v>-69.2</v>
      </c>
      <c r="AP56" s="332">
        <v>79441</v>
      </c>
      <c r="AQ56" s="333">
        <v>12.4</v>
      </c>
      <c r="AR56" s="334">
        <v>-81.599999999999994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447539</v>
      </c>
      <c r="AN57" s="322">
        <v>84809</v>
      </c>
      <c r="AO57" s="323">
        <v>-32.299999999999997</v>
      </c>
      <c r="AP57" s="324">
        <v>165181</v>
      </c>
      <c r="AQ57" s="325">
        <v>12.9</v>
      </c>
      <c r="AR57" s="326">
        <v>-45.2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310545</v>
      </c>
      <c r="AN58" s="330">
        <v>58849</v>
      </c>
      <c r="AO58" s="331">
        <v>-2.1</v>
      </c>
      <c r="AP58" s="332">
        <v>82246</v>
      </c>
      <c r="AQ58" s="333">
        <v>3.5</v>
      </c>
      <c r="AR58" s="334">
        <v>-5.6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136868</v>
      </c>
      <c r="AN59" s="322">
        <v>26443</v>
      </c>
      <c r="AO59" s="323">
        <v>-68.8</v>
      </c>
      <c r="AP59" s="324">
        <v>166234</v>
      </c>
      <c r="AQ59" s="325">
        <v>0.6</v>
      </c>
      <c r="AR59" s="326">
        <v>-69.400000000000006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56091</v>
      </c>
      <c r="AN60" s="330">
        <v>10837</v>
      </c>
      <c r="AO60" s="331">
        <v>-81.599999999999994</v>
      </c>
      <c r="AP60" s="332">
        <v>89789</v>
      </c>
      <c r="AQ60" s="333">
        <v>9.1999999999999993</v>
      </c>
      <c r="AR60" s="334">
        <v>-90.8</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647133</v>
      </c>
      <c r="AN61" s="337">
        <v>118709</v>
      </c>
      <c r="AO61" s="338">
        <v>-16.899999999999999</v>
      </c>
      <c r="AP61" s="339">
        <v>148315</v>
      </c>
      <c r="AQ61" s="340">
        <v>3.2</v>
      </c>
      <c r="AR61" s="326">
        <v>-20.100000000000001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469780</v>
      </c>
      <c r="AN62" s="330">
        <v>85909</v>
      </c>
      <c r="AO62" s="331">
        <v>-6.9</v>
      </c>
      <c r="AP62" s="332">
        <v>78129</v>
      </c>
      <c r="AQ62" s="333">
        <v>2</v>
      </c>
      <c r="AR62" s="334">
        <v>-8.9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c4d9y2Z6I4Ep1PzZrerjWkb8TbtKyqLucvZeU4UfaTzlse9od3cWEbiGhR9vM2iIrSRX6RvLapXziYidmMz6pg==" saltValue="kJU3zhXOlukgIA1q0+M0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CMV5iXciWamdCbr1FwOaElmrf+ad80zicW8S+ZMg3Lusufbq2mXnnMwE7UCA/DGcT6jCNEI1zGkQezpgD/anJw==" saltValue="PDhf+gTzFZFcKb565+mj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LmUkTE0CREBlTEjRZdDNgtWX4AgmGX7OXBBFeXyM8f4s+VMLG8WXuvsa/JKcBYJXRmJkMPj7iZwES/2q4Z4D5Q==" saltValue="Rs85+KYbbwHRptDMJtzH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112.45</v>
      </c>
      <c r="G47" s="12">
        <v>101.1</v>
      </c>
      <c r="H47" s="12">
        <v>96.96</v>
      </c>
      <c r="I47" s="12">
        <v>100.95</v>
      </c>
      <c r="J47" s="13">
        <v>98.51</v>
      </c>
    </row>
    <row r="48" spans="2:10" ht="57.75" customHeight="1" x14ac:dyDescent="0.2">
      <c r="B48" s="14"/>
      <c r="C48" s="1141" t="s">
        <v>4</v>
      </c>
      <c r="D48" s="1141"/>
      <c r="E48" s="1142"/>
      <c r="F48" s="15">
        <v>10.66</v>
      </c>
      <c r="G48" s="16">
        <v>8.56</v>
      </c>
      <c r="H48" s="16">
        <v>8.82</v>
      </c>
      <c r="I48" s="16">
        <v>8.6300000000000008</v>
      </c>
      <c r="J48" s="17">
        <v>9.35</v>
      </c>
    </row>
    <row r="49" spans="2:10" ht="57.75" customHeight="1" thickBot="1" x14ac:dyDescent="0.25">
      <c r="B49" s="18"/>
      <c r="C49" s="1143" t="s">
        <v>5</v>
      </c>
      <c r="D49" s="1143"/>
      <c r="E49" s="1144"/>
      <c r="F49" s="19">
        <v>4.76</v>
      </c>
      <c r="G49" s="20">
        <v>3.57</v>
      </c>
      <c r="H49" s="20">
        <v>0.66</v>
      </c>
      <c r="I49" s="20">
        <v>9.4600000000000009</v>
      </c>
      <c r="J49" s="21">
        <v>1.1000000000000001</v>
      </c>
    </row>
    <row r="50" spans="2:10" ht="13" x14ac:dyDescent="0.2"/>
  </sheetData>
  <sheetProtection algorithmName="SHA-512" hashValue="Tee3Ch9pwO2L4njoK8N3jDWdkt0PgB1ZZRFBdYgYVxJUG5ariLiFLJvXn2eV+U+hm12xlwod2uF6baXxGNEVLg==" saltValue="MhdUQkTqhUZKfaUp6/AS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2026-03-04T07:16:49Z</cp:lastPrinted>
  <dcterms:created xsi:type="dcterms:W3CDTF">2026-02-23T04:44:41Z</dcterms:created>
  <dcterms:modified xsi:type="dcterms:W3CDTF">2026-03-23T04:54:44Z</dcterms:modified>
  <cp:category/>
</cp:coreProperties>
</file>