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04AA3284-E999-47BA-B294-20DC3DC41DAC}"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W35" i="10"/>
  <c r="BW36" i="10" s="1"/>
  <c r="BW37" i="10" s="1"/>
  <c r="BW38" i="10" s="1"/>
  <c r="BW39" i="10" s="1"/>
  <c r="BW40" i="10" s="1"/>
  <c r="BE35" i="10"/>
  <c r="C35" i="10"/>
  <c r="BW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CO34" i="10" l="1"/>
</calcChain>
</file>

<file path=xl/sharedStrings.xml><?xml version="1.0" encoding="utf-8"?>
<sst xmlns="http://schemas.openxmlformats.org/spreadsheetml/2006/main" count="1195" uniqueCount="564">
  <si>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</si>
  <si>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</si>
  <si>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</si>
  <si>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</si>
  <si>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</si>
  <si>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</si>
  <si>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</si>
  <si>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</si>
  <si>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</si>
  <si>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</si>
  <si>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</si>
  <si>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</si>
  <si>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</si>
  <si>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</si>
  <si>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</si>
  <si>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</si>
  <si>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</si>
  <si>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</si>
  <si>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</si>
  <si>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</si>
  <si>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</si>
  <si>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</si>
  <si>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</si>
  <si>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</si>
  <si>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</si>
  <si>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</si>
  <si>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</si>
  <si>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</si>
  <si>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</si>
  <si>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</si>
  <si>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</si>
  <si>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</si>
  <si>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</si>
  <si>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</si>
  <si>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</si>
  <si>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</si>
  <si>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</si>
  <si>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</si>
  <si>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</si>
  <si>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</si>
  <si>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</si>
  <si>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</si>
  <si>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</si>
  <si>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</si>
  <si>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</si>
  <si>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</si>
  <si>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</si>
  <si>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</si>
  <si>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</si>
  <si>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</si>
  <si>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</si>
  <si>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</si>
  <si>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</si>
  <si>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</si>
  <si>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</si>
  <si>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</si>
  <si>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</si>
  <si>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</si>
  <si>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</si>
  <si>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</si>
  <si>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</si>
  <si>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</si>
  <si>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</si>
  <si>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</si>
  <si>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</si>
  <si>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</si>
  <si>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</si>
  <si>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</si>
  <si>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</si>
  <si>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</si>
  <si>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</si>
  <si>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</si>
  <si>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</si>
  <si>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</si>
  <si>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</si>
  <si>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</si>
  <si>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</si>
  <si>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</si>
  <si>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</si>
  <si>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</si>
  <si>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</si>
  <si>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</si>
  <si>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</si>
  <si>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</si>
  <si>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</si>
  <si>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</si>
  <si>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</si>
  <si>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</si>
  <si>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</si>
  <si>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</si>
  <si>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</si>
  <si>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</si>
  <si>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</si>
  <si>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</si>
  <si>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上小阿仁村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</si>
  <si>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</si>
  <si>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</si>
  <si>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</si>
  <si>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</si>
  <si>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</si>
  <si>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</si>
  <si>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</si>
  <si>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</si>
  <si>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</si>
  <si>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</si>
  <si>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</si>
  <si>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</si>
  <si>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</si>
  <si>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</si>
  <si>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</si>
  <si>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</si>
  <si>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</si>
  <si>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</si>
  <si>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</si>
  <si>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</si>
  <si>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</si>
  <si>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</si>
  <si>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</si>
  <si>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</si>
  <si>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</si>
  <si>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</si>
  <si>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</si>
  <si>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</si>
  <si>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</si>
  <si>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</si>
  <si>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</si>
  <si>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</si>
  <si>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</si>
  <si>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</si>
  <si>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</si>
  <si>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</si>
  <si>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</si>
  <si>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</si>
  <si>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</si>
  <si>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</si>
  <si>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</si>
  <si>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</si>
  <si>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</si>
  <si>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</si>
  <si>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</si>
  <si>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</si>
  <si>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-4.5</t>
    <phoneticPr fontId="5"/>
  </si>
  <si>
    <t>基準財政需要額</t>
    <phoneticPr fontId="25"/>
  </si>
  <si>
    <t>農業集落排水事業会計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</si>
  <si>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</si>
  <si>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</si>
  <si>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</si>
  <si>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</si>
  <si>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</si>
  <si>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</si>
  <si>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</si>
  <si>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</si>
  <si>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</si>
  <si>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</si>
  <si>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</si>
  <si>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</si>
  <si>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</si>
  <si>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</si>
  <si>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</si>
  <si>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</si>
  <si>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</si>
  <si>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</si>
  <si>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</si>
  <si>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</si>
  <si>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</si>
  <si>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</si>
  <si>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</si>
  <si>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</si>
  <si>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</si>
  <si>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</si>
  <si>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</si>
  <si>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</si>
  <si>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</si>
  <si>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</si>
  <si>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</si>
  <si>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</si>
  <si>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</si>
  <si>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</si>
  <si>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</si>
  <si>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</si>
  <si>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</si>
  <si>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</si>
  <si>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</si>
  <si>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</si>
  <si>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</si>
  <si>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</si>
  <si>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</si>
  <si>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</si>
  <si>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</si>
  <si>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</si>
  <si>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</si>
  <si>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</si>
  <si>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</si>
  <si>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</si>
  <si>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</si>
  <si>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</si>
  <si>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</si>
  <si>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</si>
  <si>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</si>
  <si>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</si>
  <si>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</si>
  <si>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</si>
  <si>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</si>
  <si>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</si>
  <si>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秋田県上小阿仁村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</si>
  <si>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</si>
  <si>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</si>
  <si>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</si>
  <si>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</si>
  <si>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</si>
  <si>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</si>
  <si>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</si>
  <si>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</si>
  <si>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</si>
  <si>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</si>
  <si>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</si>
  <si>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</si>
  <si>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</si>
  <si>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</si>
  <si>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</si>
  <si>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</si>
  <si>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</si>
  <si>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</si>
  <si>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</si>
  <si>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</si>
  <si>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</si>
  <si>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</si>
  <si>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</si>
  <si>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</si>
  <si>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</si>
  <si>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</si>
  <si>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</si>
  <si>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</si>
  <si>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</si>
  <si>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</si>
  <si>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</si>
  <si>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</si>
  <si>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</si>
  <si>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</si>
  <si>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</si>
  <si>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</si>
  <si>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</si>
  <si>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</si>
  <si>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</si>
  <si>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</si>
  <si>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</si>
  <si>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</si>
  <si>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</si>
  <si>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</si>
  <si>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</si>
  <si>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</si>
  <si>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</si>
  <si>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</si>
  <si>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</si>
  <si>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</si>
  <si>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</si>
  <si>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</si>
  <si>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</si>
  <si>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</si>
  <si>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</si>
  <si>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</si>
  <si>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</si>
  <si>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</si>
  <si>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</si>
  <si>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</si>
  <si>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</si>
  <si>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</si>
  <si>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</si>
  <si>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</si>
  <si>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</si>
  <si>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</si>
  <si>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</si>
  <si>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</si>
  <si>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</si>
  <si>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</si>
  <si>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</si>
  <si>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</si>
  <si>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</si>
  <si>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</si>
  <si>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</si>
  <si>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</si>
  <si>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</si>
  <si>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</si>
  <si>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</si>
  <si>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</si>
  <si>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</si>
  <si>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</si>
  <si>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</si>
  <si>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</si>
  <si>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</si>
  <si>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</si>
  <si>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</si>
  <si>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</si>
  <si>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</si>
  <si>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</si>
  <si>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</si>
  <si>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</si>
  <si>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</si>
  <si>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</si>
  <si>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</si>
  <si>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</si>
  <si>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</si>
  <si>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</si>
  <si>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</si>
  <si>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</si>
  <si>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</si>
  <si>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</si>
  <si>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</si>
  <si>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</si>
  <si>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</si>
  <si>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</si>
  <si>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</si>
  <si>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</si>
  <si>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</si>
  <si>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</si>
  <si>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</si>
  <si>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</si>
  <si>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</si>
  <si>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</si>
  <si>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</si>
  <si>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</si>
  <si>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</si>
  <si>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</si>
  <si>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</si>
  <si>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</si>
  <si>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</si>
  <si>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</si>
  <si>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</si>
  <si>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</si>
  <si>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</si>
  <si>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</si>
  <si>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</si>
  <si>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</si>
  <si>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</si>
  <si>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</si>
  <si>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</si>
  <si>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</si>
  <si>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</si>
  <si>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</si>
  <si>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</si>
  <si>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</si>
  <si>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</si>
  <si>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</si>
  <si>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</si>
  <si>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</si>
  <si>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</si>
  <si>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</si>
  <si>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</si>
  <si>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</si>
  <si>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</si>
  <si>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</si>
  <si>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</si>
  <si>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</si>
  <si>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</si>
  <si>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秋田県上小阿仁村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</si>
  <si>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</si>
  <si>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</si>
  <si>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</si>
  <si>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</si>
  <si>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</si>
  <si>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</si>
  <si>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</si>
  <si>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</si>
  <si>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</si>
  <si>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</si>
  <si>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</si>
  <si>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</si>
  <si>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</si>
  <si>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</si>
  <si>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</si>
  <si>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</si>
  <si>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</si>
  <si>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</si>
  <si>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</si>
  <si>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</si>
  <si>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</si>
  <si>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</si>
  <si>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</si>
  <si>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</si>
  <si>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</si>
  <si>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</si>
  <si>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</si>
  <si>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</si>
  <si>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</si>
  <si>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</si>
  <si>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</si>
  <si>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</si>
  <si>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</si>
  <si>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</si>
  <si>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</si>
  <si>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介護保険事業勘定特別会計</t>
    <phoneticPr fontId="5"/>
  </si>
  <si>
    <t>後期高齢者医療特別会計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</si>
  <si>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</si>
  <si>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</si>
  <si>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</si>
  <si>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</si>
  <si>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</si>
  <si>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</si>
  <si>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</si>
  <si>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</si>
  <si>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</si>
  <si>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</si>
  <si>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</si>
  <si>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</si>
  <si>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</si>
  <si>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</si>
  <si>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</si>
  <si>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</si>
  <si>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</si>
  <si>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</si>
  <si>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</si>
  <si>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</si>
  <si>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</si>
  <si>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</si>
  <si>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</si>
  <si>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</si>
  <si>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</si>
  <si>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</si>
  <si>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</si>
  <si>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</si>
  <si>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</si>
  <si>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</si>
  <si>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</si>
  <si>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</si>
  <si>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</si>
  <si>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</si>
  <si>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</si>
  <si>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</si>
  <si>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</si>
  <si>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</si>
  <si>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</si>
  <si>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</si>
  <si>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</si>
  <si>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</si>
  <si>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</si>
  <si>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</si>
  <si>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</si>
  <si>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</si>
  <si>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</si>
  <si>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</si>
  <si>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</si>
  <si>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</si>
  <si>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</si>
  <si>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</si>
  <si>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</si>
  <si>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</si>
  <si>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</si>
  <si>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</si>
  <si>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</si>
  <si>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</si>
  <si>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</si>
  <si>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</si>
  <si>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</si>
  <si>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</si>
  <si>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</si>
  <si>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</si>
  <si>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</si>
  <si>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</si>
  <si>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</si>
  <si>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</si>
  <si>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</si>
  <si>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</si>
  <si>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</si>
  <si>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</si>
  <si>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</si>
  <si>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</si>
  <si>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</si>
  <si>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</si>
  <si>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</si>
  <si>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</si>
  <si>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</si>
  <si>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</si>
  <si>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</si>
  <si>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</si>
  <si>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</si>
  <si>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</si>
  <si>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</si>
  <si>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</si>
  <si>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</si>
  <si>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</si>
  <si>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</si>
  <si>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</si>
  <si>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</si>
  <si>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</si>
  <si>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</si>
  <si>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</si>
  <si>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</si>
  <si>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</si>
  <si>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</si>
  <si>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</si>
  <si>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</si>
  <si>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</si>
  <si>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</si>
  <si>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</si>
  <si>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</si>
  <si>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</si>
  <si>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</si>
  <si>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</si>
  <si>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</si>
  <si>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</si>
  <si>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</si>
  <si>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</si>
  <si>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</si>
  <si>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</si>
  <si>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</si>
  <si>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</si>
  <si>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</si>
  <si>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</si>
  <si>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</si>
  <si>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</si>
  <si>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</si>
  <si>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</si>
  <si>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</si>
  <si>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</si>
  <si>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</si>
  <si>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</si>
  <si>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</si>
  <si>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</si>
  <si>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</si>
  <si>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</si>
  <si>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</si>
  <si>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</si>
  <si>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</si>
  <si>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</si>
  <si>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</si>
  <si>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</si>
  <si>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</si>
  <si>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</si>
  <si>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</si>
  <si>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</si>
  <si>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1.23</t>
  </si>
  <si>
    <t>▲ 0.20</t>
  </si>
  <si>
    <t>▲ 19.39</t>
  </si>
  <si>
    <t>農業集落排水事業会計</t>
  </si>
  <si>
    <t>▲ 0.06</t>
  </si>
  <si>
    <t>一般会計</t>
  </si>
  <si>
    <t>介護保険事業勘定特別会計</t>
  </si>
  <si>
    <t>簡易水道事業会計</t>
  </si>
  <si>
    <t>公共下水道事業会計</t>
  </si>
  <si>
    <t>後期高齢者医療特別会計</t>
  </si>
  <si>
    <t>国民健康保険事業勘定特別会計</t>
  </si>
  <si>
    <t>国民健康保険診療施設勘定特別会計</t>
  </si>
  <si>
    <t>その他会計（赤字）</t>
  </si>
  <si>
    <t>その他会計（黒字）</t>
  </si>
  <si>
    <t>R02</t>
    <phoneticPr fontId="5"/>
  </si>
  <si>
    <t>R03</t>
    <phoneticPr fontId="5"/>
  </si>
  <si>
    <t>R04</t>
    <phoneticPr fontId="5"/>
  </si>
  <si>
    <t>R05</t>
    <phoneticPr fontId="5"/>
  </si>
  <si>
    <t>R06</t>
    <phoneticPr fontId="5"/>
  </si>
  <si>
    <t>かみこあに観光物産</t>
    <rPh sb="5" eb="7">
      <t>カンコウ</t>
    </rPh>
    <rPh sb="7" eb="9">
      <t>ブッサン</t>
    </rPh>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</si>
  <si>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</si>
  <si>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0"/>
  </si>
  <si>
    <t>-</t>
    <phoneticPr fontId="3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</si>
  <si>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0"/>
  </si>
  <si>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0"/>
  </si>
  <si>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0"/>
  </si>
  <si>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</si>
  <si>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9"/>
  </si>
  <si>
    <t>北秋田市上小阿仁村生活環境施設組合</t>
    <rPh sb="0" eb="4">
      <t>キタアキタシ</t>
    </rPh>
    <rPh sb="4" eb="9">
      <t>カミコアニムラ</t>
    </rPh>
    <rPh sb="9" eb="11">
      <t>セイカツ</t>
    </rPh>
    <rPh sb="11" eb="13">
      <t>カンキョウ</t>
    </rPh>
    <rPh sb="13" eb="15">
      <t>シセツ</t>
    </rPh>
    <rPh sb="15" eb="17">
      <t>クミアイ</t>
    </rPh>
    <phoneticPr fontId="19"/>
  </si>
  <si>
    <t>地域振興基金</t>
    <rPh sb="0" eb="2">
      <t>チイキ</t>
    </rPh>
    <rPh sb="2" eb="4">
      <t>シンコウ</t>
    </rPh>
    <rPh sb="4" eb="6">
      <t>キキン</t>
    </rPh>
    <phoneticPr fontId="5"/>
  </si>
  <si>
    <t>地域福祉基金</t>
    <rPh sb="0" eb="2">
      <t>チイキ</t>
    </rPh>
    <rPh sb="2" eb="4">
      <t>フクシ</t>
    </rPh>
    <rPh sb="4" eb="6">
      <t>キキン</t>
    </rPh>
    <phoneticPr fontId="2"/>
  </si>
  <si>
    <t>人材育成基金</t>
    <rPh sb="0" eb="2">
      <t>ジンザイ</t>
    </rPh>
    <rPh sb="2" eb="4">
      <t>イクセイ</t>
    </rPh>
    <rPh sb="4" eb="6">
      <t>キキン</t>
    </rPh>
    <phoneticPr fontId="2"/>
  </si>
  <si>
    <t>い樹い樹かみこあに応援基金</t>
    <rPh sb="1" eb="2">
      <t>ジュ</t>
    </rPh>
    <rPh sb="3" eb="4">
      <t>ジュ</t>
    </rPh>
    <rPh sb="9" eb="11">
      <t>オウエン</t>
    </rPh>
    <rPh sb="11" eb="13">
      <t>キキン</t>
    </rPh>
    <phoneticPr fontId="2"/>
  </si>
  <si>
    <t>村営住宅基金</t>
    <rPh sb="0" eb="2">
      <t>ソンエイ</t>
    </rPh>
    <rPh sb="2" eb="4">
      <t>ジュウタク</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</si>
</sst>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5354-416B-AB58-B6EACF4C4C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77428</c:v>
                </c:pt>
                <c:pt idx="1">
                  <c:v>116181</c:v>
                </c:pt>
                <c:pt idx="2">
                  <c:v>113000</c:v>
                </c:pt>
                <c:pt idx="3">
                  <c:v>384735</c:v>
                </c:pt>
                <c:pt idx="4">
                  <c:v>194856</c:v>
                </c:pt>
              </c:numCache>
            </c:numRef>
          </c:val>
          <c:smooth val="0"/>
          <c:extLst>
            <c:ext xmlns:c16="http://schemas.microsoft.com/office/drawing/2014/chart" uri="{C3380CC4-5D6E-409C-BE32-E72D297353CC}">
              <c16:uniqueId val="{00000001-5354-416B-AB58-B6EACF4C4C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7.39</c:v>
                </c:pt>
                <c:pt idx="1">
                  <c:v>6.02</c:v>
                </c:pt>
                <c:pt idx="2">
                  <c:v>2.94</c:v>
                </c:pt>
                <c:pt idx="3">
                  <c:v>9.67</c:v>
                </c:pt>
                <c:pt idx="4">
                  <c:v>3.1</c:v>
                </c:pt>
              </c:numCache>
            </c:numRef>
          </c:val>
          <c:extLst>
            <c:ext xmlns:c16="http://schemas.microsoft.com/office/drawing/2014/chart" uri="{C3380CC4-5D6E-409C-BE32-E72D297353CC}">
              <c16:uniqueId val="{00000000-984E-4EF5-9C5F-D088C12622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180.74</c:v>
                </c:pt>
                <c:pt idx="1">
                  <c:v>163.55000000000001</c:v>
                </c:pt>
                <c:pt idx="2">
                  <c:v>169.11</c:v>
                </c:pt>
                <c:pt idx="3">
                  <c:v>168.44</c:v>
                </c:pt>
                <c:pt idx="4">
                  <c:v>153.63</c:v>
                </c:pt>
              </c:numCache>
            </c:numRef>
          </c:val>
          <c:extLst>
            <c:ext xmlns:c16="http://schemas.microsoft.com/office/drawing/2014/chart" uri="{C3380CC4-5D6E-409C-BE32-E72D297353CC}">
              <c16:uniqueId val="{00000001-984E-4EF5-9C5F-D088C12622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-1.23</c:v>
                </c:pt>
                <c:pt idx="1">
                  <c:v>1.5</c:v>
                </c:pt>
                <c:pt idx="2">
                  <c:v>-0.2</c:v>
                </c:pt>
                <c:pt idx="3">
                  <c:v>5.88</c:v>
                </c:pt>
                <c:pt idx="4">
                  <c:v>-19.39</c:v>
                </c:pt>
              </c:numCache>
            </c:numRef>
          </c:val>
          <c:smooth val="0"/>
          <c:extLst>
            <c:ext xmlns:c16="http://schemas.microsoft.com/office/drawing/2014/chart" uri="{C3380CC4-5D6E-409C-BE32-E72D297353CC}">
              <c16:uniqueId val="{00000002-984E-4EF5-9C5F-D088C12622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0.06</c:v>
                </c:pt>
                <c:pt idx="4">
                  <c:v>#N/A</c:v>
                </c:pt>
                <c:pt idx="5">
                  <c:v>0</c:v>
                </c:pt>
                <c:pt idx="6">
                  <c:v>0</c:v>
                </c:pt>
                <c:pt idx="7">
                  <c:v>0</c:v>
                </c:pt>
                <c:pt idx="8">
                  <c:v>0</c:v>
                </c:pt>
                <c:pt idx="9">
                  <c:v>0</c:v>
                </c:pt>
              </c:numCache>
            </c:numRef>
          </c:val>
          <c:extLst>
            <c:ext xmlns:c16="http://schemas.microsoft.com/office/drawing/2014/chart" uri="{C3380CC4-5D6E-409C-BE32-E72D297353CC}">
              <c16:uniqueId val="{00000000-7ACC-4E45-8BB1-EC126EC869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CC-4E45-8BB1-EC126EC869E8}"/>
            </c:ext>
          </c:extLst>
        </c:ser>
        <c:ser>
          <c:idx val="2"/>
          <c:order val="2"/>
          <c:tx>
            <c:strRef>
              <c:f>データシート!$A$29</c:f>
              <c:strCache>
                <c:ptCount val="1"/>
                <c:pt idx="0">
                  <c:v>国民健康保険診療施設勘定特別会計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2-7ACC-4E45-8BB1-EC126EC869E8}"/>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CC-4E45-8BB1-EC126EC869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7ACC-4E45-8BB1-EC126EC869E8}"/>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0.62</c:v>
                </c:pt>
                <c:pt idx="8">
                  <c:v>#N/A</c:v>
                </c:pt>
                <c:pt idx="9">
                  <c:v>0.67</c:v>
                </c:pt>
              </c:numCache>
            </c:numRef>
          </c:val>
          <c:extLst>
            <c:ext xmlns:c16="http://schemas.microsoft.com/office/drawing/2014/chart" uri="{C3380CC4-5D6E-409C-BE32-E72D297353CC}">
              <c16:uniqueId val="{00000005-7ACC-4E45-8BB1-EC126EC869E8}"/>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0.81</c:v>
                </c:pt>
                <c:pt idx="8">
                  <c:v>#N/A</c:v>
                </c:pt>
                <c:pt idx="9">
                  <c:v>0.83</c:v>
                </c:pt>
              </c:numCache>
            </c:numRef>
          </c:val>
          <c:extLst>
            <c:ext xmlns:c16="http://schemas.microsoft.com/office/drawing/2014/chart" uri="{C3380CC4-5D6E-409C-BE32-E72D297353CC}">
              <c16:uniqueId val="{00000006-7ACC-4E45-8BB1-EC126EC869E8}"/>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1.33</c:v>
                </c:pt>
                <c:pt idx="4">
                  <c:v>#N/A</c:v>
                </c:pt>
                <c:pt idx="5">
                  <c:v>0.89</c:v>
                </c:pt>
                <c:pt idx="6">
                  <c:v>#N/A</c:v>
                </c:pt>
                <c:pt idx="7">
                  <c:v>0.82</c:v>
                </c:pt>
                <c:pt idx="8">
                  <c:v>#N/A</c:v>
                </c:pt>
                <c:pt idx="9">
                  <c:v>1.61</c:v>
                </c:pt>
              </c:numCache>
            </c:numRef>
          </c:val>
          <c:extLst>
            <c:ext xmlns:c16="http://schemas.microsoft.com/office/drawing/2014/chart" uri="{C3380CC4-5D6E-409C-BE32-E72D297353CC}">
              <c16:uniqueId val="{00000007-7ACC-4E45-8BB1-EC126EC869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7.38</c:v>
                </c:pt>
                <c:pt idx="2">
                  <c:v>#N/A</c:v>
                </c:pt>
                <c:pt idx="3">
                  <c:v>5.44</c:v>
                </c:pt>
                <c:pt idx="4">
                  <c:v>#N/A</c:v>
                </c:pt>
                <c:pt idx="5">
                  <c:v>3.59</c:v>
                </c:pt>
                <c:pt idx="6">
                  <c:v>#N/A</c:v>
                </c:pt>
                <c:pt idx="7">
                  <c:v>9.66</c:v>
                </c:pt>
                <c:pt idx="8">
                  <c:v>#N/A</c:v>
                </c:pt>
                <c:pt idx="9">
                  <c:v>3.09</c:v>
                </c:pt>
              </c:numCache>
            </c:numRef>
          </c:val>
          <c:extLst>
            <c:ext xmlns:c16="http://schemas.microsoft.com/office/drawing/2014/chart" uri="{C3380CC4-5D6E-409C-BE32-E72D297353CC}">
              <c16:uniqueId val="{00000008-7ACC-4E45-8BB1-EC126EC869E8}"/>
            </c:ext>
          </c:extLst>
        </c:ser>
        <c:ser>
          <c:idx val="9"/>
          <c:order val="9"/>
          <c:tx>
            <c:strRef>
              <c:f>データシート!$A$36</c:f>
              <c:strCache>
                <c:ptCount val="1"/>
                <c:pt idx="0">
                  <c:v>農業集落排水事業会計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0.23</c:v>
                </c:pt>
                <c:pt idx="8">
                  <c:v>0.06</c:v>
                </c:pt>
                <c:pt idx="9">
                  <c:v>#N/A</c:v>
                </c:pt>
              </c:numCache>
            </c:numRef>
          </c:val>
          <c:extLst>
            <c:ext xmlns:c16="http://schemas.microsoft.com/office/drawing/2014/chart" uri="{C3380CC4-5D6E-409C-BE32-E72D297353CC}">
              <c16:uniqueId val="{00000009-7ACC-4E45-8BB1-EC126EC869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223</c:v>
                </c:pt>
                <c:pt idx="5">
                  <c:v>257</c:v>
                </c:pt>
                <c:pt idx="8">
                  <c:v>257</c:v>
                </c:pt>
                <c:pt idx="11">
                  <c:v>252</c:v>
                </c:pt>
                <c:pt idx="14">
                  <c:v>240</c:v>
                </c:pt>
              </c:numCache>
            </c:numRef>
          </c:val>
          <c:extLst>
            <c:ext xmlns:c16="http://schemas.microsoft.com/office/drawing/2014/chart" uri="{C3380CC4-5D6E-409C-BE32-E72D297353CC}">
              <c16:uniqueId val="{00000000-C9B7-43B6-82F9-9457DC23A0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B7-43B6-82F9-9457DC23A0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B7-43B6-82F9-9457DC23A0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B7-43B6-82F9-9457DC23A0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c:v>
                </c:pt>
                <c:pt idx="3">
                  <c:v>94</c:v>
                </c:pt>
                <c:pt idx="6">
                  <c:v>95</c:v>
                </c:pt>
                <c:pt idx="9">
                  <c:v>92</c:v>
                </c:pt>
                <c:pt idx="12">
                  <c:v>87</c:v>
                </c:pt>
              </c:numCache>
            </c:numRef>
          </c:val>
          <c:extLst>
            <c:ext xmlns:c16="http://schemas.microsoft.com/office/drawing/2014/chart" uri="{C3380CC4-5D6E-409C-BE32-E72D297353CC}">
              <c16:uniqueId val="{00000004-C9B7-43B6-82F9-9457DC23A0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7-43B6-82F9-9457DC23A0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B7-43B6-82F9-9457DC23A0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c:v>
                </c:pt>
                <c:pt idx="3">
                  <c:v>284</c:v>
                </c:pt>
                <c:pt idx="6">
                  <c:v>292</c:v>
                </c:pt>
                <c:pt idx="9">
                  <c:v>292</c:v>
                </c:pt>
                <c:pt idx="12">
                  <c:v>282</c:v>
                </c:pt>
              </c:numCache>
            </c:numRef>
          </c:val>
          <c:extLst>
            <c:ext xmlns:c16="http://schemas.microsoft.com/office/drawing/2014/chart" uri="{C3380CC4-5D6E-409C-BE32-E72D297353CC}">
              <c16:uniqueId val="{00000007-C9B7-43B6-82F9-9457DC23A0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c:v>
                </c:pt>
                <c:pt idx="2">
                  <c:v>#N/A</c:v>
                </c:pt>
                <c:pt idx="3">
                  <c:v>#N/A</c:v>
                </c:pt>
                <c:pt idx="4">
                  <c:v>121</c:v>
                </c:pt>
                <c:pt idx="5">
                  <c:v>#N/A</c:v>
                </c:pt>
                <c:pt idx="6">
                  <c:v>#N/A</c:v>
                </c:pt>
                <c:pt idx="7">
                  <c:v>130</c:v>
                </c:pt>
                <c:pt idx="8">
                  <c:v>#N/A</c:v>
                </c:pt>
                <c:pt idx="9">
                  <c:v>#N/A</c:v>
                </c:pt>
                <c:pt idx="10">
                  <c:v>132</c:v>
                </c:pt>
                <c:pt idx="11">
                  <c:v>#N/A</c:v>
                </c:pt>
                <c:pt idx="12">
                  <c:v>#N/A</c:v>
                </c:pt>
                <c:pt idx="13">
                  <c:v>129</c:v>
                </c:pt>
                <c:pt idx="14">
                  <c:v>#N/A</c:v>
                </c:pt>
              </c:numCache>
            </c:numRef>
          </c:val>
          <c:smooth val="0"/>
          <c:extLst>
            <c:ext xmlns:c16="http://schemas.microsoft.com/office/drawing/2014/chart" uri="{C3380CC4-5D6E-409C-BE32-E72D297353CC}">
              <c16:uniqueId val="{00000008-C9B7-43B6-82F9-9457DC23A0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2130</c:v>
                </c:pt>
                <c:pt idx="5">
                  <c:v>2035</c:v>
                </c:pt>
                <c:pt idx="8">
                  <c:v>1849</c:v>
                </c:pt>
                <c:pt idx="11">
                  <c:v>2084</c:v>
                </c:pt>
                <c:pt idx="14">
                  <c:v>2009</c:v>
                </c:pt>
              </c:numCache>
            </c:numRef>
          </c:val>
          <c:extLst>
            <c:ext xmlns:c16="http://schemas.microsoft.com/office/drawing/2014/chart" uri="{C3380CC4-5D6E-409C-BE32-E72D297353CC}">
              <c16:uniqueId val="{00000000-7688-43CA-B471-5A2C790C98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688-43CA-B471-5A2C790C98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4556</c:v>
                </c:pt>
                <c:pt idx="5">
                  <c:v>4843</c:v>
                </c:pt>
                <c:pt idx="8">
                  <c:v>4975</c:v>
                </c:pt>
                <c:pt idx="11">
                  <c:v>4972</c:v>
                </c:pt>
                <c:pt idx="14">
                  <c:v>4703</c:v>
                </c:pt>
              </c:numCache>
            </c:numRef>
          </c:val>
          <c:extLst>
            <c:ext xmlns:c16="http://schemas.microsoft.com/office/drawing/2014/chart" uri="{C3380CC4-5D6E-409C-BE32-E72D297353CC}">
              <c16:uniqueId val="{00000002-7688-43CA-B471-5A2C790C98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88-43CA-B471-5A2C790C98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88-43CA-B471-5A2C790C98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88-43CA-B471-5A2C790C98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c:v>
                </c:pt>
                <c:pt idx="3">
                  <c:v>236</c:v>
                </c:pt>
                <c:pt idx="6">
                  <c:v>272</c:v>
                </c:pt>
                <c:pt idx="9">
                  <c:v>337</c:v>
                </c:pt>
                <c:pt idx="12">
                  <c:v>325</c:v>
                </c:pt>
              </c:numCache>
            </c:numRef>
          </c:val>
          <c:extLst>
            <c:ext xmlns:c16="http://schemas.microsoft.com/office/drawing/2014/chart" uri="{C3380CC4-5D6E-409C-BE32-E72D297353CC}">
              <c16:uniqueId val="{00000006-7688-43CA-B471-5A2C790C98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88-43CA-B471-5A2C790C98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799</c:v>
                </c:pt>
                <c:pt idx="3">
                  <c:v>751</c:v>
                </c:pt>
                <c:pt idx="6">
                  <c:v>684</c:v>
                </c:pt>
                <c:pt idx="9">
                  <c:v>723</c:v>
                </c:pt>
                <c:pt idx="12">
                  <c:v>644</c:v>
                </c:pt>
              </c:numCache>
            </c:numRef>
          </c:val>
          <c:extLst>
            <c:ext xmlns:c16="http://schemas.microsoft.com/office/drawing/2014/chart" uri="{C3380CC4-5D6E-409C-BE32-E72D297353CC}">
              <c16:uniqueId val="{00000008-7688-43CA-B471-5A2C790C98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88-43CA-B471-5A2C790C98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2438</c:v>
                </c:pt>
                <c:pt idx="3">
                  <c:v>2322</c:v>
                </c:pt>
                <c:pt idx="6">
                  <c:v>2123</c:v>
                </c:pt>
                <c:pt idx="9">
                  <c:v>2479</c:v>
                </c:pt>
                <c:pt idx="12">
                  <c:v>2438</c:v>
                </c:pt>
              </c:numCache>
            </c:numRef>
          </c:val>
          <c:extLst>
            <c:ext xmlns:c16="http://schemas.microsoft.com/office/drawing/2014/chart" uri="{C3380CC4-5D6E-409C-BE32-E72D297353CC}">
              <c16:uniqueId val="{0000000A-7688-43CA-B471-5A2C790C98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88-43CA-B471-5A2C790C98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3221</c:v>
                </c:pt>
                <c:pt idx="1">
                  <c:v>3205</c:v>
                </c:pt>
                <c:pt idx="2">
                  <c:v>2957</c:v>
                </c:pt>
              </c:numCache>
            </c:numRef>
          </c:val>
          <c:extLst>
            <c:ext xmlns:c16="http://schemas.microsoft.com/office/drawing/2014/chart" uri="{C3380CC4-5D6E-409C-BE32-E72D297353CC}">
              <c16:uniqueId val="{00000000-D391-4437-9A5D-6AC4B04F7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608</c:v>
                </c:pt>
                <c:pt idx="1">
                  <c:v>608</c:v>
                </c:pt>
                <c:pt idx="2">
                  <c:v>608</c:v>
                </c:pt>
              </c:numCache>
            </c:numRef>
          </c:val>
          <c:extLst>
            <c:ext xmlns:c16="http://schemas.microsoft.com/office/drawing/2014/chart" uri="{C3380CC4-5D6E-409C-BE32-E72D297353CC}">
              <c16:uniqueId val="{00000001-D391-4437-9A5D-6AC4B04F7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997</c:v>
                </c:pt>
                <c:pt idx="1">
                  <c:v>1026</c:v>
                </c:pt>
                <c:pt idx="2">
                  <c:v>1020</c:v>
                </c:pt>
              </c:numCache>
            </c:numRef>
          </c:val>
          <c:extLst>
            <c:ext xmlns:c16="http://schemas.microsoft.com/office/drawing/2014/chart" uri="{C3380CC4-5D6E-409C-BE32-E72D297353CC}">
              <c16:uniqueId val="{00000002-D391-4437-9A5D-6AC4B04F7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公有林整備事業債の償還終了や臨時財政対策債の発行額が減少したことにより、償還金も１０百万円減少した。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は児童福祉施設整備事業</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の財源として発行した地方債の償還開始により増加する見込みである。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令和２年度から公営企業債の償還開始により元利償還金に対する繰入を行って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は一時的に減少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簡易水道の更新事業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しており、今後、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農業集落排水事業と下水道事業の統合事業の実施</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も見込まれることから、</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後年度負担が集中しないよう計画的な事業実施を行うとともに、一般会計等からの繰入金の減少を図る。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発行を伴う事業について総点検をし、新規事業の抑制や、繰上償還財源の確保による公債費負担の軽減に努め、比率の更なる改善を図りながら、後年度負担が集中しないよう計画的な実施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当村では、満期一括償還地方債を発行していないため、減債基金残高及び減債基金積立相当額に該当する数値はない。</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村営アパート建設事業等により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２２８万円を借り入れたが償還額進んだため、</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から４１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した。新規事業に伴う地方債</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の借入</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については、後年度負担が集中しないよう計画的な事業実施を行う。</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建設改良費の実施状況により、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今後は簡易水道の更新事業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等が予定されていること</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から、後年度負担が集中しないよう計画的な事業実施を行う。</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交付税措置の有利な地方債の優先的活用や新規事業の抑制等により、一般財源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確保</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２６９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充当可能基金は増加していくと予想されるが、地域振興基金等特定目的基金を活用した事業により地域振興を推進する。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◎将来負担比率の分子</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基準財政需要額参入見込額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により、比率の分子は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◎今後の対応</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今後も、投資的経費等の適正化による地方債借入の抑制や、基金積立を基本とし、財政の健全化を図る。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秋田県上小阿仁村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基金全体としては前年度から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２５６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。前年度繰越金の１／２を財政調整基金に積み立てた一方、財源不足分として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３５０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、い樹い樹かみこあに応援基金から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ふるさと納税経費として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、村営住宅基金から住宅建設費として２７百万円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５８４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百万円（前年比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による施設の更新等の財源を確保するために財政調整基金への積立を行うとともに、基金の使途の明確化を図るため特定目的基金への積み立てを行い、基金を有効活用しながら地域振興を図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地域振興基金：個性豊かな地域づくりを推進する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地域福祉基金：地域における福祉の増進を図るため、民間団体の行う在宅福祉の向上、健康づくり等の事業を支援</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人材育成基金：地域文化の振興及び未来を拓く人材育成と確保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い樹い樹かみこあに応援基金：豊かな森林と文化を次世代に引き継ぎ人々が活き活きと暮らすことができる社会の実現</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村営住宅基金：村営住宅の整備及び管理に要する費用への充当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人材育成基金：資格取得支援事業等に充当し取り崩している。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い樹い樹かみこあに応援基金：ふるさと納税分を積み立てた一方、経費として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村営住宅基金：住宅使用料の内から、</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１４</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一方、住宅建設費の財源として２７百万円を取り崩した。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地域振興基金については、幅広く活用が可能であることから、積み立てをしながら新規事業や既存事業の拡充財源として充当し、地域振興の推進を図るものとする。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前年度繰越金の１／２を財政調整基金に積み立てた一方、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財源不足分として３５０百万円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地方交付税の動向が大きく影響していることから、歳出を抑制し、一般財源等を確保してきたことで基金取り崩しを回避してきた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が、災害が連続しており災害復旧費等として取り崩し額が増加した。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今後も災害復旧等の不測の事態に備え財源を確保する必要がある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地方交付税の動向が大きく影響しているが、歳出を抑制し、一般財源を確保してきたことで基金取り崩しを回避し、運用益を積み立てしている。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過疎対策事業債の償還開始により、公債費の増加が考えられることから、今後は計画的な基金取り崩しにより減少するものと見込んでいる。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
1,849
256.72
3,470,083
2,979,113
59,641
1,924,411
2,437,667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人口の減少や全県一の高齢化率（令和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年１月末５４．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村の中心産業である農林業の不振により、自主財源である村税の決算構成比率が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％と財政基盤が弱く、類似団体平均を下回っている。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農林業分野の振興作物等の助成による経営基盤の強化と所得向上を図るほか、指定管理者制度の更なる推進による歳出の見直しと定員適正化計画（令和３年４月改定）に基づいた職員採用等に取り組み、財政基盤の強化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類似団体平均を大幅に上回って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分母の変動要因となる歳入一般財源は減少し、歳出経常経費充当の一般財源については増加したが、分母全体ではわずかに減少した。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における変動要因について対象経費は減少した。大きく減少したものは、維持補修費、扶助費となっている。維持補修費については、臨時的な特定財源として臨時道路除雪事業費を充当したことから大幅に減少した。また、扶助費は物価高騰対策等に関する事業の実績により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今後は指定管理者制度等の更なる推進による全体的な経常経費の削減、村営林の収入間伐事業等の推進による自主財源の確保に努め、財政の健全化を図る。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147955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4836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147955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363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1412"/>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113771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1412"/>
          <a:ext cx="889000" cy="2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62971</xdr:rowOff>
    </xdr:from>
    <xdr:to>
      <xdr:col>7</xdr:col>
      <xdr:colOff>31750</xdr:colOff>
      <xdr:row>64</xdr:row>
      <xdr:rowOff>164571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149348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人件費においては、退職により職員が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名減少し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たが、給与額の改定により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物件費等に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大型除雪機の購入や一部、システム導入が完了したことから減少した。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、住民に行政情報等の配信を行うＩＰ告知システムの更新により関連経費の増加が予想され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、指定管理者制度の更なる推進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や経常的な経費の節減に努め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コストの低減を図る。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115159</xdr:rowOff>
    </xdr:from>
    <xdr:to>
      <xdr:col>23</xdr:col>
      <xdr:colOff>133350</xdr:colOff>
      <xdr:row>81</xdr:row>
      <xdr:rowOff>126169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2609"/>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110945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83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91247</xdr:rowOff>
    </xdr:from>
    <xdr:to>
      <xdr:col>19</xdr:col>
      <xdr:colOff>133350</xdr:colOff>
      <xdr:row>81</xdr:row>
      <xdr:rowOff>115159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8697"/>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91247</xdr:rowOff>
    </xdr:from>
    <xdr:to>
      <xdr:col>15</xdr:col>
      <xdr:colOff>82550</xdr:colOff>
      <xdr:row>81</xdr:row>
      <xdr:rowOff>99983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78697"/>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74057</xdr:rowOff>
    </xdr:from>
    <xdr:to>
      <xdr:col>11</xdr:col>
      <xdr:colOff>31750</xdr:colOff>
      <xdr:row>81</xdr:row>
      <xdr:rowOff>99983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1507"/>
          <a:ext cx="889000" cy="2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75369</xdr:rowOff>
    </xdr:from>
    <xdr:to>
      <xdr:col>23</xdr:col>
      <xdr:colOff>184150</xdr:colOff>
      <xdr:row>82</xdr:row>
      <xdr:rowOff>5519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168096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64359</xdr:rowOff>
    </xdr:from>
    <xdr:to>
      <xdr:col>19</xdr:col>
      <xdr:colOff>184150</xdr:colOff>
      <xdr:row>81</xdr:row>
      <xdr:rowOff>165959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40447</xdr:rowOff>
    </xdr:from>
    <xdr:to>
      <xdr:col>15</xdr:col>
      <xdr:colOff>133350</xdr:colOff>
      <xdr:row>81</xdr:row>
      <xdr:rowOff>142047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152224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49183</xdr:rowOff>
    </xdr:from>
    <xdr:to>
      <xdr:col>11</xdr:col>
      <xdr:colOff>82550</xdr:colOff>
      <xdr:row>81</xdr:row>
      <xdr:rowOff>150783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23257</xdr:rowOff>
    </xdr:from>
    <xdr:to>
      <xdr:col>7</xdr:col>
      <xdr:colOff>31750</xdr:colOff>
      <xdr:row>81</xdr:row>
      <xdr:rowOff>124857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類似団体平均、全国町村平均のいずれをも下回っている。これは、中途採用者や定年前退職職員が多いこと、前歴換算率が低いことが主な要因である。引き続き給与水準の適正化に努める。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85</xdr:row>
      <xdr:rowOff>170498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0152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128270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65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164464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653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158432</xdr:rowOff>
    </xdr:from>
    <xdr:to>
      <xdr:col>68</xdr:col>
      <xdr:colOff>152400</xdr:colOff>
      <xdr:row>85</xdr:row>
      <xdr:rowOff>164464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3168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全国平均及び秋田県平均のいずれをも上回っているが類似団体平均は下回った。退職により職員が減少し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新規職員の採用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なかったためである。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今後も、定員適正化計画に基づき、職員数の適正化を図っていく。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87575</xdr:rowOff>
    </xdr:from>
    <xdr:to>
      <xdr:col>81</xdr:col>
      <xdr:colOff>44450</xdr:colOff>
      <xdr:row>59</xdr:row>
      <xdr:rowOff>88150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03125"/>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87575</xdr:rowOff>
    </xdr:from>
    <xdr:to>
      <xdr:col>77</xdr:col>
      <xdr:colOff>44450</xdr:colOff>
      <xdr:row>59</xdr:row>
      <xdr:rowOff>100790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203125"/>
          <a:ext cx="8890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100790</xdr:rowOff>
    </xdr:from>
    <xdr:to>
      <xdr:col>72</xdr:col>
      <xdr:colOff>203200</xdr:colOff>
      <xdr:row>59</xdr:row>
      <xdr:rowOff>116761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16340"/>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105960</xdr:rowOff>
    </xdr:from>
    <xdr:to>
      <xdr:col>68</xdr:col>
      <xdr:colOff>152400</xdr:colOff>
      <xdr:row>59</xdr:row>
      <xdr:rowOff>116761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21510"/>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37350</xdr:rowOff>
    </xdr:from>
    <xdr:to>
      <xdr:col>81</xdr:col>
      <xdr:colOff>95250</xdr:colOff>
      <xdr:row>59</xdr:row>
      <xdr:rowOff>138950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53877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36775</xdr:rowOff>
    </xdr:from>
    <xdr:to>
      <xdr:col>77</xdr:col>
      <xdr:colOff>95250</xdr:colOff>
      <xdr:row>59</xdr:row>
      <xdr:rowOff>138375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148552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2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49990</xdr:rowOff>
    </xdr:from>
    <xdr:to>
      <xdr:col>73</xdr:col>
      <xdr:colOff>44450</xdr:colOff>
      <xdr:row>59</xdr:row>
      <xdr:rowOff>151590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161767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3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65961</xdr:rowOff>
    </xdr:from>
    <xdr:to>
      <xdr:col>68</xdr:col>
      <xdr:colOff>203200</xdr:colOff>
      <xdr:row>59</xdr:row>
      <xdr:rowOff>167561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152338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26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55160</xdr:rowOff>
    </xdr:from>
    <xdr:to>
      <xdr:col>64</xdr:col>
      <xdr:colOff>152400</xdr:colOff>
      <xdr:row>59</xdr:row>
      <xdr:rowOff>156760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141537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2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比率の分母について、臨時財政対策債発行可能額の減少に伴い、標準財政規模は僅かに減少した。比率の分子について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したため、前年度に比べ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また、今後は農業集落排水事業と下水道事業の統合等新規事業による地方債の発行が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想定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され、簡易水道事業についても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同様に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新規事業による地方債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の発行が見込まれるが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、定時償還も進むため、同程度で推移していくと見込んでいる。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今後も新規事業の抑制や、繰上償還財源の確保による公債費負担の軽減により、比率の改善を図る。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9313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0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1270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人件費においては、退職により職員が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名減少した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mn-lt"/>
              <a:ea typeface="+mn-ea"/>
              <a:cs typeface="+mn-cs"/>
            </a:rPr>
            <a:t>給与額の改定により前年度を上回った。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等においては、今後、住民に行政情報等の配信を行うＩＰ告知システムの更新により関連経費の増加が予想されるが、指定管理者制度の更なる推進や定員適正化計画に基づいた職員採用により、コストの低減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
1,849
256.72
3,470,083
2,979,113
59,641
1,924,411
2,437,667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と同水準とななり、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秋田県平均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今後も、定員適正化計画に基づいた職員採用等に取り組み、職員数の適正化を図る。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46990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9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46990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9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167640</xdr:rowOff>
    </xdr:from>
    <xdr:to>
      <xdr:col>11</xdr:col>
      <xdr:colOff>60325</xdr:colOff>
      <xdr:row>36</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物件費においては、１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僅かに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増加したが、類似団体平均、全国平均及び秋田県平均のいずれも下回った。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物価の上昇が続いていることから、今後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も事務事業の検証等により物件費等の削減に努める。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11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16</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8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4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物価高騰対策に対する給付額が減少したため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児童手当等</a:t>
          </a:r>
          <a:r>
            <a:rPr kumimoji="1" lang="ja-JP" altLang="ja-JP" sz="1100" b="0" i="0" baseline="0">
              <a:solidFill>
                <a:schemeClr val="dk1"/>
              </a:solidFill>
              <a:effectLst/>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制度改正により一時的に増加したが、今後は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少子化により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減少していくと思われる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障害者自立支援給付費については、横ばいとなっており、今後も増減を繰り返しながら同程度で推移していくものと見込まれる。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58</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13900"/>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58</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4285"/>
          <a:ext cx="889000" cy="58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その他においては、１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全国平均及び秋田県平均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簡易水道事業会計、農業集落排水事業会計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が減少したためである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、公営企業会計の事業実施について計画を再検証しながら経費の節減をし、普通会計の負担を軽減するよう努める。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41275</xdr:rowOff>
    </xdr:from>
    <xdr:to>
      <xdr:col>82</xdr:col>
      <xdr:colOff>107950</xdr:colOff>
      <xdr:row>59</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99575"/>
          <a:ext cx="0" cy="87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30497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4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58420</xdr:rowOff>
    </xdr:from>
    <xdr:to>
      <xdr:col>82</xdr:col>
      <xdr:colOff>196850</xdr:colOff>
      <xdr:row>59</xdr:row>
      <xdr:rowOff>58420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7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127652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41275</xdr:rowOff>
    </xdr:from>
    <xdr:to>
      <xdr:col>82</xdr:col>
      <xdr:colOff>196850</xdr:colOff>
      <xdr:row>54</xdr:row>
      <xdr:rowOff>41275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9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1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98442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2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60</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7966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52705</xdr:rowOff>
    </xdr:from>
    <xdr:to>
      <xdr:col>73</xdr:col>
      <xdr:colOff>180975</xdr:colOff>
      <xdr:row>60</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1682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52705</xdr:rowOff>
    </xdr:from>
    <xdr:to>
      <xdr:col>69</xdr:col>
      <xdr:colOff>92075</xdr:colOff>
      <xdr:row>61</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16825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64770</xdr:rowOff>
    </xdr:from>
    <xdr:to>
      <xdr:col>74</xdr:col>
      <xdr:colOff>31750</xdr:colOff>
      <xdr:row>60</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43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、類似団体平均を依然として上回っている。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簡易水道、農業集落排水の各事業会計への繰出金の減少や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各種補助事業等の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実績によるもの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今後は、新設補助等の抑制に加え、必要性の低い補助金については見直しや廃止を検討する。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60706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7472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39</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6379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13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69342</xdr:rowOff>
    </xdr:from>
    <xdr:to>
      <xdr:col>78</xdr:col>
      <xdr:colOff>120650</xdr:colOff>
      <xdr:row>39</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155719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公債費においては、１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し、類似団体平均、全国平均及び秋田県平均のいずれも下回っている。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今後も施設建築や簡易水道の更新事業を実施予定であることから、後年度負担が集中しないよう計画を再検証しながら事業実施する。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62230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657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88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61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16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公債費以外においては、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７８</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全国平均は下回ったが、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類似団体平均及び秋田県平均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維持補修費、扶助費及び各種補助金等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物価高騰により物件費等が増加していることから、今後も、補助費等の見直しや物件費等の削減による適正化を図る。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79</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7630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157480</xdr:rowOff>
    </xdr:from>
    <xdr:to>
      <xdr:col>78</xdr:col>
      <xdr:colOff>69850</xdr:colOff>
      <xdr:row>79</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5305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43180</xdr:rowOff>
    </xdr:from>
    <xdr:to>
      <xdr:col>73</xdr:col>
      <xdr:colOff>180975</xdr:colOff>
      <xdr:row>78</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4483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43180</xdr:rowOff>
    </xdr:from>
    <xdr:to>
      <xdr:col>69</xdr:col>
      <xdr:colOff>92075</xdr:colOff>
      <xdr:row>79</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44830"/>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106680</xdr:rowOff>
    </xdr:from>
    <xdr:to>
      <xdr:col>74</xdr:col>
      <xdr:colOff>31750</xdr:colOff>
      <xdr:row>79</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21607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13852</xdr:rowOff>
    </xdr:from>
    <xdr:to>
      <xdr:col>29</xdr:col>
      <xdr:colOff>127000</xdr:colOff>
      <xdr:row>18</xdr:row>
      <xdr:rowOff>59522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7577"/>
          <a:ext cx="647700" cy="4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59522</xdr:rowOff>
    </xdr:from>
    <xdr:to>
      <xdr:col>26</xdr:col>
      <xdr:colOff>50800</xdr:colOff>
      <xdr:row>18</xdr:row>
      <xdr:rowOff>64633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3247"/>
          <a:ext cx="698500" cy="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44991</xdr:rowOff>
    </xdr:from>
    <xdr:to>
      <xdr:col>22</xdr:col>
      <xdr:colOff>114300</xdr:colOff>
      <xdr:row>18</xdr:row>
      <xdr:rowOff>64633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78716"/>
          <a:ext cx="698500" cy="19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44991</xdr:rowOff>
    </xdr:from>
    <xdr:to>
      <xdr:col>18</xdr:col>
      <xdr:colOff>177800</xdr:colOff>
      <xdr:row>18</xdr:row>
      <xdr:rowOff>76803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8716"/>
          <a:ext cx="698500" cy="3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134502</xdr:rowOff>
    </xdr:from>
    <xdr:to>
      <xdr:col>29</xdr:col>
      <xdr:colOff>177800</xdr:colOff>
      <xdr:row>18</xdr:row>
      <xdr:rowOff>64652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106579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8722</xdr:rowOff>
    </xdr:from>
    <xdr:to>
      <xdr:col>26</xdr:col>
      <xdr:colOff>101600</xdr:colOff>
      <xdr:row>18</xdr:row>
      <xdr:rowOff>110322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95099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13833</xdr:rowOff>
    </xdr:from>
    <xdr:to>
      <xdr:col>22</xdr:col>
      <xdr:colOff>165100</xdr:colOff>
      <xdr:row>18</xdr:row>
      <xdr:rowOff>115433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100210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165641</xdr:rowOff>
    </xdr:from>
    <xdr:to>
      <xdr:col>19</xdr:col>
      <xdr:colOff>38100</xdr:colOff>
      <xdr:row>18</xdr:row>
      <xdr:rowOff>95791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105968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26003</xdr:rowOff>
    </xdr:from>
    <xdr:to>
      <xdr:col>15</xdr:col>
      <xdr:colOff>101600</xdr:colOff>
      <xdr:row>18</xdr:row>
      <xdr:rowOff>127603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9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137780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2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303426</xdr:rowOff>
    </xdr:from>
    <xdr:to>
      <xdr:col>29</xdr:col>
      <xdr:colOff>127000</xdr:colOff>
      <xdr:row>35</xdr:row>
      <xdr:rowOff>307834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3776"/>
          <a:ext cx="647700" cy="4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288203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8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307834</xdr:rowOff>
    </xdr:from>
    <xdr:to>
      <xdr:col>26</xdr:col>
      <xdr:colOff>50800</xdr:colOff>
      <xdr:row>35</xdr:row>
      <xdr:rowOff>320228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8184"/>
          <a:ext cx="698500" cy="1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320228</xdr:rowOff>
    </xdr:from>
    <xdr:to>
      <xdr:col>22</xdr:col>
      <xdr:colOff>114300</xdr:colOff>
      <xdr:row>36</xdr:row>
      <xdr:rowOff>4562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30578"/>
          <a:ext cx="698500" cy="27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4562</xdr:rowOff>
    </xdr:from>
    <xdr:to>
      <xdr:col>18</xdr:col>
      <xdr:colOff>177800</xdr:colOff>
      <xdr:row>36</xdr:row>
      <xdr:rowOff>55807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7812"/>
          <a:ext cx="698500" cy="5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252626</xdr:rowOff>
    </xdr:from>
    <xdr:to>
      <xdr:col>29</xdr:col>
      <xdr:colOff>177800</xdr:colOff>
      <xdr:row>36</xdr:row>
      <xdr:rowOff>11326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97703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0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257034</xdr:rowOff>
    </xdr:from>
    <xdr:to>
      <xdr:col>26</xdr:col>
      <xdr:colOff>101600</xdr:colOff>
      <xdr:row>36</xdr:row>
      <xdr:rowOff>15734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6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3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269428</xdr:rowOff>
    </xdr:from>
    <xdr:to>
      <xdr:col>22</xdr:col>
      <xdr:colOff>165100</xdr:colOff>
      <xdr:row>36</xdr:row>
      <xdr:rowOff>28128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38305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296662</xdr:rowOff>
    </xdr:from>
    <xdr:to>
      <xdr:col>19</xdr:col>
      <xdr:colOff>38100</xdr:colOff>
      <xdr:row>36</xdr:row>
      <xdr:rowOff>55362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65539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5007</xdr:rowOff>
    </xdr:from>
    <xdr:to>
      <xdr:col>15</xdr:col>
      <xdr:colOff>101600</xdr:colOff>
      <xdr:row>36</xdr:row>
      <xdr:rowOff>106607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5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116784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2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
1,849
256.72
3,470,083
2,979,113
59,641
1,924,411
2,437,667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10048</xdr:rowOff>
    </xdr:from>
    <xdr:to>
      <xdr:col>24</xdr:col>
      <xdr:colOff>63500</xdr:colOff>
      <xdr:row>37</xdr:row>
      <xdr:rowOff>55206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3698"/>
          <a:ext cx="8382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55206</xdr:rowOff>
    </xdr:from>
    <xdr:to>
      <xdr:col>19</xdr:col>
      <xdr:colOff>177800</xdr:colOff>
      <xdr:row>37</xdr:row>
      <xdr:rowOff>70301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8856"/>
          <a:ext cx="8890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42399</xdr:rowOff>
    </xdr:from>
    <xdr:to>
      <xdr:col>15</xdr:col>
      <xdr:colOff>50800</xdr:colOff>
      <xdr:row>37</xdr:row>
      <xdr:rowOff>70301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86049"/>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42399</xdr:rowOff>
    </xdr:from>
    <xdr:to>
      <xdr:col>10</xdr:col>
      <xdr:colOff>114300</xdr:colOff>
      <xdr:row>37</xdr:row>
      <xdr:rowOff>72423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6049"/>
          <a:ext cx="889000" cy="3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130698</xdr:rowOff>
    </xdr:from>
    <xdr:to>
      <xdr:col>24</xdr:col>
      <xdr:colOff>114300</xdr:colOff>
      <xdr:row>37</xdr:row>
      <xdr:rowOff>60848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153575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4406</xdr:rowOff>
    </xdr:from>
    <xdr:to>
      <xdr:col>20</xdr:col>
      <xdr:colOff>38100</xdr:colOff>
      <xdr:row>37</xdr:row>
      <xdr:rowOff>106006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97133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19501</xdr:rowOff>
    </xdr:from>
    <xdr:to>
      <xdr:col>15</xdr:col>
      <xdr:colOff>101600</xdr:colOff>
      <xdr:row>37</xdr:row>
      <xdr:rowOff>121101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112228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163049</xdr:rowOff>
    </xdr:from>
    <xdr:to>
      <xdr:col>10</xdr:col>
      <xdr:colOff>165100</xdr:colOff>
      <xdr:row>37</xdr:row>
      <xdr:rowOff>93199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109726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1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21623</xdr:rowOff>
    </xdr:from>
    <xdr:to>
      <xdr:col>6</xdr:col>
      <xdr:colOff>38100</xdr:colOff>
      <xdr:row>37</xdr:row>
      <xdr:rowOff>123223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139750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4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48410</xdr:rowOff>
    </xdr:from>
    <xdr:to>
      <xdr:col>24</xdr:col>
      <xdr:colOff>63500</xdr:colOff>
      <xdr:row>58</xdr:row>
      <xdr:rowOff>64215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2510"/>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48410</xdr:rowOff>
    </xdr:from>
    <xdr:to>
      <xdr:col>19</xdr:col>
      <xdr:colOff>177800</xdr:colOff>
      <xdr:row>58</xdr:row>
      <xdr:rowOff>72251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2510"/>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66501</xdr:rowOff>
    </xdr:from>
    <xdr:to>
      <xdr:col>15</xdr:col>
      <xdr:colOff>50800</xdr:colOff>
      <xdr:row>58</xdr:row>
      <xdr:rowOff>72251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10601"/>
          <a:ext cx="8890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66501</xdr:rowOff>
    </xdr:from>
    <xdr:to>
      <xdr:col>10</xdr:col>
      <xdr:colOff>114300</xdr:colOff>
      <xdr:row>58</xdr:row>
      <xdr:rowOff>78258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060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13415</xdr:rowOff>
    </xdr:from>
    <xdr:to>
      <xdr:col>24</xdr:col>
      <xdr:colOff>114300</xdr:colOff>
      <xdr:row>58</xdr:row>
      <xdr:rowOff>115015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99792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169060</xdr:rowOff>
    </xdr:from>
    <xdr:to>
      <xdr:col>20</xdr:col>
      <xdr:colOff>38100</xdr:colOff>
      <xdr:row>58</xdr:row>
      <xdr:rowOff>99210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90337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21451</xdr:rowOff>
    </xdr:from>
    <xdr:to>
      <xdr:col>15</xdr:col>
      <xdr:colOff>101600</xdr:colOff>
      <xdr:row>58</xdr:row>
      <xdr:rowOff>123051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15701</xdr:rowOff>
    </xdr:from>
    <xdr:to>
      <xdr:col>10</xdr:col>
      <xdr:colOff>165100</xdr:colOff>
      <xdr:row>58</xdr:row>
      <xdr:rowOff>117301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108428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27458</xdr:rowOff>
    </xdr:from>
    <xdr:to>
      <xdr:col>6</xdr:col>
      <xdr:colOff>38100</xdr:colOff>
      <xdr:row>58</xdr:row>
      <xdr:rowOff>129058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120185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124071</xdr:rowOff>
    </xdr:from>
    <xdr:to>
      <xdr:col>24</xdr:col>
      <xdr:colOff>63500</xdr:colOff>
      <xdr:row>78</xdr:row>
      <xdr:rowOff>50592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5721"/>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33511</xdr:rowOff>
    </xdr:from>
    <xdr:to>
      <xdr:col>19</xdr:col>
      <xdr:colOff>177800</xdr:colOff>
      <xdr:row>78</xdr:row>
      <xdr:rowOff>50592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06611"/>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27823</xdr:rowOff>
    </xdr:from>
    <xdr:to>
      <xdr:col>15</xdr:col>
      <xdr:colOff>50800</xdr:colOff>
      <xdr:row>78</xdr:row>
      <xdr:rowOff>33511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0923"/>
          <a:ext cx="8890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27823</xdr:rowOff>
    </xdr:from>
    <xdr:to>
      <xdr:col>10</xdr:col>
      <xdr:colOff>114300</xdr:colOff>
      <xdr:row>78</xdr:row>
      <xdr:rowOff>78271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0923"/>
          <a:ext cx="889000"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73271</xdr:rowOff>
    </xdr:from>
    <xdr:to>
      <xdr:col>24</xdr:col>
      <xdr:colOff>114300</xdr:colOff>
      <xdr:row>78</xdr:row>
      <xdr:rowOff>3421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96148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171242</xdr:rowOff>
    </xdr:from>
    <xdr:to>
      <xdr:col>20</xdr:col>
      <xdr:colOff>38100</xdr:colOff>
      <xdr:row>78</xdr:row>
      <xdr:rowOff>101392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117919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154161</xdr:rowOff>
    </xdr:from>
    <xdr:to>
      <xdr:col>15</xdr:col>
      <xdr:colOff>101600</xdr:colOff>
      <xdr:row>78</xdr:row>
      <xdr:rowOff>84311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100838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3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148473</xdr:rowOff>
    </xdr:from>
    <xdr:to>
      <xdr:col>10</xdr:col>
      <xdr:colOff>165100</xdr:colOff>
      <xdr:row>78</xdr:row>
      <xdr:rowOff>78623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95150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2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27471</xdr:rowOff>
    </xdr:from>
    <xdr:to>
      <xdr:col>6</xdr:col>
      <xdr:colOff>38100</xdr:colOff>
      <xdr:row>78</xdr:row>
      <xdr:rowOff>129071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145598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144311</xdr:rowOff>
    </xdr:from>
    <xdr:to>
      <xdr:col>24</xdr:col>
      <xdr:colOff>63500</xdr:colOff>
      <xdr:row>94</xdr:row>
      <xdr:rowOff>103924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89161"/>
          <a:ext cx="838200" cy="1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144311</xdr:rowOff>
    </xdr:from>
    <xdr:to>
      <xdr:col>19</xdr:col>
      <xdr:colOff>177800</xdr:colOff>
      <xdr:row>94</xdr:row>
      <xdr:rowOff>142863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89161"/>
          <a:ext cx="889000" cy="1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106279</xdr:rowOff>
    </xdr:from>
    <xdr:to>
      <xdr:col>15</xdr:col>
      <xdr:colOff>50800</xdr:colOff>
      <xdr:row>94</xdr:row>
      <xdr:rowOff>142863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22579"/>
          <a:ext cx="889000" cy="3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106279</xdr:rowOff>
    </xdr:from>
    <xdr:to>
      <xdr:col>10</xdr:col>
      <xdr:colOff>114300</xdr:colOff>
      <xdr:row>95</xdr:row>
      <xdr:rowOff>154330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22579"/>
          <a:ext cx="889000" cy="2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53124</xdr:rowOff>
    </xdr:from>
    <xdr:to>
      <xdr:col>24</xdr:col>
      <xdr:colOff>114300</xdr:colOff>
      <xdr:row>94</xdr:row>
      <xdr:rowOff>154724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76001</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93511</xdr:rowOff>
    </xdr:from>
    <xdr:to>
      <xdr:col>20</xdr:col>
      <xdr:colOff>38100</xdr:colOff>
      <xdr:row>94</xdr:row>
      <xdr:rowOff>23661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40188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1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92063</xdr:rowOff>
    </xdr:from>
    <xdr:to>
      <xdr:col>15</xdr:col>
      <xdr:colOff>101600</xdr:colOff>
      <xdr:row>95</xdr:row>
      <xdr:rowOff>22213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38740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55479</xdr:rowOff>
    </xdr:from>
    <xdr:to>
      <xdr:col>10</xdr:col>
      <xdr:colOff>165100</xdr:colOff>
      <xdr:row>94</xdr:row>
      <xdr:rowOff>157079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4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103530</xdr:rowOff>
    </xdr:from>
    <xdr:to>
      <xdr:col>6</xdr:col>
      <xdr:colOff>38100</xdr:colOff>
      <xdr:row>96</xdr:row>
      <xdr:rowOff>33680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50207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99818</xdr:rowOff>
    </xdr:from>
    <xdr:to>
      <xdr:col>55</xdr:col>
      <xdr:colOff>0</xdr:colOff>
      <xdr:row>37</xdr:row>
      <xdr:rowOff>141124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43468"/>
          <a:ext cx="838200" cy="4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99818</xdr:rowOff>
    </xdr:from>
    <xdr:to>
      <xdr:col>50</xdr:col>
      <xdr:colOff>114300</xdr:colOff>
      <xdr:row>38</xdr:row>
      <xdr:rowOff>48932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43468"/>
          <a:ext cx="889000" cy="1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48932</xdr:rowOff>
    </xdr:from>
    <xdr:to>
      <xdr:col>45</xdr:col>
      <xdr:colOff>177800</xdr:colOff>
      <xdr:row>38</xdr:row>
      <xdr:rowOff>71210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64032"/>
          <a:ext cx="889000" cy="2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112961</xdr:rowOff>
    </xdr:from>
    <xdr:to>
      <xdr:col>41</xdr:col>
      <xdr:colOff>50800</xdr:colOff>
      <xdr:row>38</xdr:row>
      <xdr:rowOff>71210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6611"/>
          <a:ext cx="889000" cy="1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90324</xdr:rowOff>
    </xdr:from>
    <xdr:to>
      <xdr:col>55</xdr:col>
      <xdr:colOff>50800</xdr:colOff>
      <xdr:row>38</xdr:row>
      <xdr:rowOff>20474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68751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49018</xdr:rowOff>
    </xdr:from>
    <xdr:to>
      <xdr:col>50</xdr:col>
      <xdr:colOff>165100</xdr:colOff>
      <xdr:row>37</xdr:row>
      <xdr:rowOff>150618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167145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6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169582</xdr:rowOff>
    </xdr:from>
    <xdr:to>
      <xdr:col>46</xdr:col>
      <xdr:colOff>38100</xdr:colOff>
      <xdr:row>38</xdr:row>
      <xdr:rowOff>99732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90859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20410</xdr:rowOff>
    </xdr:from>
    <xdr:to>
      <xdr:col>41</xdr:col>
      <xdr:colOff>101600</xdr:colOff>
      <xdr:row>38</xdr:row>
      <xdr:rowOff>122010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113137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2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62161</xdr:rowOff>
    </xdr:from>
    <xdr:to>
      <xdr:col>36</xdr:col>
      <xdr:colOff>165100</xdr:colOff>
      <xdr:row>37</xdr:row>
      <xdr:rowOff>163761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8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144685</xdr:rowOff>
    </xdr:from>
    <xdr:to>
      <xdr:col>55</xdr:col>
      <xdr:colOff>0</xdr:colOff>
      <xdr:row>59</xdr:row>
      <xdr:rowOff>35244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88785"/>
          <a:ext cx="838200" cy="6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144685</xdr:rowOff>
    </xdr:from>
    <xdr:to>
      <xdr:col>50</xdr:col>
      <xdr:colOff>114300</xdr:colOff>
      <xdr:row>59</xdr:row>
      <xdr:rowOff>61976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88785"/>
          <a:ext cx="889000" cy="8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60937</xdr:rowOff>
    </xdr:from>
    <xdr:to>
      <xdr:col>45</xdr:col>
      <xdr:colOff>177800</xdr:colOff>
      <xdr:row>59</xdr:row>
      <xdr:rowOff>61976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6487"/>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60937</xdr:rowOff>
    </xdr:from>
    <xdr:to>
      <xdr:col>41</xdr:col>
      <xdr:colOff>50800</xdr:colOff>
      <xdr:row>59</xdr:row>
      <xdr:rowOff>73593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76487"/>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155894</xdr:rowOff>
    </xdr:from>
    <xdr:to>
      <xdr:col>55</xdr:col>
      <xdr:colOff>50800</xdr:colOff>
      <xdr:row>59</xdr:row>
      <xdr:rowOff>86044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93885</xdr:rowOff>
    </xdr:from>
    <xdr:to>
      <xdr:col>50</xdr:col>
      <xdr:colOff>165100</xdr:colOff>
      <xdr:row>59</xdr:row>
      <xdr:rowOff>24035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40562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11176</xdr:rowOff>
    </xdr:from>
    <xdr:to>
      <xdr:col>46</xdr:col>
      <xdr:colOff>38100</xdr:colOff>
      <xdr:row>59</xdr:row>
      <xdr:rowOff>112776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103903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10137</xdr:rowOff>
    </xdr:from>
    <xdr:to>
      <xdr:col>41</xdr:col>
      <xdr:colOff>101600</xdr:colOff>
      <xdr:row>59</xdr:row>
      <xdr:rowOff>111737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102864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22793</xdr:rowOff>
    </xdr:from>
    <xdr:to>
      <xdr:col>36</xdr:col>
      <xdr:colOff>165100</xdr:colOff>
      <xdr:row>59</xdr:row>
      <xdr:rowOff>124393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115520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31652</xdr:rowOff>
    </xdr:from>
    <xdr:to>
      <xdr:col>55</xdr:col>
      <xdr:colOff>0</xdr:colOff>
      <xdr:row>78</xdr:row>
      <xdr:rowOff>37592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33302"/>
          <a:ext cx="838200" cy="1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31652</xdr:rowOff>
    </xdr:from>
    <xdr:to>
      <xdr:col>50</xdr:col>
      <xdr:colOff>114300</xdr:colOff>
      <xdr:row>79</xdr:row>
      <xdr:rowOff>25456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33302"/>
          <a:ext cx="889000" cy="3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25456</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0006"/>
          <a:ext cx="889000" cy="1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43831</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8381"/>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158242</xdr:rowOff>
    </xdr:from>
    <xdr:to>
      <xdr:col>55</xdr:col>
      <xdr:colOff>50800</xdr:colOff>
      <xdr:row>78</xdr:row>
      <xdr:rowOff>88392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9669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152302</xdr:rowOff>
    </xdr:from>
    <xdr:to>
      <xdr:col>50</xdr:col>
      <xdr:colOff>165100</xdr:colOff>
      <xdr:row>77</xdr:row>
      <xdr:rowOff>82452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98979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9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146106</xdr:rowOff>
    </xdr:from>
    <xdr:to>
      <xdr:col>46</xdr:col>
      <xdr:colOff>38100</xdr:colOff>
      <xdr:row>79</xdr:row>
      <xdr:rowOff>76256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164481</xdr:rowOff>
    </xdr:from>
    <xdr:to>
      <xdr:col>36</xdr:col>
      <xdr:colOff>165100</xdr:colOff>
      <xdr:row>79</xdr:row>
      <xdr:rowOff>94631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85758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30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91850</xdr:rowOff>
    </xdr:from>
    <xdr:to>
      <xdr:col>55</xdr:col>
      <xdr:colOff>0</xdr:colOff>
      <xdr:row>98</xdr:row>
      <xdr:rowOff>114804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3950"/>
          <a:ext cx="838200" cy="2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91850</xdr:rowOff>
    </xdr:from>
    <xdr:to>
      <xdr:col>50</xdr:col>
      <xdr:colOff>114300</xdr:colOff>
      <xdr:row>98</xdr:row>
      <xdr:rowOff>108984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3950"/>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86582</xdr:rowOff>
    </xdr:from>
    <xdr:to>
      <xdr:col>45</xdr:col>
      <xdr:colOff>177800</xdr:colOff>
      <xdr:row>98</xdr:row>
      <xdr:rowOff>108984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8682"/>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86582</xdr:rowOff>
    </xdr:from>
    <xdr:to>
      <xdr:col>41</xdr:col>
      <xdr:colOff>50800</xdr:colOff>
      <xdr:row>98</xdr:row>
      <xdr:rowOff>104522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8682"/>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64004</xdr:rowOff>
    </xdr:from>
    <xdr:to>
      <xdr:col>55</xdr:col>
      <xdr:colOff>50800</xdr:colOff>
      <xdr:row>98</xdr:row>
      <xdr:rowOff>165604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41050</xdr:rowOff>
    </xdr:from>
    <xdr:to>
      <xdr:col>50</xdr:col>
      <xdr:colOff>165100</xdr:colOff>
      <xdr:row>98</xdr:row>
      <xdr:rowOff>142650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133777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58184</xdr:rowOff>
    </xdr:from>
    <xdr:to>
      <xdr:col>46</xdr:col>
      <xdr:colOff>38100</xdr:colOff>
      <xdr:row>98</xdr:row>
      <xdr:rowOff>159784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35782</xdr:rowOff>
    </xdr:from>
    <xdr:to>
      <xdr:col>41</xdr:col>
      <xdr:colOff>101600</xdr:colOff>
      <xdr:row>98</xdr:row>
      <xdr:rowOff>137382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128509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53722</xdr:rowOff>
    </xdr:from>
    <xdr:to>
      <xdr:col>36</xdr:col>
      <xdr:colOff>165100</xdr:colOff>
      <xdr:row>98</xdr:row>
      <xdr:rowOff>155322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146449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51285</xdr:rowOff>
    </xdr:from>
    <xdr:to>
      <xdr:col>85</xdr:col>
      <xdr:colOff>127000</xdr:colOff>
      <xdr:row>36</xdr:row>
      <xdr:rowOff>165368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23485"/>
          <a:ext cx="838200" cy="1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165368</xdr:rowOff>
    </xdr:from>
    <xdr:to>
      <xdr:col>81</xdr:col>
      <xdr:colOff>50800</xdr:colOff>
      <xdr:row>38</xdr:row>
      <xdr:rowOff>141510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37568"/>
          <a:ext cx="889000" cy="3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141510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6610"/>
          <a:ext cx="889000" cy="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xdr:rowOff>
    </xdr:from>
    <xdr:to>
      <xdr:col>85</xdr:col>
      <xdr:colOff>177800</xdr:colOff>
      <xdr:row>36</xdr:row>
      <xdr:rowOff>102085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23362</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2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114568</xdr:rowOff>
    </xdr:from>
    <xdr:to>
      <xdr:col>81</xdr:col>
      <xdr:colOff>101600</xdr:colOff>
      <xdr:row>37</xdr:row>
      <xdr:rowOff>44718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61245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6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90710</xdr:rowOff>
    </xdr:from>
    <xdr:to>
      <xdr:col>76</xdr:col>
      <xdr:colOff>165100</xdr:colOff>
      <xdr:row>39</xdr:row>
      <xdr:rowOff>20860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11987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69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99819</xdr:rowOff>
    </xdr:from>
    <xdr:to>
      <xdr:col>85</xdr:col>
      <xdr:colOff>127000</xdr:colOff>
      <xdr:row>77</xdr:row>
      <xdr:rowOff>103135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1469"/>
          <a:ext cx="8382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103135</xdr:rowOff>
    </xdr:from>
    <xdr:to>
      <xdr:col>81</xdr:col>
      <xdr:colOff>50800</xdr:colOff>
      <xdr:row>77</xdr:row>
      <xdr:rowOff>114895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4785"/>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114895</xdr:rowOff>
    </xdr:from>
    <xdr:to>
      <xdr:col>76</xdr:col>
      <xdr:colOff>114300</xdr:colOff>
      <xdr:row>77</xdr:row>
      <xdr:rowOff>133375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654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133375</xdr:rowOff>
    </xdr:from>
    <xdr:to>
      <xdr:col>71</xdr:col>
      <xdr:colOff>177800</xdr:colOff>
      <xdr:row>78</xdr:row>
      <xdr:rowOff>15790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025"/>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49019</xdr:rowOff>
    </xdr:from>
    <xdr:to>
      <xdr:col>85</xdr:col>
      <xdr:colOff>177800</xdr:colOff>
      <xdr:row>77</xdr:row>
      <xdr:rowOff>150619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27446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52335</xdr:rowOff>
    </xdr:from>
    <xdr:to>
      <xdr:col>81</xdr:col>
      <xdr:colOff>101600</xdr:colOff>
      <xdr:row>77</xdr:row>
      <xdr:rowOff>153935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145062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4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64095</xdr:rowOff>
    </xdr:from>
    <xdr:to>
      <xdr:col>76</xdr:col>
      <xdr:colOff>165100</xdr:colOff>
      <xdr:row>77</xdr:row>
      <xdr:rowOff>165695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156822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82575</xdr:rowOff>
    </xdr:from>
    <xdr:to>
      <xdr:col>72</xdr:col>
      <xdr:colOff>38100</xdr:colOff>
      <xdr:row>78</xdr:row>
      <xdr:rowOff>12725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3852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136440</xdr:rowOff>
    </xdr:from>
    <xdr:to>
      <xdr:col>67</xdr:col>
      <xdr:colOff>101600</xdr:colOff>
      <xdr:row>78</xdr:row>
      <xdr:rowOff>66590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57717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76839</xdr:rowOff>
    </xdr:from>
    <xdr:to>
      <xdr:col>85</xdr:col>
      <xdr:colOff>127000</xdr:colOff>
      <xdr:row>98</xdr:row>
      <xdr:rowOff>92165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78939"/>
          <a:ext cx="8382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72123</xdr:rowOff>
    </xdr:from>
    <xdr:to>
      <xdr:col>81</xdr:col>
      <xdr:colOff>50800</xdr:colOff>
      <xdr:row>98</xdr:row>
      <xdr:rowOff>92165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4223"/>
          <a:ext cx="889000" cy="2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165393</xdr:rowOff>
    </xdr:from>
    <xdr:to>
      <xdr:col>76</xdr:col>
      <xdr:colOff>114300</xdr:colOff>
      <xdr:row>98</xdr:row>
      <xdr:rowOff>72123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6043"/>
          <a:ext cx="889000" cy="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165393</xdr:rowOff>
    </xdr:from>
    <xdr:to>
      <xdr:col>71</xdr:col>
      <xdr:colOff>177800</xdr:colOff>
      <xdr:row>98</xdr:row>
      <xdr:rowOff>41684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6043"/>
          <a:ext cx="889000" cy="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26039</xdr:rowOff>
    </xdr:from>
    <xdr:to>
      <xdr:col>85</xdr:col>
      <xdr:colOff>177800</xdr:colOff>
      <xdr:row>98</xdr:row>
      <xdr:rowOff>127639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41365</xdr:rowOff>
    </xdr:from>
    <xdr:to>
      <xdr:col>81</xdr:col>
      <xdr:colOff>101600</xdr:colOff>
      <xdr:row>98</xdr:row>
      <xdr:rowOff>142965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134092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21323</xdr:rowOff>
    </xdr:from>
    <xdr:to>
      <xdr:col>76</xdr:col>
      <xdr:colOff>165100</xdr:colOff>
      <xdr:row>98</xdr:row>
      <xdr:rowOff>122923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114050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114593</xdr:rowOff>
    </xdr:from>
    <xdr:to>
      <xdr:col>72</xdr:col>
      <xdr:colOff>38100</xdr:colOff>
      <xdr:row>98</xdr:row>
      <xdr:rowOff>44743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35870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162334</xdr:rowOff>
    </xdr:from>
    <xdr:to>
      <xdr:col>67</xdr:col>
      <xdr:colOff>101600</xdr:colOff>
      <xdr:row>98</xdr:row>
      <xdr:rowOff>92484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83611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88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84624</xdr:rowOff>
    </xdr:from>
    <xdr:to>
      <xdr:col>116</xdr:col>
      <xdr:colOff>63500</xdr:colOff>
      <xdr:row>57</xdr:row>
      <xdr:rowOff>123878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57274"/>
          <a:ext cx="838200" cy="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123878</xdr:rowOff>
    </xdr:from>
    <xdr:to>
      <xdr:col>111</xdr:col>
      <xdr:colOff>177800</xdr:colOff>
      <xdr:row>57</xdr:row>
      <xdr:rowOff>156257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896528"/>
          <a:ext cx="889000" cy="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156257</xdr:rowOff>
    </xdr:from>
    <xdr:to>
      <xdr:col>107</xdr:col>
      <xdr:colOff>50800</xdr:colOff>
      <xdr:row>57</xdr:row>
      <xdr:rowOff>164813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28907"/>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164813</xdr:rowOff>
    </xdr:from>
    <xdr:to>
      <xdr:col>102</xdr:col>
      <xdr:colOff>114300</xdr:colOff>
      <xdr:row>58</xdr:row>
      <xdr:rowOff>8712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37463"/>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33824</xdr:rowOff>
    </xdr:from>
    <xdr:to>
      <xdr:col>116</xdr:col>
      <xdr:colOff>114300</xdr:colOff>
      <xdr:row>57</xdr:row>
      <xdr:rowOff>135424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56701</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5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73078</xdr:rowOff>
    </xdr:from>
    <xdr:to>
      <xdr:col>112</xdr:col>
      <xdr:colOff>38100</xdr:colOff>
      <xdr:row>58</xdr:row>
      <xdr:rowOff>3228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19755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2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105457</xdr:rowOff>
    </xdr:from>
    <xdr:to>
      <xdr:col>107</xdr:col>
      <xdr:colOff>101600</xdr:colOff>
      <xdr:row>58</xdr:row>
      <xdr:rowOff>35607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52134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5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114013</xdr:rowOff>
    </xdr:from>
    <xdr:to>
      <xdr:col>102</xdr:col>
      <xdr:colOff>165100</xdr:colOff>
      <xdr:row>58</xdr:row>
      <xdr:rowOff>44163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60690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129362</xdr:rowOff>
    </xdr:from>
    <xdr:to>
      <xdr:col>98</xdr:col>
      <xdr:colOff>38100</xdr:colOff>
      <xdr:row>58</xdr:row>
      <xdr:rowOff>59512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76039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131443</xdr:rowOff>
    </xdr:from>
    <xdr:to>
      <xdr:col>116</xdr:col>
      <xdr:colOff>63500</xdr:colOff>
      <xdr:row>76</xdr:row>
      <xdr:rowOff>139951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61643"/>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37817</xdr:rowOff>
    </xdr:from>
    <xdr:to>
      <xdr:col>111</xdr:col>
      <xdr:colOff>177800</xdr:colOff>
      <xdr:row>76</xdr:row>
      <xdr:rowOff>139951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96567"/>
          <a:ext cx="889000" cy="2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37817</xdr:rowOff>
    </xdr:from>
    <xdr:to>
      <xdr:col>107</xdr:col>
      <xdr:colOff>50800</xdr:colOff>
      <xdr:row>75</xdr:row>
      <xdr:rowOff>141190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96567"/>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83255</xdr:rowOff>
    </xdr:from>
    <xdr:to>
      <xdr:col>102</xdr:col>
      <xdr:colOff>114300</xdr:colOff>
      <xdr:row>75</xdr:row>
      <xdr:rowOff>141190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42005"/>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80643</xdr:rowOff>
    </xdr:from>
    <xdr:to>
      <xdr:col>116</xdr:col>
      <xdr:colOff>114300</xdr:colOff>
      <xdr:row>77</xdr:row>
      <xdr:rowOff>10793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103521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89151</xdr:rowOff>
    </xdr:from>
    <xdr:to>
      <xdr:col>112</xdr:col>
      <xdr:colOff>38100</xdr:colOff>
      <xdr:row>77</xdr:row>
      <xdr:rowOff>19301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1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10428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1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158467</xdr:rowOff>
    </xdr:from>
    <xdr:to>
      <xdr:col>107</xdr:col>
      <xdr:colOff>101600</xdr:colOff>
      <xdr:row>75</xdr:row>
      <xdr:rowOff>88617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105144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2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90390</xdr:rowOff>
    </xdr:from>
    <xdr:to>
      <xdr:col>102</xdr:col>
      <xdr:colOff>165100</xdr:colOff>
      <xdr:row>76</xdr:row>
      <xdr:rowOff>20540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37067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32455</xdr:rowOff>
    </xdr:from>
    <xdr:to>
      <xdr:col>98</xdr:col>
      <xdr:colOff>38100</xdr:colOff>
      <xdr:row>75</xdr:row>
      <xdr:rowOff>134055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150582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6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５９３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９６１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０８８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５５７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％）している。新規採用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は１名で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、退職等により職員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したが、給与改定等により増加している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住民一人当たり１６５，１０２円となっており、前年度から３４，５７０円減少（△１７．３％）している。これは前年度大型除雪機の購入や、保育園建設による備品の入れ替え等により一時的に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維持補修費については、住民一人当たり６９，１０２円となっており、前年度から２５，７１４円増加（５９．３％）している。これは前年度に比べ降雪量が多く、除排雪経費が増加したためである。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６９５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物価やエネルギー価格の高騰に対する給付金が前年度に比べ減少したためである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２７６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９４５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農産物の輸出拡大や低コスト技術導入といった農業振興に関する補助事業が終了したこと、簡易水道事業会計、農業集落排水事業会計への補助（繰出）金が減少した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４００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６７７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△４９．９％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）している。これは、保育園建設事業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が完了したが、村営アパートの建設事業に着手したため、令和４年度以前に比べ決算額が増加しているものである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９４３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前年に続き大規模な大雨災害が発生し、復旧事業費が増加したためである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
1,849
256.72
3,470,083
2,979,113
59,641
1,924,411
2,437,667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118983</xdr:rowOff>
    </xdr:from>
    <xdr:to>
      <xdr:col>24</xdr:col>
      <xdr:colOff>63500</xdr:colOff>
      <xdr:row>37</xdr:row>
      <xdr:rowOff>128713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62633"/>
          <a:ext cx="8382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128713</xdr:rowOff>
    </xdr:from>
    <xdr:to>
      <xdr:col>19</xdr:col>
      <xdr:colOff>177800</xdr:colOff>
      <xdr:row>37</xdr:row>
      <xdr:rowOff>147301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72363"/>
          <a:ext cx="889000" cy="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147301</xdr:rowOff>
    </xdr:from>
    <xdr:to>
      <xdr:col>15</xdr:col>
      <xdr:colOff>50800</xdr:colOff>
      <xdr:row>37</xdr:row>
      <xdr:rowOff>167060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90951"/>
          <a:ext cx="889000" cy="1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127470</xdr:rowOff>
    </xdr:from>
    <xdr:to>
      <xdr:col>10</xdr:col>
      <xdr:colOff>114300</xdr:colOff>
      <xdr:row>37</xdr:row>
      <xdr:rowOff>167060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71120"/>
          <a:ext cx="889000" cy="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68183</xdr:rowOff>
    </xdr:from>
    <xdr:to>
      <xdr:col>24</xdr:col>
      <xdr:colOff>114300</xdr:colOff>
      <xdr:row>37</xdr:row>
      <xdr:rowOff>169783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91060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77913</xdr:rowOff>
    </xdr:from>
    <xdr:to>
      <xdr:col>20</xdr:col>
      <xdr:colOff>38100</xdr:colOff>
      <xdr:row>38</xdr:row>
      <xdr:rowOff>8063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24590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9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96501</xdr:rowOff>
    </xdr:from>
    <xdr:to>
      <xdr:col>15</xdr:col>
      <xdr:colOff>101600</xdr:colOff>
      <xdr:row>38</xdr:row>
      <xdr:rowOff>26651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43178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116261</xdr:rowOff>
    </xdr:from>
    <xdr:to>
      <xdr:col>10</xdr:col>
      <xdr:colOff>165100</xdr:colOff>
      <xdr:row>38</xdr:row>
      <xdr:rowOff>46411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62938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76670</xdr:rowOff>
    </xdr:from>
    <xdr:to>
      <xdr:col>6</xdr:col>
      <xdr:colOff>38100</xdr:colOff>
      <xdr:row>38</xdr:row>
      <xdr:rowOff>6820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23347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8675</xdr:rowOff>
    </xdr:from>
    <xdr:to>
      <xdr:col>24</xdr:col>
      <xdr:colOff>63500</xdr:colOff>
      <xdr:row>58</xdr:row>
      <xdr:rowOff>27758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2775"/>
          <a:ext cx="8382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21982</xdr:rowOff>
    </xdr:from>
    <xdr:to>
      <xdr:col>19</xdr:col>
      <xdr:colOff>177800</xdr:colOff>
      <xdr:row>58</xdr:row>
      <xdr:rowOff>27758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6082"/>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136867</xdr:rowOff>
    </xdr:from>
    <xdr:to>
      <xdr:col>15</xdr:col>
      <xdr:colOff>50800</xdr:colOff>
      <xdr:row>58</xdr:row>
      <xdr:rowOff>21982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09517"/>
          <a:ext cx="889000" cy="5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117353</xdr:rowOff>
    </xdr:from>
    <xdr:to>
      <xdr:col>10</xdr:col>
      <xdr:colOff>114300</xdr:colOff>
      <xdr:row>57</xdr:row>
      <xdr:rowOff>136867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90003"/>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129325</xdr:rowOff>
    </xdr:from>
    <xdr:to>
      <xdr:col>24</xdr:col>
      <xdr:colOff>114300</xdr:colOff>
      <xdr:row>58</xdr:row>
      <xdr:rowOff>59475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44252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148408</xdr:rowOff>
    </xdr:from>
    <xdr:to>
      <xdr:col>20</xdr:col>
      <xdr:colOff>38100</xdr:colOff>
      <xdr:row>58</xdr:row>
      <xdr:rowOff>78558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69685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1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142632</xdr:rowOff>
    </xdr:from>
    <xdr:to>
      <xdr:col>15</xdr:col>
      <xdr:colOff>101600</xdr:colOff>
      <xdr:row>58</xdr:row>
      <xdr:rowOff>72782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63909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86067</xdr:rowOff>
    </xdr:from>
    <xdr:to>
      <xdr:col>10</xdr:col>
      <xdr:colOff>165100</xdr:colOff>
      <xdr:row>58</xdr:row>
      <xdr:rowOff>16217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5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66553</xdr:rowOff>
    </xdr:from>
    <xdr:to>
      <xdr:col>6</xdr:col>
      <xdr:colOff>38100</xdr:colOff>
      <xdr:row>57</xdr:row>
      <xdr:rowOff>168153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16142</xdr:rowOff>
    </xdr:from>
    <xdr:to>
      <xdr:col>24</xdr:col>
      <xdr:colOff>63500</xdr:colOff>
      <xdr:row>77</xdr:row>
      <xdr:rowOff>134007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703442"/>
          <a:ext cx="838200" cy="6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16142</xdr:rowOff>
    </xdr:from>
    <xdr:to>
      <xdr:col>19</xdr:col>
      <xdr:colOff>177800</xdr:colOff>
      <xdr:row>77</xdr:row>
      <xdr:rowOff>121616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03442"/>
          <a:ext cx="889000" cy="6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121616</xdr:rowOff>
    </xdr:from>
    <xdr:to>
      <xdr:col>15</xdr:col>
      <xdr:colOff>50800</xdr:colOff>
      <xdr:row>78</xdr:row>
      <xdr:rowOff>48196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23266"/>
          <a:ext cx="889000" cy="9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48196</xdr:rowOff>
    </xdr:from>
    <xdr:to>
      <xdr:col>10</xdr:col>
      <xdr:colOff>114300</xdr:colOff>
      <xdr:row>78</xdr:row>
      <xdr:rowOff>98712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21296"/>
          <a:ext cx="889000" cy="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83207</xdr:rowOff>
    </xdr:from>
    <xdr:to>
      <xdr:col>24</xdr:col>
      <xdr:colOff>114300</xdr:colOff>
      <xdr:row>78</xdr:row>
      <xdr:rowOff>13357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61634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136792</xdr:rowOff>
    </xdr:from>
    <xdr:to>
      <xdr:col>20</xdr:col>
      <xdr:colOff>38100</xdr:colOff>
      <xdr:row>74</xdr:row>
      <xdr:rowOff>66942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83469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2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70816</xdr:rowOff>
    </xdr:from>
    <xdr:to>
      <xdr:col>15</xdr:col>
      <xdr:colOff>101600</xdr:colOff>
      <xdr:row>78</xdr:row>
      <xdr:rowOff>966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17493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168846</xdr:rowOff>
    </xdr:from>
    <xdr:to>
      <xdr:col>10</xdr:col>
      <xdr:colOff>165100</xdr:colOff>
      <xdr:row>78</xdr:row>
      <xdr:rowOff>98996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90123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47912</xdr:rowOff>
    </xdr:from>
    <xdr:to>
      <xdr:col>6</xdr:col>
      <xdr:colOff>38100</xdr:colOff>
      <xdr:row>78</xdr:row>
      <xdr:rowOff>149512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140639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1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162382</xdr:rowOff>
    </xdr:from>
    <xdr:to>
      <xdr:col>24</xdr:col>
      <xdr:colOff>63500</xdr:colOff>
      <xdr:row>97</xdr:row>
      <xdr:rowOff>165968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3032"/>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162382</xdr:rowOff>
    </xdr:from>
    <xdr:to>
      <xdr:col>19</xdr:col>
      <xdr:colOff>177800</xdr:colOff>
      <xdr:row>98</xdr:row>
      <xdr:rowOff>780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93032"/>
          <a:ext cx="8890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xdr:rowOff>
    </xdr:from>
    <xdr:to>
      <xdr:col>15</xdr:col>
      <xdr:colOff>50800</xdr:colOff>
      <xdr:row>98</xdr:row>
      <xdr:rowOff>1753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2880"/>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1753</xdr:rowOff>
    </xdr:from>
    <xdr:to>
      <xdr:col>10</xdr:col>
      <xdr:colOff>114300</xdr:colOff>
      <xdr:row>98</xdr:row>
      <xdr:rowOff>38506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3853"/>
          <a:ext cx="889000" cy="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115168</xdr:rowOff>
    </xdr:from>
    <xdr:to>
      <xdr:col>24</xdr:col>
      <xdr:colOff>114300</xdr:colOff>
      <xdr:row>98</xdr:row>
      <xdr:rowOff>45318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93595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111582</xdr:rowOff>
    </xdr:from>
    <xdr:to>
      <xdr:col>20</xdr:col>
      <xdr:colOff>38100</xdr:colOff>
      <xdr:row>98</xdr:row>
      <xdr:rowOff>41732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32859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3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121430</xdr:rowOff>
    </xdr:from>
    <xdr:to>
      <xdr:col>15</xdr:col>
      <xdr:colOff>101600</xdr:colOff>
      <xdr:row>98</xdr:row>
      <xdr:rowOff>51580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42707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4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122403</xdr:rowOff>
    </xdr:from>
    <xdr:to>
      <xdr:col>10</xdr:col>
      <xdr:colOff>165100</xdr:colOff>
      <xdr:row>98</xdr:row>
      <xdr:rowOff>52553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43680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4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159156</xdr:rowOff>
    </xdr:from>
    <xdr:to>
      <xdr:col>6</xdr:col>
      <xdr:colOff>38100</xdr:colOff>
      <xdr:row>98</xdr:row>
      <xdr:rowOff>89306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80433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103943</xdr:rowOff>
    </xdr:from>
    <xdr:to>
      <xdr:col>55</xdr:col>
      <xdr:colOff>0</xdr:colOff>
      <xdr:row>38</xdr:row>
      <xdr:rowOff>108286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19043"/>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108286</xdr:rowOff>
    </xdr:from>
    <xdr:to>
      <xdr:col>50</xdr:col>
      <xdr:colOff>114300</xdr:colOff>
      <xdr:row>38</xdr:row>
      <xdr:rowOff>111620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23386"/>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111620</xdr:rowOff>
    </xdr:from>
    <xdr:to>
      <xdr:col>45</xdr:col>
      <xdr:colOff>177800</xdr:colOff>
      <xdr:row>38</xdr:row>
      <xdr:rowOff>117583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26720"/>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117583</xdr:rowOff>
    </xdr:from>
    <xdr:to>
      <xdr:col>41</xdr:col>
      <xdr:colOff>50800</xdr:colOff>
      <xdr:row>38</xdr:row>
      <xdr:rowOff>121126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268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53143</xdr:rowOff>
    </xdr:from>
    <xdr:to>
      <xdr:col>55</xdr:col>
      <xdr:colOff>50800</xdr:colOff>
      <xdr:row>38</xdr:row>
      <xdr:rowOff>154743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5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57486</xdr:rowOff>
    </xdr:from>
    <xdr:to>
      <xdr:col>50</xdr:col>
      <xdr:colOff>165100</xdr:colOff>
      <xdr:row>38</xdr:row>
      <xdr:rowOff>159086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4163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34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60820</xdr:rowOff>
    </xdr:from>
    <xdr:to>
      <xdr:col>46</xdr:col>
      <xdr:colOff>38100</xdr:colOff>
      <xdr:row>38</xdr:row>
      <xdr:rowOff>162420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7497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66783</xdr:rowOff>
    </xdr:from>
    <xdr:to>
      <xdr:col>41</xdr:col>
      <xdr:colOff>101600</xdr:colOff>
      <xdr:row>38</xdr:row>
      <xdr:rowOff>168383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13460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70326</xdr:rowOff>
    </xdr:from>
    <xdr:to>
      <xdr:col>36</xdr:col>
      <xdr:colOff>165100</xdr:colOff>
      <xdr:row>39</xdr:row>
      <xdr:rowOff>476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96563</xdr:rowOff>
    </xdr:from>
    <xdr:to>
      <xdr:col>55</xdr:col>
      <xdr:colOff>0</xdr:colOff>
      <xdr:row>58</xdr:row>
      <xdr:rowOff>22789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69213"/>
          <a:ext cx="838200" cy="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96563</xdr:rowOff>
    </xdr:from>
    <xdr:to>
      <xdr:col>50</xdr:col>
      <xdr:colOff>114300</xdr:colOff>
      <xdr:row>58</xdr:row>
      <xdr:rowOff>19407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69213"/>
          <a:ext cx="889000" cy="9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19407</xdr:rowOff>
    </xdr:from>
    <xdr:to>
      <xdr:col>45</xdr:col>
      <xdr:colOff>177800</xdr:colOff>
      <xdr:row>58</xdr:row>
      <xdr:rowOff>33673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3507"/>
          <a:ext cx="889000" cy="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33673</xdr:rowOff>
    </xdr:from>
    <xdr:to>
      <xdr:col>41</xdr:col>
      <xdr:colOff>50800</xdr:colOff>
      <xdr:row>58</xdr:row>
      <xdr:rowOff>72642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77773"/>
          <a:ext cx="889000" cy="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143439</xdr:rowOff>
    </xdr:from>
    <xdr:to>
      <xdr:col>55</xdr:col>
      <xdr:colOff>50800</xdr:colOff>
      <xdr:row>58</xdr:row>
      <xdr:rowOff>73589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121866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45763</xdr:rowOff>
    </xdr:from>
    <xdr:to>
      <xdr:col>50</xdr:col>
      <xdr:colOff>165100</xdr:colOff>
      <xdr:row>57</xdr:row>
      <xdr:rowOff>147363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163890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9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140057</xdr:rowOff>
    </xdr:from>
    <xdr:to>
      <xdr:col>46</xdr:col>
      <xdr:colOff>38100</xdr:colOff>
      <xdr:row>58</xdr:row>
      <xdr:rowOff>70207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61334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0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154323</xdr:rowOff>
    </xdr:from>
    <xdr:to>
      <xdr:col>41</xdr:col>
      <xdr:colOff>101600</xdr:colOff>
      <xdr:row>58</xdr:row>
      <xdr:rowOff>84473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21842</xdr:rowOff>
    </xdr:from>
    <xdr:to>
      <xdr:col>36</xdr:col>
      <xdr:colOff>165100</xdr:colOff>
      <xdr:row>58</xdr:row>
      <xdr:rowOff>123442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114569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5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30307</xdr:rowOff>
    </xdr:from>
    <xdr:to>
      <xdr:col>55</xdr:col>
      <xdr:colOff>0</xdr:colOff>
      <xdr:row>79</xdr:row>
      <xdr:rowOff>60928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74857"/>
          <a:ext cx="8382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30307</xdr:rowOff>
    </xdr:from>
    <xdr:to>
      <xdr:col>50</xdr:col>
      <xdr:colOff>114300</xdr:colOff>
      <xdr:row>79</xdr:row>
      <xdr:rowOff>50305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74857"/>
          <a:ext cx="889000" cy="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50305</xdr:rowOff>
    </xdr:from>
    <xdr:to>
      <xdr:col>45</xdr:col>
      <xdr:colOff>177800</xdr:colOff>
      <xdr:row>79</xdr:row>
      <xdr:rowOff>50891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94855"/>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43605</xdr:rowOff>
    </xdr:from>
    <xdr:to>
      <xdr:col>41</xdr:col>
      <xdr:colOff>50800</xdr:colOff>
      <xdr:row>79</xdr:row>
      <xdr:rowOff>50891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88155"/>
          <a:ext cx="889000" cy="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10128</xdr:rowOff>
    </xdr:from>
    <xdr:to>
      <xdr:col>55</xdr:col>
      <xdr:colOff>50800</xdr:colOff>
      <xdr:row>79</xdr:row>
      <xdr:rowOff>111728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150957</xdr:rowOff>
    </xdr:from>
    <xdr:to>
      <xdr:col>50</xdr:col>
      <xdr:colOff>165100</xdr:colOff>
      <xdr:row>79</xdr:row>
      <xdr:rowOff>81107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72234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170955</xdr:rowOff>
    </xdr:from>
    <xdr:to>
      <xdr:col>46</xdr:col>
      <xdr:colOff>38100</xdr:colOff>
      <xdr:row>79</xdr:row>
      <xdr:rowOff>101105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92232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91</xdr:rowOff>
    </xdr:from>
    <xdr:to>
      <xdr:col>41</xdr:col>
      <xdr:colOff>101600</xdr:colOff>
      <xdr:row>79</xdr:row>
      <xdr:rowOff>101691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92818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164255</xdr:rowOff>
    </xdr:from>
    <xdr:to>
      <xdr:col>36</xdr:col>
      <xdr:colOff>165100</xdr:colOff>
      <xdr:row>79</xdr:row>
      <xdr:rowOff>94405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85532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18464</xdr:rowOff>
    </xdr:from>
    <xdr:to>
      <xdr:col>55</xdr:col>
      <xdr:colOff>0</xdr:colOff>
      <xdr:row>98</xdr:row>
      <xdr:rowOff>63945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0564"/>
          <a:ext cx="838200" cy="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63945</xdr:rowOff>
    </xdr:from>
    <xdr:to>
      <xdr:col>50</xdr:col>
      <xdr:colOff>114300</xdr:colOff>
      <xdr:row>98</xdr:row>
      <xdr:rowOff>81553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6045"/>
          <a:ext cx="889000" cy="1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68306</xdr:rowOff>
    </xdr:from>
    <xdr:to>
      <xdr:col>45</xdr:col>
      <xdr:colOff>177800</xdr:colOff>
      <xdr:row>98</xdr:row>
      <xdr:rowOff>81553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70406"/>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68306</xdr:rowOff>
    </xdr:from>
    <xdr:to>
      <xdr:col>41</xdr:col>
      <xdr:colOff>50800</xdr:colOff>
      <xdr:row>98</xdr:row>
      <xdr:rowOff>87522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0406"/>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139114</xdr:rowOff>
    </xdr:from>
    <xdr:to>
      <xdr:col>55</xdr:col>
      <xdr:colOff>50800</xdr:colOff>
      <xdr:row>98</xdr:row>
      <xdr:rowOff>69264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98491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13145</xdr:rowOff>
    </xdr:from>
    <xdr:to>
      <xdr:col>50</xdr:col>
      <xdr:colOff>165100</xdr:colOff>
      <xdr:row>98</xdr:row>
      <xdr:rowOff>114745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131272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9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30753</xdr:rowOff>
    </xdr:from>
    <xdr:to>
      <xdr:col>46</xdr:col>
      <xdr:colOff>38100</xdr:colOff>
      <xdr:row>98</xdr:row>
      <xdr:rowOff>132353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123480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17506</xdr:rowOff>
    </xdr:from>
    <xdr:to>
      <xdr:col>41</xdr:col>
      <xdr:colOff>101600</xdr:colOff>
      <xdr:row>98</xdr:row>
      <xdr:rowOff>119106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110233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36722</xdr:rowOff>
    </xdr:from>
    <xdr:to>
      <xdr:col>36</xdr:col>
      <xdr:colOff>165100</xdr:colOff>
      <xdr:row>98</xdr:row>
      <xdr:rowOff>138322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129449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3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89720</xdr:rowOff>
    </xdr:from>
    <xdr:to>
      <xdr:col>85</xdr:col>
      <xdr:colOff>127000</xdr:colOff>
      <xdr:row>37</xdr:row>
      <xdr:rowOff>141639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3370"/>
          <a:ext cx="838200" cy="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132564</xdr:rowOff>
    </xdr:from>
    <xdr:to>
      <xdr:col>81</xdr:col>
      <xdr:colOff>50800</xdr:colOff>
      <xdr:row>37</xdr:row>
      <xdr:rowOff>141639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7621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132564</xdr:rowOff>
    </xdr:from>
    <xdr:to>
      <xdr:col>76</xdr:col>
      <xdr:colOff>114300</xdr:colOff>
      <xdr:row>37</xdr:row>
      <xdr:rowOff>155344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6214"/>
          <a:ext cx="889000" cy="2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138934</xdr:rowOff>
    </xdr:from>
    <xdr:to>
      <xdr:col>71</xdr:col>
      <xdr:colOff>177800</xdr:colOff>
      <xdr:row>37</xdr:row>
      <xdr:rowOff>155344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2584"/>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38920</xdr:rowOff>
    </xdr:from>
    <xdr:to>
      <xdr:col>85</xdr:col>
      <xdr:colOff>177800</xdr:colOff>
      <xdr:row>37</xdr:row>
      <xdr:rowOff>140520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61797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90839</xdr:rowOff>
    </xdr:from>
    <xdr:to>
      <xdr:col>81</xdr:col>
      <xdr:colOff>101600</xdr:colOff>
      <xdr:row>38</xdr:row>
      <xdr:rowOff>20989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81764</xdr:rowOff>
    </xdr:from>
    <xdr:to>
      <xdr:col>76</xdr:col>
      <xdr:colOff>165100</xdr:colOff>
      <xdr:row>38</xdr:row>
      <xdr:rowOff>11914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28441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104544</xdr:rowOff>
    </xdr:from>
    <xdr:to>
      <xdr:col>72</xdr:col>
      <xdr:colOff>38100</xdr:colOff>
      <xdr:row>38</xdr:row>
      <xdr:rowOff>34694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88134</xdr:rowOff>
    </xdr:from>
    <xdr:to>
      <xdr:col>67</xdr:col>
      <xdr:colOff>101600</xdr:colOff>
      <xdr:row>38</xdr:row>
      <xdr:rowOff>18284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34811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0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161249</xdr:rowOff>
    </xdr:from>
    <xdr:to>
      <xdr:col>85</xdr:col>
      <xdr:colOff>127000</xdr:colOff>
      <xdr:row>57</xdr:row>
      <xdr:rowOff>171089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3899"/>
          <a:ext cx="838200" cy="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171089</xdr:rowOff>
    </xdr:from>
    <xdr:to>
      <xdr:col>81</xdr:col>
      <xdr:colOff>50800</xdr:colOff>
      <xdr:row>58</xdr:row>
      <xdr:rowOff>6222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43739"/>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6222</xdr:rowOff>
    </xdr:from>
    <xdr:to>
      <xdr:col>76</xdr:col>
      <xdr:colOff>114300</xdr:colOff>
      <xdr:row>58</xdr:row>
      <xdr:rowOff>29463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5032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29463</xdr:rowOff>
    </xdr:from>
    <xdr:to>
      <xdr:col>71</xdr:col>
      <xdr:colOff>177800</xdr:colOff>
      <xdr:row>58</xdr:row>
      <xdr:rowOff>32033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73563"/>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110449</xdr:rowOff>
    </xdr:from>
    <xdr:to>
      <xdr:col>85</xdr:col>
      <xdr:colOff>177800</xdr:colOff>
      <xdr:row>58</xdr:row>
      <xdr:rowOff>40599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25376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120289</xdr:rowOff>
    </xdr:from>
    <xdr:to>
      <xdr:col>81</xdr:col>
      <xdr:colOff>101600</xdr:colOff>
      <xdr:row>58</xdr:row>
      <xdr:rowOff>50439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41566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8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126872</xdr:rowOff>
    </xdr:from>
    <xdr:to>
      <xdr:col>76</xdr:col>
      <xdr:colOff>165100</xdr:colOff>
      <xdr:row>58</xdr:row>
      <xdr:rowOff>57022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48149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9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150113</xdr:rowOff>
    </xdr:from>
    <xdr:to>
      <xdr:col>72</xdr:col>
      <xdr:colOff>38100</xdr:colOff>
      <xdr:row>58</xdr:row>
      <xdr:rowOff>80263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2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71390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1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152683</xdr:rowOff>
    </xdr:from>
    <xdr:to>
      <xdr:col>67</xdr:col>
      <xdr:colOff>101600</xdr:colOff>
      <xdr:row>58</xdr:row>
      <xdr:rowOff>82833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73960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51285</xdr:rowOff>
    </xdr:from>
    <xdr:to>
      <xdr:col>85</xdr:col>
      <xdr:colOff>127000</xdr:colOff>
      <xdr:row>76</xdr:row>
      <xdr:rowOff>165368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081485"/>
          <a:ext cx="838200" cy="1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165368</xdr:rowOff>
    </xdr:from>
    <xdr:to>
      <xdr:col>81</xdr:col>
      <xdr:colOff>50800</xdr:colOff>
      <xdr:row>78</xdr:row>
      <xdr:rowOff>141509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195568"/>
          <a:ext cx="889000" cy="3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141509</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14609"/>
          <a:ext cx="8890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485</xdr:rowOff>
    </xdr:from>
    <xdr:to>
      <xdr:col>85</xdr:col>
      <xdr:colOff>177800</xdr:colOff>
      <xdr:row>76</xdr:row>
      <xdr:rowOff>102085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0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23362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88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114568</xdr:rowOff>
    </xdr:from>
    <xdr:to>
      <xdr:col>81</xdr:col>
      <xdr:colOff>101600</xdr:colOff>
      <xdr:row>77</xdr:row>
      <xdr:rowOff>44718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61245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91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90709</xdr:rowOff>
    </xdr:from>
    <xdr:to>
      <xdr:col>76</xdr:col>
      <xdr:colOff>165100</xdr:colOff>
      <xdr:row>79</xdr:row>
      <xdr:rowOff>20859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11986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99819</xdr:rowOff>
    </xdr:from>
    <xdr:to>
      <xdr:col>85</xdr:col>
      <xdr:colOff>127000</xdr:colOff>
      <xdr:row>97</xdr:row>
      <xdr:rowOff>103135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0469"/>
          <a:ext cx="8382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103135</xdr:rowOff>
    </xdr:from>
    <xdr:to>
      <xdr:col>81</xdr:col>
      <xdr:colOff>50800</xdr:colOff>
      <xdr:row>97</xdr:row>
      <xdr:rowOff>114895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33785"/>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114895</xdr:rowOff>
    </xdr:from>
    <xdr:to>
      <xdr:col>76</xdr:col>
      <xdr:colOff>114300</xdr:colOff>
      <xdr:row>97</xdr:row>
      <xdr:rowOff>133375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4554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133375</xdr:rowOff>
    </xdr:from>
    <xdr:to>
      <xdr:col>71</xdr:col>
      <xdr:colOff>177800</xdr:colOff>
      <xdr:row>98</xdr:row>
      <xdr:rowOff>15790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64025"/>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49019</xdr:rowOff>
    </xdr:from>
    <xdr:to>
      <xdr:col>85</xdr:col>
      <xdr:colOff>177800</xdr:colOff>
      <xdr:row>97</xdr:row>
      <xdr:rowOff>150619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27446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52335</xdr:rowOff>
    </xdr:from>
    <xdr:to>
      <xdr:col>81</xdr:col>
      <xdr:colOff>101600</xdr:colOff>
      <xdr:row>97</xdr:row>
      <xdr:rowOff>153935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145062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7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64095</xdr:rowOff>
    </xdr:from>
    <xdr:to>
      <xdr:col>76</xdr:col>
      <xdr:colOff>165100</xdr:colOff>
      <xdr:row>97</xdr:row>
      <xdr:rowOff>165695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156822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8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82575</xdr:rowOff>
    </xdr:from>
    <xdr:to>
      <xdr:col>72</xdr:col>
      <xdr:colOff>38100</xdr:colOff>
      <xdr:row>98</xdr:row>
      <xdr:rowOff>12725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3852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0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136440</xdr:rowOff>
    </xdr:from>
    <xdr:to>
      <xdr:col>67</xdr:col>
      <xdr:colOff>101600</xdr:colOff>
      <xdr:row>98</xdr:row>
      <xdr:rowOff>66590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57717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２８６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５８２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電算システムの標準化等により加入する秋田県町村電算システム共同事業組合への負担金が増加したことが主な要因である。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２７７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４９０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５６０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％）している。これは、保育園建設事業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が完了したこと、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物価やエネルギー価格の高騰に対する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付金事業等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の扶助費が減少したことが主な要因である。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３７１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２７３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％）している。これは、農産物の輸出拡大や低コスト技術導入といった農業振興に関する補助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完了したこと、造材事業等の林業費に関する事業費が減少し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たことが主な要因である。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８６２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小水力発電に関する調査事業、生活応援商品券事業が完了した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ことが主な要因である。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２６５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４７８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村営アパートの建設工事が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◎財政調整基金残高、実質単年度収支</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地方交付税の動向が大きく関係しているが、交付税措置の有利な地方債の優先的活用や新規事業の抑制により、一般財源が確保され、基金取り崩しに頼らない財政運営を行っている。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今後も同様の取組を継続することにより一般財源を確保し、財政調整基金及び地域振興基金等特定目的基金への積立を行っていく。</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大規模災害により災害復旧事業費として、</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翌年度に繰り越すべき財源が大きく</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したことにより、実質収支は大きく</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実質単年度収支についても</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大きく減少</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災害復旧事業費の財源として</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を取り崩したことから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も減少したが</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一時的なものであり、</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今後も同程度の水準で推移するものと見込んでいる。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実質収支額については、多少の増減は考えられるが、投資的経費等について適正化を図っていくことから、今後も同程度の水準で推移するものと見込んでいる。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一般会計については、村税が歳入総額の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％と極めて低く、地方交付税と臨時財政対策債を合わせた割合が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％を占めており、地方交付税の動向が村の財政事情に大きく影響している。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今後も自主財源の確保に努め、基金繰入や地方債に頼らない予算編成を基本として財政の健全化を図る。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介護保険事業について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年１月末現在の高齢化率が５４．</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全県一であることから、介護保険給付費の増加に大きく影響している。今後も要介護認定者や介護保険給付費の増加が見込まれることから、引き続き保険料の適正化について検討し、より安定的な運営を図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◎企業会計</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料金収入等のほか一般会計からの繰入金の占める割合が大きく、水道料金や下水道料金等の適正化に向け、料金体系のあり方について検討する。また施設整備は終了しているが、簡易水道の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統合事業が実施されたほか、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農業集落排水事業と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下水道事業の統合事業が予定されていることから、今後の新たな負担についても考慮していく。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一般会計をはじめ、すべての特別会計で赤字が生じていない。今後も各会計で適正な財政運営を図っていく。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3470083</v>
      </c>
      <c r="BO4" s="371"/>
      <c r="BP4" s="371"/>
      <c r="BQ4" s="371"/>
      <c r="BR4" s="371"/>
      <c r="BS4" s="371"/>
      <c r="BT4" s="371"/>
      <c r="BU4" s="372"/>
      <c r="BV4" s="370">
        <v>3669466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9.6999999999999993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2979113</v>
      </c>
      <c r="BO5" s="408"/>
      <c r="BP5" s="408"/>
      <c r="BQ5" s="408"/>
      <c r="BR5" s="408"/>
      <c r="BS5" s="408"/>
      <c r="BT5" s="408"/>
      <c r="BU5" s="409"/>
      <c r="BV5" s="407">
        <v>3444518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96.2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490970</v>
      </c>
      <c r="BO6" s="408"/>
      <c r="BP6" s="408"/>
      <c r="BQ6" s="408"/>
      <c r="BR6" s="408"/>
      <c r="BS6" s="408"/>
      <c r="BT6" s="408"/>
      <c r="BU6" s="409"/>
      <c r="BV6" s="407">
        <v>224948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92.8</v>
      </c>
      <c r="CU6" s="445"/>
      <c r="CV6" s="445"/>
      <c r="CW6" s="445"/>
      <c r="CX6" s="445"/>
      <c r="CY6" s="445"/>
      <c r="CZ6" s="445"/>
      <c r="DA6" s="446"/>
      <c r="DB6" s="444">
        <v>96.5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431329</v>
      </c>
      <c r="BO7" s="408"/>
      <c r="BP7" s="408"/>
      <c r="BQ7" s="408"/>
      <c r="BR7" s="408"/>
      <c r="BS7" s="408"/>
      <c r="BT7" s="408"/>
      <c r="BU7" s="409"/>
      <c r="BV7" s="407">
        <v>41020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1924411</v>
      </c>
      <c r="CU7" s="408"/>
      <c r="CV7" s="408"/>
      <c r="CW7" s="408"/>
      <c r="CX7" s="408"/>
      <c r="CY7" s="408"/>
      <c r="CZ7" s="408"/>
      <c r="DA7" s="409"/>
      <c r="DB7" s="407">
        <v>1902954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59641</v>
      </c>
      <c r="BO8" s="408"/>
      <c r="BP8" s="408"/>
      <c r="BQ8" s="408"/>
      <c r="BR8" s="408"/>
      <c r="BS8" s="408"/>
      <c r="BT8" s="408"/>
      <c r="BU8" s="409"/>
      <c r="BV8" s="407">
        <v>183928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2063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-124287</v>
      </c>
      <c r="BO9" s="408"/>
      <c r="BP9" s="408"/>
      <c r="BQ9" s="408"/>
      <c r="BR9" s="408"/>
      <c r="BS9" s="408"/>
      <c r="BT9" s="408"/>
      <c r="BU9" s="409"/>
      <c r="BV9" s="407">
        <v>127905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12.1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2381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101094</v>
      </c>
      <c r="BO10" s="408"/>
      <c r="BP10" s="408"/>
      <c r="BQ10" s="408"/>
      <c r="BR10" s="408"/>
      <c r="BS10" s="408"/>
      <c r="BT10" s="408"/>
      <c r="BU10" s="409"/>
      <c r="BV10" s="407">
        <v>37589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1869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350000</v>
      </c>
      <c r="BO12" s="408"/>
      <c r="BP12" s="408"/>
      <c r="BQ12" s="408"/>
      <c r="BR12" s="408"/>
      <c r="BS12" s="408"/>
      <c r="BT12" s="408"/>
      <c r="BU12" s="409"/>
      <c r="BV12" s="407">
        <v>53627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1849</v>
      </c>
      <c r="S13" s="492"/>
      <c r="T13" s="492"/>
      <c r="U13" s="492"/>
      <c r="V13" s="493"/>
      <c r="W13" s="423" t="s">
        <v>131</v>
      </c>
      <c r="X13" s="424"/>
      <c r="Y13" s="424"/>
      <c r="Z13" s="424"/>
      <c r="AA13" s="424"/>
      <c r="AB13" s="414"/>
      <c r="AC13" s="458">
        <v>117</v>
      </c>
      <c r="AD13" s="459"/>
      <c r="AE13" s="459"/>
      <c r="AF13" s="459"/>
      <c r="AG13" s="501"/>
      <c r="AH13" s="458">
        <v>152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-373193</v>
      </c>
      <c r="BO13" s="408"/>
      <c r="BP13" s="408"/>
      <c r="BQ13" s="408"/>
      <c r="BR13" s="408"/>
      <c r="BS13" s="408"/>
      <c r="BT13" s="408"/>
      <c r="BU13" s="409"/>
      <c r="BV13" s="407">
        <v>111867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1958</v>
      </c>
      <c r="S14" s="492"/>
      <c r="T14" s="492"/>
      <c r="U14" s="492"/>
      <c r="V14" s="493"/>
      <c r="W14" s="397"/>
      <c r="X14" s="398"/>
      <c r="Y14" s="398"/>
      <c r="Z14" s="398"/>
      <c r="AA14" s="398"/>
      <c r="AB14" s="387"/>
      <c r="AC14" s="494">
        <v>13.4</v>
      </c>
      <c r="AD14" s="495"/>
      <c r="AE14" s="495"/>
      <c r="AF14" s="495"/>
      <c r="AG14" s="496"/>
      <c r="AH14" s="494">
        <v>15.8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1936</v>
      </c>
      <c r="S15" s="492"/>
      <c r="T15" s="492"/>
      <c r="U15" s="492"/>
      <c r="V15" s="493"/>
      <c r="W15" s="423" t="s">
        <v>137</v>
      </c>
      <c r="X15" s="424"/>
      <c r="Y15" s="424"/>
      <c r="Z15" s="424"/>
      <c r="AA15" s="424"/>
      <c r="AB15" s="414"/>
      <c r="AC15" s="458">
        <v>218</v>
      </c>
      <c r="AD15" s="459"/>
      <c r="AE15" s="459"/>
      <c r="AF15" s="459"/>
      <c r="AG15" s="501"/>
      <c r="AH15" s="458">
        <v>272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227412</v>
      </c>
      <c r="BO15" s="371"/>
      <c r="BP15" s="371"/>
      <c r="BQ15" s="371"/>
      <c r="BR15" s="371"/>
      <c r="BS15" s="371"/>
      <c r="BT15" s="371"/>
      <c r="BU15" s="372"/>
      <c r="BV15" s="370">
        <v>220017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28.4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1875752</v>
      </c>
      <c r="BO16" s="408"/>
      <c r="BP16" s="408"/>
      <c r="BQ16" s="408"/>
      <c r="BR16" s="408"/>
      <c r="BS16" s="408"/>
      <c r="BT16" s="408"/>
      <c r="BU16" s="409"/>
      <c r="BV16" s="407">
        <v>1851816</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8.5</v>
      </c>
      <c r="CU16" s="405"/>
      <c r="CV16" s="405"/>
      <c r="CW16" s="405"/>
      <c r="CX16" s="405"/>
      <c r="CY16" s="405"/>
      <c r="CZ16" s="405"/>
      <c r="DA16" s="406"/>
      <c r="DB16" s="404" t="s">
        <v>122</v>
      </c>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141</v>
      </c>
      <c r="S17" s="514"/>
      <c r="T17" s="514"/>
      <c r="U17" s="514"/>
      <c r="V17" s="515"/>
      <c r="W17" s="423" t="s">
        <v>145</v>
      </c>
      <c r="X17" s="424"/>
      <c r="Y17" s="424"/>
      <c r="Z17" s="424"/>
      <c r="AA17" s="424"/>
      <c r="AB17" s="414"/>
      <c r="AC17" s="458">
        <v>535</v>
      </c>
      <c r="AD17" s="459"/>
      <c r="AE17" s="459"/>
      <c r="AF17" s="459"/>
      <c r="AG17" s="501"/>
      <c r="AH17" s="458">
        <v>535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273000</v>
      </c>
      <c r="BO17" s="408"/>
      <c r="BP17" s="408"/>
      <c r="BQ17" s="408"/>
      <c r="BR17" s="408"/>
      <c r="BS17" s="408"/>
      <c r="BT17" s="408"/>
      <c r="BU17" s="409"/>
      <c r="BV17" s="407">
        <v>264539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256.72000000000003</v>
      </c>
      <c r="M18" s="531"/>
      <c r="N18" s="531"/>
      <c r="O18" s="531"/>
      <c r="P18" s="531"/>
      <c r="Q18" s="531"/>
      <c r="R18" s="532"/>
      <c r="S18" s="532"/>
      <c r="T18" s="532"/>
      <c r="U18" s="532"/>
      <c r="V18" s="533"/>
      <c r="W18" s="425"/>
      <c r="X18" s="426"/>
      <c r="Y18" s="426"/>
      <c r="Z18" s="426"/>
      <c r="AA18" s="426"/>
      <c r="AB18" s="417"/>
      <c r="AC18" s="534">
        <v>61.5</v>
      </c>
      <c r="AD18" s="535"/>
      <c r="AE18" s="535"/>
      <c r="AF18" s="535"/>
      <c r="AG18" s="536"/>
      <c r="AH18" s="534">
        <v>55.8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1784813</v>
      </c>
      <c r="BO18" s="408"/>
      <c r="BP18" s="408"/>
      <c r="BQ18" s="408"/>
      <c r="BR18" s="408"/>
      <c r="BS18" s="408"/>
      <c r="BT18" s="408"/>
      <c r="BU18" s="409"/>
      <c r="BV18" s="407">
        <v>1835310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2767389</v>
      </c>
      <c r="BO19" s="408"/>
      <c r="BP19" s="408"/>
      <c r="BQ19" s="408"/>
      <c r="BR19" s="408"/>
      <c r="BS19" s="408"/>
      <c r="BT19" s="408"/>
      <c r="BU19" s="409"/>
      <c r="BV19" s="407">
        <v>2422975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2437667</v>
      </c>
      <c r="BO22" s="371"/>
      <c r="BP22" s="371"/>
      <c r="BQ22" s="371"/>
      <c r="BR22" s="371"/>
      <c r="BS22" s="371"/>
      <c r="BT22" s="371"/>
      <c r="BU22" s="372"/>
      <c r="BV22" s="370">
        <v>2479335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1761029</v>
      </c>
      <c r="BO23" s="408"/>
      <c r="BP23" s="408"/>
      <c r="BQ23" s="408"/>
      <c r="BR23" s="408"/>
      <c r="BS23" s="408"/>
      <c r="BT23" s="408"/>
      <c r="BU23" s="409"/>
      <c r="BV23" s="407">
        <v>1710737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6490</v>
      </c>
      <c r="R24" s="459"/>
      <c r="S24" s="459"/>
      <c r="T24" s="459"/>
      <c r="U24" s="459"/>
      <c r="V24" s="501"/>
      <c r="W24" s="553"/>
      <c r="X24" s="554"/>
      <c r="Y24" s="555"/>
      <c r="Z24" s="457" t="s">
        <v>162</v>
      </c>
      <c r="AA24" s="437"/>
      <c r="AB24" s="437"/>
      <c r="AC24" s="437"/>
      <c r="AD24" s="437"/>
      <c r="AE24" s="437"/>
      <c r="AF24" s="437"/>
      <c r="AG24" s="438"/>
      <c r="AH24" s="458">
        <v>44</v>
      </c>
      <c r="AI24" s="459"/>
      <c r="AJ24" s="459"/>
      <c r="AK24" s="459"/>
      <c r="AL24" s="501"/>
      <c r="AM24" s="458">
        <v>132264</v>
      </c>
      <c r="AN24" s="459"/>
      <c r="AO24" s="459"/>
      <c r="AP24" s="459"/>
      <c r="AQ24" s="459"/>
      <c r="AR24" s="501"/>
      <c r="AS24" s="458">
        <v>3006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1765329</v>
      </c>
      <c r="BO24" s="408"/>
      <c r="BP24" s="408"/>
      <c r="BQ24" s="408"/>
      <c r="BR24" s="408"/>
      <c r="BS24" s="408"/>
      <c r="BT24" s="408"/>
      <c r="BU24" s="409"/>
      <c r="BV24" s="407">
        <v>1717177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5440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99650</v>
      </c>
      <c r="BO25" s="371"/>
      <c r="BP25" s="371"/>
      <c r="BQ25" s="371"/>
      <c r="BR25" s="371"/>
      <c r="BS25" s="371"/>
      <c r="BT25" s="371"/>
      <c r="BU25" s="372"/>
      <c r="BV25" s="370">
        <v>28640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5000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2520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2956508</v>
      </c>
      <c r="BO28" s="371"/>
      <c r="BP28" s="371"/>
      <c r="BQ28" s="371"/>
      <c r="BR28" s="371"/>
      <c r="BS28" s="371"/>
      <c r="BT28" s="371"/>
      <c r="BU28" s="372"/>
      <c r="BV28" s="370">
        <v>3205414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6</v>
      </c>
      <c r="M29" s="459"/>
      <c r="N29" s="459"/>
      <c r="O29" s="459"/>
      <c r="P29" s="501"/>
      <c r="Q29" s="458">
        <v>2140</v>
      </c>
      <c r="R29" s="459"/>
      <c r="S29" s="459"/>
      <c r="T29" s="459"/>
      <c r="U29" s="459"/>
      <c r="V29" s="501"/>
      <c r="W29" s="556"/>
      <c r="X29" s="557"/>
      <c r="Y29" s="558"/>
      <c r="Z29" s="457" t="s">
        <v>178</v>
      </c>
      <c r="AA29" s="437"/>
      <c r="AB29" s="437"/>
      <c r="AC29" s="437"/>
      <c r="AD29" s="437"/>
      <c r="AE29" s="437"/>
      <c r="AF29" s="437"/>
      <c r="AG29" s="438"/>
      <c r="AH29" s="458">
        <v>44</v>
      </c>
      <c r="AI29" s="459"/>
      <c r="AJ29" s="459"/>
      <c r="AK29" s="459"/>
      <c r="AL29" s="501"/>
      <c r="AM29" s="458">
        <v>132264</v>
      </c>
      <c r="AN29" s="459"/>
      <c r="AO29" s="459"/>
      <c r="AP29" s="459"/>
      <c r="AQ29" s="459"/>
      <c r="AR29" s="501"/>
      <c r="AS29" s="458">
        <v>3006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608122</v>
      </c>
      <c r="BO29" s="408"/>
      <c r="BP29" s="408"/>
      <c r="BQ29" s="408"/>
      <c r="BR29" s="408"/>
      <c r="BS29" s="408"/>
      <c r="BT29" s="408"/>
      <c r="BU29" s="409"/>
      <c r="BV29" s="407">
        <v>608025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92.3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1019824</v>
      </c>
      <c r="BO30" s="527"/>
      <c r="BP30" s="527"/>
      <c r="BQ30" s="527"/>
      <c r="BR30" s="527"/>
      <c r="BS30" s="527"/>
      <c r="BT30" s="527"/>
      <c r="BU30" s="528"/>
      <c r="BV30" s="526">
        <v>1026408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かみこあに観光物産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国民健康保険診療施設勘定特別会計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介護保険事業勘定特別会計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秋田県町村電算システム共同事業組合（一般会計）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北秋田市上小阿仁村生活環境施設組合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3wy1upLJ+h6Ux6sxso3qC/Re+co3dpz2Uc23kHUi0tRAUSrMfpnQh+CXhmOvsvM/g5jDfmzACiu4xmiV2LtJzQ==" saltValue="9PeW46p+b3PBJ2Xc4k70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533</v>
      </c>
      <c r="D34" s="1155"/>
      <c r="E34" s="1156"/>
      <c r="F34" s="32" t="s">
        <v>486</v>
      </c>
      <c r="G34" s="33" t="s">
        <v>486</v>
      </c>
      <c r="H34" s="33" t="s">
        <v>486</v>
      </c>
      <c r="I34" s="33">
        <v>0.23</v>
      </c>
      <c r="J34" s="34" t="s">
        <v>534</v>
      </c>
      <c r="K34" s="22"/>
      <c r="L34" s="22"/>
      <c r="M34" s="22"/>
      <c r="N34" s="22"/>
      <c r="O34" s="22"/>
      <c r="P34" s="22"/>
    </row>
    <row r="35" spans="1:16" ht="39" customHeight="1" x14ac:dyDescent="0.2">
      <c r="A35" s="22"/>
      <c r="B35" s="35"/>
      <c r="C35" s="1149" t="s">
        <v>535</v>
      </c>
      <c r="D35" s="1150"/>
      <c r="E35" s="1151"/>
      <c r="F35" s="36">
        <v>7.38</v>
      </c>
      <c r="G35" s="37">
        <v>5.44</v>
      </c>
      <c r="H35" s="37">
        <v>3.59</v>
      </c>
      <c r="I35" s="37">
        <v>9.66</v>
      </c>
      <c r="J35" s="38">
        <v>3.09</v>
      </c>
      <c r="K35" s="22"/>
      <c r="L35" s="22"/>
      <c r="M35" s="22"/>
      <c r="N35" s="22"/>
      <c r="O35" s="22"/>
      <c r="P35" s="22"/>
    </row>
    <row r="36" spans="1:16" ht="39" customHeight="1" x14ac:dyDescent="0.2">
      <c r="A36" s="22"/>
      <c r="B36" s="35"/>
      <c r="C36" s="1149" t="s">
        <v>536</v>
      </c>
      <c r="D36" s="1150"/>
      <c r="E36" s="1151"/>
      <c r="F36" s="36">
        <v>2.08</v>
      </c>
      <c r="G36" s="37">
        <v>1.33</v>
      </c>
      <c r="H36" s="37">
        <v>0.89</v>
      </c>
      <c r="I36" s="37">
        <v>0.82</v>
      </c>
      <c r="J36" s="38">
        <v>1.61</v>
      </c>
      <c r="K36" s="22"/>
      <c r="L36" s="22"/>
      <c r="M36" s="22"/>
      <c r="N36" s="22"/>
      <c r="O36" s="22"/>
      <c r="P36" s="22"/>
    </row>
    <row r="37" spans="1:16" ht="39" customHeight="1" x14ac:dyDescent="0.2">
      <c r="A37" s="22"/>
      <c r="B37" s="35"/>
      <c r="C37" s="1149" t="s">
        <v>537</v>
      </c>
      <c r="D37" s="1150"/>
      <c r="E37" s="1151"/>
      <c r="F37" s="36" t="s">
        <v>486</v>
      </c>
      <c r="G37" s="37" t="s">
        <v>486</v>
      </c>
      <c r="H37" s="37" t="s">
        <v>486</v>
      </c>
      <c r="I37" s="37">
        <v>0.81</v>
      </c>
      <c r="J37" s="38">
        <v>0.83</v>
      </c>
      <c r="K37" s="22"/>
      <c r="L37" s="22"/>
      <c r="M37" s="22"/>
      <c r="N37" s="22"/>
      <c r="O37" s="22"/>
      <c r="P37" s="22"/>
    </row>
    <row r="38" spans="1:16" ht="39" customHeight="1" x14ac:dyDescent="0.2">
      <c r="A38" s="22"/>
      <c r="B38" s="35"/>
      <c r="C38" s="1149" t="s">
        <v>538</v>
      </c>
      <c r="D38" s="1150"/>
      <c r="E38" s="1151"/>
      <c r="F38" s="36" t="s">
        <v>486</v>
      </c>
      <c r="G38" s="37" t="s">
        <v>486</v>
      </c>
      <c r="H38" s="37" t="s">
        <v>486</v>
      </c>
      <c r="I38" s="37">
        <v>0.62</v>
      </c>
      <c r="J38" s="38">
        <v>0.67</v>
      </c>
      <c r="K38" s="22"/>
      <c r="L38" s="22"/>
      <c r="M38" s="22"/>
      <c r="N38" s="22"/>
      <c r="O38" s="22"/>
      <c r="P38" s="22"/>
    </row>
    <row r="39" spans="1:16" ht="39" customHeight="1" x14ac:dyDescent="0.2">
      <c r="A39" s="22"/>
      <c r="B39" s="35"/>
      <c r="C39" s="1149" t="s">
        <v>539</v>
      </c>
      <c r="D39" s="1150"/>
      <c r="E39" s="1151"/>
      <c r="F39" s="36">
        <v>0.03</v>
      </c>
      <c r="G39" s="37">
        <v>0</v>
      </c>
      <c r="H39" s="37">
        <v>0</v>
      </c>
      <c r="I39" s="37">
        <v>0</v>
      </c>
      <c r="J39" s="38">
        <v>0.04</v>
      </c>
      <c r="K39" s="22"/>
      <c r="L39" s="22"/>
      <c r="M39" s="22"/>
      <c r="N39" s="22"/>
      <c r="O39" s="22"/>
      <c r="P39" s="22"/>
    </row>
    <row r="40" spans="1:16" ht="39" customHeight="1" x14ac:dyDescent="0.2">
      <c r="A40" s="22"/>
      <c r="B40" s="35"/>
      <c r="C40" s="1149" t="s">
        <v>540</v>
      </c>
      <c r="D40" s="1150"/>
      <c r="E40" s="1151"/>
      <c r="F40" s="36">
        <v>0</v>
      </c>
      <c r="G40" s="37">
        <v>0</v>
      </c>
      <c r="H40" s="37">
        <v>0</v>
      </c>
      <c r="I40" s="37">
        <v>0</v>
      </c>
      <c r="J40" s="38">
        <v>0</v>
      </c>
      <c r="K40" s="22"/>
      <c r="L40" s="22"/>
      <c r="M40" s="22"/>
      <c r="N40" s="22"/>
      <c r="O40" s="22"/>
      <c r="P40" s="22"/>
    </row>
    <row r="41" spans="1:16" ht="39" customHeight="1" x14ac:dyDescent="0.2">
      <c r="A41" s="22"/>
      <c r="B41" s="35"/>
      <c r="C41" s="1149" t="s">
        <v>541</v>
      </c>
      <c r="D41" s="1150"/>
      <c r="E41" s="1151"/>
      <c r="F41" s="36">
        <v>0</v>
      </c>
      <c r="G41" s="37">
        <v>0</v>
      </c>
      <c r="H41" s="37">
        <v>0.03</v>
      </c>
      <c r="I41" s="37">
        <v>0</v>
      </c>
      <c r="J41" s="38">
        <v>0</v>
      </c>
      <c r="K41" s="22"/>
      <c r="L41" s="22"/>
      <c r="M41" s="22"/>
      <c r="N41" s="22"/>
      <c r="O41" s="22"/>
      <c r="P41" s="22"/>
    </row>
    <row r="42" spans="1:16" ht="39" customHeight="1" x14ac:dyDescent="0.2">
      <c r="A42" s="22"/>
      <c r="B42" s="39"/>
      <c r="C42" s="1149" t="s">
        <v>542</v>
      </c>
      <c r="D42" s="1150"/>
      <c r="E42" s="1151"/>
      <c r="F42" s="36" t="s">
        <v>486</v>
      </c>
      <c r="G42" s="37" t="s">
        <v>486</v>
      </c>
      <c r="H42" s="37" t="s">
        <v>486</v>
      </c>
      <c r="I42" s="37" t="s">
        <v>486</v>
      </c>
      <c r="J42" s="38" t="s">
        <v>486</v>
      </c>
      <c r="K42" s="22"/>
      <c r="L42" s="22"/>
      <c r="M42" s="22"/>
      <c r="N42" s="22"/>
      <c r="O42" s="22"/>
      <c r="P42" s="22"/>
    </row>
    <row r="43" spans="1:16" ht="39" customHeight="1" thickBot="1" x14ac:dyDescent="0.25">
      <c r="A43" s="22"/>
      <c r="B43" s="40"/>
      <c r="C43" s="1152" t="s">
        <v>543</v>
      </c>
      <c r="D43" s="1153"/>
      <c r="E43" s="1154"/>
      <c r="F43" s="41">
        <v>0.15</v>
      </c>
      <c r="G43" s="42">
        <v>0.06</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nQihFSzrEtfTb6PpTFSHdXChCsTOIcBSxkilRp7dn2XGO+3CLP9t3dnEITRilwbCGp5TKNSRtxFUJxN9mdzNw==" saltValue="8kOg/8EMxUtRLGFZqdV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7" t="s">
        <v>9</v>
      </c>
      <c r="C45" s="1158"/>
      <c r="D45" s="58"/>
      <c r="E45" s="1163" t="s">
        <v>10</v>
      </c>
      <c r="F45" s="1163"/>
      <c r="G45" s="1163"/>
      <c r="H45" s="1163"/>
      <c r="I45" s="1163"/>
      <c r="J45" s="1164"/>
      <c r="K45" s="59">
        <v>230</v>
      </c>
      <c r="L45" s="60">
        <v>284</v>
      </c>
      <c r="M45" s="60">
        <v>292</v>
      </c>
      <c r="N45" s="60">
        <v>292</v>
      </c>
      <c r="O45" s="61">
        <v>282</v>
      </c>
      <c r="P45" s="48"/>
      <c r="Q45" s="48"/>
      <c r="R45" s="48"/>
      <c r="S45" s="48"/>
      <c r="T45" s="48"/>
      <c r="U45" s="48"/>
    </row>
    <row r="46" spans="1:21" ht="30.75" customHeight="1" x14ac:dyDescent="0.2">
      <c r="A46" s="48"/>
      <c r="B46" s="1159"/>
      <c r="C46" s="1160"/>
      <c r="D46" s="62"/>
      <c r="E46" s="1165" t="s">
        <v>11</v>
      </c>
      <c r="F46" s="1165"/>
      <c r="G46" s="1165"/>
      <c r="H46" s="1165"/>
      <c r="I46" s="1165"/>
      <c r="J46" s="1166"/>
      <c r="K46" s="63" t="s">
        <v>486</v>
      </c>
      <c r="L46" s="64" t="s">
        <v>486</v>
      </c>
      <c r="M46" s="64" t="s">
        <v>486</v>
      </c>
      <c r="N46" s="64" t="s">
        <v>486</v>
      </c>
      <c r="O46" s="65" t="s">
        <v>486</v>
      </c>
      <c r="P46" s="48"/>
      <c r="Q46" s="48"/>
      <c r="R46" s="48"/>
      <c r="S46" s="48"/>
      <c r="T46" s="48"/>
      <c r="U46" s="48"/>
    </row>
    <row r="47" spans="1:21" ht="30.75" customHeight="1" x14ac:dyDescent="0.2">
      <c r="A47" s="48"/>
      <c r="B47" s="1159"/>
      <c r="C47" s="1160"/>
      <c r="D47" s="62"/>
      <c r="E47" s="1165" t="s">
        <v>12</v>
      </c>
      <c r="F47" s="1165"/>
      <c r="G47" s="1165"/>
      <c r="H47" s="1165"/>
      <c r="I47" s="1165"/>
      <c r="J47" s="1166"/>
      <c r="K47" s="63" t="s">
        <v>486</v>
      </c>
      <c r="L47" s="64" t="s">
        <v>486</v>
      </c>
      <c r="M47" s="64" t="s">
        <v>486</v>
      </c>
      <c r="N47" s="64" t="s">
        <v>486</v>
      </c>
      <c r="O47" s="65" t="s">
        <v>486</v>
      </c>
      <c r="P47" s="48"/>
      <c r="Q47" s="48"/>
      <c r="R47" s="48"/>
      <c r="S47" s="48"/>
      <c r="T47" s="48"/>
      <c r="U47" s="48"/>
    </row>
    <row r="48" spans="1:21" ht="30.75" customHeight="1" x14ac:dyDescent="0.2">
      <c r="A48" s="48"/>
      <c r="B48" s="1159"/>
      <c r="C48" s="1160"/>
      <c r="D48" s="62"/>
      <c r="E48" s="1165" t="s">
        <v>13</v>
      </c>
      <c r="F48" s="1165"/>
      <c r="G48" s="1165"/>
      <c r="H48" s="1165"/>
      <c r="I48" s="1165"/>
      <c r="J48" s="1166"/>
      <c r="K48" s="63">
        <v>88</v>
      </c>
      <c r="L48" s="64">
        <v>94</v>
      </c>
      <c r="M48" s="64">
        <v>95</v>
      </c>
      <c r="N48" s="64">
        <v>92</v>
      </c>
      <c r="O48" s="65">
        <v>87</v>
      </c>
      <c r="P48" s="48"/>
      <c r="Q48" s="48"/>
      <c r="R48" s="48"/>
      <c r="S48" s="48"/>
      <c r="T48" s="48"/>
      <c r="U48" s="48"/>
    </row>
    <row r="49" spans="1:21" ht="30.75" customHeight="1" x14ac:dyDescent="0.2">
      <c r="A49" s="48"/>
      <c r="B49" s="1159"/>
      <c r="C49" s="1160"/>
      <c r="D49" s="62"/>
      <c r="E49" s="1165" t="s">
        <v>14</v>
      </c>
      <c r="F49" s="1165"/>
      <c r="G49" s="1165"/>
      <c r="H49" s="1165"/>
      <c r="I49" s="1165"/>
      <c r="J49" s="1166"/>
      <c r="K49" s="63" t="s">
        <v>486</v>
      </c>
      <c r="L49" s="64" t="s">
        <v>486</v>
      </c>
      <c r="M49" s="64" t="s">
        <v>486</v>
      </c>
      <c r="N49" s="64" t="s">
        <v>486</v>
      </c>
      <c r="O49" s="65" t="s">
        <v>486</v>
      </c>
      <c r="P49" s="48"/>
      <c r="Q49" s="48"/>
      <c r="R49" s="48"/>
      <c r="S49" s="48"/>
      <c r="T49" s="48"/>
      <c r="U49" s="48"/>
    </row>
    <row r="50" spans="1:21" ht="30.75" customHeight="1" x14ac:dyDescent="0.2">
      <c r="A50" s="48"/>
      <c r="B50" s="1159"/>
      <c r="C50" s="1160"/>
      <c r="D50" s="62"/>
      <c r="E50" s="1165" t="s">
        <v>15</v>
      </c>
      <c r="F50" s="1165"/>
      <c r="G50" s="1165"/>
      <c r="H50" s="1165"/>
      <c r="I50" s="1165"/>
      <c r="J50" s="1166"/>
      <c r="K50" s="63" t="s">
        <v>486</v>
      </c>
      <c r="L50" s="64" t="s">
        <v>486</v>
      </c>
      <c r="M50" s="64" t="s">
        <v>486</v>
      </c>
      <c r="N50" s="64" t="s">
        <v>486</v>
      </c>
      <c r="O50" s="65" t="s">
        <v>486</v>
      </c>
      <c r="P50" s="48"/>
      <c r="Q50" s="48"/>
      <c r="R50" s="48"/>
      <c r="S50" s="48"/>
      <c r="T50" s="48"/>
      <c r="U50" s="48"/>
    </row>
    <row r="51" spans="1:21" ht="30.75" customHeight="1" x14ac:dyDescent="0.2">
      <c r="A51" s="48"/>
      <c r="B51" s="1161"/>
      <c r="C51" s="1162"/>
      <c r="D51" s="66"/>
      <c r="E51" s="1165" t="s">
        <v>16</v>
      </c>
      <c r="F51" s="1165"/>
      <c r="G51" s="1165"/>
      <c r="H51" s="1165"/>
      <c r="I51" s="1165"/>
      <c r="J51" s="1166"/>
      <c r="K51" s="63" t="s">
        <v>486</v>
      </c>
      <c r="L51" s="64" t="s">
        <v>486</v>
      </c>
      <c r="M51" s="64" t="s">
        <v>486</v>
      </c>
      <c r="N51" s="64" t="s">
        <v>486</v>
      </c>
      <c r="O51" s="65" t="s">
        <v>486</v>
      </c>
      <c r="P51" s="48"/>
      <c r="Q51" s="48"/>
      <c r="R51" s="48"/>
      <c r="S51" s="48"/>
      <c r="T51" s="48"/>
      <c r="U51" s="48"/>
    </row>
    <row r="52" spans="1:21" ht="30.75" customHeight="1" x14ac:dyDescent="0.2">
      <c r="A52" s="48"/>
      <c r="B52" s="1167" t="s">
        <v>17</v>
      </c>
      <c r="C52" s="1168"/>
      <c r="D52" s="66"/>
      <c r="E52" s="1165" t="s">
        <v>18</v>
      </c>
      <c r="F52" s="1165"/>
      <c r="G52" s="1165"/>
      <c r="H52" s="1165"/>
      <c r="I52" s="1165"/>
      <c r="J52" s="1166"/>
      <c r="K52" s="63">
        <v>223</v>
      </c>
      <c r="L52" s="64">
        <v>257</v>
      </c>
      <c r="M52" s="64">
        <v>257</v>
      </c>
      <c r="N52" s="64">
        <v>252</v>
      </c>
      <c r="O52" s="65">
        <v>240</v>
      </c>
      <c r="P52" s="48"/>
      <c r="Q52" s="48"/>
      <c r="R52" s="48"/>
      <c r="S52" s="48"/>
      <c r="T52" s="48"/>
      <c r="U52" s="48"/>
    </row>
    <row r="53" spans="1:21" ht="30.75" customHeight="1" thickBot="1" x14ac:dyDescent="0.25">
      <c r="A53" s="48"/>
      <c r="B53" s="1169" t="s">
        <v>19</v>
      </c>
      <c r="C53" s="1170"/>
      <c r="D53" s="67"/>
      <c r="E53" s="1171" t="s">
        <v>20</v>
      </c>
      <c r="F53" s="1171"/>
      <c r="G53" s="1171"/>
      <c r="H53" s="1171"/>
      <c r="I53" s="1171"/>
      <c r="J53" s="1172"/>
      <c r="K53" s="68">
        <v>95</v>
      </c>
      <c r="L53" s="69">
        <v>121</v>
      </c>
      <c r="M53" s="69">
        <v>130</v>
      </c>
      <c r="N53" s="69">
        <v>132</v>
      </c>
      <c r="O53" s="70">
        <v>129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3" t="s">
        <v>24</v>
      </c>
      <c r="C58" s="1174"/>
      <c r="D58" s="1179" t="s">
        <v>25</v>
      </c>
      <c r="E58" s="1180"/>
      <c r="F58" s="1180"/>
      <c r="G58" s="1180"/>
      <c r="H58" s="1180"/>
      <c r="I58" s="1180"/>
      <c r="J58" s="1181"/>
      <c r="K58" s="83" t="s">
        <v>486</v>
      </c>
      <c r="L58" s="84" t="s">
        <v>486</v>
      </c>
      <c r="M58" s="84" t="s">
        <v>486</v>
      </c>
      <c r="N58" s="84" t="s">
        <v>486</v>
      </c>
      <c r="O58" s="85" t="s">
        <v>486</v>
      </c>
    </row>
    <row r="59" spans="1:21" ht="31.5" customHeight="1" x14ac:dyDescent="0.2">
      <c r="B59" s="1175"/>
      <c r="C59" s="1176"/>
      <c r="D59" s="1182" t="s">
        <v>26</v>
      </c>
      <c r="E59" s="1183"/>
      <c r="F59" s="1183"/>
      <c r="G59" s="1183"/>
      <c r="H59" s="1183"/>
      <c r="I59" s="1183"/>
      <c r="J59" s="1184"/>
      <c r="K59" s="86" t="s">
        <v>486</v>
      </c>
      <c r="L59" s="87" t="s">
        <v>486</v>
      </c>
      <c r="M59" s="87" t="s">
        <v>486</v>
      </c>
      <c r="N59" s="87" t="s">
        <v>486</v>
      </c>
      <c r="O59" s="88" t="s">
        <v>486</v>
      </c>
    </row>
    <row r="60" spans="1:21" ht="31.5" customHeight="1" thickBot="1" x14ac:dyDescent="0.25">
      <c r="B60" s="1177"/>
      <c r="C60" s="1178"/>
      <c r="D60" s="1185" t="s">
        <v>27</v>
      </c>
      <c r="E60" s="1186"/>
      <c r="F60" s="1186"/>
      <c r="G60" s="1186"/>
      <c r="H60" s="1186"/>
      <c r="I60" s="1186"/>
      <c r="J60" s="1187"/>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7ulCiv8BKVNYkFb4Mx59fCv9cMEe22YE1ydSjgehBgaq/VensnYJS6cVfFHTBsG5rtQQFU37e4kRLAM3onSg==" saltValue="3p6s5SBDploYRgAcA4NJ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8" t="s">
        <v>30</v>
      </c>
      <c r="C41" s="1189"/>
      <c r="D41" s="105"/>
      <c r="E41" s="1194" t="s">
        <v>31</v>
      </c>
      <c r="F41" s="1194"/>
      <c r="G41" s="1194"/>
      <c r="H41" s="1195"/>
      <c r="I41" s="343">
        <v>2438</v>
      </c>
      <c r="J41" s="344">
        <v>2322</v>
      </c>
      <c r="K41" s="344">
        <v>2123</v>
      </c>
      <c r="L41" s="344">
        <v>2479</v>
      </c>
      <c r="M41" s="345">
        <v>2438</v>
      </c>
    </row>
    <row r="42" spans="2:13" ht="27.75" customHeight="1" x14ac:dyDescent="0.2">
      <c r="B42" s="1190"/>
      <c r="C42" s="1191"/>
      <c r="D42" s="106"/>
      <c r="E42" s="1196" t="s">
        <v>32</v>
      </c>
      <c r="F42" s="1196"/>
      <c r="G42" s="1196"/>
      <c r="H42" s="1197"/>
      <c r="I42" s="346" t="s">
        <v>486</v>
      </c>
      <c r="J42" s="347" t="s">
        <v>486</v>
      </c>
      <c r="K42" s="347" t="s">
        <v>486</v>
      </c>
      <c r="L42" s="347" t="s">
        <v>486</v>
      </c>
      <c r="M42" s="348" t="s">
        <v>486</v>
      </c>
    </row>
    <row r="43" spans="2:13" ht="27.75" customHeight="1" x14ac:dyDescent="0.2">
      <c r="B43" s="1190"/>
      <c r="C43" s="1191"/>
      <c r="D43" s="106"/>
      <c r="E43" s="1196" t="s">
        <v>33</v>
      </c>
      <c r="F43" s="1196"/>
      <c r="G43" s="1196"/>
      <c r="H43" s="1197"/>
      <c r="I43" s="346">
        <v>799</v>
      </c>
      <c r="J43" s="347">
        <v>751</v>
      </c>
      <c r="K43" s="347">
        <v>684</v>
      </c>
      <c r="L43" s="347">
        <v>723</v>
      </c>
      <c r="M43" s="348">
        <v>644</v>
      </c>
    </row>
    <row r="44" spans="2:13" ht="27.75" customHeight="1" x14ac:dyDescent="0.2">
      <c r="B44" s="1190"/>
      <c r="C44" s="1191"/>
      <c r="D44" s="106"/>
      <c r="E44" s="1196" t="s">
        <v>34</v>
      </c>
      <c r="F44" s="1196"/>
      <c r="G44" s="1196"/>
      <c r="H44" s="1197"/>
      <c r="I44" s="346" t="s">
        <v>486</v>
      </c>
      <c r="J44" s="347" t="s">
        <v>486</v>
      </c>
      <c r="K44" s="347" t="s">
        <v>486</v>
      </c>
      <c r="L44" s="347" t="s">
        <v>486</v>
      </c>
      <c r="M44" s="348" t="s">
        <v>486</v>
      </c>
    </row>
    <row r="45" spans="2:13" ht="27.75" customHeight="1" x14ac:dyDescent="0.2">
      <c r="B45" s="1190"/>
      <c r="C45" s="1191"/>
      <c r="D45" s="106"/>
      <c r="E45" s="1196" t="s">
        <v>35</v>
      </c>
      <c r="F45" s="1196"/>
      <c r="G45" s="1196"/>
      <c r="H45" s="1197"/>
      <c r="I45" s="346">
        <v>276</v>
      </c>
      <c r="J45" s="347">
        <v>236</v>
      </c>
      <c r="K45" s="347">
        <v>272</v>
      </c>
      <c r="L45" s="347">
        <v>337</v>
      </c>
      <c r="M45" s="348">
        <v>325</v>
      </c>
    </row>
    <row r="46" spans="2:13" ht="27.75" customHeight="1" x14ac:dyDescent="0.2">
      <c r="B46" s="1190"/>
      <c r="C46" s="1191"/>
      <c r="D46" s="107"/>
      <c r="E46" s="1196" t="s">
        <v>36</v>
      </c>
      <c r="F46" s="1196"/>
      <c r="G46" s="1196"/>
      <c r="H46" s="1197"/>
      <c r="I46" s="346" t="s">
        <v>486</v>
      </c>
      <c r="J46" s="347" t="s">
        <v>486</v>
      </c>
      <c r="K46" s="347" t="s">
        <v>486</v>
      </c>
      <c r="L46" s="347" t="s">
        <v>486</v>
      </c>
      <c r="M46" s="348" t="s">
        <v>486</v>
      </c>
    </row>
    <row r="47" spans="2:13" ht="27.75" customHeight="1" x14ac:dyDescent="0.2">
      <c r="B47" s="1190"/>
      <c r="C47" s="1191"/>
      <c r="D47" s="108"/>
      <c r="E47" s="1198" t="s">
        <v>37</v>
      </c>
      <c r="F47" s="1199"/>
      <c r="G47" s="1199"/>
      <c r="H47" s="1200"/>
      <c r="I47" s="346" t="s">
        <v>486</v>
      </c>
      <c r="J47" s="347" t="s">
        <v>486</v>
      </c>
      <c r="K47" s="347" t="s">
        <v>486</v>
      </c>
      <c r="L47" s="347" t="s">
        <v>486</v>
      </c>
      <c r="M47" s="348" t="s">
        <v>486</v>
      </c>
    </row>
    <row r="48" spans="2:13" ht="27.75" customHeight="1" x14ac:dyDescent="0.2">
      <c r="B48" s="1190"/>
      <c r="C48" s="1191"/>
      <c r="D48" s="106"/>
      <c r="E48" s="1196" t="s">
        <v>38</v>
      </c>
      <c r="F48" s="1196"/>
      <c r="G48" s="1196"/>
      <c r="H48" s="1197"/>
      <c r="I48" s="346" t="s">
        <v>486</v>
      </c>
      <c r="J48" s="347" t="s">
        <v>486</v>
      </c>
      <c r="K48" s="347" t="s">
        <v>486</v>
      </c>
      <c r="L48" s="347" t="s">
        <v>486</v>
      </c>
      <c r="M48" s="348" t="s">
        <v>486</v>
      </c>
    </row>
    <row r="49" spans="2:13" ht="27.75" customHeight="1" x14ac:dyDescent="0.2">
      <c r="B49" s="1192"/>
      <c r="C49" s="1193"/>
      <c r="D49" s="106"/>
      <c r="E49" s="1196" t="s">
        <v>39</v>
      </c>
      <c r="F49" s="1196"/>
      <c r="G49" s="1196"/>
      <c r="H49" s="1197"/>
      <c r="I49" s="346" t="s">
        <v>486</v>
      </c>
      <c r="J49" s="347" t="s">
        <v>486</v>
      </c>
      <c r="K49" s="347" t="s">
        <v>486</v>
      </c>
      <c r="L49" s="347" t="s">
        <v>486</v>
      </c>
      <c r="M49" s="348" t="s">
        <v>486</v>
      </c>
    </row>
    <row r="50" spans="2:13" ht="27.75" customHeight="1" x14ac:dyDescent="0.2">
      <c r="B50" s="1201" t="s">
        <v>40</v>
      </c>
      <c r="C50" s="1202"/>
      <c r="D50" s="109"/>
      <c r="E50" s="1196" t="s">
        <v>41</v>
      </c>
      <c r="F50" s="1196"/>
      <c r="G50" s="1196"/>
      <c r="H50" s="1197"/>
      <c r="I50" s="346">
        <v>4556</v>
      </c>
      <c r="J50" s="347">
        <v>4843</v>
      </c>
      <c r="K50" s="347">
        <v>4975</v>
      </c>
      <c r="L50" s="347">
        <v>4972</v>
      </c>
      <c r="M50" s="348">
        <v>4703</v>
      </c>
    </row>
    <row r="51" spans="2:13" ht="27.75" customHeight="1" x14ac:dyDescent="0.2">
      <c r="B51" s="1190"/>
      <c r="C51" s="1191"/>
      <c r="D51" s="106"/>
      <c r="E51" s="1196" t="s">
        <v>42</v>
      </c>
      <c r="F51" s="1196"/>
      <c r="G51" s="1196"/>
      <c r="H51" s="1197"/>
      <c r="I51" s="346" t="s">
        <v>486</v>
      </c>
      <c r="J51" s="347" t="s">
        <v>486</v>
      </c>
      <c r="K51" s="347" t="s">
        <v>486</v>
      </c>
      <c r="L51" s="347" t="s">
        <v>486</v>
      </c>
      <c r="M51" s="348" t="s">
        <v>486</v>
      </c>
    </row>
    <row r="52" spans="2:13" ht="27.75" customHeight="1" x14ac:dyDescent="0.2">
      <c r="B52" s="1192"/>
      <c r="C52" s="1193"/>
      <c r="D52" s="106"/>
      <c r="E52" s="1196" t="s">
        <v>43</v>
      </c>
      <c r="F52" s="1196"/>
      <c r="G52" s="1196"/>
      <c r="H52" s="1197"/>
      <c r="I52" s="346">
        <v>2130</v>
      </c>
      <c r="J52" s="347">
        <v>2035</v>
      </c>
      <c r="K52" s="347">
        <v>1849</v>
      </c>
      <c r="L52" s="347">
        <v>2084</v>
      </c>
      <c r="M52" s="348">
        <v>2009</v>
      </c>
    </row>
    <row r="53" spans="2:13" ht="27.75" customHeight="1" thickBot="1" x14ac:dyDescent="0.25">
      <c r="B53" s="1203" t="s">
        <v>19</v>
      </c>
      <c r="C53" s="1204"/>
      <c r="D53" s="110"/>
      <c r="E53" s="1205" t="s">
        <v>44</v>
      </c>
      <c r="F53" s="1205"/>
      <c r="G53" s="1205"/>
      <c r="H53" s="1206"/>
      <c r="I53" s="349">
        <v>-3173</v>
      </c>
      <c r="J53" s="350">
        <v>-3570</v>
      </c>
      <c r="K53" s="350">
        <v>-3744</v>
      </c>
      <c r="L53" s="350">
        <v>-3517</v>
      </c>
      <c r="M53" s="351">
        <v>-3305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MgIPpGkc1ssdf+kMpH9gSqd3CtQ0Kr1+g6dmvaqO/hh+O5Hews/wbvniHfonrk4G0i4wUUW7A8EajcKRMSK2A==" saltValue="IZyZYBgjtr6rRNG50NpC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5" t="s">
        <v>46</v>
      </c>
      <c r="D55" s="1215"/>
      <c r="E55" s="1216"/>
      <c r="F55" s="352">
        <v>3221</v>
      </c>
      <c r="G55" s="352">
        <v>3205</v>
      </c>
      <c r="H55" s="353">
        <v>2957</v>
      </c>
    </row>
    <row r="56" spans="2:8" ht="52.5" customHeight="1" x14ac:dyDescent="0.2">
      <c r="B56" s="122"/>
      <c r="C56" s="1217" t="s">
        <v>47</v>
      </c>
      <c r="D56" s="1217"/>
      <c r="E56" s="1218"/>
      <c r="F56" s="354">
        <v>608</v>
      </c>
      <c r="G56" s="354">
        <v>608</v>
      </c>
      <c r="H56" s="355">
        <v>608</v>
      </c>
    </row>
    <row r="57" spans="2:8" ht="53.25" customHeight="1" x14ac:dyDescent="0.2">
      <c r="B57" s="122"/>
      <c r="C57" s="1219" t="s">
        <v>48</v>
      </c>
      <c r="D57" s="1219"/>
      <c r="E57" s="1220"/>
      <c r="F57" s="356">
        <v>997</v>
      </c>
      <c r="G57" s="356">
        <v>1026</v>
      </c>
      <c r="H57" s="357">
        <v>1020</v>
      </c>
    </row>
    <row r="58" spans="2:8" ht="45.75" customHeight="1" x14ac:dyDescent="0.2">
      <c r="B58" s="123"/>
      <c r="C58" s="1207" t="s">
        <v>559</v>
      </c>
      <c r="D58" s="1208"/>
      <c r="E58" s="1209"/>
      <c r="F58" s="358">
        <v>669</v>
      </c>
      <c r="G58" s="358">
        <v>702</v>
      </c>
      <c r="H58" s="359">
        <v>702</v>
      </c>
    </row>
    <row r="59" spans="2:8" ht="45.75" customHeight="1" x14ac:dyDescent="0.2">
      <c r="B59" s="123"/>
      <c r="C59" s="1207" t="s">
        <v>560</v>
      </c>
      <c r="D59" s="1208"/>
      <c r="E59" s="1209"/>
      <c r="F59" s="358">
        <v>129</v>
      </c>
      <c r="G59" s="358">
        <v>129</v>
      </c>
      <c r="H59" s="359">
        <v>129</v>
      </c>
    </row>
    <row r="60" spans="2:8" ht="45.75" customHeight="1" x14ac:dyDescent="0.2">
      <c r="B60" s="123"/>
      <c r="C60" s="1207" t="s">
        <v>561</v>
      </c>
      <c r="D60" s="1208"/>
      <c r="E60" s="1209"/>
      <c r="F60" s="358">
        <v>126</v>
      </c>
      <c r="G60" s="358">
        <v>125</v>
      </c>
      <c r="H60" s="359">
        <v>125</v>
      </c>
    </row>
    <row r="61" spans="2:8" ht="45.75" customHeight="1" x14ac:dyDescent="0.2">
      <c r="B61" s="123"/>
      <c r="C61" s="1207" t="s">
        <v>562</v>
      </c>
      <c r="D61" s="1208"/>
      <c r="E61" s="1209"/>
      <c r="F61" s="358">
        <v>32</v>
      </c>
      <c r="G61" s="358">
        <v>33</v>
      </c>
      <c r="H61" s="359">
        <v>40</v>
      </c>
    </row>
    <row r="62" spans="2:8" ht="45.75" customHeight="1" thickBot="1" x14ac:dyDescent="0.25">
      <c r="B62" s="124"/>
      <c r="C62" s="1210" t="s">
        <v>563</v>
      </c>
      <c r="D62" s="1211"/>
      <c r="E62" s="1212"/>
      <c r="F62" s="360">
        <v>21</v>
      </c>
      <c r="G62" s="360">
        <v>30</v>
      </c>
      <c r="H62" s="361">
        <v>17</v>
      </c>
    </row>
    <row r="63" spans="2:8" ht="52.5" customHeight="1" thickBot="1" x14ac:dyDescent="0.25">
      <c r="B63" s="125"/>
      <c r="C63" s="1213" t="s">
        <v>49</v>
      </c>
      <c r="D63" s="1213"/>
      <c r="E63" s="1214"/>
      <c r="F63" s="362">
        <v>4826</v>
      </c>
      <c r="G63" s="362">
        <v>4840</v>
      </c>
      <c r="H63" s="363">
        <v>4584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zhXOCfrZlrCcsOwcIedGK0CDWe5EoZt0A9WhoIhkTbdNYsbM2oKOq6xYqWRLXd0ou0ggZE/khE6oZd3wSOBw3A==" saltValue="JsshkzLKKeJv2ODkYgf1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77428</v>
      </c>
      <c r="E3" s="144"/>
      <c r="F3" s="145">
        <v>263613</v>
      </c>
      <c r="G3" s="146"/>
      <c r="H3" s="147"/>
    </row>
    <row r="4" spans="1:8" x14ac:dyDescent="0.2">
      <c r="A4" s="148"/>
      <c r="B4" s="149"/>
      <c r="C4" s="150"/>
      <c r="D4" s="151">
        <v>41408</v>
      </c>
      <c r="E4" s="152"/>
      <c r="F4" s="153">
        <v>128823</v>
      </c>
      <c r="G4" s="154"/>
      <c r="H4" s="155"/>
    </row>
    <row r="5" spans="1:8" x14ac:dyDescent="0.2">
      <c r="A5" s="136" t="s">
        <v>519</v>
      </c>
      <c r="B5" s="141"/>
      <c r="C5" s="142"/>
      <c r="D5" s="143">
        <v>116181</v>
      </c>
      <c r="E5" s="144"/>
      <c r="F5" s="145">
        <v>362690</v>
      </c>
      <c r="G5" s="146"/>
      <c r="H5" s="147"/>
    </row>
    <row r="6" spans="1:8" x14ac:dyDescent="0.2">
      <c r="A6" s="148"/>
      <c r="B6" s="149"/>
      <c r="C6" s="150"/>
      <c r="D6" s="151">
        <v>76868</v>
      </c>
      <c r="E6" s="152"/>
      <c r="F6" s="153">
        <v>172580</v>
      </c>
      <c r="G6" s="154"/>
      <c r="H6" s="155"/>
    </row>
    <row r="7" spans="1:8" x14ac:dyDescent="0.2">
      <c r="A7" s="136" t="s">
        <v>520</v>
      </c>
      <c r="B7" s="141"/>
      <c r="C7" s="142"/>
      <c r="D7" s="143">
        <v>113000</v>
      </c>
      <c r="E7" s="144"/>
      <c r="F7" s="145">
        <v>296093</v>
      </c>
      <c r="G7" s="146"/>
      <c r="H7" s="147"/>
    </row>
    <row r="8" spans="1:8" x14ac:dyDescent="0.2">
      <c r="A8" s="148"/>
      <c r="B8" s="149"/>
      <c r="C8" s="150"/>
      <c r="D8" s="151">
        <v>73953</v>
      </c>
      <c r="E8" s="152"/>
      <c r="F8" s="153">
        <v>140545</v>
      </c>
      <c r="G8" s="154"/>
      <c r="H8" s="155"/>
    </row>
    <row r="9" spans="1:8" x14ac:dyDescent="0.2">
      <c r="A9" s="136" t="s">
        <v>521</v>
      </c>
      <c r="B9" s="141"/>
      <c r="C9" s="142"/>
      <c r="D9" s="143">
        <v>384735</v>
      </c>
      <c r="E9" s="144"/>
      <c r="F9" s="145">
        <v>308655</v>
      </c>
      <c r="G9" s="146"/>
      <c r="H9" s="147"/>
    </row>
    <row r="10" spans="1:8" x14ac:dyDescent="0.2">
      <c r="A10" s="148"/>
      <c r="B10" s="149"/>
      <c r="C10" s="150"/>
      <c r="D10" s="151">
        <v>328972</v>
      </c>
      <c r="E10" s="152"/>
      <c r="F10" s="153">
        <v>169887</v>
      </c>
      <c r="G10" s="154"/>
      <c r="H10" s="155"/>
    </row>
    <row r="11" spans="1:8" x14ac:dyDescent="0.2">
      <c r="A11" s="136" t="s">
        <v>522</v>
      </c>
      <c r="B11" s="141"/>
      <c r="C11" s="142"/>
      <c r="D11" s="143">
        <v>194856</v>
      </c>
      <c r="E11" s="144"/>
      <c r="F11" s="145">
        <v>325476</v>
      </c>
      <c r="G11" s="146"/>
      <c r="H11" s="147"/>
    </row>
    <row r="12" spans="1:8" x14ac:dyDescent="0.2">
      <c r="A12" s="148"/>
      <c r="B12" s="149"/>
      <c r="C12" s="156"/>
      <c r="D12" s="151">
        <v>185540</v>
      </c>
      <c r="E12" s="152"/>
      <c r="F12" s="153">
        <v>190204</v>
      </c>
      <c r="G12" s="154"/>
      <c r="H12" s="155"/>
    </row>
    <row r="13" spans="1:8" x14ac:dyDescent="0.2">
      <c r="A13" s="136"/>
      <c r="B13" s="141"/>
      <c r="C13" s="157"/>
      <c r="D13" s="158">
        <v>177240</v>
      </c>
      <c r="E13" s="159"/>
      <c r="F13" s="160">
        <v>311305</v>
      </c>
      <c r="G13" s="161"/>
      <c r="H13" s="147"/>
    </row>
    <row r="14" spans="1:8" x14ac:dyDescent="0.2">
      <c r="A14" s="148"/>
      <c r="B14" s="149"/>
      <c r="C14" s="150"/>
      <c r="D14" s="151">
        <v>141348</v>
      </c>
      <c r="E14" s="152"/>
      <c r="F14" s="153">
        <v>160408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7.39</v>
      </c>
      <c r="C19" s="162">
        <f>ROUND(VALUE(SUBSTITUTE(実質収支比率等に係る経年分析!G$48,"▲","-")),2)</f>
        <v>6.02</v>
      </c>
      <c r="D19" s="162">
        <f>ROUND(VALUE(SUBSTITUTE(実質収支比率等に係る経年分析!H$48,"▲","-")),2)</f>
        <v>2.94</v>
      </c>
      <c r="E19" s="162">
        <f>ROUND(VALUE(SUBSTITUTE(実質収支比率等に係る経年分析!I$48,"▲","-")),2)</f>
        <v>9.67</v>
      </c>
      <c r="F19" s="162">
        <f>ROUND(VALUE(SUBSTITUTE(実質収支比率等に係る経年分析!J$48,"▲","-")),2)</f>
        <v>3.1</v>
      </c>
    </row>
    <row r="20" spans="1:11" x14ac:dyDescent="0.2">
      <c r="A20" s="162" t="s">
        <v>53</v>
      </c>
      <c r="B20" s="162">
        <f>ROUND(VALUE(SUBSTITUTE(実質収支比率等に係る経年分析!F$47,"▲","-")),2)</f>
        <v>180.74</v>
      </c>
      <c r="C20" s="162">
        <f>ROUND(VALUE(SUBSTITUTE(実質収支比率等に係る経年分析!G$47,"▲","-")),2)</f>
        <v>163.55000000000001</v>
      </c>
      <c r="D20" s="162">
        <f>ROUND(VALUE(SUBSTITUTE(実質収支比率等に係る経年分析!H$47,"▲","-")),2)</f>
        <v>169.11</v>
      </c>
      <c r="E20" s="162">
        <f>ROUND(VALUE(SUBSTITUTE(実質収支比率等に係る経年分析!I$47,"▲","-")),2)</f>
        <v>168.44</v>
      </c>
      <c r="F20" s="162">
        <f>ROUND(VALUE(SUBSTITUTE(実質収支比率等に係る経年分析!J$47,"▲","-")),2)</f>
        <v>153.63</v>
      </c>
    </row>
    <row r="21" spans="1:11" x14ac:dyDescent="0.2">
      <c r="A21" s="162" t="s">
        <v>54</v>
      </c>
      <c r="B21" s="162">
        <f>IF(ISNUMBER(VALUE(SUBSTITUTE(実質収支比率等に係る経年分析!F$49,"▲","-"))),ROUND(VALUE(SUBSTITUTE(実質収支比率等に係る経年分析!F$49,"▲","-")),2),NA())</f>
        <v>-1.23</v>
      </c>
      <c r="C21" s="162">
        <f>IF(ISNUMBER(VALUE(SUBSTITUTE(実質収支比率等に係る経年分析!G$49,"▲","-"))),ROUND(VALUE(SUBSTITUTE(実質収支比率等に係る経年分析!G$49,"▲","-")),2),NA())</f>
        <v>1.5</v>
      </c>
      <c r="D21" s="162">
        <f>IF(ISNUMBER(VALUE(SUBSTITUTE(実質収支比率等に係る経年分析!H$49,"▲","-"))),ROUND(VALUE(SUBSTITUTE(実質収支比率等に係る経年分析!H$49,"▲","-")),2),NA())</f>
        <v>-0.2</v>
      </c>
      <c r="E21" s="162">
        <f>IF(ISNUMBER(VALUE(SUBSTITUTE(実質収支比率等に係る経年分析!I$49,"▲","-"))),ROUND(VALUE(SUBSTITUTE(実質収支比率等に係る経年分析!I$49,"▲","-")),2),NA())</f>
        <v>5.88</v>
      </c>
      <c r="F21" s="162">
        <f>IF(ISNUMBER(VALUE(SUBSTITUTE(実質収支比率等に係る経年分析!J$49,"▲","-"))),ROUND(VALUE(SUBSTITUTE(実質収支比率等に係る経年分析!J$49,"▲","-")),2),NA())</f>
        <v>-19.39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国民健康保険診療施設勘定特別会計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0.83</v>
      </c>
    </row>
    <row r="34" spans="1:16" x14ac:dyDescent="0.2">
      <c r="A34" s="163" t="str">
        <f>IF(連結実質赤字比率に係る赤字・黒字の構成分析!C$36="",NA(),連結実質赤字比率に係る赤字・黒字の構成分析!C$36)</f>
        <v>介護保険事業勘定特別会計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3.09</v>
      </c>
    </row>
    <row r="36" spans="1:16" x14ac:dyDescent="0.2">
      <c r="A36" s="163" t="str">
        <f>IF(連結実質赤字比率に係る赤字・黒字の構成分析!C$34="",NA(),連結実質赤字比率に係る赤字・黒字の構成分析!C$34)</f>
        <v>農業集落排水事業会計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0.23</v>
      </c>
      <c r="J36" s="163">
        <f>IF(ROUND(VALUE(SUBSTITUTE(連結実質赤字比率に係る赤字・黒字の構成分析!J$34,"▲", "-")), 2) &lt; 0, ABS(ROUND(VALUE(SUBSTITUTE(連結実質赤字比率に係る赤字・黒字の構成分析!J$34,"▲", "-")), 2)), NA())</f>
        <v>0.06</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223</v>
      </c>
      <c r="E42" s="164"/>
      <c r="F42" s="164"/>
      <c r="G42" s="164">
        <f>'実質公債費比率（分子）の構造'!L$52</f>
        <v>257</v>
      </c>
      <c r="H42" s="164"/>
      <c r="I42" s="164"/>
      <c r="J42" s="164">
        <f>'実質公債費比率（分子）の構造'!M$52</f>
        <v>257</v>
      </c>
      <c r="K42" s="164"/>
      <c r="L42" s="164"/>
      <c r="M42" s="164">
        <f>'実質公債費比率（分子）の構造'!N$52</f>
        <v>252</v>
      </c>
      <c r="N42" s="164"/>
      <c r="O42" s="164"/>
      <c r="P42" s="164">
        <f>'実質公債費比率（分子）の構造'!O$52</f>
        <v>240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88</v>
      </c>
      <c r="C46" s="164"/>
      <c r="D46" s="164"/>
      <c r="E46" s="164">
        <f>'実質公債費比率（分子）の構造'!L$48</f>
        <v>94</v>
      </c>
      <c r="F46" s="164"/>
      <c r="G46" s="164"/>
      <c r="H46" s="164">
        <f>'実質公債費比率（分子）の構造'!M$48</f>
        <v>95</v>
      </c>
      <c r="I46" s="164"/>
      <c r="J46" s="164"/>
      <c r="K46" s="164">
        <f>'実質公債費比率（分子）の構造'!N$48</f>
        <v>92</v>
      </c>
      <c r="L46" s="164"/>
      <c r="M46" s="164"/>
      <c r="N46" s="164">
        <f>'実質公債費比率（分子）の構造'!O$48</f>
        <v>87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230</v>
      </c>
      <c r="C49" s="164"/>
      <c r="D49" s="164"/>
      <c r="E49" s="164">
        <f>'実質公債費比率（分子）の構造'!L$45</f>
        <v>284</v>
      </c>
      <c r="F49" s="164"/>
      <c r="G49" s="164"/>
      <c r="H49" s="164">
        <f>'実質公債費比率（分子）の構造'!M$45</f>
        <v>292</v>
      </c>
      <c r="I49" s="164"/>
      <c r="J49" s="164"/>
      <c r="K49" s="164">
        <f>'実質公債費比率（分子）の構造'!N$45</f>
        <v>292</v>
      </c>
      <c r="L49" s="164"/>
      <c r="M49" s="164"/>
      <c r="N49" s="164">
        <f>'実質公債費比率（分子）の構造'!O$45</f>
        <v>282</v>
      </c>
      <c r="O49" s="164"/>
      <c r="P49" s="164"/>
    </row>
    <row r="50" spans="1:16" x14ac:dyDescent="0.2">
      <c r="A50" s="164" t="s">
        <v>67</v>
      </c>
      <c r="B50" s="164" t="e">
        <f>NA()</f>
        <v>#N/A</v>
      </c>
      <c r="C50" s="164">
        <f>IF(ISNUMBER('実質公債費比率（分子）の構造'!K$53),'実質公債費比率（分子）の構造'!K$53,NA())</f>
        <v>95</v>
      </c>
      <c r="D50" s="164" t="e">
        <f>NA()</f>
        <v>#N/A</v>
      </c>
      <c r="E50" s="164" t="e">
        <f>NA()</f>
        <v>#N/A</v>
      </c>
      <c r="F50" s="164">
        <f>IF(ISNUMBER('実質公債費比率（分子）の構造'!L$53),'実質公債費比率（分子）の構造'!L$53,NA())</f>
        <v>121</v>
      </c>
      <c r="G50" s="164" t="e">
        <f>NA()</f>
        <v>#N/A</v>
      </c>
      <c r="H50" s="164" t="e">
        <f>NA()</f>
        <v>#N/A</v>
      </c>
      <c r="I50" s="164">
        <f>IF(ISNUMBER('実質公債費比率（分子）の構造'!M$53),'実質公債費比率（分子）の構造'!M$53,NA())</f>
        <v>130</v>
      </c>
      <c r="J50" s="164" t="e">
        <f>NA()</f>
        <v>#N/A</v>
      </c>
      <c r="K50" s="164" t="e">
        <f>NA()</f>
        <v>#N/A</v>
      </c>
      <c r="L50" s="164">
        <f>IF(ISNUMBER('実質公債費比率（分子）の構造'!N$53),'実質公債費比率（分子）の構造'!N$53,NA())</f>
        <v>132</v>
      </c>
      <c r="M50" s="164" t="e">
        <f>NA()</f>
        <v>#N/A</v>
      </c>
      <c r="N50" s="164" t="e">
        <f>NA()</f>
        <v>#N/A</v>
      </c>
      <c r="O50" s="164">
        <f>IF(ISNUMBER('実質公債費比率（分子）の構造'!O$53),'実質公債費比率（分子）の構造'!O$53,NA())</f>
        <v>129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2130</v>
      </c>
      <c r="E56" s="163"/>
      <c r="F56" s="163"/>
      <c r="G56" s="163">
        <f>'将来負担比率（分子）の構造'!J$52</f>
        <v>2035</v>
      </c>
      <c r="H56" s="163"/>
      <c r="I56" s="163"/>
      <c r="J56" s="163">
        <f>'将来負担比率（分子）の構造'!K$52</f>
        <v>1849</v>
      </c>
      <c r="K56" s="163"/>
      <c r="L56" s="163"/>
      <c r="M56" s="163">
        <f>'将来負担比率（分子）の構造'!L$52</f>
        <v>2084</v>
      </c>
      <c r="N56" s="163"/>
      <c r="O56" s="163"/>
      <c r="P56" s="163">
        <f>'将来負担比率（分子）の構造'!M$52</f>
        <v>2009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4556</v>
      </c>
      <c r="E58" s="163"/>
      <c r="F58" s="163"/>
      <c r="G58" s="163">
        <f>'将来負担比率（分子）の構造'!J$50</f>
        <v>4843</v>
      </c>
      <c r="H58" s="163"/>
      <c r="I58" s="163"/>
      <c r="J58" s="163">
        <f>'将来負担比率（分子）の構造'!K$50</f>
        <v>4975</v>
      </c>
      <c r="K58" s="163"/>
      <c r="L58" s="163"/>
      <c r="M58" s="163">
        <f>'将来負担比率（分子）の構造'!L$50</f>
        <v>4972</v>
      </c>
      <c r="N58" s="163"/>
      <c r="O58" s="163"/>
      <c r="P58" s="163">
        <f>'将来負担比率（分子）の構造'!M$50</f>
        <v>4703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276</v>
      </c>
      <c r="C62" s="163"/>
      <c r="D62" s="163"/>
      <c r="E62" s="163">
        <f>'将来負担比率（分子）の構造'!J$45</f>
        <v>236</v>
      </c>
      <c r="F62" s="163"/>
      <c r="G62" s="163"/>
      <c r="H62" s="163">
        <f>'将来負担比率（分子）の構造'!K$45</f>
        <v>272</v>
      </c>
      <c r="I62" s="163"/>
      <c r="J62" s="163"/>
      <c r="K62" s="163">
        <f>'将来負担比率（分子）の構造'!L$45</f>
        <v>337</v>
      </c>
      <c r="L62" s="163"/>
      <c r="M62" s="163"/>
      <c r="N62" s="163">
        <f>'将来負担比率（分子）の構造'!M$45</f>
        <v>325</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799</v>
      </c>
      <c r="C64" s="163"/>
      <c r="D64" s="163"/>
      <c r="E64" s="163">
        <f>'将来負担比率（分子）の構造'!J$43</f>
        <v>751</v>
      </c>
      <c r="F64" s="163"/>
      <c r="G64" s="163"/>
      <c r="H64" s="163">
        <f>'将来負担比率（分子）の構造'!K$43</f>
        <v>684</v>
      </c>
      <c r="I64" s="163"/>
      <c r="J64" s="163"/>
      <c r="K64" s="163">
        <f>'将来負担比率（分子）の構造'!L$43</f>
        <v>723</v>
      </c>
      <c r="L64" s="163"/>
      <c r="M64" s="163"/>
      <c r="N64" s="163">
        <f>'将来負担比率（分子）の構造'!M$43</f>
        <v>644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2438</v>
      </c>
      <c r="C66" s="163"/>
      <c r="D66" s="163"/>
      <c r="E66" s="163">
        <f>'将来負担比率（分子）の構造'!J$41</f>
        <v>2322</v>
      </c>
      <c r="F66" s="163"/>
      <c r="G66" s="163"/>
      <c r="H66" s="163">
        <f>'将来負担比率（分子）の構造'!K$41</f>
        <v>2123</v>
      </c>
      <c r="I66" s="163"/>
      <c r="J66" s="163"/>
      <c r="K66" s="163">
        <f>'将来負担比率（分子）の構造'!L$41</f>
        <v>2479</v>
      </c>
      <c r="L66" s="163"/>
      <c r="M66" s="163"/>
      <c r="N66" s="163">
        <f>'将来負担比率（分子）の構造'!M$41</f>
        <v>2438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3221</v>
      </c>
      <c r="C72" s="167">
        <f>基金残高に係る経年分析!G55</f>
        <v>3205</v>
      </c>
      <c r="D72" s="167">
        <f>基金残高に係る経年分析!H55</f>
        <v>2957</v>
      </c>
    </row>
    <row r="73" spans="1:16" x14ac:dyDescent="0.2">
      <c r="A73" s="166" t="s">
        <v>74</v>
      </c>
      <c r="B73" s="167">
        <f>基金残高に係る経年分析!F56</f>
        <v>608</v>
      </c>
      <c r="C73" s="167">
        <f>基金残高に係る経年分析!G56</f>
        <v>608</v>
      </c>
      <c r="D73" s="167">
        <f>基金残高に係る経年分析!H56</f>
        <v>608</v>
      </c>
    </row>
    <row r="74" spans="1:16" x14ac:dyDescent="0.2">
      <c r="A74" s="166" t="s">
        <v>75</v>
      </c>
      <c r="B74" s="167">
        <f>基金残高に係る経年分析!F57</f>
        <v>997</v>
      </c>
      <c r="C74" s="167">
        <f>基金残高に係る経年分析!G57</f>
        <v>1026</v>
      </c>
      <c r="D74" s="167">
        <f>基金残高に係る経年分析!H57</f>
        <v>1020</v>
      </c>
    </row>
  </sheetData>
  <sheetProtection algorithmName="SHA-512" hashValue="xz2ZJRjLoRbVWZH39AJcrpVuajud3ySFL0WJTCqn9Maf/v5Kz0ZEGYZZ5LpokDf2Q9OfJb+gQ1Q+GnZXKolGZQ==" saltValue="BNF/9yCf+SL92rGe8SLr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162627</v>
      </c>
      <c r="S5" s="613"/>
      <c r="T5" s="613"/>
      <c r="U5" s="613"/>
      <c r="V5" s="613"/>
      <c r="W5" s="613"/>
      <c r="X5" s="613"/>
      <c r="Y5" s="614"/>
      <c r="Z5" s="615">
        <v>4.7</v>
      </c>
      <c r="AA5" s="615"/>
      <c r="AB5" s="615"/>
      <c r="AC5" s="615"/>
      <c r="AD5" s="616">
        <v>162627</v>
      </c>
      <c r="AE5" s="616"/>
      <c r="AF5" s="616"/>
      <c r="AG5" s="616"/>
      <c r="AH5" s="616"/>
      <c r="AI5" s="616"/>
      <c r="AJ5" s="616"/>
      <c r="AK5" s="616"/>
      <c r="AL5" s="617">
        <v>8.5</v>
      </c>
      <c r="AM5" s="618"/>
      <c r="AN5" s="618"/>
      <c r="AO5" s="619"/>
      <c r="AP5" s="609" t="s">
        <v>217</v>
      </c>
      <c r="AQ5" s="610"/>
      <c r="AR5" s="610"/>
      <c r="AS5" s="610"/>
      <c r="AT5" s="610"/>
      <c r="AU5" s="610"/>
      <c r="AV5" s="610"/>
      <c r="AW5" s="610"/>
      <c r="AX5" s="610"/>
      <c r="AY5" s="610"/>
      <c r="AZ5" s="610"/>
      <c r="BA5" s="610"/>
      <c r="BB5" s="610"/>
      <c r="BC5" s="610"/>
      <c r="BD5" s="610"/>
      <c r="BE5" s="610"/>
      <c r="BF5" s="611"/>
      <c r="BG5" s="623">
        <v>162627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47517</v>
      </c>
      <c r="S6" s="624"/>
      <c r="T6" s="624"/>
      <c r="U6" s="624"/>
      <c r="V6" s="624"/>
      <c r="W6" s="624"/>
      <c r="X6" s="624"/>
      <c r="Y6" s="625"/>
      <c r="Z6" s="626">
        <v>1.4</v>
      </c>
      <c r="AA6" s="626"/>
      <c r="AB6" s="626"/>
      <c r="AC6" s="626"/>
      <c r="AD6" s="627">
        <v>47517</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162627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47566</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47566</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45</v>
      </c>
      <c r="S7" s="624"/>
      <c r="T7" s="624"/>
      <c r="U7" s="624"/>
      <c r="V7" s="624"/>
      <c r="W7" s="624"/>
      <c r="X7" s="624"/>
      <c r="Y7" s="625"/>
      <c r="Z7" s="626">
        <v>0</v>
      </c>
      <c r="AA7" s="626"/>
      <c r="AB7" s="626"/>
      <c r="AC7" s="626"/>
      <c r="AD7" s="627">
        <v>45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51473</v>
      </c>
      <c r="BH7" s="624"/>
      <c r="BI7" s="624"/>
      <c r="BJ7" s="624"/>
      <c r="BK7" s="624"/>
      <c r="BL7" s="624"/>
      <c r="BM7" s="624"/>
      <c r="BN7" s="625"/>
      <c r="BO7" s="626">
        <v>31.7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535621</v>
      </c>
      <c r="CS7" s="624"/>
      <c r="CT7" s="624"/>
      <c r="CU7" s="624"/>
      <c r="CV7" s="624"/>
      <c r="CW7" s="624"/>
      <c r="CX7" s="624"/>
      <c r="CY7" s="625"/>
      <c r="CZ7" s="626">
        <v>18</v>
      </c>
      <c r="DA7" s="626"/>
      <c r="DB7" s="626"/>
      <c r="DC7" s="626"/>
      <c r="DD7" s="632">
        <v>8420</v>
      </c>
      <c r="DE7" s="624"/>
      <c r="DF7" s="624"/>
      <c r="DG7" s="624"/>
      <c r="DH7" s="624"/>
      <c r="DI7" s="624"/>
      <c r="DJ7" s="624"/>
      <c r="DK7" s="624"/>
      <c r="DL7" s="624"/>
      <c r="DM7" s="624"/>
      <c r="DN7" s="624"/>
      <c r="DO7" s="624"/>
      <c r="DP7" s="625"/>
      <c r="DQ7" s="632">
        <v>448756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579</v>
      </c>
      <c r="S8" s="624"/>
      <c r="T8" s="624"/>
      <c r="U8" s="624"/>
      <c r="V8" s="624"/>
      <c r="W8" s="624"/>
      <c r="X8" s="624"/>
      <c r="Y8" s="625"/>
      <c r="Z8" s="626">
        <v>0</v>
      </c>
      <c r="AA8" s="626"/>
      <c r="AB8" s="626"/>
      <c r="AC8" s="626"/>
      <c r="AD8" s="627">
        <v>579</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2626</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518629</v>
      </c>
      <c r="CS8" s="624"/>
      <c r="CT8" s="624"/>
      <c r="CU8" s="624"/>
      <c r="CV8" s="624"/>
      <c r="CW8" s="624"/>
      <c r="CX8" s="624"/>
      <c r="CY8" s="625"/>
      <c r="CZ8" s="626">
        <v>17.399999999999999</v>
      </c>
      <c r="DA8" s="626"/>
      <c r="DB8" s="626"/>
      <c r="DC8" s="626"/>
      <c r="DD8" s="632">
        <v>21679</v>
      </c>
      <c r="DE8" s="624"/>
      <c r="DF8" s="624"/>
      <c r="DG8" s="624"/>
      <c r="DH8" s="624"/>
      <c r="DI8" s="624"/>
      <c r="DJ8" s="624"/>
      <c r="DK8" s="624"/>
      <c r="DL8" s="624"/>
      <c r="DM8" s="624"/>
      <c r="DN8" s="624"/>
      <c r="DO8" s="624"/>
      <c r="DP8" s="625"/>
      <c r="DQ8" s="632">
        <v>355379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901</v>
      </c>
      <c r="S9" s="624"/>
      <c r="T9" s="624"/>
      <c r="U9" s="624"/>
      <c r="V9" s="624"/>
      <c r="W9" s="624"/>
      <c r="X9" s="624"/>
      <c r="Y9" s="625"/>
      <c r="Z9" s="626">
        <v>0</v>
      </c>
      <c r="AA9" s="626"/>
      <c r="AB9" s="626"/>
      <c r="AC9" s="626"/>
      <c r="AD9" s="627">
        <v>901</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45403</v>
      </c>
      <c r="BH9" s="624"/>
      <c r="BI9" s="624"/>
      <c r="BJ9" s="624"/>
      <c r="BK9" s="624"/>
      <c r="BL9" s="624"/>
      <c r="BM9" s="624"/>
      <c r="BN9" s="625"/>
      <c r="BO9" s="626">
        <v>27.9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217198</v>
      </c>
      <c r="CS9" s="624"/>
      <c r="CT9" s="624"/>
      <c r="CU9" s="624"/>
      <c r="CV9" s="624"/>
      <c r="CW9" s="624"/>
      <c r="CX9" s="624"/>
      <c r="CY9" s="625"/>
      <c r="CZ9" s="626">
        <v>7.3</v>
      </c>
      <c r="DA9" s="626"/>
      <c r="DB9" s="626"/>
      <c r="DC9" s="626"/>
      <c r="DD9" s="632" t="s">
        <v>122</v>
      </c>
      <c r="DE9" s="624"/>
      <c r="DF9" s="624"/>
      <c r="DG9" s="624"/>
      <c r="DH9" s="624"/>
      <c r="DI9" s="624"/>
      <c r="DJ9" s="624"/>
      <c r="DK9" s="624"/>
      <c r="DL9" s="624"/>
      <c r="DM9" s="624"/>
      <c r="DN9" s="624"/>
      <c r="DO9" s="624"/>
      <c r="DP9" s="625"/>
      <c r="DQ9" s="632">
        <v>197327</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3114</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10985</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985</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52285</v>
      </c>
      <c r="S11" s="624"/>
      <c r="T11" s="624"/>
      <c r="U11" s="624"/>
      <c r="V11" s="624"/>
      <c r="W11" s="624"/>
      <c r="X11" s="624"/>
      <c r="Y11" s="625"/>
      <c r="Z11" s="628">
        <v>1.5</v>
      </c>
      <c r="AA11" s="629"/>
      <c r="AB11" s="629"/>
      <c r="AC11" s="635"/>
      <c r="AD11" s="632">
        <v>52285</v>
      </c>
      <c r="AE11" s="624"/>
      <c r="AF11" s="624"/>
      <c r="AG11" s="624"/>
      <c r="AH11" s="624"/>
      <c r="AI11" s="624"/>
      <c r="AJ11" s="624"/>
      <c r="AK11" s="625"/>
      <c r="AL11" s="628">
        <v>2.7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330</v>
      </c>
      <c r="BH11" s="624"/>
      <c r="BI11" s="624"/>
      <c r="BJ11" s="624"/>
      <c r="BK11" s="624"/>
      <c r="BL11" s="624"/>
      <c r="BM11" s="624"/>
      <c r="BN11" s="625"/>
      <c r="BO11" s="626">
        <v>0.2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189462</v>
      </c>
      <c r="CS11" s="624"/>
      <c r="CT11" s="624"/>
      <c r="CU11" s="624"/>
      <c r="CV11" s="624"/>
      <c r="CW11" s="624"/>
      <c r="CX11" s="624"/>
      <c r="CY11" s="625"/>
      <c r="CZ11" s="626">
        <v>6.4</v>
      </c>
      <c r="DA11" s="626"/>
      <c r="DB11" s="626"/>
      <c r="DC11" s="626"/>
      <c r="DD11" s="632">
        <v>49099</v>
      </c>
      <c r="DE11" s="624"/>
      <c r="DF11" s="624"/>
      <c r="DG11" s="624"/>
      <c r="DH11" s="624"/>
      <c r="DI11" s="624"/>
      <c r="DJ11" s="624"/>
      <c r="DK11" s="624"/>
      <c r="DL11" s="624"/>
      <c r="DM11" s="624"/>
      <c r="DN11" s="624"/>
      <c r="DO11" s="624"/>
      <c r="DP11" s="625"/>
      <c r="DQ11" s="632">
        <v>157342</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91843</v>
      </c>
      <c r="BH12" s="624"/>
      <c r="BI12" s="624"/>
      <c r="BJ12" s="624"/>
      <c r="BK12" s="624"/>
      <c r="BL12" s="624"/>
      <c r="BM12" s="624"/>
      <c r="BN12" s="625"/>
      <c r="BO12" s="626">
        <v>56.5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65157</v>
      </c>
      <c r="CS12" s="624"/>
      <c r="CT12" s="624"/>
      <c r="CU12" s="624"/>
      <c r="CV12" s="624"/>
      <c r="CW12" s="624"/>
      <c r="CX12" s="624"/>
      <c r="CY12" s="625"/>
      <c r="CZ12" s="626">
        <v>2.2000000000000002</v>
      </c>
      <c r="DA12" s="626"/>
      <c r="DB12" s="626"/>
      <c r="DC12" s="626"/>
      <c r="DD12" s="632" t="s">
        <v>122</v>
      </c>
      <c r="DE12" s="624"/>
      <c r="DF12" s="624"/>
      <c r="DG12" s="624"/>
      <c r="DH12" s="624"/>
      <c r="DI12" s="624"/>
      <c r="DJ12" s="624"/>
      <c r="DK12" s="624"/>
      <c r="DL12" s="624"/>
      <c r="DM12" s="624"/>
      <c r="DN12" s="624"/>
      <c r="DO12" s="624"/>
      <c r="DP12" s="625"/>
      <c r="DQ12" s="632">
        <v>39200</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67722</v>
      </c>
      <c r="BH13" s="624"/>
      <c r="BI13" s="624"/>
      <c r="BJ13" s="624"/>
      <c r="BK13" s="624"/>
      <c r="BL13" s="624"/>
      <c r="BM13" s="624"/>
      <c r="BN13" s="625"/>
      <c r="BO13" s="626">
        <v>41.6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495604</v>
      </c>
      <c r="CS13" s="624"/>
      <c r="CT13" s="624"/>
      <c r="CU13" s="624"/>
      <c r="CV13" s="624"/>
      <c r="CW13" s="624"/>
      <c r="CX13" s="624"/>
      <c r="CY13" s="625"/>
      <c r="CZ13" s="626">
        <v>16.600000000000001</v>
      </c>
      <c r="DA13" s="626"/>
      <c r="DB13" s="626"/>
      <c r="DC13" s="626"/>
      <c r="DD13" s="632">
        <v>268701</v>
      </c>
      <c r="DE13" s="624"/>
      <c r="DF13" s="624"/>
      <c r="DG13" s="624"/>
      <c r="DH13" s="624"/>
      <c r="DI13" s="624"/>
      <c r="DJ13" s="624"/>
      <c r="DK13" s="624"/>
      <c r="DL13" s="624"/>
      <c r="DM13" s="624"/>
      <c r="DN13" s="624"/>
      <c r="DO13" s="624"/>
      <c r="DP13" s="625"/>
      <c r="DQ13" s="632">
        <v>214287</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6488</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146003</v>
      </c>
      <c r="CS14" s="624"/>
      <c r="CT14" s="624"/>
      <c r="CU14" s="624"/>
      <c r="CV14" s="624"/>
      <c r="CW14" s="624"/>
      <c r="CX14" s="624"/>
      <c r="CY14" s="625"/>
      <c r="CZ14" s="626">
        <v>4.9000000000000004</v>
      </c>
      <c r="DA14" s="626"/>
      <c r="DB14" s="626"/>
      <c r="DC14" s="626"/>
      <c r="DD14" s="632">
        <v>9449</v>
      </c>
      <c r="DE14" s="624"/>
      <c r="DF14" s="624"/>
      <c r="DG14" s="624"/>
      <c r="DH14" s="624"/>
      <c r="DI14" s="624"/>
      <c r="DJ14" s="624"/>
      <c r="DK14" s="624"/>
      <c r="DL14" s="624"/>
      <c r="DM14" s="624"/>
      <c r="DN14" s="624"/>
      <c r="DO14" s="624"/>
      <c r="DP14" s="625"/>
      <c r="DQ14" s="632">
        <v>144166</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1752</v>
      </c>
      <c r="S15" s="624"/>
      <c r="T15" s="624"/>
      <c r="U15" s="624"/>
      <c r="V15" s="624"/>
      <c r="W15" s="624"/>
      <c r="X15" s="624"/>
      <c r="Y15" s="625"/>
      <c r="Z15" s="626">
        <v>0.1</v>
      </c>
      <c r="AA15" s="626"/>
      <c r="AB15" s="626"/>
      <c r="AC15" s="626"/>
      <c r="AD15" s="627">
        <v>1752</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12823</v>
      </c>
      <c r="BH15" s="624"/>
      <c r="BI15" s="624"/>
      <c r="BJ15" s="624"/>
      <c r="BK15" s="624"/>
      <c r="BL15" s="624"/>
      <c r="BM15" s="624"/>
      <c r="BN15" s="625"/>
      <c r="BO15" s="626">
        <v>7.9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221828</v>
      </c>
      <c r="CS15" s="624"/>
      <c r="CT15" s="624"/>
      <c r="CU15" s="624"/>
      <c r="CV15" s="624"/>
      <c r="CW15" s="624"/>
      <c r="CX15" s="624"/>
      <c r="CY15" s="625"/>
      <c r="CZ15" s="626">
        <v>7.4</v>
      </c>
      <c r="DA15" s="626"/>
      <c r="DB15" s="626"/>
      <c r="DC15" s="626"/>
      <c r="DD15" s="632">
        <v>6837</v>
      </c>
      <c r="DE15" s="624"/>
      <c r="DF15" s="624"/>
      <c r="DG15" s="624"/>
      <c r="DH15" s="624"/>
      <c r="DI15" s="624"/>
      <c r="DJ15" s="624"/>
      <c r="DK15" s="624"/>
      <c r="DL15" s="624"/>
      <c r="DM15" s="624"/>
      <c r="DN15" s="624"/>
      <c r="DO15" s="624"/>
      <c r="DP15" s="625"/>
      <c r="DQ15" s="632">
        <v>204189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3151</v>
      </c>
      <c r="S16" s="624"/>
      <c r="T16" s="624"/>
      <c r="U16" s="624"/>
      <c r="V16" s="624"/>
      <c r="W16" s="624"/>
      <c r="X16" s="624"/>
      <c r="Y16" s="625"/>
      <c r="Z16" s="626">
        <v>0.1</v>
      </c>
      <c r="AA16" s="626"/>
      <c r="AB16" s="626"/>
      <c r="AC16" s="626"/>
      <c r="AD16" s="627">
        <v>3151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248962</v>
      </c>
      <c r="CS16" s="624"/>
      <c r="CT16" s="624"/>
      <c r="CU16" s="624"/>
      <c r="CV16" s="624"/>
      <c r="CW16" s="624"/>
      <c r="CX16" s="624"/>
      <c r="CY16" s="625"/>
      <c r="CZ16" s="626">
        <v>8.4</v>
      </c>
      <c r="DA16" s="626"/>
      <c r="DB16" s="626"/>
      <c r="DC16" s="626"/>
      <c r="DD16" s="632" t="s">
        <v>122</v>
      </c>
      <c r="DE16" s="624"/>
      <c r="DF16" s="624"/>
      <c r="DG16" s="624"/>
      <c r="DH16" s="624"/>
      <c r="DI16" s="624"/>
      <c r="DJ16" s="624"/>
      <c r="DK16" s="624"/>
      <c r="DL16" s="624"/>
      <c r="DM16" s="624"/>
      <c r="DN16" s="624"/>
      <c r="DO16" s="624"/>
      <c r="DP16" s="625"/>
      <c r="DQ16" s="632">
        <v>185124</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6583</v>
      </c>
      <c r="S17" s="624"/>
      <c r="T17" s="624"/>
      <c r="U17" s="624"/>
      <c r="V17" s="624"/>
      <c r="W17" s="624"/>
      <c r="X17" s="624"/>
      <c r="Y17" s="625"/>
      <c r="Z17" s="626">
        <v>0.2</v>
      </c>
      <c r="AA17" s="626"/>
      <c r="AB17" s="626"/>
      <c r="AC17" s="626"/>
      <c r="AD17" s="627">
        <v>6583</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282098</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282098</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420</v>
      </c>
      <c r="S18" s="624"/>
      <c r="T18" s="624"/>
      <c r="U18" s="624"/>
      <c r="V18" s="624"/>
      <c r="W18" s="624"/>
      <c r="X18" s="624"/>
      <c r="Y18" s="625"/>
      <c r="Z18" s="626">
        <v>0</v>
      </c>
      <c r="AA18" s="626"/>
      <c r="AB18" s="626"/>
      <c r="AC18" s="626"/>
      <c r="AD18" s="627">
        <v>420</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6163</v>
      </c>
      <c r="S19" s="624"/>
      <c r="T19" s="624"/>
      <c r="U19" s="624"/>
      <c r="V19" s="624"/>
      <c r="W19" s="624"/>
      <c r="X19" s="624"/>
      <c r="Y19" s="625"/>
      <c r="Z19" s="626">
        <v>0.2</v>
      </c>
      <c r="AA19" s="626"/>
      <c r="AB19" s="626"/>
      <c r="AC19" s="626"/>
      <c r="AD19" s="627">
        <v>6163</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2979113</v>
      </c>
      <c r="CS20" s="624"/>
      <c r="CT20" s="624"/>
      <c r="CU20" s="624"/>
      <c r="CV20" s="624"/>
      <c r="CW20" s="624"/>
      <c r="CX20" s="624"/>
      <c r="CY20" s="625"/>
      <c r="CZ20" s="626">
        <v>100</v>
      </c>
      <c r="DA20" s="626"/>
      <c r="DB20" s="626"/>
      <c r="DC20" s="626"/>
      <c r="DD20" s="632">
        <v>364185</v>
      </c>
      <c r="DE20" s="624"/>
      <c r="DF20" s="624"/>
      <c r="DG20" s="624"/>
      <c r="DH20" s="624"/>
      <c r="DI20" s="624"/>
      <c r="DJ20" s="624"/>
      <c r="DK20" s="624"/>
      <c r="DL20" s="624"/>
      <c r="DM20" s="624"/>
      <c r="DN20" s="624"/>
      <c r="DO20" s="624"/>
      <c r="DP20" s="625"/>
      <c r="DQ20" s="632">
        <v>2276419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1850297</v>
      </c>
      <c r="S21" s="624"/>
      <c r="T21" s="624"/>
      <c r="U21" s="624"/>
      <c r="V21" s="624"/>
      <c r="W21" s="624"/>
      <c r="X21" s="624"/>
      <c r="Y21" s="625"/>
      <c r="Z21" s="626">
        <v>53.3</v>
      </c>
      <c r="AA21" s="626"/>
      <c r="AB21" s="626"/>
      <c r="AC21" s="626"/>
      <c r="AD21" s="627">
        <v>1648276</v>
      </c>
      <c r="AE21" s="627"/>
      <c r="AF21" s="627"/>
      <c r="AG21" s="627"/>
      <c r="AH21" s="627"/>
      <c r="AI21" s="627"/>
      <c r="AJ21" s="627"/>
      <c r="AK21" s="627"/>
      <c r="AL21" s="628">
        <v>85.7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1648276</v>
      </c>
      <c r="S22" s="624"/>
      <c r="T22" s="624"/>
      <c r="U22" s="624"/>
      <c r="V22" s="624"/>
      <c r="W22" s="624"/>
      <c r="X22" s="624"/>
      <c r="Y22" s="625"/>
      <c r="Z22" s="626">
        <v>47.5</v>
      </c>
      <c r="AA22" s="626"/>
      <c r="AB22" s="626"/>
      <c r="AC22" s="626"/>
      <c r="AD22" s="627">
        <v>1648276</v>
      </c>
      <c r="AE22" s="627"/>
      <c r="AF22" s="627"/>
      <c r="AG22" s="627"/>
      <c r="AH22" s="627"/>
      <c r="AI22" s="627"/>
      <c r="AJ22" s="627"/>
      <c r="AK22" s="627"/>
      <c r="AL22" s="628">
        <v>85.7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202021</v>
      </c>
      <c r="S23" s="624"/>
      <c r="T23" s="624"/>
      <c r="U23" s="624"/>
      <c r="V23" s="624"/>
      <c r="W23" s="624"/>
      <c r="X23" s="624"/>
      <c r="Y23" s="625"/>
      <c r="Z23" s="626">
        <v>5.8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1033031</v>
      </c>
      <c r="CS24" s="613"/>
      <c r="CT24" s="613"/>
      <c r="CU24" s="613"/>
      <c r="CV24" s="613"/>
      <c r="CW24" s="613"/>
      <c r="CX24" s="613"/>
      <c r="CY24" s="614"/>
      <c r="CZ24" s="617">
        <v>34.700000000000003</v>
      </c>
      <c r="DA24" s="618"/>
      <c r="DB24" s="618"/>
      <c r="DC24" s="634"/>
      <c r="DD24" s="653">
        <v>902684</v>
      </c>
      <c r="DE24" s="613"/>
      <c r="DF24" s="613"/>
      <c r="DG24" s="613"/>
      <c r="DH24" s="613"/>
      <c r="DI24" s="613"/>
      <c r="DJ24" s="613"/>
      <c r="DK24" s="614"/>
      <c r="DL24" s="653">
        <v>881037</v>
      </c>
      <c r="DM24" s="613"/>
      <c r="DN24" s="613"/>
      <c r="DO24" s="613"/>
      <c r="DP24" s="613"/>
      <c r="DQ24" s="613"/>
      <c r="DR24" s="613"/>
      <c r="DS24" s="613"/>
      <c r="DT24" s="613"/>
      <c r="DU24" s="613"/>
      <c r="DV24" s="614"/>
      <c r="DW24" s="617">
        <v>45.7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2125737</v>
      </c>
      <c r="S25" s="624"/>
      <c r="T25" s="624"/>
      <c r="U25" s="624"/>
      <c r="V25" s="624"/>
      <c r="W25" s="624"/>
      <c r="X25" s="624"/>
      <c r="Y25" s="625"/>
      <c r="Z25" s="626">
        <v>61.3</v>
      </c>
      <c r="AA25" s="626"/>
      <c r="AB25" s="626"/>
      <c r="AC25" s="626"/>
      <c r="AD25" s="627">
        <v>1923716</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555258</v>
      </c>
      <c r="CS25" s="656"/>
      <c r="CT25" s="656"/>
      <c r="CU25" s="656"/>
      <c r="CV25" s="656"/>
      <c r="CW25" s="656"/>
      <c r="CX25" s="656"/>
      <c r="CY25" s="657"/>
      <c r="CZ25" s="628">
        <v>18.600000000000001</v>
      </c>
      <c r="DA25" s="654"/>
      <c r="DB25" s="654"/>
      <c r="DC25" s="658"/>
      <c r="DD25" s="632">
        <v>537155</v>
      </c>
      <c r="DE25" s="656"/>
      <c r="DF25" s="656"/>
      <c r="DG25" s="656"/>
      <c r="DH25" s="656"/>
      <c r="DI25" s="656"/>
      <c r="DJ25" s="656"/>
      <c r="DK25" s="657"/>
      <c r="DL25" s="632">
        <v>528858</v>
      </c>
      <c r="DM25" s="656"/>
      <c r="DN25" s="656"/>
      <c r="DO25" s="656"/>
      <c r="DP25" s="656"/>
      <c r="DQ25" s="656"/>
      <c r="DR25" s="656"/>
      <c r="DS25" s="656"/>
      <c r="DT25" s="656"/>
      <c r="DU25" s="656"/>
      <c r="DV25" s="657"/>
      <c r="DW25" s="628">
        <v>27.4</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335577</v>
      </c>
      <c r="CS26" s="624"/>
      <c r="CT26" s="624"/>
      <c r="CU26" s="624"/>
      <c r="CV26" s="624"/>
      <c r="CW26" s="624"/>
      <c r="CX26" s="624"/>
      <c r="CY26" s="625"/>
      <c r="CZ26" s="628">
        <v>11.3</v>
      </c>
      <c r="DA26" s="654"/>
      <c r="DB26" s="654"/>
      <c r="DC26" s="658"/>
      <c r="DD26" s="632">
        <v>317638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153</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162627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195675</v>
      </c>
      <c r="CS27" s="656"/>
      <c r="CT27" s="656"/>
      <c r="CU27" s="656"/>
      <c r="CV27" s="656"/>
      <c r="CW27" s="656"/>
      <c r="CX27" s="656"/>
      <c r="CY27" s="657"/>
      <c r="CZ27" s="628">
        <v>6.6</v>
      </c>
      <c r="DA27" s="654"/>
      <c r="DB27" s="654"/>
      <c r="DC27" s="658"/>
      <c r="DD27" s="632">
        <v>83431</v>
      </c>
      <c r="DE27" s="656"/>
      <c r="DF27" s="656"/>
      <c r="DG27" s="656"/>
      <c r="DH27" s="656"/>
      <c r="DI27" s="656"/>
      <c r="DJ27" s="656"/>
      <c r="DK27" s="657"/>
      <c r="DL27" s="632">
        <v>70081</v>
      </c>
      <c r="DM27" s="656"/>
      <c r="DN27" s="656"/>
      <c r="DO27" s="656"/>
      <c r="DP27" s="656"/>
      <c r="DQ27" s="656"/>
      <c r="DR27" s="656"/>
      <c r="DS27" s="656"/>
      <c r="DT27" s="656"/>
      <c r="DU27" s="656"/>
      <c r="DV27" s="657"/>
      <c r="DW27" s="628">
        <v>3.6</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22857</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282098</v>
      </c>
      <c r="CS28" s="624"/>
      <c r="CT28" s="624"/>
      <c r="CU28" s="624"/>
      <c r="CV28" s="624"/>
      <c r="CW28" s="624"/>
      <c r="CX28" s="624"/>
      <c r="CY28" s="625"/>
      <c r="CZ28" s="628">
        <v>9.5</v>
      </c>
      <c r="DA28" s="654"/>
      <c r="DB28" s="654"/>
      <c r="DC28" s="658"/>
      <c r="DD28" s="632">
        <v>282098</v>
      </c>
      <c r="DE28" s="624"/>
      <c r="DF28" s="624"/>
      <c r="DG28" s="624"/>
      <c r="DH28" s="624"/>
      <c r="DI28" s="624"/>
      <c r="DJ28" s="624"/>
      <c r="DK28" s="625"/>
      <c r="DL28" s="632">
        <v>282098</v>
      </c>
      <c r="DM28" s="624"/>
      <c r="DN28" s="624"/>
      <c r="DO28" s="624"/>
      <c r="DP28" s="624"/>
      <c r="DQ28" s="624"/>
      <c r="DR28" s="624"/>
      <c r="DS28" s="624"/>
      <c r="DT28" s="624"/>
      <c r="DU28" s="624"/>
      <c r="DV28" s="625"/>
      <c r="DW28" s="628">
        <v>14.6</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1007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282098</v>
      </c>
      <c r="CS29" s="656"/>
      <c r="CT29" s="656"/>
      <c r="CU29" s="656"/>
      <c r="CV29" s="656"/>
      <c r="CW29" s="656"/>
      <c r="CX29" s="656"/>
      <c r="CY29" s="657"/>
      <c r="CZ29" s="628">
        <v>9.5</v>
      </c>
      <c r="DA29" s="654"/>
      <c r="DB29" s="654"/>
      <c r="DC29" s="658"/>
      <c r="DD29" s="632">
        <v>282098</v>
      </c>
      <c r="DE29" s="656"/>
      <c r="DF29" s="656"/>
      <c r="DG29" s="656"/>
      <c r="DH29" s="656"/>
      <c r="DI29" s="656"/>
      <c r="DJ29" s="656"/>
      <c r="DK29" s="657"/>
      <c r="DL29" s="632">
        <v>282098</v>
      </c>
      <c r="DM29" s="656"/>
      <c r="DN29" s="656"/>
      <c r="DO29" s="656"/>
      <c r="DP29" s="656"/>
      <c r="DQ29" s="656"/>
      <c r="DR29" s="656"/>
      <c r="DS29" s="656"/>
      <c r="DT29" s="656"/>
      <c r="DU29" s="656"/>
      <c r="DV29" s="657"/>
      <c r="DW29" s="628">
        <v>14.6</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256629</v>
      </c>
      <c r="S30" s="624"/>
      <c r="T30" s="624"/>
      <c r="U30" s="624"/>
      <c r="V30" s="624"/>
      <c r="W30" s="624"/>
      <c r="X30" s="624"/>
      <c r="Y30" s="625"/>
      <c r="Z30" s="626">
        <v>7.4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269868</v>
      </c>
      <c r="CS30" s="624"/>
      <c r="CT30" s="624"/>
      <c r="CU30" s="624"/>
      <c r="CV30" s="624"/>
      <c r="CW30" s="624"/>
      <c r="CX30" s="624"/>
      <c r="CY30" s="625"/>
      <c r="CZ30" s="628">
        <v>9.1</v>
      </c>
      <c r="DA30" s="654"/>
      <c r="DB30" s="654"/>
      <c r="DC30" s="658"/>
      <c r="DD30" s="632">
        <v>269868</v>
      </c>
      <c r="DE30" s="624"/>
      <c r="DF30" s="624"/>
      <c r="DG30" s="624"/>
      <c r="DH30" s="624"/>
      <c r="DI30" s="624"/>
      <c r="DJ30" s="624"/>
      <c r="DK30" s="625"/>
      <c r="DL30" s="632">
        <v>269868</v>
      </c>
      <c r="DM30" s="624"/>
      <c r="DN30" s="624"/>
      <c r="DO30" s="624"/>
      <c r="DP30" s="624"/>
      <c r="DQ30" s="624"/>
      <c r="DR30" s="624"/>
      <c r="DS30" s="624"/>
      <c r="DT30" s="624"/>
      <c r="DU30" s="624"/>
      <c r="DV30" s="625"/>
      <c r="DW30" s="628">
        <v>14</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99.1</v>
      </c>
      <c r="BH31" s="667"/>
      <c r="BI31" s="667"/>
      <c r="BJ31" s="667"/>
      <c r="BK31" s="667"/>
      <c r="BL31" s="667"/>
      <c r="BM31" s="618">
        <v>96.5</v>
      </c>
      <c r="BN31" s="667"/>
      <c r="BO31" s="667"/>
      <c r="BP31" s="667"/>
      <c r="BQ31" s="668"/>
      <c r="BR31" s="679">
        <v>99.1</v>
      </c>
      <c r="BS31" s="667"/>
      <c r="BT31" s="667"/>
      <c r="BU31" s="667"/>
      <c r="BV31" s="667"/>
      <c r="BW31" s="667"/>
      <c r="BX31" s="618">
        <v>96.3</v>
      </c>
      <c r="BY31" s="667"/>
      <c r="BZ31" s="667"/>
      <c r="CA31" s="667"/>
      <c r="CB31" s="668"/>
      <c r="CD31" s="661"/>
      <c r="CE31" s="662"/>
      <c r="CF31" s="620" t="s">
        <v>301</v>
      </c>
      <c r="CG31" s="621"/>
      <c r="CH31" s="621"/>
      <c r="CI31" s="621"/>
      <c r="CJ31" s="621"/>
      <c r="CK31" s="621"/>
      <c r="CL31" s="621"/>
      <c r="CM31" s="621"/>
      <c r="CN31" s="621"/>
      <c r="CO31" s="621"/>
      <c r="CP31" s="621"/>
      <c r="CQ31" s="622"/>
      <c r="CR31" s="623">
        <v>12230</v>
      </c>
      <c r="CS31" s="656"/>
      <c r="CT31" s="656"/>
      <c r="CU31" s="656"/>
      <c r="CV31" s="656"/>
      <c r="CW31" s="656"/>
      <c r="CX31" s="656"/>
      <c r="CY31" s="657"/>
      <c r="CZ31" s="628">
        <v>0.4</v>
      </c>
      <c r="DA31" s="654"/>
      <c r="DB31" s="654"/>
      <c r="DC31" s="658"/>
      <c r="DD31" s="632">
        <v>12230</v>
      </c>
      <c r="DE31" s="656"/>
      <c r="DF31" s="656"/>
      <c r="DG31" s="656"/>
      <c r="DH31" s="656"/>
      <c r="DI31" s="656"/>
      <c r="DJ31" s="656"/>
      <c r="DK31" s="657"/>
      <c r="DL31" s="632">
        <v>12230</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111592</v>
      </c>
      <c r="S32" s="624"/>
      <c r="T32" s="624"/>
      <c r="U32" s="624"/>
      <c r="V32" s="624"/>
      <c r="W32" s="624"/>
      <c r="X32" s="624"/>
      <c r="Y32" s="625"/>
      <c r="Z32" s="626">
        <v>3.2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99.7</v>
      </c>
      <c r="BH32" s="656"/>
      <c r="BI32" s="656"/>
      <c r="BJ32" s="656"/>
      <c r="BK32" s="656"/>
      <c r="BL32" s="656"/>
      <c r="BM32" s="629">
        <v>98.3</v>
      </c>
      <c r="BN32" s="656"/>
      <c r="BO32" s="656"/>
      <c r="BP32" s="656"/>
      <c r="BQ32" s="678"/>
      <c r="BR32" s="680">
        <v>99.5</v>
      </c>
      <c r="BS32" s="656"/>
      <c r="BT32" s="656"/>
      <c r="BU32" s="656"/>
      <c r="BV32" s="656"/>
      <c r="BW32" s="656"/>
      <c r="BX32" s="629">
        <v>98</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23526</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98.3</v>
      </c>
      <c r="BH33" s="682"/>
      <c r="BI33" s="682"/>
      <c r="BJ33" s="682"/>
      <c r="BK33" s="682"/>
      <c r="BL33" s="682"/>
      <c r="BM33" s="683">
        <v>93.3</v>
      </c>
      <c r="BN33" s="682"/>
      <c r="BO33" s="682"/>
      <c r="BP33" s="682"/>
      <c r="BQ33" s="684"/>
      <c r="BR33" s="681">
        <v>98.2</v>
      </c>
      <c r="BS33" s="682"/>
      <c r="BT33" s="682"/>
      <c r="BU33" s="682"/>
      <c r="BV33" s="682"/>
      <c r="BW33" s="682"/>
      <c r="BX33" s="683">
        <v>92.9</v>
      </c>
      <c r="BY33" s="682"/>
      <c r="BZ33" s="682"/>
      <c r="CA33" s="682"/>
      <c r="CB33" s="684"/>
      <c r="CD33" s="620" t="s">
        <v>308</v>
      </c>
      <c r="CE33" s="621"/>
      <c r="CF33" s="621"/>
      <c r="CG33" s="621"/>
      <c r="CH33" s="621"/>
      <c r="CI33" s="621"/>
      <c r="CJ33" s="621"/>
      <c r="CK33" s="621"/>
      <c r="CL33" s="621"/>
      <c r="CM33" s="621"/>
      <c r="CN33" s="621"/>
      <c r="CO33" s="621"/>
      <c r="CP33" s="621"/>
      <c r="CQ33" s="622"/>
      <c r="CR33" s="623">
        <v>1332935</v>
      </c>
      <c r="CS33" s="656"/>
      <c r="CT33" s="656"/>
      <c r="CU33" s="656"/>
      <c r="CV33" s="656"/>
      <c r="CW33" s="656"/>
      <c r="CX33" s="656"/>
      <c r="CY33" s="657"/>
      <c r="CZ33" s="628">
        <v>44.7</v>
      </c>
      <c r="DA33" s="654"/>
      <c r="DB33" s="654"/>
      <c r="DC33" s="658"/>
      <c r="DD33" s="632">
        <v>1080176</v>
      </c>
      <c r="DE33" s="656"/>
      <c r="DF33" s="656"/>
      <c r="DG33" s="656"/>
      <c r="DH33" s="656"/>
      <c r="DI33" s="656"/>
      <c r="DJ33" s="656"/>
      <c r="DK33" s="657"/>
      <c r="DL33" s="632">
        <v>903776</v>
      </c>
      <c r="DM33" s="656"/>
      <c r="DN33" s="656"/>
      <c r="DO33" s="656"/>
      <c r="DP33" s="656"/>
      <c r="DQ33" s="656"/>
      <c r="DR33" s="656"/>
      <c r="DS33" s="656"/>
      <c r="DT33" s="656"/>
      <c r="DU33" s="656"/>
      <c r="DV33" s="657"/>
      <c r="DW33" s="628">
        <v>46.9</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15038</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308575</v>
      </c>
      <c r="CS34" s="624"/>
      <c r="CT34" s="624"/>
      <c r="CU34" s="624"/>
      <c r="CV34" s="624"/>
      <c r="CW34" s="624"/>
      <c r="CX34" s="624"/>
      <c r="CY34" s="625"/>
      <c r="CZ34" s="628">
        <v>10.4</v>
      </c>
      <c r="DA34" s="654"/>
      <c r="DB34" s="654"/>
      <c r="DC34" s="658"/>
      <c r="DD34" s="632">
        <v>260970</v>
      </c>
      <c r="DE34" s="624"/>
      <c r="DF34" s="624"/>
      <c r="DG34" s="624"/>
      <c r="DH34" s="624"/>
      <c r="DI34" s="624"/>
      <c r="DJ34" s="624"/>
      <c r="DK34" s="625"/>
      <c r="DL34" s="632">
        <v>259313</v>
      </c>
      <c r="DM34" s="624"/>
      <c r="DN34" s="624"/>
      <c r="DO34" s="624"/>
      <c r="DP34" s="624"/>
      <c r="DQ34" s="624"/>
      <c r="DR34" s="624"/>
      <c r="DS34" s="624"/>
      <c r="DT34" s="624"/>
      <c r="DU34" s="624"/>
      <c r="DV34" s="625"/>
      <c r="DW34" s="628">
        <v>13.5</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383879</v>
      </c>
      <c r="S35" s="624"/>
      <c r="T35" s="624"/>
      <c r="U35" s="624"/>
      <c r="V35" s="624"/>
      <c r="W35" s="624"/>
      <c r="X35" s="624"/>
      <c r="Y35" s="625"/>
      <c r="Z35" s="626">
        <v>11.1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129152</v>
      </c>
      <c r="CS35" s="656"/>
      <c r="CT35" s="656"/>
      <c r="CU35" s="656"/>
      <c r="CV35" s="656"/>
      <c r="CW35" s="656"/>
      <c r="CX35" s="656"/>
      <c r="CY35" s="657"/>
      <c r="CZ35" s="628">
        <v>4.3</v>
      </c>
      <c r="DA35" s="654"/>
      <c r="DB35" s="654"/>
      <c r="DC35" s="658"/>
      <c r="DD35" s="632">
        <v>91840</v>
      </c>
      <c r="DE35" s="656"/>
      <c r="DF35" s="656"/>
      <c r="DG35" s="656"/>
      <c r="DH35" s="656"/>
      <c r="DI35" s="656"/>
      <c r="DJ35" s="656"/>
      <c r="DK35" s="657"/>
      <c r="DL35" s="632">
        <v>51228</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224948</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319677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516202</v>
      </c>
      <c r="CS36" s="624"/>
      <c r="CT36" s="624"/>
      <c r="CU36" s="624"/>
      <c r="CV36" s="624"/>
      <c r="CW36" s="624"/>
      <c r="CX36" s="624"/>
      <c r="CY36" s="625"/>
      <c r="CZ36" s="628">
        <v>17.3</v>
      </c>
      <c r="DA36" s="654"/>
      <c r="DB36" s="654"/>
      <c r="DC36" s="658"/>
      <c r="DD36" s="632">
        <v>457794</v>
      </c>
      <c r="DE36" s="624"/>
      <c r="DF36" s="624"/>
      <c r="DG36" s="624"/>
      <c r="DH36" s="624"/>
      <c r="DI36" s="624"/>
      <c r="DJ36" s="624"/>
      <c r="DK36" s="625"/>
      <c r="DL36" s="632">
        <v>429874</v>
      </c>
      <c r="DM36" s="624"/>
      <c r="DN36" s="624"/>
      <c r="DO36" s="624"/>
      <c r="DP36" s="624"/>
      <c r="DQ36" s="624"/>
      <c r="DR36" s="624"/>
      <c r="DS36" s="624"/>
      <c r="DT36" s="624"/>
      <c r="DU36" s="624"/>
      <c r="DV36" s="625"/>
      <c r="DW36" s="628">
        <v>22.3</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76517</v>
      </c>
      <c r="S37" s="624"/>
      <c r="T37" s="624"/>
      <c r="U37" s="624"/>
      <c r="V37" s="624"/>
      <c r="W37" s="624"/>
      <c r="X37" s="624"/>
      <c r="Y37" s="625"/>
      <c r="Z37" s="626">
        <v>2.2000000000000002</v>
      </c>
      <c r="AA37" s="626"/>
      <c r="AB37" s="626"/>
      <c r="AC37" s="626"/>
      <c r="AD37" s="627">
        <v>551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48938</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14018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71027</v>
      </c>
      <c r="CS37" s="656"/>
      <c r="CT37" s="656"/>
      <c r="CU37" s="656"/>
      <c r="CV37" s="656"/>
      <c r="CW37" s="656"/>
      <c r="CX37" s="656"/>
      <c r="CY37" s="657"/>
      <c r="CZ37" s="628">
        <v>2.4</v>
      </c>
      <c r="DA37" s="654"/>
      <c r="DB37" s="654"/>
      <c r="DC37" s="658"/>
      <c r="DD37" s="632">
        <v>43107</v>
      </c>
      <c r="DE37" s="656"/>
      <c r="DF37" s="656"/>
      <c r="DG37" s="656"/>
      <c r="DH37" s="656"/>
      <c r="DI37" s="656"/>
      <c r="DJ37" s="656"/>
      <c r="DK37" s="657"/>
      <c r="DL37" s="632">
        <v>43107</v>
      </c>
      <c r="DM37" s="656"/>
      <c r="DN37" s="656"/>
      <c r="DO37" s="656"/>
      <c r="DP37" s="656"/>
      <c r="DQ37" s="656"/>
      <c r="DR37" s="656"/>
      <c r="DS37" s="656"/>
      <c r="DT37" s="656"/>
      <c r="DU37" s="656"/>
      <c r="DV37" s="657"/>
      <c r="DW37" s="628">
        <v>2.2000000000000002</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228200</v>
      </c>
      <c r="S38" s="624"/>
      <c r="T38" s="624"/>
      <c r="U38" s="624"/>
      <c r="V38" s="624"/>
      <c r="W38" s="624"/>
      <c r="X38" s="624"/>
      <c r="Y38" s="625"/>
      <c r="Z38" s="626">
        <v>6.6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33020</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316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209640</v>
      </c>
      <c r="CS38" s="624"/>
      <c r="CT38" s="624"/>
      <c r="CU38" s="624"/>
      <c r="CV38" s="624"/>
      <c r="CW38" s="624"/>
      <c r="CX38" s="624"/>
      <c r="CY38" s="625"/>
      <c r="CZ38" s="628">
        <v>7</v>
      </c>
      <c r="DA38" s="654"/>
      <c r="DB38" s="654"/>
      <c r="DC38" s="658"/>
      <c r="DD38" s="632">
        <v>176817</v>
      </c>
      <c r="DE38" s="624"/>
      <c r="DF38" s="624"/>
      <c r="DG38" s="624"/>
      <c r="DH38" s="624"/>
      <c r="DI38" s="624"/>
      <c r="DJ38" s="624"/>
      <c r="DK38" s="625"/>
      <c r="DL38" s="632">
        <v>162988</v>
      </c>
      <c r="DM38" s="624"/>
      <c r="DN38" s="624"/>
      <c r="DO38" s="624"/>
      <c r="DP38" s="624"/>
      <c r="DQ38" s="624"/>
      <c r="DR38" s="624"/>
      <c r="DS38" s="624"/>
      <c r="DT38" s="624"/>
      <c r="DU38" s="624"/>
      <c r="DV38" s="625"/>
      <c r="DW38" s="628">
        <v>8.5</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28079</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426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128486</v>
      </c>
      <c r="CS39" s="656"/>
      <c r="CT39" s="656"/>
      <c r="CU39" s="656"/>
      <c r="CV39" s="656"/>
      <c r="CW39" s="656"/>
      <c r="CX39" s="656"/>
      <c r="CY39" s="657"/>
      <c r="CZ39" s="628">
        <v>4.3</v>
      </c>
      <c r="DA39" s="654"/>
      <c r="DB39" s="654"/>
      <c r="DC39" s="658"/>
      <c r="DD39" s="632">
        <v>92382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3100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84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40880</v>
      </c>
      <c r="CS40" s="624"/>
      <c r="CT40" s="624"/>
      <c r="CU40" s="624"/>
      <c r="CV40" s="624"/>
      <c r="CW40" s="624"/>
      <c r="CX40" s="624"/>
      <c r="CY40" s="625"/>
      <c r="CZ40" s="628">
        <v>1.4</v>
      </c>
      <c r="DA40" s="654"/>
      <c r="DB40" s="654"/>
      <c r="DC40" s="658"/>
      <c r="DD40" s="632">
        <v>373</v>
      </c>
      <c r="DE40" s="624"/>
      <c r="DF40" s="624"/>
      <c r="DG40" s="624"/>
      <c r="DH40" s="624"/>
      <c r="DI40" s="624"/>
      <c r="DJ40" s="624"/>
      <c r="DK40" s="625"/>
      <c r="DL40" s="632">
        <v>373</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3470083</v>
      </c>
      <c r="S41" s="696"/>
      <c r="T41" s="696"/>
      <c r="U41" s="696"/>
      <c r="V41" s="696"/>
      <c r="W41" s="696"/>
      <c r="X41" s="696"/>
      <c r="Y41" s="700"/>
      <c r="Z41" s="701">
        <v>100</v>
      </c>
      <c r="AA41" s="701"/>
      <c r="AB41" s="701"/>
      <c r="AC41" s="701"/>
      <c r="AD41" s="702">
        <v>1924267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70841</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6</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324</v>
      </c>
      <c r="AR42" s="693"/>
      <c r="AS42" s="693"/>
      <c r="AT42" s="693"/>
      <c r="AU42" s="693"/>
      <c r="AV42" s="693"/>
      <c r="AW42" s="693"/>
      <c r="AX42" s="693"/>
      <c r="AY42" s="694"/>
      <c r="AZ42" s="695">
        <v>138799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613147</v>
      </c>
      <c r="CS42" s="656"/>
      <c r="CT42" s="656"/>
      <c r="CU42" s="656"/>
      <c r="CV42" s="656"/>
      <c r="CW42" s="656"/>
      <c r="CX42" s="656"/>
      <c r="CY42" s="657"/>
      <c r="CZ42" s="628">
        <v>20.6</v>
      </c>
      <c r="DA42" s="654"/>
      <c r="DB42" s="654"/>
      <c r="DC42" s="658"/>
      <c r="DD42" s="632">
        <v>293559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18428</v>
      </c>
      <c r="CS43" s="656"/>
      <c r="CT43" s="656"/>
      <c r="CU43" s="656"/>
      <c r="CV43" s="656"/>
      <c r="CW43" s="656"/>
      <c r="CX43" s="656"/>
      <c r="CY43" s="657"/>
      <c r="CZ43" s="628">
        <v>0.6</v>
      </c>
      <c r="DA43" s="654"/>
      <c r="DB43" s="654"/>
      <c r="DC43" s="658"/>
      <c r="DD43" s="632">
        <v>18428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364185</v>
      </c>
      <c r="CS44" s="624"/>
      <c r="CT44" s="624"/>
      <c r="CU44" s="624"/>
      <c r="CV44" s="624"/>
      <c r="CW44" s="624"/>
      <c r="CX44" s="624"/>
      <c r="CY44" s="625"/>
      <c r="CZ44" s="628">
        <v>12.2</v>
      </c>
      <c r="DA44" s="629"/>
      <c r="DB44" s="629"/>
      <c r="DC44" s="635"/>
      <c r="DD44" s="632">
        <v>108435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17410</v>
      </c>
      <c r="CS45" s="656"/>
      <c r="CT45" s="656"/>
      <c r="CU45" s="656"/>
      <c r="CV45" s="656"/>
      <c r="CW45" s="656"/>
      <c r="CX45" s="656"/>
      <c r="CY45" s="657"/>
      <c r="CZ45" s="628">
        <v>0.6</v>
      </c>
      <c r="DA45" s="654"/>
      <c r="DB45" s="654"/>
      <c r="DC45" s="658"/>
      <c r="DD45" s="632">
        <v>1174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346775</v>
      </c>
      <c r="CS46" s="624"/>
      <c r="CT46" s="624"/>
      <c r="CU46" s="624"/>
      <c r="CV46" s="624"/>
      <c r="CW46" s="624"/>
      <c r="CX46" s="624"/>
      <c r="CY46" s="625"/>
      <c r="CZ46" s="628">
        <v>11.6</v>
      </c>
      <c r="DA46" s="629"/>
      <c r="DB46" s="629"/>
      <c r="DC46" s="635"/>
      <c r="DD46" s="632">
        <v>107261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248962</v>
      </c>
      <c r="CS47" s="656"/>
      <c r="CT47" s="656"/>
      <c r="CU47" s="656"/>
      <c r="CV47" s="656"/>
      <c r="CW47" s="656"/>
      <c r="CX47" s="656"/>
      <c r="CY47" s="657"/>
      <c r="CZ47" s="628">
        <v>8.4</v>
      </c>
      <c r="DA47" s="654"/>
      <c r="DB47" s="654"/>
      <c r="DC47" s="658"/>
      <c r="DD47" s="632">
        <v>185124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2979113</v>
      </c>
      <c r="CS49" s="682"/>
      <c r="CT49" s="682"/>
      <c r="CU49" s="682"/>
      <c r="CV49" s="682"/>
      <c r="CW49" s="682"/>
      <c r="CX49" s="682"/>
      <c r="CY49" s="711"/>
      <c r="CZ49" s="703">
        <v>100</v>
      </c>
      <c r="DA49" s="712"/>
      <c r="DB49" s="712"/>
      <c r="DC49" s="713"/>
      <c r="DD49" s="714">
        <v>2276419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WVKHv+pgLFda77f/tTjPiFzgvwo+7ilV47iE5Sxx5QEOxQA4O1b+4CqoW219T267tkJ3R5UJ1XeUUGnpaYjHw==" saltValue="4fF1hskZECud1FGZikiq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3470</v>
      </c>
      <c r="R7" s="753"/>
      <c r="S7" s="753"/>
      <c r="T7" s="753"/>
      <c r="U7" s="753"/>
      <c r="V7" s="753">
        <v>2979</v>
      </c>
      <c r="W7" s="753"/>
      <c r="X7" s="753"/>
      <c r="Y7" s="753"/>
      <c r="Z7" s="753"/>
      <c r="AA7" s="753">
        <v>491</v>
      </c>
      <c r="AB7" s="753"/>
      <c r="AC7" s="753"/>
      <c r="AD7" s="753"/>
      <c r="AE7" s="754"/>
      <c r="AF7" s="755">
        <v>60</v>
      </c>
      <c r="AG7" s="756"/>
      <c r="AH7" s="756"/>
      <c r="AI7" s="756"/>
      <c r="AJ7" s="757"/>
      <c r="AK7" s="758" t="s">
        <v>550</v>
      </c>
      <c r="AL7" s="759"/>
      <c r="AM7" s="759"/>
      <c r="AN7" s="759"/>
      <c r="AO7" s="759"/>
      <c r="AP7" s="759">
        <v>2438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0</v>
      </c>
      <c r="CI7" s="744"/>
      <c r="CJ7" s="744"/>
      <c r="CK7" s="744"/>
      <c r="CL7" s="745"/>
      <c r="CM7" s="743">
        <v>60</v>
      </c>
      <c r="CN7" s="744"/>
      <c r="CO7" s="744"/>
      <c r="CP7" s="744"/>
      <c r="CQ7" s="745"/>
      <c r="CR7" s="743">
        <v>45</v>
      </c>
      <c r="CS7" s="744"/>
      <c r="CT7" s="744"/>
      <c r="CU7" s="744"/>
      <c r="CV7" s="745"/>
      <c r="CW7" s="743">
        <v>0</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3470</v>
      </c>
      <c r="R23" s="793"/>
      <c r="S23" s="793"/>
      <c r="T23" s="793"/>
      <c r="U23" s="793"/>
      <c r="V23" s="793">
        <v>2979</v>
      </c>
      <c r="W23" s="793"/>
      <c r="X23" s="793"/>
      <c r="Y23" s="793"/>
      <c r="Z23" s="793"/>
      <c r="AA23" s="793">
        <v>491</v>
      </c>
      <c r="AB23" s="793"/>
      <c r="AC23" s="793"/>
      <c r="AD23" s="793"/>
      <c r="AE23" s="794"/>
      <c r="AF23" s="795">
        <v>60</v>
      </c>
      <c r="AG23" s="793"/>
      <c r="AH23" s="793"/>
      <c r="AI23" s="793"/>
      <c r="AJ23" s="796"/>
      <c r="AK23" s="797"/>
      <c r="AL23" s="798"/>
      <c r="AM23" s="798"/>
      <c r="AN23" s="798"/>
      <c r="AO23" s="798"/>
      <c r="AP23" s="793">
        <v>2438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266</v>
      </c>
      <c r="R28" s="823"/>
      <c r="S28" s="823"/>
      <c r="T28" s="823"/>
      <c r="U28" s="823"/>
      <c r="V28" s="823">
        <v>266</v>
      </c>
      <c r="W28" s="823"/>
      <c r="X28" s="823"/>
      <c r="Y28" s="823"/>
      <c r="Z28" s="823"/>
      <c r="AA28" s="823">
        <v>0</v>
      </c>
      <c r="AB28" s="823"/>
      <c r="AC28" s="823"/>
      <c r="AD28" s="823"/>
      <c r="AE28" s="824"/>
      <c r="AF28" s="825" t="s">
        <v>122</v>
      </c>
      <c r="AG28" s="823"/>
      <c r="AH28" s="823"/>
      <c r="AI28" s="823"/>
      <c r="AJ28" s="826"/>
      <c r="AK28" s="827">
        <v>26</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103</v>
      </c>
      <c r="R29" s="784"/>
      <c r="S29" s="784"/>
      <c r="T29" s="784"/>
      <c r="U29" s="784"/>
      <c r="V29" s="784">
        <v>103</v>
      </c>
      <c r="W29" s="784"/>
      <c r="X29" s="784"/>
      <c r="Y29" s="784"/>
      <c r="Z29" s="784"/>
      <c r="AA29" s="784">
        <v>0</v>
      </c>
      <c r="AB29" s="784"/>
      <c r="AC29" s="784"/>
      <c r="AD29" s="784"/>
      <c r="AE29" s="785"/>
      <c r="AF29" s="786" t="s">
        <v>122</v>
      </c>
      <c r="AG29" s="787"/>
      <c r="AH29" s="787"/>
      <c r="AI29" s="787"/>
      <c r="AJ29" s="788"/>
      <c r="AK29" s="834">
        <v>59</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527</v>
      </c>
      <c r="R30" s="784"/>
      <c r="S30" s="784"/>
      <c r="T30" s="784"/>
      <c r="U30" s="784"/>
      <c r="V30" s="784">
        <v>496</v>
      </c>
      <c r="W30" s="784"/>
      <c r="X30" s="784"/>
      <c r="Y30" s="784"/>
      <c r="Z30" s="784"/>
      <c r="AA30" s="784">
        <v>31</v>
      </c>
      <c r="AB30" s="784"/>
      <c r="AC30" s="784"/>
      <c r="AD30" s="784"/>
      <c r="AE30" s="785"/>
      <c r="AF30" s="786">
        <v>31</v>
      </c>
      <c r="AG30" s="787"/>
      <c r="AH30" s="787"/>
      <c r="AI30" s="787"/>
      <c r="AJ30" s="788"/>
      <c r="AK30" s="834">
        <v>86</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41</v>
      </c>
      <c r="R31" s="784"/>
      <c r="S31" s="784"/>
      <c r="T31" s="784"/>
      <c r="U31" s="784"/>
      <c r="V31" s="784">
        <v>40</v>
      </c>
      <c r="W31" s="784"/>
      <c r="X31" s="784"/>
      <c r="Y31" s="784"/>
      <c r="Z31" s="784"/>
      <c r="AA31" s="784">
        <v>1</v>
      </c>
      <c r="AB31" s="784"/>
      <c r="AC31" s="784"/>
      <c r="AD31" s="784"/>
      <c r="AE31" s="785"/>
      <c r="AF31" s="786">
        <v>1</v>
      </c>
      <c r="AG31" s="787"/>
      <c r="AH31" s="787"/>
      <c r="AI31" s="787"/>
      <c r="AJ31" s="788"/>
      <c r="AK31" s="835">
        <v>14</v>
      </c>
      <c r="AL31" s="836"/>
      <c r="AM31" s="836"/>
      <c r="AN31" s="836"/>
      <c r="AO31" s="834"/>
      <c r="AP31" s="830" t="s">
        <v>550</v>
      </c>
      <c r="AQ31" s="830"/>
      <c r="AR31" s="830"/>
      <c r="AS31" s="830"/>
      <c r="AT31" s="830"/>
      <c r="AU31" s="830" t="s">
        <v>550</v>
      </c>
      <c r="AV31" s="830"/>
      <c r="AW31" s="830"/>
      <c r="AX31" s="830"/>
      <c r="AY31" s="830"/>
      <c r="AZ31" s="837" t="s">
        <v>550</v>
      </c>
      <c r="BA31" s="838"/>
      <c r="BB31" s="838"/>
      <c r="BC31" s="838"/>
      <c r="BD31" s="839"/>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355</v>
      </c>
      <c r="R32" s="784"/>
      <c r="S32" s="784"/>
      <c r="T32" s="784"/>
      <c r="U32" s="784"/>
      <c r="V32" s="784">
        <v>451</v>
      </c>
      <c r="W32" s="784"/>
      <c r="X32" s="784"/>
      <c r="Y32" s="784"/>
      <c r="Z32" s="784"/>
      <c r="AA32" s="784">
        <v>-95</v>
      </c>
      <c r="AB32" s="784"/>
      <c r="AC32" s="784"/>
      <c r="AD32" s="784"/>
      <c r="AE32" s="785"/>
      <c r="AF32" s="786">
        <v>16</v>
      </c>
      <c r="AG32" s="787"/>
      <c r="AH32" s="787"/>
      <c r="AI32" s="787"/>
      <c r="AJ32" s="788"/>
      <c r="AK32" s="834">
        <v>49</v>
      </c>
      <c r="AL32" s="830"/>
      <c r="AM32" s="830"/>
      <c r="AN32" s="830"/>
      <c r="AO32" s="830"/>
      <c r="AP32" s="830">
        <v>508</v>
      </c>
      <c r="AQ32" s="830"/>
      <c r="AR32" s="830"/>
      <c r="AS32" s="830"/>
      <c r="AT32" s="830"/>
      <c r="AU32" s="830">
        <v>408</v>
      </c>
      <c r="AV32" s="830"/>
      <c r="AW32" s="830"/>
      <c r="AX32" s="830"/>
      <c r="AY32" s="830"/>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497</v>
      </c>
      <c r="R33" s="784"/>
      <c r="S33" s="784"/>
      <c r="T33" s="784"/>
      <c r="U33" s="784"/>
      <c r="V33" s="784">
        <v>523</v>
      </c>
      <c r="W33" s="784"/>
      <c r="X33" s="784"/>
      <c r="Y33" s="784"/>
      <c r="Z33" s="784"/>
      <c r="AA33" s="784">
        <v>-27</v>
      </c>
      <c r="AB33" s="784"/>
      <c r="AC33" s="784"/>
      <c r="AD33" s="784"/>
      <c r="AE33" s="785"/>
      <c r="AF33" s="786">
        <v>13</v>
      </c>
      <c r="AG33" s="787"/>
      <c r="AH33" s="787"/>
      <c r="AI33" s="787"/>
      <c r="AJ33" s="788"/>
      <c r="AK33" s="834">
        <v>28</v>
      </c>
      <c r="AL33" s="830"/>
      <c r="AM33" s="830"/>
      <c r="AN33" s="830"/>
      <c r="AO33" s="830"/>
      <c r="AP33" s="830">
        <v>137</v>
      </c>
      <c r="AQ33" s="830"/>
      <c r="AR33" s="830"/>
      <c r="AS33" s="830"/>
      <c r="AT33" s="830"/>
      <c r="AU33" s="830">
        <v>133</v>
      </c>
      <c r="AV33" s="830"/>
      <c r="AW33" s="830"/>
      <c r="AX33" s="830"/>
      <c r="AY33" s="830"/>
      <c r="AZ33" s="831" t="s">
        <v>550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143</v>
      </c>
      <c r="C34" s="781"/>
      <c r="D34" s="781"/>
      <c r="E34" s="781"/>
      <c r="F34" s="781"/>
      <c r="G34" s="781"/>
      <c r="H34" s="781"/>
      <c r="I34" s="781"/>
      <c r="J34" s="781"/>
      <c r="K34" s="781"/>
      <c r="L34" s="781"/>
      <c r="M34" s="781"/>
      <c r="N34" s="781"/>
      <c r="O34" s="781"/>
      <c r="P34" s="782"/>
      <c r="Q34" s="783">
        <v>1156</v>
      </c>
      <c r="R34" s="784"/>
      <c r="S34" s="784"/>
      <c r="T34" s="784"/>
      <c r="U34" s="784"/>
      <c r="V34" s="784">
        <v>1247</v>
      </c>
      <c r="W34" s="784"/>
      <c r="X34" s="784"/>
      <c r="Y34" s="784"/>
      <c r="Z34" s="784"/>
      <c r="AA34" s="784">
        <v>-91</v>
      </c>
      <c r="AB34" s="784"/>
      <c r="AC34" s="784"/>
      <c r="AD34" s="784"/>
      <c r="AE34" s="785"/>
      <c r="AF34" s="786">
        <v>-1</v>
      </c>
      <c r="AG34" s="787"/>
      <c r="AH34" s="787"/>
      <c r="AI34" s="787"/>
      <c r="AJ34" s="788"/>
      <c r="AK34" s="834">
        <v>33</v>
      </c>
      <c r="AL34" s="830"/>
      <c r="AM34" s="830"/>
      <c r="AN34" s="830"/>
      <c r="AO34" s="830"/>
      <c r="AP34" s="830">
        <v>111</v>
      </c>
      <c r="AQ34" s="830"/>
      <c r="AR34" s="830"/>
      <c r="AS34" s="830"/>
      <c r="AT34" s="830"/>
      <c r="AU34" s="830">
        <v>103</v>
      </c>
      <c r="AV34" s="830"/>
      <c r="AW34" s="830"/>
      <c r="AX34" s="830"/>
      <c r="AY34" s="830"/>
      <c r="AZ34" s="831">
        <v>8.5</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40"/>
      <c r="R50" s="841"/>
      <c r="S50" s="841"/>
      <c r="T50" s="841"/>
      <c r="U50" s="841"/>
      <c r="V50" s="841"/>
      <c r="W50" s="841"/>
      <c r="X50" s="841"/>
      <c r="Y50" s="841"/>
      <c r="Z50" s="841"/>
      <c r="AA50" s="841"/>
      <c r="AB50" s="841"/>
      <c r="AC50" s="841"/>
      <c r="AD50" s="841"/>
      <c r="AE50" s="842"/>
      <c r="AF50" s="786"/>
      <c r="AG50" s="787"/>
      <c r="AH50" s="787"/>
      <c r="AI50" s="787"/>
      <c r="AJ50" s="788"/>
      <c r="AK50" s="844"/>
      <c r="AL50" s="841"/>
      <c r="AM50" s="841"/>
      <c r="AN50" s="841"/>
      <c r="AO50" s="841"/>
      <c r="AP50" s="841"/>
      <c r="AQ50" s="841"/>
      <c r="AR50" s="841"/>
      <c r="AS50" s="841"/>
      <c r="AT50" s="841"/>
      <c r="AU50" s="841"/>
      <c r="AV50" s="841"/>
      <c r="AW50" s="841"/>
      <c r="AX50" s="841"/>
      <c r="AY50" s="841"/>
      <c r="AZ50" s="843"/>
      <c r="BA50" s="843"/>
      <c r="BB50" s="843"/>
      <c r="BC50" s="843"/>
      <c r="BD50" s="843"/>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40"/>
      <c r="R51" s="841"/>
      <c r="S51" s="841"/>
      <c r="T51" s="841"/>
      <c r="U51" s="841"/>
      <c r="V51" s="841"/>
      <c r="W51" s="841"/>
      <c r="X51" s="841"/>
      <c r="Y51" s="841"/>
      <c r="Z51" s="841"/>
      <c r="AA51" s="841"/>
      <c r="AB51" s="841"/>
      <c r="AC51" s="841"/>
      <c r="AD51" s="841"/>
      <c r="AE51" s="842"/>
      <c r="AF51" s="786"/>
      <c r="AG51" s="787"/>
      <c r="AH51" s="787"/>
      <c r="AI51" s="787"/>
      <c r="AJ51" s="788"/>
      <c r="AK51" s="844"/>
      <c r="AL51" s="841"/>
      <c r="AM51" s="841"/>
      <c r="AN51" s="841"/>
      <c r="AO51" s="841"/>
      <c r="AP51" s="841"/>
      <c r="AQ51" s="841"/>
      <c r="AR51" s="841"/>
      <c r="AS51" s="841"/>
      <c r="AT51" s="841"/>
      <c r="AU51" s="841"/>
      <c r="AV51" s="841"/>
      <c r="AW51" s="841"/>
      <c r="AX51" s="841"/>
      <c r="AY51" s="841"/>
      <c r="AZ51" s="843"/>
      <c r="BA51" s="843"/>
      <c r="BB51" s="843"/>
      <c r="BC51" s="843"/>
      <c r="BD51" s="843"/>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40"/>
      <c r="R52" s="841"/>
      <c r="S52" s="841"/>
      <c r="T52" s="841"/>
      <c r="U52" s="841"/>
      <c r="V52" s="841"/>
      <c r="W52" s="841"/>
      <c r="X52" s="841"/>
      <c r="Y52" s="841"/>
      <c r="Z52" s="841"/>
      <c r="AA52" s="841"/>
      <c r="AB52" s="841"/>
      <c r="AC52" s="841"/>
      <c r="AD52" s="841"/>
      <c r="AE52" s="842"/>
      <c r="AF52" s="786"/>
      <c r="AG52" s="787"/>
      <c r="AH52" s="787"/>
      <c r="AI52" s="787"/>
      <c r="AJ52" s="788"/>
      <c r="AK52" s="844"/>
      <c r="AL52" s="841"/>
      <c r="AM52" s="841"/>
      <c r="AN52" s="841"/>
      <c r="AO52" s="841"/>
      <c r="AP52" s="841"/>
      <c r="AQ52" s="841"/>
      <c r="AR52" s="841"/>
      <c r="AS52" s="841"/>
      <c r="AT52" s="841"/>
      <c r="AU52" s="841"/>
      <c r="AV52" s="841"/>
      <c r="AW52" s="841"/>
      <c r="AX52" s="841"/>
      <c r="AY52" s="841"/>
      <c r="AZ52" s="843"/>
      <c r="BA52" s="843"/>
      <c r="BB52" s="843"/>
      <c r="BC52" s="843"/>
      <c r="BD52" s="843"/>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40"/>
      <c r="R53" s="841"/>
      <c r="S53" s="841"/>
      <c r="T53" s="841"/>
      <c r="U53" s="841"/>
      <c r="V53" s="841"/>
      <c r="W53" s="841"/>
      <c r="X53" s="841"/>
      <c r="Y53" s="841"/>
      <c r="Z53" s="841"/>
      <c r="AA53" s="841"/>
      <c r="AB53" s="841"/>
      <c r="AC53" s="841"/>
      <c r="AD53" s="841"/>
      <c r="AE53" s="842"/>
      <c r="AF53" s="786"/>
      <c r="AG53" s="787"/>
      <c r="AH53" s="787"/>
      <c r="AI53" s="787"/>
      <c r="AJ53" s="788"/>
      <c r="AK53" s="844"/>
      <c r="AL53" s="841"/>
      <c r="AM53" s="841"/>
      <c r="AN53" s="841"/>
      <c r="AO53" s="841"/>
      <c r="AP53" s="841"/>
      <c r="AQ53" s="841"/>
      <c r="AR53" s="841"/>
      <c r="AS53" s="841"/>
      <c r="AT53" s="841"/>
      <c r="AU53" s="841"/>
      <c r="AV53" s="841"/>
      <c r="AW53" s="841"/>
      <c r="AX53" s="841"/>
      <c r="AY53" s="841"/>
      <c r="AZ53" s="843"/>
      <c r="BA53" s="843"/>
      <c r="BB53" s="843"/>
      <c r="BC53" s="843"/>
      <c r="BD53" s="843"/>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40"/>
      <c r="R54" s="841"/>
      <c r="S54" s="841"/>
      <c r="T54" s="841"/>
      <c r="U54" s="841"/>
      <c r="V54" s="841"/>
      <c r="W54" s="841"/>
      <c r="X54" s="841"/>
      <c r="Y54" s="841"/>
      <c r="Z54" s="841"/>
      <c r="AA54" s="841"/>
      <c r="AB54" s="841"/>
      <c r="AC54" s="841"/>
      <c r="AD54" s="841"/>
      <c r="AE54" s="842"/>
      <c r="AF54" s="786"/>
      <c r="AG54" s="787"/>
      <c r="AH54" s="787"/>
      <c r="AI54" s="787"/>
      <c r="AJ54" s="788"/>
      <c r="AK54" s="844"/>
      <c r="AL54" s="841"/>
      <c r="AM54" s="841"/>
      <c r="AN54" s="841"/>
      <c r="AO54" s="841"/>
      <c r="AP54" s="841"/>
      <c r="AQ54" s="841"/>
      <c r="AR54" s="841"/>
      <c r="AS54" s="841"/>
      <c r="AT54" s="841"/>
      <c r="AU54" s="841"/>
      <c r="AV54" s="841"/>
      <c r="AW54" s="841"/>
      <c r="AX54" s="841"/>
      <c r="AY54" s="841"/>
      <c r="AZ54" s="843"/>
      <c r="BA54" s="843"/>
      <c r="BB54" s="843"/>
      <c r="BC54" s="843"/>
      <c r="BD54" s="843"/>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40"/>
      <c r="R55" s="841"/>
      <c r="S55" s="841"/>
      <c r="T55" s="841"/>
      <c r="U55" s="841"/>
      <c r="V55" s="841"/>
      <c r="W55" s="841"/>
      <c r="X55" s="841"/>
      <c r="Y55" s="841"/>
      <c r="Z55" s="841"/>
      <c r="AA55" s="841"/>
      <c r="AB55" s="841"/>
      <c r="AC55" s="841"/>
      <c r="AD55" s="841"/>
      <c r="AE55" s="842"/>
      <c r="AF55" s="786"/>
      <c r="AG55" s="787"/>
      <c r="AH55" s="787"/>
      <c r="AI55" s="787"/>
      <c r="AJ55" s="788"/>
      <c r="AK55" s="844"/>
      <c r="AL55" s="841"/>
      <c r="AM55" s="841"/>
      <c r="AN55" s="841"/>
      <c r="AO55" s="841"/>
      <c r="AP55" s="841"/>
      <c r="AQ55" s="841"/>
      <c r="AR55" s="841"/>
      <c r="AS55" s="841"/>
      <c r="AT55" s="841"/>
      <c r="AU55" s="841"/>
      <c r="AV55" s="841"/>
      <c r="AW55" s="841"/>
      <c r="AX55" s="841"/>
      <c r="AY55" s="841"/>
      <c r="AZ55" s="843"/>
      <c r="BA55" s="843"/>
      <c r="BB55" s="843"/>
      <c r="BC55" s="843"/>
      <c r="BD55" s="843"/>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40"/>
      <c r="R56" s="841"/>
      <c r="S56" s="841"/>
      <c r="T56" s="841"/>
      <c r="U56" s="841"/>
      <c r="V56" s="841"/>
      <c r="W56" s="841"/>
      <c r="X56" s="841"/>
      <c r="Y56" s="841"/>
      <c r="Z56" s="841"/>
      <c r="AA56" s="841"/>
      <c r="AB56" s="841"/>
      <c r="AC56" s="841"/>
      <c r="AD56" s="841"/>
      <c r="AE56" s="842"/>
      <c r="AF56" s="786"/>
      <c r="AG56" s="787"/>
      <c r="AH56" s="787"/>
      <c r="AI56" s="787"/>
      <c r="AJ56" s="788"/>
      <c r="AK56" s="844"/>
      <c r="AL56" s="841"/>
      <c r="AM56" s="841"/>
      <c r="AN56" s="841"/>
      <c r="AO56" s="841"/>
      <c r="AP56" s="841"/>
      <c r="AQ56" s="841"/>
      <c r="AR56" s="841"/>
      <c r="AS56" s="841"/>
      <c r="AT56" s="841"/>
      <c r="AU56" s="841"/>
      <c r="AV56" s="841"/>
      <c r="AW56" s="841"/>
      <c r="AX56" s="841"/>
      <c r="AY56" s="841"/>
      <c r="AZ56" s="843"/>
      <c r="BA56" s="843"/>
      <c r="BB56" s="843"/>
      <c r="BC56" s="843"/>
      <c r="BD56" s="843"/>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40"/>
      <c r="R57" s="841"/>
      <c r="S57" s="841"/>
      <c r="T57" s="841"/>
      <c r="U57" s="841"/>
      <c r="V57" s="841"/>
      <c r="W57" s="841"/>
      <c r="X57" s="841"/>
      <c r="Y57" s="841"/>
      <c r="Z57" s="841"/>
      <c r="AA57" s="841"/>
      <c r="AB57" s="841"/>
      <c r="AC57" s="841"/>
      <c r="AD57" s="841"/>
      <c r="AE57" s="842"/>
      <c r="AF57" s="786"/>
      <c r="AG57" s="787"/>
      <c r="AH57" s="787"/>
      <c r="AI57" s="787"/>
      <c r="AJ57" s="788"/>
      <c r="AK57" s="844"/>
      <c r="AL57" s="841"/>
      <c r="AM57" s="841"/>
      <c r="AN57" s="841"/>
      <c r="AO57" s="841"/>
      <c r="AP57" s="841"/>
      <c r="AQ57" s="841"/>
      <c r="AR57" s="841"/>
      <c r="AS57" s="841"/>
      <c r="AT57" s="841"/>
      <c r="AU57" s="841"/>
      <c r="AV57" s="841"/>
      <c r="AW57" s="841"/>
      <c r="AX57" s="841"/>
      <c r="AY57" s="841"/>
      <c r="AZ57" s="843"/>
      <c r="BA57" s="843"/>
      <c r="BB57" s="843"/>
      <c r="BC57" s="843"/>
      <c r="BD57" s="843"/>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40"/>
      <c r="R58" s="841"/>
      <c r="S58" s="841"/>
      <c r="T58" s="841"/>
      <c r="U58" s="841"/>
      <c r="V58" s="841"/>
      <c r="W58" s="841"/>
      <c r="X58" s="841"/>
      <c r="Y58" s="841"/>
      <c r="Z58" s="841"/>
      <c r="AA58" s="841"/>
      <c r="AB58" s="841"/>
      <c r="AC58" s="841"/>
      <c r="AD58" s="841"/>
      <c r="AE58" s="842"/>
      <c r="AF58" s="786"/>
      <c r="AG58" s="787"/>
      <c r="AH58" s="787"/>
      <c r="AI58" s="787"/>
      <c r="AJ58" s="788"/>
      <c r="AK58" s="844"/>
      <c r="AL58" s="841"/>
      <c r="AM58" s="841"/>
      <c r="AN58" s="841"/>
      <c r="AO58" s="841"/>
      <c r="AP58" s="841"/>
      <c r="AQ58" s="841"/>
      <c r="AR58" s="841"/>
      <c r="AS58" s="841"/>
      <c r="AT58" s="841"/>
      <c r="AU58" s="841"/>
      <c r="AV58" s="841"/>
      <c r="AW58" s="841"/>
      <c r="AX58" s="841"/>
      <c r="AY58" s="841"/>
      <c r="AZ58" s="843"/>
      <c r="BA58" s="843"/>
      <c r="BB58" s="843"/>
      <c r="BC58" s="843"/>
      <c r="BD58" s="843"/>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40"/>
      <c r="R59" s="841"/>
      <c r="S59" s="841"/>
      <c r="T59" s="841"/>
      <c r="U59" s="841"/>
      <c r="V59" s="841"/>
      <c r="W59" s="841"/>
      <c r="X59" s="841"/>
      <c r="Y59" s="841"/>
      <c r="Z59" s="841"/>
      <c r="AA59" s="841"/>
      <c r="AB59" s="841"/>
      <c r="AC59" s="841"/>
      <c r="AD59" s="841"/>
      <c r="AE59" s="842"/>
      <c r="AF59" s="786"/>
      <c r="AG59" s="787"/>
      <c r="AH59" s="787"/>
      <c r="AI59" s="787"/>
      <c r="AJ59" s="788"/>
      <c r="AK59" s="844"/>
      <c r="AL59" s="841"/>
      <c r="AM59" s="841"/>
      <c r="AN59" s="841"/>
      <c r="AO59" s="841"/>
      <c r="AP59" s="841"/>
      <c r="AQ59" s="841"/>
      <c r="AR59" s="841"/>
      <c r="AS59" s="841"/>
      <c r="AT59" s="841"/>
      <c r="AU59" s="841"/>
      <c r="AV59" s="841"/>
      <c r="AW59" s="841"/>
      <c r="AX59" s="841"/>
      <c r="AY59" s="841"/>
      <c r="AZ59" s="843"/>
      <c r="BA59" s="843"/>
      <c r="BB59" s="843"/>
      <c r="BC59" s="843"/>
      <c r="BD59" s="843"/>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40"/>
      <c r="R60" s="841"/>
      <c r="S60" s="841"/>
      <c r="T60" s="841"/>
      <c r="U60" s="841"/>
      <c r="V60" s="841"/>
      <c r="W60" s="841"/>
      <c r="X60" s="841"/>
      <c r="Y60" s="841"/>
      <c r="Z60" s="841"/>
      <c r="AA60" s="841"/>
      <c r="AB60" s="841"/>
      <c r="AC60" s="841"/>
      <c r="AD60" s="841"/>
      <c r="AE60" s="842"/>
      <c r="AF60" s="786"/>
      <c r="AG60" s="787"/>
      <c r="AH60" s="787"/>
      <c r="AI60" s="787"/>
      <c r="AJ60" s="788"/>
      <c r="AK60" s="844"/>
      <c r="AL60" s="841"/>
      <c r="AM60" s="841"/>
      <c r="AN60" s="841"/>
      <c r="AO60" s="841"/>
      <c r="AP60" s="841"/>
      <c r="AQ60" s="841"/>
      <c r="AR60" s="841"/>
      <c r="AS60" s="841"/>
      <c r="AT60" s="841"/>
      <c r="AU60" s="841"/>
      <c r="AV60" s="841"/>
      <c r="AW60" s="841"/>
      <c r="AX60" s="841"/>
      <c r="AY60" s="841"/>
      <c r="AZ60" s="843"/>
      <c r="BA60" s="843"/>
      <c r="BB60" s="843"/>
      <c r="BC60" s="843"/>
      <c r="BD60" s="843"/>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40"/>
      <c r="R61" s="841"/>
      <c r="S61" s="841"/>
      <c r="T61" s="841"/>
      <c r="U61" s="841"/>
      <c r="V61" s="841"/>
      <c r="W61" s="841"/>
      <c r="X61" s="841"/>
      <c r="Y61" s="841"/>
      <c r="Z61" s="841"/>
      <c r="AA61" s="841"/>
      <c r="AB61" s="841"/>
      <c r="AC61" s="841"/>
      <c r="AD61" s="841"/>
      <c r="AE61" s="842"/>
      <c r="AF61" s="786"/>
      <c r="AG61" s="787"/>
      <c r="AH61" s="787"/>
      <c r="AI61" s="787"/>
      <c r="AJ61" s="788"/>
      <c r="AK61" s="844"/>
      <c r="AL61" s="841"/>
      <c r="AM61" s="841"/>
      <c r="AN61" s="841"/>
      <c r="AO61" s="841"/>
      <c r="AP61" s="841"/>
      <c r="AQ61" s="841"/>
      <c r="AR61" s="841"/>
      <c r="AS61" s="841"/>
      <c r="AT61" s="841"/>
      <c r="AU61" s="841"/>
      <c r="AV61" s="841"/>
      <c r="AW61" s="841"/>
      <c r="AX61" s="841"/>
      <c r="AY61" s="841"/>
      <c r="AZ61" s="843"/>
      <c r="BA61" s="843"/>
      <c r="BB61" s="843"/>
      <c r="BC61" s="843"/>
      <c r="BD61" s="843"/>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40"/>
      <c r="R62" s="841"/>
      <c r="S62" s="841"/>
      <c r="T62" s="841"/>
      <c r="U62" s="841"/>
      <c r="V62" s="841"/>
      <c r="W62" s="841"/>
      <c r="X62" s="841"/>
      <c r="Y62" s="841"/>
      <c r="Z62" s="841"/>
      <c r="AA62" s="841"/>
      <c r="AB62" s="841"/>
      <c r="AC62" s="841"/>
      <c r="AD62" s="841"/>
      <c r="AE62" s="842"/>
      <c r="AF62" s="786"/>
      <c r="AG62" s="787"/>
      <c r="AH62" s="787"/>
      <c r="AI62" s="787"/>
      <c r="AJ62" s="788"/>
      <c r="AK62" s="844"/>
      <c r="AL62" s="841"/>
      <c r="AM62" s="841"/>
      <c r="AN62" s="841"/>
      <c r="AO62" s="841"/>
      <c r="AP62" s="841"/>
      <c r="AQ62" s="841"/>
      <c r="AR62" s="841"/>
      <c r="AS62" s="841"/>
      <c r="AT62" s="841"/>
      <c r="AU62" s="841"/>
      <c r="AV62" s="841"/>
      <c r="AW62" s="841"/>
      <c r="AX62" s="841"/>
      <c r="AY62" s="841"/>
      <c r="AZ62" s="843"/>
      <c r="BA62" s="843"/>
      <c r="BB62" s="843"/>
      <c r="BC62" s="843"/>
      <c r="BD62" s="843"/>
      <c r="BE62" s="832"/>
      <c r="BF62" s="832"/>
      <c r="BG62" s="832"/>
      <c r="BH62" s="832"/>
      <c r="BI62" s="833"/>
      <c r="BJ62" s="852"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60</v>
      </c>
      <c r="AG63" s="849"/>
      <c r="AH63" s="849"/>
      <c r="AI63" s="849"/>
      <c r="AJ63" s="850"/>
      <c r="AK63" s="851"/>
      <c r="AL63" s="846"/>
      <c r="AM63" s="846"/>
      <c r="AN63" s="846"/>
      <c r="AO63" s="846"/>
      <c r="AP63" s="849">
        <v>756</v>
      </c>
      <c r="AQ63" s="849"/>
      <c r="AR63" s="849"/>
      <c r="AS63" s="849"/>
      <c r="AT63" s="849"/>
      <c r="AU63" s="849">
        <v>644</v>
      </c>
      <c r="AV63" s="849"/>
      <c r="AW63" s="849"/>
      <c r="AX63" s="849"/>
      <c r="AY63" s="849"/>
      <c r="AZ63" s="853"/>
      <c r="BA63" s="853"/>
      <c r="BB63" s="853"/>
      <c r="BC63" s="853"/>
      <c r="BD63" s="853"/>
      <c r="BE63" s="854"/>
      <c r="BF63" s="854"/>
      <c r="BG63" s="854"/>
      <c r="BH63" s="854"/>
      <c r="BI63" s="855"/>
      <c r="BJ63" s="856" t="s">
        <v>122</v>
      </c>
      <c r="BK63" s="857"/>
      <c r="BL63" s="857"/>
      <c r="BM63" s="857"/>
      <c r="BN63" s="858"/>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9" t="s">
        <v>383</v>
      </c>
      <c r="AG66" s="815"/>
      <c r="AH66" s="815"/>
      <c r="AI66" s="815"/>
      <c r="AJ66" s="860"/>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25" customHeight="1" thickTop="1" x14ac:dyDescent="0.2">
      <c r="A68" s="224">
        <v>1</v>
      </c>
      <c r="B68" s="874" t="s">
        <v>551</v>
      </c>
      <c r="C68" s="875"/>
      <c r="D68" s="875"/>
      <c r="E68" s="875"/>
      <c r="F68" s="875"/>
      <c r="G68" s="875"/>
      <c r="H68" s="875"/>
      <c r="I68" s="875"/>
      <c r="J68" s="875"/>
      <c r="K68" s="875"/>
      <c r="L68" s="875"/>
      <c r="M68" s="875"/>
      <c r="N68" s="875"/>
      <c r="O68" s="875"/>
      <c r="P68" s="876"/>
      <c r="Q68" s="877">
        <v>7342</v>
      </c>
      <c r="R68" s="871"/>
      <c r="S68" s="871"/>
      <c r="T68" s="871"/>
      <c r="U68" s="871"/>
      <c r="V68" s="871">
        <v>7213</v>
      </c>
      <c r="W68" s="871"/>
      <c r="X68" s="871"/>
      <c r="Y68" s="871"/>
      <c r="Z68" s="871"/>
      <c r="AA68" s="871">
        <v>129</v>
      </c>
      <c r="AB68" s="871"/>
      <c r="AC68" s="871"/>
      <c r="AD68" s="871"/>
      <c r="AE68" s="871"/>
      <c r="AF68" s="871">
        <v>129</v>
      </c>
      <c r="AG68" s="871"/>
      <c r="AH68" s="871"/>
      <c r="AI68" s="871"/>
      <c r="AJ68" s="871"/>
      <c r="AK68" s="871">
        <v>2723</v>
      </c>
      <c r="AL68" s="871"/>
      <c r="AM68" s="871"/>
      <c r="AN68" s="871"/>
      <c r="AO68" s="871"/>
      <c r="AP68" s="871" t="s">
        <v>552</v>
      </c>
      <c r="AQ68" s="871"/>
      <c r="AR68" s="871"/>
      <c r="AS68" s="871"/>
      <c r="AT68" s="871"/>
      <c r="AU68" s="871" t="s">
        <v>552</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25" customHeight="1" x14ac:dyDescent="0.2">
      <c r="A69" s="226">
        <v>2</v>
      </c>
      <c r="B69" s="878" t="s">
        <v>553</v>
      </c>
      <c r="C69" s="879"/>
      <c r="D69" s="879"/>
      <c r="E69" s="879"/>
      <c r="F69" s="879"/>
      <c r="G69" s="879"/>
      <c r="H69" s="879"/>
      <c r="I69" s="879"/>
      <c r="J69" s="879"/>
      <c r="K69" s="879"/>
      <c r="L69" s="879"/>
      <c r="M69" s="879"/>
      <c r="N69" s="879"/>
      <c r="O69" s="879"/>
      <c r="P69" s="880"/>
      <c r="Q69" s="881">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25" customHeight="1" x14ac:dyDescent="0.2">
      <c r="A70" s="226">
        <v>3</v>
      </c>
      <c r="B70" s="878" t="s">
        <v>554</v>
      </c>
      <c r="C70" s="879"/>
      <c r="D70" s="879"/>
      <c r="E70" s="879"/>
      <c r="F70" s="879"/>
      <c r="G70" s="879"/>
      <c r="H70" s="879"/>
      <c r="I70" s="879"/>
      <c r="J70" s="879"/>
      <c r="K70" s="879"/>
      <c r="L70" s="879"/>
      <c r="M70" s="879"/>
      <c r="N70" s="879"/>
      <c r="O70" s="879"/>
      <c r="P70" s="880"/>
      <c r="Q70" s="881">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25" customHeight="1" x14ac:dyDescent="0.2">
      <c r="A71" s="226">
        <v>4</v>
      </c>
      <c r="B71" s="878" t="s">
        <v>555</v>
      </c>
      <c r="C71" s="879"/>
      <c r="D71" s="879"/>
      <c r="E71" s="879"/>
      <c r="F71" s="879"/>
      <c r="G71" s="879"/>
      <c r="H71" s="879"/>
      <c r="I71" s="879"/>
      <c r="J71" s="879"/>
      <c r="K71" s="879"/>
      <c r="L71" s="879"/>
      <c r="M71" s="879"/>
      <c r="N71" s="879"/>
      <c r="O71" s="879"/>
      <c r="P71" s="880"/>
      <c r="Q71" s="881">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25" customHeight="1" x14ac:dyDescent="0.2">
      <c r="A72" s="226">
        <v>5</v>
      </c>
      <c r="B72" s="878" t="s">
        <v>556</v>
      </c>
      <c r="C72" s="879"/>
      <c r="D72" s="879"/>
      <c r="E72" s="879"/>
      <c r="F72" s="879"/>
      <c r="G72" s="879"/>
      <c r="H72" s="879"/>
      <c r="I72" s="879"/>
      <c r="J72" s="879"/>
      <c r="K72" s="879"/>
      <c r="L72" s="879"/>
      <c r="M72" s="879"/>
      <c r="N72" s="879"/>
      <c r="O72" s="879"/>
      <c r="P72" s="880"/>
      <c r="Q72" s="881">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25" customHeight="1" x14ac:dyDescent="0.2">
      <c r="A73" s="226">
        <v>6</v>
      </c>
      <c r="B73" s="878" t="s">
        <v>557</v>
      </c>
      <c r="C73" s="879"/>
      <c r="D73" s="879"/>
      <c r="E73" s="879"/>
      <c r="F73" s="879"/>
      <c r="G73" s="879"/>
      <c r="H73" s="879"/>
      <c r="I73" s="879"/>
      <c r="J73" s="879"/>
      <c r="K73" s="879"/>
      <c r="L73" s="879"/>
      <c r="M73" s="879"/>
      <c r="N73" s="879"/>
      <c r="O73" s="879"/>
      <c r="P73" s="880"/>
      <c r="Q73" s="881">
        <v>1101</v>
      </c>
      <c r="R73" s="830"/>
      <c r="S73" s="830"/>
      <c r="T73" s="830"/>
      <c r="U73" s="830"/>
      <c r="V73" s="830">
        <v>1095</v>
      </c>
      <c r="W73" s="830"/>
      <c r="X73" s="830"/>
      <c r="Y73" s="830"/>
      <c r="Z73" s="830"/>
      <c r="AA73" s="830">
        <v>6</v>
      </c>
      <c r="AB73" s="830"/>
      <c r="AC73" s="830"/>
      <c r="AD73" s="830"/>
      <c r="AE73" s="830"/>
      <c r="AF73" s="830">
        <v>6</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25" customHeight="1" x14ac:dyDescent="0.2">
      <c r="A74" s="226">
        <v>7</v>
      </c>
      <c r="B74" s="878" t="s">
        <v>558</v>
      </c>
      <c r="C74" s="879"/>
      <c r="D74" s="879"/>
      <c r="E74" s="879"/>
      <c r="F74" s="879"/>
      <c r="G74" s="879"/>
      <c r="H74" s="879"/>
      <c r="I74" s="879"/>
      <c r="J74" s="879"/>
      <c r="K74" s="879"/>
      <c r="L74" s="879"/>
      <c r="M74" s="879"/>
      <c r="N74" s="879"/>
      <c r="O74" s="879"/>
      <c r="P74" s="880"/>
      <c r="Q74" s="881">
        <v>85</v>
      </c>
      <c r="R74" s="830"/>
      <c r="S74" s="830"/>
      <c r="T74" s="830"/>
      <c r="U74" s="830"/>
      <c r="V74" s="830">
        <v>83</v>
      </c>
      <c r="W74" s="830"/>
      <c r="X74" s="830"/>
      <c r="Y74" s="830"/>
      <c r="Z74" s="830"/>
      <c r="AA74" s="830">
        <v>2</v>
      </c>
      <c r="AB74" s="830"/>
      <c r="AC74" s="830"/>
      <c r="AD74" s="830"/>
      <c r="AE74" s="830"/>
      <c r="AF74" s="830">
        <v>2</v>
      </c>
      <c r="AG74" s="830"/>
      <c r="AH74" s="830"/>
      <c r="AI74" s="830"/>
      <c r="AJ74" s="830"/>
      <c r="AK74" s="830">
        <v>4</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25" customHeight="1" x14ac:dyDescent="0.2">
      <c r="A75" s="226">
        <v>8</v>
      </c>
      <c r="B75" s="878"/>
      <c r="C75" s="879"/>
      <c r="D75" s="879"/>
      <c r="E75" s="879"/>
      <c r="F75" s="879"/>
      <c r="G75" s="879"/>
      <c r="H75" s="879"/>
      <c r="I75" s="879"/>
      <c r="J75" s="879"/>
      <c r="K75" s="879"/>
      <c r="L75" s="879"/>
      <c r="M75" s="879"/>
      <c r="N75" s="879"/>
      <c r="O75" s="879"/>
      <c r="P75" s="880"/>
      <c r="Q75" s="882"/>
      <c r="R75" s="836"/>
      <c r="S75" s="836"/>
      <c r="T75" s="836"/>
      <c r="U75" s="834"/>
      <c r="V75" s="883"/>
      <c r="W75" s="836"/>
      <c r="X75" s="836"/>
      <c r="Y75" s="836"/>
      <c r="Z75" s="834"/>
      <c r="AA75" s="883"/>
      <c r="AB75" s="836"/>
      <c r="AC75" s="836"/>
      <c r="AD75" s="836"/>
      <c r="AE75" s="834"/>
      <c r="AF75" s="883"/>
      <c r="AG75" s="836"/>
      <c r="AH75" s="836"/>
      <c r="AI75" s="836"/>
      <c r="AJ75" s="834"/>
      <c r="AK75" s="883"/>
      <c r="AL75" s="836"/>
      <c r="AM75" s="836"/>
      <c r="AN75" s="836"/>
      <c r="AO75" s="834"/>
      <c r="AP75" s="883"/>
      <c r="AQ75" s="836"/>
      <c r="AR75" s="836"/>
      <c r="AS75" s="836"/>
      <c r="AT75" s="834"/>
      <c r="AU75" s="883"/>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25" customHeight="1" x14ac:dyDescent="0.2">
      <c r="A76" s="226">
        <v>9</v>
      </c>
      <c r="B76" s="878"/>
      <c r="C76" s="879"/>
      <c r="D76" s="879"/>
      <c r="E76" s="879"/>
      <c r="F76" s="879"/>
      <c r="G76" s="879"/>
      <c r="H76" s="879"/>
      <c r="I76" s="879"/>
      <c r="J76" s="879"/>
      <c r="K76" s="879"/>
      <c r="L76" s="879"/>
      <c r="M76" s="879"/>
      <c r="N76" s="879"/>
      <c r="O76" s="879"/>
      <c r="P76" s="880"/>
      <c r="Q76" s="882"/>
      <c r="R76" s="836"/>
      <c r="S76" s="836"/>
      <c r="T76" s="836"/>
      <c r="U76" s="834"/>
      <c r="V76" s="883"/>
      <c r="W76" s="836"/>
      <c r="X76" s="836"/>
      <c r="Y76" s="836"/>
      <c r="Z76" s="834"/>
      <c r="AA76" s="883"/>
      <c r="AB76" s="836"/>
      <c r="AC76" s="836"/>
      <c r="AD76" s="836"/>
      <c r="AE76" s="834"/>
      <c r="AF76" s="883"/>
      <c r="AG76" s="836"/>
      <c r="AH76" s="836"/>
      <c r="AI76" s="836"/>
      <c r="AJ76" s="834"/>
      <c r="AK76" s="883"/>
      <c r="AL76" s="836"/>
      <c r="AM76" s="836"/>
      <c r="AN76" s="836"/>
      <c r="AO76" s="834"/>
      <c r="AP76" s="883"/>
      <c r="AQ76" s="836"/>
      <c r="AR76" s="836"/>
      <c r="AS76" s="836"/>
      <c r="AT76" s="834"/>
      <c r="AU76" s="883"/>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25" customHeight="1" x14ac:dyDescent="0.2">
      <c r="A77" s="226">
        <v>10</v>
      </c>
      <c r="B77" s="878"/>
      <c r="C77" s="879"/>
      <c r="D77" s="879"/>
      <c r="E77" s="879"/>
      <c r="F77" s="879"/>
      <c r="G77" s="879"/>
      <c r="H77" s="879"/>
      <c r="I77" s="879"/>
      <c r="J77" s="879"/>
      <c r="K77" s="879"/>
      <c r="L77" s="879"/>
      <c r="M77" s="879"/>
      <c r="N77" s="879"/>
      <c r="O77" s="879"/>
      <c r="P77" s="880"/>
      <c r="Q77" s="882"/>
      <c r="R77" s="836"/>
      <c r="S77" s="836"/>
      <c r="T77" s="836"/>
      <c r="U77" s="834"/>
      <c r="V77" s="883"/>
      <c r="W77" s="836"/>
      <c r="X77" s="836"/>
      <c r="Y77" s="836"/>
      <c r="Z77" s="834"/>
      <c r="AA77" s="883"/>
      <c r="AB77" s="836"/>
      <c r="AC77" s="836"/>
      <c r="AD77" s="836"/>
      <c r="AE77" s="834"/>
      <c r="AF77" s="883"/>
      <c r="AG77" s="836"/>
      <c r="AH77" s="836"/>
      <c r="AI77" s="836"/>
      <c r="AJ77" s="834"/>
      <c r="AK77" s="883"/>
      <c r="AL77" s="836"/>
      <c r="AM77" s="836"/>
      <c r="AN77" s="836"/>
      <c r="AO77" s="834"/>
      <c r="AP77" s="883"/>
      <c r="AQ77" s="836"/>
      <c r="AR77" s="836"/>
      <c r="AS77" s="836"/>
      <c r="AT77" s="834"/>
      <c r="AU77" s="883"/>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25" customHeight="1" x14ac:dyDescent="0.2">
      <c r="A78" s="226">
        <v>11</v>
      </c>
      <c r="B78" s="878"/>
      <c r="C78" s="879"/>
      <c r="D78" s="879"/>
      <c r="E78" s="879"/>
      <c r="F78" s="879"/>
      <c r="G78" s="879"/>
      <c r="H78" s="879"/>
      <c r="I78" s="879"/>
      <c r="J78" s="879"/>
      <c r="K78" s="879"/>
      <c r="L78" s="879"/>
      <c r="M78" s="879"/>
      <c r="N78" s="879"/>
      <c r="O78" s="879"/>
      <c r="P78" s="880"/>
      <c r="Q78" s="881"/>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25" customHeight="1" x14ac:dyDescent="0.2">
      <c r="A79" s="226">
        <v>12</v>
      </c>
      <c r="B79" s="878"/>
      <c r="C79" s="879"/>
      <c r="D79" s="879"/>
      <c r="E79" s="879"/>
      <c r="F79" s="879"/>
      <c r="G79" s="879"/>
      <c r="H79" s="879"/>
      <c r="I79" s="879"/>
      <c r="J79" s="879"/>
      <c r="K79" s="879"/>
      <c r="L79" s="879"/>
      <c r="M79" s="879"/>
      <c r="N79" s="879"/>
      <c r="O79" s="879"/>
      <c r="P79" s="880"/>
      <c r="Q79" s="881"/>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25" customHeight="1" x14ac:dyDescent="0.2">
      <c r="A80" s="226">
        <v>13</v>
      </c>
      <c r="B80" s="878"/>
      <c r="C80" s="879"/>
      <c r="D80" s="879"/>
      <c r="E80" s="879"/>
      <c r="F80" s="879"/>
      <c r="G80" s="879"/>
      <c r="H80" s="879"/>
      <c r="I80" s="879"/>
      <c r="J80" s="879"/>
      <c r="K80" s="879"/>
      <c r="L80" s="879"/>
      <c r="M80" s="879"/>
      <c r="N80" s="879"/>
      <c r="O80" s="879"/>
      <c r="P80" s="880"/>
      <c r="Q80" s="881"/>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25" customHeight="1" x14ac:dyDescent="0.2">
      <c r="A81" s="226">
        <v>14</v>
      </c>
      <c r="B81" s="878"/>
      <c r="C81" s="879"/>
      <c r="D81" s="879"/>
      <c r="E81" s="879"/>
      <c r="F81" s="879"/>
      <c r="G81" s="879"/>
      <c r="H81" s="879"/>
      <c r="I81" s="879"/>
      <c r="J81" s="879"/>
      <c r="K81" s="879"/>
      <c r="L81" s="879"/>
      <c r="M81" s="879"/>
      <c r="N81" s="879"/>
      <c r="O81" s="879"/>
      <c r="P81" s="880"/>
      <c r="Q81" s="881"/>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25" customHeight="1" x14ac:dyDescent="0.2">
      <c r="A82" s="226">
        <v>15</v>
      </c>
      <c r="B82" s="878"/>
      <c r="C82" s="879"/>
      <c r="D82" s="879"/>
      <c r="E82" s="879"/>
      <c r="F82" s="879"/>
      <c r="G82" s="879"/>
      <c r="H82" s="879"/>
      <c r="I82" s="879"/>
      <c r="J82" s="879"/>
      <c r="K82" s="879"/>
      <c r="L82" s="879"/>
      <c r="M82" s="879"/>
      <c r="N82" s="879"/>
      <c r="O82" s="879"/>
      <c r="P82" s="880"/>
      <c r="Q82" s="881"/>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25" customHeight="1" x14ac:dyDescent="0.2">
      <c r="A83" s="226">
        <v>16</v>
      </c>
      <c r="B83" s="878"/>
      <c r="C83" s="879"/>
      <c r="D83" s="879"/>
      <c r="E83" s="879"/>
      <c r="F83" s="879"/>
      <c r="G83" s="879"/>
      <c r="H83" s="879"/>
      <c r="I83" s="879"/>
      <c r="J83" s="879"/>
      <c r="K83" s="879"/>
      <c r="L83" s="879"/>
      <c r="M83" s="879"/>
      <c r="N83" s="879"/>
      <c r="O83" s="879"/>
      <c r="P83" s="880"/>
      <c r="Q83" s="881"/>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25" customHeight="1" x14ac:dyDescent="0.2">
      <c r="A84" s="226">
        <v>17</v>
      </c>
      <c r="B84" s="878"/>
      <c r="C84" s="879"/>
      <c r="D84" s="879"/>
      <c r="E84" s="879"/>
      <c r="F84" s="879"/>
      <c r="G84" s="879"/>
      <c r="H84" s="879"/>
      <c r="I84" s="879"/>
      <c r="J84" s="879"/>
      <c r="K84" s="879"/>
      <c r="L84" s="879"/>
      <c r="M84" s="879"/>
      <c r="N84" s="879"/>
      <c r="O84" s="879"/>
      <c r="P84" s="880"/>
      <c r="Q84" s="881"/>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25" customHeight="1" x14ac:dyDescent="0.2">
      <c r="A85" s="226">
        <v>18</v>
      </c>
      <c r="B85" s="878"/>
      <c r="C85" s="879"/>
      <c r="D85" s="879"/>
      <c r="E85" s="879"/>
      <c r="F85" s="879"/>
      <c r="G85" s="879"/>
      <c r="H85" s="879"/>
      <c r="I85" s="879"/>
      <c r="J85" s="879"/>
      <c r="K85" s="879"/>
      <c r="L85" s="879"/>
      <c r="M85" s="879"/>
      <c r="N85" s="879"/>
      <c r="O85" s="879"/>
      <c r="P85" s="880"/>
      <c r="Q85" s="881"/>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25" customHeight="1" x14ac:dyDescent="0.2">
      <c r="A86" s="226">
        <v>19</v>
      </c>
      <c r="B86" s="878"/>
      <c r="C86" s="879"/>
      <c r="D86" s="879"/>
      <c r="E86" s="879"/>
      <c r="F86" s="879"/>
      <c r="G86" s="879"/>
      <c r="H86" s="879"/>
      <c r="I86" s="879"/>
      <c r="J86" s="879"/>
      <c r="K86" s="879"/>
      <c r="L86" s="879"/>
      <c r="M86" s="879"/>
      <c r="N86" s="879"/>
      <c r="O86" s="879"/>
      <c r="P86" s="880"/>
      <c r="Q86" s="88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25" customHeight="1" x14ac:dyDescent="0.2">
      <c r="A87" s="232">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v>2801</v>
      </c>
      <c r="AG88" s="849"/>
      <c r="AH88" s="849"/>
      <c r="AI88" s="849"/>
      <c r="AJ88" s="849"/>
      <c r="AK88" s="846"/>
      <c r="AL88" s="846"/>
      <c r="AM88" s="846"/>
      <c r="AN88" s="846"/>
      <c r="AO88" s="846"/>
      <c r="AP88" s="849"/>
      <c r="AQ88" s="849"/>
      <c r="AR88" s="849"/>
      <c r="AS88" s="849"/>
      <c r="AT88" s="849"/>
      <c r="AU88" s="849"/>
      <c r="AV88" s="849"/>
      <c r="AW88" s="849"/>
      <c r="AX88" s="849"/>
      <c r="AY88" s="849"/>
      <c r="AZ88" s="854"/>
      <c r="BA88" s="854"/>
      <c r="BB88" s="854"/>
      <c r="BC88" s="854"/>
      <c r="BD88" s="855"/>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v>45</v>
      </c>
      <c r="CS102" s="857"/>
      <c r="CT102" s="857"/>
      <c r="CU102" s="857"/>
      <c r="CV102" s="895"/>
      <c r="CW102" s="894">
        <v>0</v>
      </c>
      <c r="CX102" s="857"/>
      <c r="CY102" s="857"/>
      <c r="CZ102" s="857"/>
      <c r="DA102" s="895"/>
      <c r="DB102" s="894"/>
      <c r="DC102" s="857"/>
      <c r="DD102" s="857"/>
      <c r="DE102" s="857"/>
      <c r="DF102" s="895"/>
      <c r="DG102" s="894"/>
      <c r="DH102" s="857"/>
      <c r="DI102" s="857"/>
      <c r="DJ102" s="857"/>
      <c r="DK102" s="895"/>
      <c r="DL102" s="894"/>
      <c r="DM102" s="857"/>
      <c r="DN102" s="857"/>
      <c r="DO102" s="857"/>
      <c r="DP102" s="895"/>
      <c r="DQ102" s="894"/>
      <c r="DR102" s="857"/>
      <c r="DS102" s="857"/>
      <c r="DT102" s="857"/>
      <c r="DU102" s="895"/>
      <c r="DV102" s="789"/>
      <c r="DW102" s="790"/>
      <c r="DX102" s="790"/>
      <c r="DY102" s="790"/>
      <c r="DZ102" s="918"/>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9" t="s">
        <v>402</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0" t="s">
        <v>403</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1" t="s">
        <v>406</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407</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18" customFormat="1" ht="26.25" customHeight="1" x14ac:dyDescent="0.2">
      <c r="A109" s="91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409</v>
      </c>
      <c r="AB109" s="897"/>
      <c r="AC109" s="897"/>
      <c r="AD109" s="897"/>
      <c r="AE109" s="898"/>
      <c r="AF109" s="896" t="s">
        <v>410</v>
      </c>
      <c r="AG109" s="897"/>
      <c r="AH109" s="897"/>
      <c r="AI109" s="897"/>
      <c r="AJ109" s="898"/>
      <c r="AK109" s="896" t="s">
        <v>295</v>
      </c>
      <c r="AL109" s="897"/>
      <c r="AM109" s="897"/>
      <c r="AN109" s="897"/>
      <c r="AO109" s="898"/>
      <c r="AP109" s="896" t="s">
        <v>411</v>
      </c>
      <c r="AQ109" s="897"/>
      <c r="AR109" s="897"/>
      <c r="AS109" s="897"/>
      <c r="AT109" s="899"/>
      <c r="AU109" s="91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409</v>
      </c>
      <c r="BR109" s="897"/>
      <c r="BS109" s="897"/>
      <c r="BT109" s="897"/>
      <c r="BU109" s="898"/>
      <c r="BV109" s="896" t="s">
        <v>410</v>
      </c>
      <c r="BW109" s="897"/>
      <c r="BX109" s="897"/>
      <c r="BY109" s="897"/>
      <c r="BZ109" s="898"/>
      <c r="CA109" s="896" t="s">
        <v>295</v>
      </c>
      <c r="CB109" s="897"/>
      <c r="CC109" s="897"/>
      <c r="CD109" s="897"/>
      <c r="CE109" s="898"/>
      <c r="CF109" s="917" t="s">
        <v>411</v>
      </c>
      <c r="CG109" s="917"/>
      <c r="CH109" s="917"/>
      <c r="CI109" s="917"/>
      <c r="CJ109" s="917"/>
      <c r="CK109" s="896"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409</v>
      </c>
      <c r="DH109" s="897"/>
      <c r="DI109" s="897"/>
      <c r="DJ109" s="897"/>
      <c r="DK109" s="898"/>
      <c r="DL109" s="896" t="s">
        <v>410</v>
      </c>
      <c r="DM109" s="897"/>
      <c r="DN109" s="897"/>
      <c r="DO109" s="897"/>
      <c r="DP109" s="898"/>
      <c r="DQ109" s="896" t="s">
        <v>295</v>
      </c>
      <c r="DR109" s="897"/>
      <c r="DS109" s="897"/>
      <c r="DT109" s="897"/>
      <c r="DU109" s="898"/>
      <c r="DV109" s="896" t="s">
        <v>411</v>
      </c>
      <c r="DW109" s="897"/>
      <c r="DX109" s="897"/>
      <c r="DY109" s="897"/>
      <c r="DZ109" s="899"/>
    </row>
    <row r="110" spans="1:131" s="218" customFormat="1" ht="26.25" customHeight="1" x14ac:dyDescent="0.2">
      <c r="A110" s="900" t="s">
        <v>413</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292081</v>
      </c>
      <c r="AB110" s="904"/>
      <c r="AC110" s="904"/>
      <c r="AD110" s="904"/>
      <c r="AE110" s="905"/>
      <c r="AF110" s="906">
        <v>292121</v>
      </c>
      <c r="AG110" s="904"/>
      <c r="AH110" s="904"/>
      <c r="AI110" s="904"/>
      <c r="AJ110" s="905"/>
      <c r="AK110" s="906">
        <v>282098</v>
      </c>
      <c r="AL110" s="904"/>
      <c r="AM110" s="904"/>
      <c r="AN110" s="904"/>
      <c r="AO110" s="905"/>
      <c r="AP110" s="907">
        <v>16.8</v>
      </c>
      <c r="AQ110" s="908"/>
      <c r="AR110" s="908"/>
      <c r="AS110" s="908"/>
      <c r="AT110" s="909"/>
      <c r="AU110" s="910" t="s">
        <v>69</v>
      </c>
      <c r="AV110" s="911"/>
      <c r="AW110" s="911"/>
      <c r="AX110" s="911"/>
      <c r="AY110" s="911"/>
      <c r="AZ110" s="933" t="s">
        <v>414</v>
      </c>
      <c r="BA110" s="901"/>
      <c r="BB110" s="901"/>
      <c r="BC110" s="901"/>
      <c r="BD110" s="901"/>
      <c r="BE110" s="901"/>
      <c r="BF110" s="901"/>
      <c r="BG110" s="901"/>
      <c r="BH110" s="901"/>
      <c r="BI110" s="901"/>
      <c r="BJ110" s="901"/>
      <c r="BK110" s="901"/>
      <c r="BL110" s="901"/>
      <c r="BM110" s="901"/>
      <c r="BN110" s="901"/>
      <c r="BO110" s="901"/>
      <c r="BP110" s="902"/>
      <c r="BQ110" s="934">
        <v>2123102</v>
      </c>
      <c r="BR110" s="935"/>
      <c r="BS110" s="935"/>
      <c r="BT110" s="935"/>
      <c r="BU110" s="935"/>
      <c r="BV110" s="935">
        <v>2479335</v>
      </c>
      <c r="BW110" s="935"/>
      <c r="BX110" s="935"/>
      <c r="BY110" s="935"/>
      <c r="BZ110" s="935"/>
      <c r="CA110" s="935">
        <v>2437667</v>
      </c>
      <c r="CB110" s="935"/>
      <c r="CC110" s="935"/>
      <c r="CD110" s="935"/>
      <c r="CE110" s="935"/>
      <c r="CF110" s="948">
        <v>144.69999999999999</v>
      </c>
      <c r="CG110" s="949"/>
      <c r="CH110" s="949"/>
      <c r="CI110" s="949"/>
      <c r="CJ110" s="949"/>
      <c r="CK110" s="950" t="s">
        <v>415</v>
      </c>
      <c r="CL110" s="951"/>
      <c r="CM110" s="933" t="s">
        <v>416</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18" customFormat="1" ht="26.25" customHeight="1" x14ac:dyDescent="0.2">
      <c r="A111" s="938" t="s">
        <v>417</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418</v>
      </c>
      <c r="BA111" s="927"/>
      <c r="BB111" s="927"/>
      <c r="BC111" s="927"/>
      <c r="BD111" s="927"/>
      <c r="BE111" s="927"/>
      <c r="BF111" s="927"/>
      <c r="BG111" s="927"/>
      <c r="BH111" s="927"/>
      <c r="BI111" s="927"/>
      <c r="BJ111" s="927"/>
      <c r="BK111" s="927"/>
      <c r="BL111" s="927"/>
      <c r="BM111" s="927"/>
      <c r="BN111" s="927"/>
      <c r="BO111" s="927"/>
      <c r="BP111" s="928"/>
      <c r="BQ111" s="929" t="s">
        <v>122</v>
      </c>
      <c r="BR111" s="930"/>
      <c r="BS111" s="930"/>
      <c r="BT111" s="930"/>
      <c r="BU111" s="930"/>
      <c r="BV111" s="930" t="s">
        <v>122</v>
      </c>
      <c r="BW111" s="930"/>
      <c r="BX111" s="930"/>
      <c r="BY111" s="930"/>
      <c r="BZ111" s="930"/>
      <c r="CA111" s="930" t="s">
        <v>122</v>
      </c>
      <c r="CB111" s="930"/>
      <c r="CC111" s="930"/>
      <c r="CD111" s="930"/>
      <c r="CE111" s="930"/>
      <c r="CF111" s="924" t="s">
        <v>122</v>
      </c>
      <c r="CG111" s="925"/>
      <c r="CH111" s="925"/>
      <c r="CI111" s="925"/>
      <c r="CJ111" s="925"/>
      <c r="CK111" s="952"/>
      <c r="CL111" s="953"/>
      <c r="CM111" s="926" t="s">
        <v>419</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18" customFormat="1" ht="26.25" customHeight="1" x14ac:dyDescent="0.2">
      <c r="A112" s="956" t="s">
        <v>420</v>
      </c>
      <c r="B112" s="957"/>
      <c r="C112" s="927" t="s">
        <v>421</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422</v>
      </c>
      <c r="BA112" s="927"/>
      <c r="BB112" s="927"/>
      <c r="BC112" s="927"/>
      <c r="BD112" s="927"/>
      <c r="BE112" s="927"/>
      <c r="BF112" s="927"/>
      <c r="BG112" s="927"/>
      <c r="BH112" s="927"/>
      <c r="BI112" s="927"/>
      <c r="BJ112" s="927"/>
      <c r="BK112" s="927"/>
      <c r="BL112" s="927"/>
      <c r="BM112" s="927"/>
      <c r="BN112" s="927"/>
      <c r="BO112" s="927"/>
      <c r="BP112" s="928"/>
      <c r="BQ112" s="929">
        <v>684209</v>
      </c>
      <c r="BR112" s="930"/>
      <c r="BS112" s="930"/>
      <c r="BT112" s="930"/>
      <c r="BU112" s="930"/>
      <c r="BV112" s="930">
        <v>722544</v>
      </c>
      <c r="BW112" s="930"/>
      <c r="BX112" s="930"/>
      <c r="BY112" s="930"/>
      <c r="BZ112" s="930"/>
      <c r="CA112" s="930">
        <v>644381</v>
      </c>
      <c r="CB112" s="930"/>
      <c r="CC112" s="930"/>
      <c r="CD112" s="930"/>
      <c r="CE112" s="930"/>
      <c r="CF112" s="924">
        <v>38.299999999999997</v>
      </c>
      <c r="CG112" s="925"/>
      <c r="CH112" s="925"/>
      <c r="CI112" s="925"/>
      <c r="CJ112" s="925"/>
      <c r="CK112" s="952"/>
      <c r="CL112" s="953"/>
      <c r="CM112" s="926" t="s">
        <v>423</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18" customFormat="1" ht="26.25" customHeight="1" x14ac:dyDescent="0.2">
      <c r="A113" s="958"/>
      <c r="B113" s="959"/>
      <c r="C113" s="927" t="s">
        <v>424</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95268</v>
      </c>
      <c r="AB113" s="942"/>
      <c r="AC113" s="942"/>
      <c r="AD113" s="942"/>
      <c r="AE113" s="943"/>
      <c r="AF113" s="944">
        <v>92172</v>
      </c>
      <c r="AG113" s="942"/>
      <c r="AH113" s="942"/>
      <c r="AI113" s="942"/>
      <c r="AJ113" s="943"/>
      <c r="AK113" s="944">
        <v>86636</v>
      </c>
      <c r="AL113" s="942"/>
      <c r="AM113" s="942"/>
      <c r="AN113" s="942"/>
      <c r="AO113" s="943"/>
      <c r="AP113" s="945">
        <v>5.0999999999999996</v>
      </c>
      <c r="AQ113" s="946"/>
      <c r="AR113" s="946"/>
      <c r="AS113" s="946"/>
      <c r="AT113" s="947"/>
      <c r="AU113" s="912"/>
      <c r="AV113" s="913"/>
      <c r="AW113" s="913"/>
      <c r="AX113" s="913"/>
      <c r="AY113" s="913"/>
      <c r="AZ113" s="926" t="s">
        <v>425</v>
      </c>
      <c r="BA113" s="927"/>
      <c r="BB113" s="927"/>
      <c r="BC113" s="927"/>
      <c r="BD113" s="927"/>
      <c r="BE113" s="927"/>
      <c r="BF113" s="927"/>
      <c r="BG113" s="927"/>
      <c r="BH113" s="927"/>
      <c r="BI113" s="927"/>
      <c r="BJ113" s="927"/>
      <c r="BK113" s="927"/>
      <c r="BL113" s="927"/>
      <c r="BM113" s="927"/>
      <c r="BN113" s="927"/>
      <c r="BO113" s="927"/>
      <c r="BP113" s="928"/>
      <c r="BQ113" s="929" t="s">
        <v>122</v>
      </c>
      <c r="BR113" s="930"/>
      <c r="BS113" s="930"/>
      <c r="BT113" s="930"/>
      <c r="BU113" s="930"/>
      <c r="BV113" s="930" t="s">
        <v>122</v>
      </c>
      <c r="BW113" s="930"/>
      <c r="BX113" s="930"/>
      <c r="BY113" s="930"/>
      <c r="BZ113" s="930"/>
      <c r="CA113" s="930" t="s">
        <v>122</v>
      </c>
      <c r="CB113" s="930"/>
      <c r="CC113" s="930"/>
      <c r="CD113" s="930"/>
      <c r="CE113" s="930"/>
      <c r="CF113" s="924" t="s">
        <v>122</v>
      </c>
      <c r="CG113" s="925"/>
      <c r="CH113" s="925"/>
      <c r="CI113" s="925"/>
      <c r="CJ113" s="925"/>
      <c r="CK113" s="952"/>
      <c r="CL113" s="953"/>
      <c r="CM113" s="926" t="s">
        <v>426</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18" customFormat="1" ht="26.25" customHeight="1" x14ac:dyDescent="0.2">
      <c r="A114" s="958"/>
      <c r="B114" s="959"/>
      <c r="C114" s="927" t="s">
        <v>427</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t="s">
        <v>122</v>
      </c>
      <c r="AB114" s="963"/>
      <c r="AC114" s="963"/>
      <c r="AD114" s="963"/>
      <c r="AE114" s="964"/>
      <c r="AF114" s="965" t="s">
        <v>122</v>
      </c>
      <c r="AG114" s="963"/>
      <c r="AH114" s="963"/>
      <c r="AI114" s="963"/>
      <c r="AJ114" s="964"/>
      <c r="AK114" s="965" t="s">
        <v>122</v>
      </c>
      <c r="AL114" s="963"/>
      <c r="AM114" s="963"/>
      <c r="AN114" s="963"/>
      <c r="AO114" s="964"/>
      <c r="AP114" s="966" t="s">
        <v>122</v>
      </c>
      <c r="AQ114" s="967"/>
      <c r="AR114" s="967"/>
      <c r="AS114" s="967"/>
      <c r="AT114" s="968"/>
      <c r="AU114" s="912"/>
      <c r="AV114" s="913"/>
      <c r="AW114" s="913"/>
      <c r="AX114" s="913"/>
      <c r="AY114" s="913"/>
      <c r="AZ114" s="926" t="s">
        <v>428</v>
      </c>
      <c r="BA114" s="927"/>
      <c r="BB114" s="927"/>
      <c r="BC114" s="927"/>
      <c r="BD114" s="927"/>
      <c r="BE114" s="927"/>
      <c r="BF114" s="927"/>
      <c r="BG114" s="927"/>
      <c r="BH114" s="927"/>
      <c r="BI114" s="927"/>
      <c r="BJ114" s="927"/>
      <c r="BK114" s="927"/>
      <c r="BL114" s="927"/>
      <c r="BM114" s="927"/>
      <c r="BN114" s="927"/>
      <c r="BO114" s="927"/>
      <c r="BP114" s="928"/>
      <c r="BQ114" s="929">
        <v>271968</v>
      </c>
      <c r="BR114" s="930"/>
      <c r="BS114" s="930"/>
      <c r="BT114" s="930"/>
      <c r="BU114" s="930"/>
      <c r="BV114" s="930">
        <v>337028</v>
      </c>
      <c r="BW114" s="930"/>
      <c r="BX114" s="930"/>
      <c r="BY114" s="930"/>
      <c r="BZ114" s="930"/>
      <c r="CA114" s="930">
        <v>324780</v>
      </c>
      <c r="CB114" s="930"/>
      <c r="CC114" s="930"/>
      <c r="CD114" s="930"/>
      <c r="CE114" s="930"/>
      <c r="CF114" s="924">
        <v>19.3</v>
      </c>
      <c r="CG114" s="925"/>
      <c r="CH114" s="925"/>
      <c r="CI114" s="925"/>
      <c r="CJ114" s="925"/>
      <c r="CK114" s="952"/>
      <c r="CL114" s="953"/>
      <c r="CM114" s="926" t="s">
        <v>429</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18" customFormat="1" ht="26.25" customHeight="1" x14ac:dyDescent="0.2">
      <c r="A115" s="958"/>
      <c r="B115" s="959"/>
      <c r="C115" s="927" t="s">
        <v>430</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122</v>
      </c>
      <c r="AB115" s="942"/>
      <c r="AC115" s="942"/>
      <c r="AD115" s="942"/>
      <c r="AE115" s="943"/>
      <c r="AF115" s="944" t="s">
        <v>122</v>
      </c>
      <c r="AG115" s="942"/>
      <c r="AH115" s="942"/>
      <c r="AI115" s="942"/>
      <c r="AJ115" s="943"/>
      <c r="AK115" s="944" t="s">
        <v>122</v>
      </c>
      <c r="AL115" s="942"/>
      <c r="AM115" s="942"/>
      <c r="AN115" s="942"/>
      <c r="AO115" s="943"/>
      <c r="AP115" s="945" t="s">
        <v>122</v>
      </c>
      <c r="AQ115" s="946"/>
      <c r="AR115" s="946"/>
      <c r="AS115" s="946"/>
      <c r="AT115" s="947"/>
      <c r="AU115" s="912"/>
      <c r="AV115" s="913"/>
      <c r="AW115" s="913"/>
      <c r="AX115" s="913"/>
      <c r="AY115" s="913"/>
      <c r="AZ115" s="926" t="s">
        <v>431</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432</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18" customFormat="1" ht="26.25" customHeight="1" x14ac:dyDescent="0.2">
      <c r="A116" s="960"/>
      <c r="B116" s="961"/>
      <c r="C116" s="969" t="s">
        <v>433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434</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435</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18" customFormat="1" ht="26.25" customHeight="1" x14ac:dyDescent="0.2">
      <c r="A117" s="91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436</v>
      </c>
      <c r="Z117" s="898"/>
      <c r="AA117" s="982">
        <v>387349</v>
      </c>
      <c r="AB117" s="983"/>
      <c r="AC117" s="983"/>
      <c r="AD117" s="983"/>
      <c r="AE117" s="984"/>
      <c r="AF117" s="985">
        <v>384293</v>
      </c>
      <c r="AG117" s="983"/>
      <c r="AH117" s="983"/>
      <c r="AI117" s="983"/>
      <c r="AJ117" s="984"/>
      <c r="AK117" s="985">
        <v>368734</v>
      </c>
      <c r="AL117" s="983"/>
      <c r="AM117" s="983"/>
      <c r="AN117" s="983"/>
      <c r="AO117" s="984"/>
      <c r="AP117" s="986"/>
      <c r="AQ117" s="987"/>
      <c r="AR117" s="987"/>
      <c r="AS117" s="987"/>
      <c r="AT117" s="988"/>
      <c r="AU117" s="912"/>
      <c r="AV117" s="913"/>
      <c r="AW117" s="913"/>
      <c r="AX117" s="913"/>
      <c r="AY117" s="913"/>
      <c r="AZ117" s="978" t="s">
        <v>437</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438</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18" customFormat="1" ht="26.25" customHeight="1" x14ac:dyDescent="0.2">
      <c r="A118" s="91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409</v>
      </c>
      <c r="AB118" s="897"/>
      <c r="AC118" s="897"/>
      <c r="AD118" s="897"/>
      <c r="AE118" s="898"/>
      <c r="AF118" s="896" t="s">
        <v>410</v>
      </c>
      <c r="AG118" s="897"/>
      <c r="AH118" s="897"/>
      <c r="AI118" s="897"/>
      <c r="AJ118" s="898"/>
      <c r="AK118" s="896" t="s">
        <v>295</v>
      </c>
      <c r="AL118" s="897"/>
      <c r="AM118" s="897"/>
      <c r="AN118" s="897"/>
      <c r="AO118" s="898"/>
      <c r="AP118" s="974" t="s">
        <v>411</v>
      </c>
      <c r="AQ118" s="975"/>
      <c r="AR118" s="975"/>
      <c r="AS118" s="975"/>
      <c r="AT118" s="976"/>
      <c r="AU118" s="912"/>
      <c r="AV118" s="913"/>
      <c r="AW118" s="913"/>
      <c r="AX118" s="913"/>
      <c r="AY118" s="913"/>
      <c r="AZ118" s="977" t="s">
        <v>439</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440</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18" customFormat="1" ht="26.25" customHeight="1" x14ac:dyDescent="0.2">
      <c r="A119" s="1060" t="s">
        <v>415</v>
      </c>
      <c r="B119" s="951"/>
      <c r="C119" s="933" t="s">
        <v>416</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9" t="s">
        <v>178</v>
      </c>
      <c r="BA119" s="239"/>
      <c r="BB119" s="239"/>
      <c r="BC119" s="239"/>
      <c r="BD119" s="239"/>
      <c r="BE119" s="239"/>
      <c r="BF119" s="239"/>
      <c r="BG119" s="239"/>
      <c r="BH119" s="239"/>
      <c r="BI119" s="239"/>
      <c r="BJ119" s="239"/>
      <c r="BK119" s="239"/>
      <c r="BL119" s="239"/>
      <c r="BM119" s="239"/>
      <c r="BN119" s="239"/>
      <c r="BO119" s="981" t="s">
        <v>441</v>
      </c>
      <c r="BP119" s="1009"/>
      <c r="BQ119" s="1003">
        <v>3079279</v>
      </c>
      <c r="BR119" s="1004"/>
      <c r="BS119" s="1004"/>
      <c r="BT119" s="1004"/>
      <c r="BU119" s="1004"/>
      <c r="BV119" s="1004">
        <v>3538907</v>
      </c>
      <c r="BW119" s="1004"/>
      <c r="BX119" s="1004"/>
      <c r="BY119" s="1004"/>
      <c r="BZ119" s="1004"/>
      <c r="CA119" s="1004">
        <v>3406828</v>
      </c>
      <c r="CB119" s="1004"/>
      <c r="CC119" s="1004"/>
      <c r="CD119" s="1004"/>
      <c r="CE119" s="1004"/>
      <c r="CF119" s="1005"/>
      <c r="CG119" s="1006"/>
      <c r="CH119" s="1006"/>
      <c r="CI119" s="1006"/>
      <c r="CJ119" s="1007"/>
      <c r="CK119" s="954"/>
      <c r="CL119" s="955"/>
      <c r="CM119" s="977" t="s">
        <v>442</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18" customFormat="1" ht="26.25" customHeight="1" x14ac:dyDescent="0.2">
      <c r="A120" s="1061"/>
      <c r="B120" s="953"/>
      <c r="C120" s="926" t="s">
        <v>419</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443</v>
      </c>
      <c r="AV120" s="996"/>
      <c r="AW120" s="996"/>
      <c r="AX120" s="996"/>
      <c r="AY120" s="997"/>
      <c r="AZ120" s="933" t="s">
        <v>444</v>
      </c>
      <c r="BA120" s="901"/>
      <c r="BB120" s="901"/>
      <c r="BC120" s="901"/>
      <c r="BD120" s="901"/>
      <c r="BE120" s="901"/>
      <c r="BF120" s="901"/>
      <c r="BG120" s="901"/>
      <c r="BH120" s="901"/>
      <c r="BI120" s="901"/>
      <c r="BJ120" s="901"/>
      <c r="BK120" s="901"/>
      <c r="BL120" s="901"/>
      <c r="BM120" s="901"/>
      <c r="BN120" s="901"/>
      <c r="BO120" s="901"/>
      <c r="BP120" s="902"/>
      <c r="BQ120" s="934">
        <v>4974625</v>
      </c>
      <c r="BR120" s="935"/>
      <c r="BS120" s="935"/>
      <c r="BT120" s="935"/>
      <c r="BU120" s="935"/>
      <c r="BV120" s="935">
        <v>4972445</v>
      </c>
      <c r="BW120" s="935"/>
      <c r="BX120" s="935"/>
      <c r="BY120" s="935"/>
      <c r="BZ120" s="935"/>
      <c r="CA120" s="935">
        <v>4703243</v>
      </c>
      <c r="CB120" s="935"/>
      <c r="CC120" s="935"/>
      <c r="CD120" s="935"/>
      <c r="CE120" s="935"/>
      <c r="CF120" s="948">
        <v>279.3</v>
      </c>
      <c r="CG120" s="949"/>
      <c r="CH120" s="949"/>
      <c r="CI120" s="949"/>
      <c r="CJ120" s="949"/>
      <c r="CK120" s="1010" t="s">
        <v>445</v>
      </c>
      <c r="CL120" s="1011"/>
      <c r="CM120" s="1011"/>
      <c r="CN120" s="1011"/>
      <c r="CO120" s="1012"/>
      <c r="CP120" s="1018" t="s">
        <v>392</v>
      </c>
      <c r="CQ120" s="1019"/>
      <c r="CR120" s="1019"/>
      <c r="CS120" s="1019"/>
      <c r="CT120" s="1019"/>
      <c r="CU120" s="1019"/>
      <c r="CV120" s="1019"/>
      <c r="CW120" s="1019"/>
      <c r="CX120" s="1019"/>
      <c r="CY120" s="1019"/>
      <c r="CZ120" s="1019"/>
      <c r="DA120" s="1019"/>
      <c r="DB120" s="1019"/>
      <c r="DC120" s="1019"/>
      <c r="DD120" s="1019"/>
      <c r="DE120" s="1019"/>
      <c r="DF120" s="1020"/>
      <c r="DG120" s="934" t="s">
        <v>122</v>
      </c>
      <c r="DH120" s="935"/>
      <c r="DI120" s="935"/>
      <c r="DJ120" s="935"/>
      <c r="DK120" s="935"/>
      <c r="DL120" s="935">
        <v>439618</v>
      </c>
      <c r="DM120" s="935"/>
      <c r="DN120" s="935"/>
      <c r="DO120" s="935"/>
      <c r="DP120" s="935"/>
      <c r="DQ120" s="935">
        <v>407933</v>
      </c>
      <c r="DR120" s="935"/>
      <c r="DS120" s="935"/>
      <c r="DT120" s="935"/>
      <c r="DU120" s="935"/>
      <c r="DV120" s="936">
        <v>24.2</v>
      </c>
      <c r="DW120" s="936"/>
      <c r="DX120" s="936"/>
      <c r="DY120" s="936"/>
      <c r="DZ120" s="937"/>
    </row>
    <row r="121" spans="1:130" s="218" customFormat="1" ht="26.25" customHeight="1" x14ac:dyDescent="0.2">
      <c r="A121" s="1061"/>
      <c r="B121" s="953"/>
      <c r="C121" s="978" t="s">
        <v>446</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447</v>
      </c>
      <c r="BA121" s="927"/>
      <c r="BB121" s="927"/>
      <c r="BC121" s="927"/>
      <c r="BD121" s="927"/>
      <c r="BE121" s="927"/>
      <c r="BF121" s="927"/>
      <c r="BG121" s="927"/>
      <c r="BH121" s="927"/>
      <c r="BI121" s="927"/>
      <c r="BJ121" s="927"/>
      <c r="BK121" s="927"/>
      <c r="BL121" s="927"/>
      <c r="BM121" s="927"/>
      <c r="BN121" s="927"/>
      <c r="BO121" s="927"/>
      <c r="BP121" s="928"/>
      <c r="BQ121" s="929" t="s">
        <v>122</v>
      </c>
      <c r="BR121" s="930"/>
      <c r="BS121" s="930"/>
      <c r="BT121" s="930"/>
      <c r="BU121" s="930"/>
      <c r="BV121" s="930" t="s">
        <v>122</v>
      </c>
      <c r="BW121" s="930"/>
      <c r="BX121" s="930"/>
      <c r="BY121" s="930"/>
      <c r="BZ121" s="930"/>
      <c r="CA121" s="930" t="s">
        <v>122</v>
      </c>
      <c r="CB121" s="930"/>
      <c r="CC121" s="930"/>
      <c r="CD121" s="930"/>
      <c r="CE121" s="930"/>
      <c r="CF121" s="924" t="s">
        <v>122</v>
      </c>
      <c r="CG121" s="925"/>
      <c r="CH121" s="925"/>
      <c r="CI121" s="925"/>
      <c r="CJ121" s="925"/>
      <c r="CK121" s="1013"/>
      <c r="CL121" s="1014"/>
      <c r="CM121" s="1014"/>
      <c r="CN121" s="1014"/>
      <c r="CO121" s="1015"/>
      <c r="CP121" s="1023" t="s">
        <v>394</v>
      </c>
      <c r="CQ121" s="1024"/>
      <c r="CR121" s="1024"/>
      <c r="CS121" s="1024"/>
      <c r="CT121" s="1024"/>
      <c r="CU121" s="1024"/>
      <c r="CV121" s="1024"/>
      <c r="CW121" s="1024"/>
      <c r="CX121" s="1024"/>
      <c r="CY121" s="1024"/>
      <c r="CZ121" s="1024"/>
      <c r="DA121" s="1024"/>
      <c r="DB121" s="1024"/>
      <c r="DC121" s="1024"/>
      <c r="DD121" s="1024"/>
      <c r="DE121" s="1024"/>
      <c r="DF121" s="1025"/>
      <c r="DG121" s="929" t="s">
        <v>122</v>
      </c>
      <c r="DH121" s="930"/>
      <c r="DI121" s="930"/>
      <c r="DJ121" s="930"/>
      <c r="DK121" s="930"/>
      <c r="DL121" s="930">
        <v>152762</v>
      </c>
      <c r="DM121" s="930"/>
      <c r="DN121" s="930"/>
      <c r="DO121" s="930"/>
      <c r="DP121" s="930"/>
      <c r="DQ121" s="930">
        <v>133446</v>
      </c>
      <c r="DR121" s="930"/>
      <c r="DS121" s="930"/>
      <c r="DT121" s="930"/>
      <c r="DU121" s="930"/>
      <c r="DV121" s="931">
        <v>7.9</v>
      </c>
      <c r="DW121" s="931"/>
      <c r="DX121" s="931"/>
      <c r="DY121" s="931"/>
      <c r="DZ121" s="932"/>
    </row>
    <row r="122" spans="1:130" s="218" customFormat="1" ht="26.25" customHeight="1" x14ac:dyDescent="0.2">
      <c r="A122" s="1061"/>
      <c r="B122" s="953"/>
      <c r="C122" s="926" t="s">
        <v>429</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448</v>
      </c>
      <c r="BA122" s="969"/>
      <c r="BB122" s="969"/>
      <c r="BC122" s="969"/>
      <c r="BD122" s="969"/>
      <c r="BE122" s="969"/>
      <c r="BF122" s="969"/>
      <c r="BG122" s="969"/>
      <c r="BH122" s="969"/>
      <c r="BI122" s="969"/>
      <c r="BJ122" s="969"/>
      <c r="BK122" s="969"/>
      <c r="BL122" s="969"/>
      <c r="BM122" s="969"/>
      <c r="BN122" s="969"/>
      <c r="BO122" s="969"/>
      <c r="BP122" s="970"/>
      <c r="BQ122" s="1003">
        <v>1848666</v>
      </c>
      <c r="BR122" s="1004"/>
      <c r="BS122" s="1004"/>
      <c r="BT122" s="1004"/>
      <c r="BU122" s="1004"/>
      <c r="BV122" s="1004">
        <v>2083868</v>
      </c>
      <c r="BW122" s="1004"/>
      <c r="BX122" s="1004"/>
      <c r="BY122" s="1004"/>
      <c r="BZ122" s="1004"/>
      <c r="CA122" s="1004">
        <v>2008988</v>
      </c>
      <c r="CB122" s="1004"/>
      <c r="CC122" s="1004"/>
      <c r="CD122" s="1004"/>
      <c r="CE122" s="1004"/>
      <c r="CF122" s="1021">
        <v>119.3</v>
      </c>
      <c r="CG122" s="1022"/>
      <c r="CH122" s="1022"/>
      <c r="CI122" s="1022"/>
      <c r="CJ122" s="1022"/>
      <c r="CK122" s="1013"/>
      <c r="CL122" s="1014"/>
      <c r="CM122" s="1014"/>
      <c r="CN122" s="1014"/>
      <c r="CO122" s="1015"/>
      <c r="CP122" s="1023" t="s">
        <v>143</v>
      </c>
      <c r="CQ122" s="1024"/>
      <c r="CR122" s="1024"/>
      <c r="CS122" s="1024"/>
      <c r="CT122" s="1024"/>
      <c r="CU122" s="1024"/>
      <c r="CV122" s="1024"/>
      <c r="CW122" s="1024"/>
      <c r="CX122" s="1024"/>
      <c r="CY122" s="1024"/>
      <c r="CZ122" s="1024"/>
      <c r="DA122" s="1024"/>
      <c r="DB122" s="1024"/>
      <c r="DC122" s="1024"/>
      <c r="DD122" s="1024"/>
      <c r="DE122" s="1024"/>
      <c r="DF122" s="1025"/>
      <c r="DG122" s="929" t="s">
        <v>122</v>
      </c>
      <c r="DH122" s="930"/>
      <c r="DI122" s="930"/>
      <c r="DJ122" s="930"/>
      <c r="DK122" s="930"/>
      <c r="DL122" s="930">
        <v>130164</v>
      </c>
      <c r="DM122" s="930"/>
      <c r="DN122" s="930"/>
      <c r="DO122" s="930"/>
      <c r="DP122" s="930"/>
      <c r="DQ122" s="930">
        <v>103002</v>
      </c>
      <c r="DR122" s="930"/>
      <c r="DS122" s="930"/>
      <c r="DT122" s="930"/>
      <c r="DU122" s="930"/>
      <c r="DV122" s="931">
        <v>6.1</v>
      </c>
      <c r="DW122" s="931"/>
      <c r="DX122" s="931"/>
      <c r="DY122" s="931"/>
      <c r="DZ122" s="932"/>
    </row>
    <row r="123" spans="1:130" s="218" customFormat="1" ht="26.25" customHeight="1" x14ac:dyDescent="0.2">
      <c r="A123" s="1061"/>
      <c r="B123" s="953"/>
      <c r="C123" s="926" t="s">
        <v>435</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39" t="s">
        <v>178</v>
      </c>
      <c r="BA123" s="239"/>
      <c r="BB123" s="239"/>
      <c r="BC123" s="239"/>
      <c r="BD123" s="239"/>
      <c r="BE123" s="239"/>
      <c r="BF123" s="239"/>
      <c r="BG123" s="239"/>
      <c r="BH123" s="239"/>
      <c r="BI123" s="239"/>
      <c r="BJ123" s="239"/>
      <c r="BK123" s="239"/>
      <c r="BL123" s="239"/>
      <c r="BM123" s="239"/>
      <c r="BN123" s="239"/>
      <c r="BO123" s="981" t="s">
        <v>449</v>
      </c>
      <c r="BP123" s="1009"/>
      <c r="BQ123" s="1067">
        <v>6823291</v>
      </c>
      <c r="BR123" s="1068"/>
      <c r="BS123" s="1068"/>
      <c r="BT123" s="1068"/>
      <c r="BU123" s="1068"/>
      <c r="BV123" s="1068">
        <v>7056313</v>
      </c>
      <c r="BW123" s="1068"/>
      <c r="BX123" s="1068"/>
      <c r="BY123" s="1068"/>
      <c r="BZ123" s="1068"/>
      <c r="CA123" s="1068">
        <v>6712231</v>
      </c>
      <c r="CB123" s="1068"/>
      <c r="CC123" s="1068"/>
      <c r="CD123" s="1068"/>
      <c r="CE123" s="1068"/>
      <c r="CF123" s="1005"/>
      <c r="CG123" s="1006"/>
      <c r="CH123" s="1006"/>
      <c r="CI123" s="1006"/>
      <c r="CJ123" s="1007"/>
      <c r="CK123" s="1013"/>
      <c r="CL123" s="1014"/>
      <c r="CM123" s="1014"/>
      <c r="CN123" s="1014"/>
      <c r="CO123" s="1015"/>
      <c r="CP123" s="1023" t="s">
        <v>390</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18" customFormat="1" ht="26.25" customHeight="1" thickBot="1" x14ac:dyDescent="0.25">
      <c r="A124" s="1061"/>
      <c r="B124" s="953"/>
      <c r="C124" s="926" t="s">
        <v>438</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450</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451</v>
      </c>
      <c r="CQ124" s="1024"/>
      <c r="CR124" s="1024"/>
      <c r="CS124" s="1024"/>
      <c r="CT124" s="1024"/>
      <c r="CU124" s="1024"/>
      <c r="CV124" s="1024"/>
      <c r="CW124" s="1024"/>
      <c r="CX124" s="1024"/>
      <c r="CY124" s="1024"/>
      <c r="CZ124" s="1024"/>
      <c r="DA124" s="1024"/>
      <c r="DB124" s="1024"/>
      <c r="DC124" s="1024"/>
      <c r="DD124" s="1024"/>
      <c r="DE124" s="1024"/>
      <c r="DF124" s="1025"/>
      <c r="DG124" s="1008">
        <v>684714</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18" customFormat="1" ht="26.25" customHeight="1" x14ac:dyDescent="0.2">
      <c r="A125" s="1061"/>
      <c r="B125" s="953"/>
      <c r="C125" s="926" t="s">
        <v>440</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6" t="s">
        <v>452</v>
      </c>
      <c r="CL125" s="1011"/>
      <c r="CM125" s="1011"/>
      <c r="CN125" s="1011"/>
      <c r="CO125" s="1012"/>
      <c r="CP125" s="933" t="s">
        <v>453</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18" customFormat="1" ht="26.25" customHeight="1" thickBot="1" x14ac:dyDescent="0.25">
      <c r="A126" s="1061"/>
      <c r="B126" s="953"/>
      <c r="C126" s="926" t="s">
        <v>442</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7"/>
      <c r="CL126" s="1014"/>
      <c r="CM126" s="1014"/>
      <c r="CN126" s="1014"/>
      <c r="CO126" s="1015"/>
      <c r="CP126" s="926" t="s">
        <v>454</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18" customFormat="1" ht="26.25" customHeight="1" x14ac:dyDescent="0.2">
      <c r="A127" s="1062"/>
      <c r="B127" s="955"/>
      <c r="C127" s="977" t="s">
        <v>455</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122</v>
      </c>
      <c r="AB127" s="963"/>
      <c r="AC127" s="963"/>
      <c r="AD127" s="963"/>
      <c r="AE127" s="964"/>
      <c r="AF127" s="965" t="s">
        <v>122</v>
      </c>
      <c r="AG127" s="963"/>
      <c r="AH127" s="963"/>
      <c r="AI127" s="963"/>
      <c r="AJ127" s="964"/>
      <c r="AK127" s="965" t="s">
        <v>122</v>
      </c>
      <c r="AL127" s="963"/>
      <c r="AM127" s="963"/>
      <c r="AN127" s="963"/>
      <c r="AO127" s="964"/>
      <c r="AP127" s="966" t="s">
        <v>122</v>
      </c>
      <c r="AQ127" s="967"/>
      <c r="AR127" s="967"/>
      <c r="AS127" s="967"/>
      <c r="AT127" s="968"/>
      <c r="AU127" s="220"/>
      <c r="AV127" s="220"/>
      <c r="AW127" s="220"/>
      <c r="AX127" s="1035" t="s">
        <v>456</v>
      </c>
      <c r="AY127" s="1036"/>
      <c r="AZ127" s="1036"/>
      <c r="BA127" s="1036"/>
      <c r="BB127" s="1036"/>
      <c r="BC127" s="1036"/>
      <c r="BD127" s="1036"/>
      <c r="BE127" s="1037"/>
      <c r="BF127" s="1038" t="s">
        <v>457</v>
      </c>
      <c r="BG127" s="1036"/>
      <c r="BH127" s="1036"/>
      <c r="BI127" s="1036"/>
      <c r="BJ127" s="1036"/>
      <c r="BK127" s="1036"/>
      <c r="BL127" s="1037"/>
      <c r="BM127" s="1038" t="s">
        <v>458</v>
      </c>
      <c r="BN127" s="1036"/>
      <c r="BO127" s="1036"/>
      <c r="BP127" s="1036"/>
      <c r="BQ127" s="1036"/>
      <c r="BR127" s="1036"/>
      <c r="BS127" s="1037"/>
      <c r="BT127" s="1038" t="s">
        <v>459</v>
      </c>
      <c r="BU127" s="1036"/>
      <c r="BV127" s="1036"/>
      <c r="BW127" s="1036"/>
      <c r="BX127" s="1036"/>
      <c r="BY127" s="1036"/>
      <c r="BZ127" s="1059"/>
      <c r="CA127" s="220"/>
      <c r="CB127" s="220"/>
      <c r="CC127" s="220"/>
      <c r="CD127" s="243"/>
      <c r="CE127" s="243"/>
      <c r="CF127" s="243"/>
      <c r="CG127" s="220"/>
      <c r="CH127" s="220"/>
      <c r="CI127" s="220"/>
      <c r="CJ127" s="242"/>
      <c r="CK127" s="1027"/>
      <c r="CL127" s="1014"/>
      <c r="CM127" s="1014"/>
      <c r="CN127" s="1014"/>
      <c r="CO127" s="1015"/>
      <c r="CP127" s="926" t="s">
        <v>460</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18" customFormat="1" ht="26.25" customHeight="1" thickBot="1" x14ac:dyDescent="0.25">
      <c r="A128" s="1045" t="s">
        <v>461</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462</v>
      </c>
      <c r="X128" s="1047"/>
      <c r="Y128" s="1047"/>
      <c r="Z128" s="1048"/>
      <c r="AA128" s="1049">
        <v>38</v>
      </c>
      <c r="AB128" s="1050"/>
      <c r="AC128" s="1050"/>
      <c r="AD128" s="1050"/>
      <c r="AE128" s="1051"/>
      <c r="AF128" s="1052">
        <v>38</v>
      </c>
      <c r="AG128" s="1050"/>
      <c r="AH128" s="1050"/>
      <c r="AI128" s="1050"/>
      <c r="AJ128" s="1051"/>
      <c r="AK128" s="1052">
        <v>38</v>
      </c>
      <c r="AL128" s="1050"/>
      <c r="AM128" s="1050"/>
      <c r="AN128" s="1050"/>
      <c r="AO128" s="1051"/>
      <c r="AP128" s="1053"/>
      <c r="AQ128" s="1054"/>
      <c r="AR128" s="1054"/>
      <c r="AS128" s="1054"/>
      <c r="AT128" s="1055"/>
      <c r="AU128" s="220"/>
      <c r="AV128" s="220"/>
      <c r="AW128" s="220"/>
      <c r="AX128" s="900" t="s">
        <v>463</v>
      </c>
      <c r="AY128" s="901"/>
      <c r="AZ128" s="901"/>
      <c r="BA128" s="901"/>
      <c r="BB128" s="901"/>
      <c r="BC128" s="901"/>
      <c r="BD128" s="901"/>
      <c r="BE128" s="902"/>
      <c r="BF128" s="1056" t="s">
        <v>122</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80"/>
      <c r="CA128" s="243"/>
      <c r="CB128" s="243"/>
      <c r="CC128" s="243"/>
      <c r="CD128" s="243"/>
      <c r="CE128" s="243"/>
      <c r="CF128" s="243"/>
      <c r="CG128" s="220"/>
      <c r="CH128" s="220"/>
      <c r="CI128" s="220"/>
      <c r="CJ128" s="242"/>
      <c r="CK128" s="1028"/>
      <c r="CL128" s="1029"/>
      <c r="CM128" s="1029"/>
      <c r="CN128" s="1029"/>
      <c r="CO128" s="1030"/>
      <c r="CP128" s="1039" t="s">
        <v>464</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18" customFormat="1" ht="26.25" customHeight="1" x14ac:dyDescent="0.2">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465</v>
      </c>
      <c r="X129" s="1075"/>
      <c r="Y129" s="1075"/>
      <c r="Z129" s="1076"/>
      <c r="AA129" s="962">
        <v>1904909</v>
      </c>
      <c r="AB129" s="963"/>
      <c r="AC129" s="963"/>
      <c r="AD129" s="963"/>
      <c r="AE129" s="964"/>
      <c r="AF129" s="965">
        <v>1902954</v>
      </c>
      <c r="AG129" s="963"/>
      <c r="AH129" s="963"/>
      <c r="AI129" s="963"/>
      <c r="AJ129" s="964"/>
      <c r="AK129" s="965">
        <v>1924411</v>
      </c>
      <c r="AL129" s="963"/>
      <c r="AM129" s="963"/>
      <c r="AN129" s="963"/>
      <c r="AO129" s="964"/>
      <c r="AP129" s="1077"/>
      <c r="AQ129" s="1078"/>
      <c r="AR129" s="1078"/>
      <c r="AS129" s="1078"/>
      <c r="AT129" s="1079"/>
      <c r="AU129" s="221"/>
      <c r="AV129" s="221"/>
      <c r="AW129" s="221"/>
      <c r="AX129" s="1069" t="s">
        <v>466</v>
      </c>
      <c r="AY129" s="927"/>
      <c r="AZ129" s="927"/>
      <c r="BA129" s="927"/>
      <c r="BB129" s="927"/>
      <c r="BC129" s="927"/>
      <c r="BD129" s="927"/>
      <c r="BE129" s="928"/>
      <c r="BF129" s="1070" t="s">
        <v>122</v>
      </c>
      <c r="BG129" s="1071"/>
      <c r="BH129" s="1071"/>
      <c r="BI129" s="1071"/>
      <c r="BJ129" s="1071"/>
      <c r="BK129" s="1071"/>
      <c r="BL129" s="1072"/>
      <c r="BM129" s="1070">
        <v>20</v>
      </c>
      <c r="BN129" s="1071"/>
      <c r="BO129" s="1071"/>
      <c r="BP129" s="1071"/>
      <c r="BQ129" s="1071"/>
      <c r="BR129" s="1071"/>
      <c r="BS129" s="1072"/>
      <c r="BT129" s="1070">
        <v>30</v>
      </c>
      <c r="BU129" s="1071"/>
      <c r="BV129" s="1071"/>
      <c r="BW129" s="1071"/>
      <c r="BX129" s="1071"/>
      <c r="BY129" s="1071"/>
      <c r="BZ129" s="10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8" t="s">
        <v>467</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468</v>
      </c>
      <c r="X130" s="1075"/>
      <c r="Y130" s="1075"/>
      <c r="Z130" s="1076"/>
      <c r="AA130" s="962">
        <v>256784</v>
      </c>
      <c r="AB130" s="963"/>
      <c r="AC130" s="963"/>
      <c r="AD130" s="963"/>
      <c r="AE130" s="964"/>
      <c r="AF130" s="965">
        <v>252017</v>
      </c>
      <c r="AG130" s="963"/>
      <c r="AH130" s="963"/>
      <c r="AI130" s="963"/>
      <c r="AJ130" s="964"/>
      <c r="AK130" s="965">
        <v>240307</v>
      </c>
      <c r="AL130" s="963"/>
      <c r="AM130" s="963"/>
      <c r="AN130" s="963"/>
      <c r="AO130" s="964"/>
      <c r="AP130" s="1077"/>
      <c r="AQ130" s="1078"/>
      <c r="AR130" s="1078"/>
      <c r="AS130" s="1078"/>
      <c r="AT130" s="1079"/>
      <c r="AU130" s="221"/>
      <c r="AV130" s="221"/>
      <c r="AW130" s="221"/>
      <c r="AX130" s="1069" t="s">
        <v>469</v>
      </c>
      <c r="AY130" s="927"/>
      <c r="AZ130" s="927"/>
      <c r="BA130" s="927"/>
      <c r="BB130" s="927"/>
      <c r="BC130" s="927"/>
      <c r="BD130" s="927"/>
      <c r="BE130" s="928"/>
      <c r="BF130" s="1105">
        <v>7.8</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8">
        <v>1648125</v>
      </c>
      <c r="AB131" s="990"/>
      <c r="AC131" s="990"/>
      <c r="AD131" s="990"/>
      <c r="AE131" s="991"/>
      <c r="AF131" s="989">
        <v>1650937</v>
      </c>
      <c r="AG131" s="990"/>
      <c r="AH131" s="990"/>
      <c r="AI131" s="990"/>
      <c r="AJ131" s="991"/>
      <c r="AK131" s="989">
        <v>1684104</v>
      </c>
      <c r="AL131" s="990"/>
      <c r="AM131" s="990"/>
      <c r="AN131" s="990"/>
      <c r="AO131" s="991"/>
      <c r="AP131" s="1114"/>
      <c r="AQ131" s="1115"/>
      <c r="AR131" s="1115"/>
      <c r="AS131" s="1115"/>
      <c r="AT131" s="1116"/>
      <c r="AU131" s="221"/>
      <c r="AV131" s="221"/>
      <c r="AW131" s="221"/>
      <c r="AX131" s="1087" t="s">
        <v>471</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4" t="s">
        <v>472</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473</v>
      </c>
      <c r="W132" s="1098"/>
      <c r="X132" s="1098"/>
      <c r="Y132" s="1098"/>
      <c r="Z132" s="1099"/>
      <c r="AA132" s="1100">
        <v>7.9197269620000004</v>
      </c>
      <c r="AB132" s="1101"/>
      <c r="AC132" s="1101"/>
      <c r="AD132" s="1101"/>
      <c r="AE132" s="1102"/>
      <c r="AF132" s="1103">
        <v>8.0098756039999994</v>
      </c>
      <c r="AG132" s="1101"/>
      <c r="AH132" s="1101"/>
      <c r="AI132" s="1101"/>
      <c r="AJ132" s="1102"/>
      <c r="AK132" s="1103">
        <v>7.6235790659999996</v>
      </c>
      <c r="AL132" s="1101"/>
      <c r="AM132" s="1101"/>
      <c r="AN132" s="1101"/>
      <c r="AO132" s="1102"/>
      <c r="AP132" s="1005"/>
      <c r="AQ132" s="1006"/>
      <c r="AR132" s="1006"/>
      <c r="AS132" s="1006"/>
      <c r="AT132" s="110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474</v>
      </c>
      <c r="W133" s="1081"/>
      <c r="X133" s="1081"/>
      <c r="Y133" s="1081"/>
      <c r="Z133" s="1082"/>
      <c r="AA133" s="1083">
        <v>7.1</v>
      </c>
      <c r="AB133" s="1084"/>
      <c r="AC133" s="1084"/>
      <c r="AD133" s="1084"/>
      <c r="AE133" s="1085"/>
      <c r="AF133" s="1083">
        <v>7.7</v>
      </c>
      <c r="AG133" s="1084"/>
      <c r="AH133" s="1084"/>
      <c r="AI133" s="1084"/>
      <c r="AJ133" s="1085"/>
      <c r="AK133" s="1083">
        <v>7.8</v>
      </c>
      <c r="AL133" s="1084"/>
      <c r="AM133" s="1084"/>
      <c r="AN133" s="1084"/>
      <c r="AO133" s="1085"/>
      <c r="AP133" s="1032"/>
      <c r="AQ133" s="1033"/>
      <c r="AR133" s="1033"/>
      <c r="AS133" s="1033"/>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Y+/fpU93E6enzDGBLgeJoAamGXKexOubKkFW4Yo0aFNHGIrYvTGrf/eFg9wY1QolFEwTV/zEooqw5BE9KmVwA==" saltValue="hCqPa4iIjofWsS6tyZFe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c0pNLuadqyPSFbLwfNFMtS5Jrn+1vrx50G57RDYS8NOcDybVHBKnPcQDyV+EE3XNnoaJf28XkQi/Em3grhB1g==" saltValue="dHOkOfm4qPt/3mu5ve3Y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9Aug3zuEmdtVgmIZyKmvaS7FvlJVq+uOeYeJOUSEG4DVog49D0ovzRiQMLccC4B3sa7SvP/qWGzuaoXiFDYw==" saltValue="kYzL+avfnB6CAgIeiPu7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483</v>
      </c>
      <c r="AL9" s="1121"/>
      <c r="AM9" s="1121"/>
      <c r="AN9" s="1122"/>
      <c r="AO9" s="269">
        <v>555258</v>
      </c>
      <c r="AP9" s="269">
        <v>297088</v>
      </c>
      <c r="AQ9" s="270">
        <v>289558</v>
      </c>
      <c r="AR9" s="271">
        <v>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484</v>
      </c>
      <c r="AL10" s="1121"/>
      <c r="AM10" s="1121"/>
      <c r="AN10" s="1122"/>
      <c r="AO10" s="272">
        <v>574</v>
      </c>
      <c r="AP10" s="272">
        <v>307</v>
      </c>
      <c r="AQ10" s="273">
        <v>31838</v>
      </c>
      <c r="AR10" s="274">
        <v>-99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485</v>
      </c>
      <c r="AL11" s="1121"/>
      <c r="AM11" s="1121"/>
      <c r="AN11" s="1122"/>
      <c r="AO11" s="272" t="s">
        <v>486</v>
      </c>
      <c r="AP11" s="272" t="s">
        <v>486</v>
      </c>
      <c r="AQ11" s="273">
        <v>5309</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487</v>
      </c>
      <c r="AL12" s="1121"/>
      <c r="AM12" s="1121"/>
      <c r="AN12" s="112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488</v>
      </c>
      <c r="AL13" s="1121"/>
      <c r="AM13" s="1121"/>
      <c r="AN13" s="1122"/>
      <c r="AO13" s="272">
        <v>48555</v>
      </c>
      <c r="AP13" s="272">
        <v>25979</v>
      </c>
      <c r="AQ13" s="273">
        <v>8195</v>
      </c>
      <c r="AR13" s="274">
        <v>217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489</v>
      </c>
      <c r="AL14" s="1121"/>
      <c r="AM14" s="1121"/>
      <c r="AN14" s="1122"/>
      <c r="AO14" s="272">
        <v>18428</v>
      </c>
      <c r="AP14" s="272">
        <v>9860</v>
      </c>
      <c r="AQ14" s="273">
        <v>5752</v>
      </c>
      <c r="AR14" s="274">
        <v>71.400000000000006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490</v>
      </c>
      <c r="AL15" s="1124"/>
      <c r="AM15" s="1124"/>
      <c r="AN15" s="1125"/>
      <c r="AO15" s="272">
        <v>-21757</v>
      </c>
      <c r="AP15" s="272">
        <v>-11641</v>
      </c>
      <c r="AQ15" s="273">
        <v>-17150</v>
      </c>
      <c r="AR15" s="274">
        <v>-32.1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178</v>
      </c>
      <c r="AL16" s="1124"/>
      <c r="AM16" s="1124"/>
      <c r="AN16" s="1125"/>
      <c r="AO16" s="272">
        <v>601058</v>
      </c>
      <c r="AP16" s="272">
        <v>321593</v>
      </c>
      <c r="AQ16" s="273">
        <v>323504</v>
      </c>
      <c r="AR16" s="274">
        <v>-0.6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495</v>
      </c>
      <c r="AL21" s="1127"/>
      <c r="AM21" s="1127"/>
      <c r="AN21" s="1128"/>
      <c r="AO21" s="285">
        <v>23.54</v>
      </c>
      <c r="AP21" s="286">
        <v>26.26</v>
      </c>
      <c r="AQ21" s="287">
        <v>-2.72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496</v>
      </c>
      <c r="AL22" s="1127"/>
      <c r="AM22" s="1127"/>
      <c r="AN22" s="1128"/>
      <c r="AO22" s="290">
        <v>92.3</v>
      </c>
      <c r="AP22" s="291">
        <v>94.5</v>
      </c>
      <c r="AQ22" s="292">
        <v>-2.2000000000000002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4" t="s">
        <v>500</v>
      </c>
      <c r="AL32" s="1135"/>
      <c r="AM32" s="1135"/>
      <c r="AN32" s="1136"/>
      <c r="AO32" s="300">
        <v>282098</v>
      </c>
      <c r="AP32" s="300">
        <v>150935</v>
      </c>
      <c r="AQ32" s="301">
        <v>167749</v>
      </c>
      <c r="AR32" s="302">
        <v>-10</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4" t="s">
        <v>501</v>
      </c>
      <c r="AL33" s="1135"/>
      <c r="AM33" s="1135"/>
      <c r="AN33" s="1136"/>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4" t="s">
        <v>502</v>
      </c>
      <c r="AL34" s="1135"/>
      <c r="AM34" s="1135"/>
      <c r="AN34" s="1136"/>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4" t="s">
        <v>503</v>
      </c>
      <c r="AL35" s="1135"/>
      <c r="AM35" s="1135"/>
      <c r="AN35" s="1136"/>
      <c r="AO35" s="300">
        <v>86636</v>
      </c>
      <c r="AP35" s="300">
        <v>46354</v>
      </c>
      <c r="AQ35" s="301">
        <v>32778</v>
      </c>
      <c r="AR35" s="302">
        <v>41.4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4" t="s">
        <v>504</v>
      </c>
      <c r="AL36" s="1135"/>
      <c r="AM36" s="1135"/>
      <c r="AN36" s="1136"/>
      <c r="AO36" s="300" t="s">
        <v>486</v>
      </c>
      <c r="AP36" s="300" t="s">
        <v>486</v>
      </c>
      <c r="AQ36" s="301">
        <v>4535</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4" t="s">
        <v>505</v>
      </c>
      <c r="AL37" s="1135"/>
      <c r="AM37" s="1135"/>
      <c r="AN37" s="1136"/>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7" t="s">
        <v>506</v>
      </c>
      <c r="AL38" s="1138"/>
      <c r="AM38" s="1138"/>
      <c r="AN38" s="1139"/>
      <c r="AO38" s="303" t="s">
        <v>486</v>
      </c>
      <c r="AP38" s="303" t="s">
        <v>486</v>
      </c>
      <c r="AQ38" s="304">
        <v>37</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7" t="s">
        <v>507</v>
      </c>
      <c r="AL39" s="1138"/>
      <c r="AM39" s="1138"/>
      <c r="AN39" s="1139"/>
      <c r="AO39" s="300">
        <v>-38</v>
      </c>
      <c r="AP39" s="300">
        <v>-20</v>
      </c>
      <c r="AQ39" s="301">
        <v>-7395</v>
      </c>
      <c r="AR39" s="302">
        <v>-99.7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4" t="s">
        <v>508</v>
      </c>
      <c r="AL40" s="1135"/>
      <c r="AM40" s="1135"/>
      <c r="AN40" s="1136"/>
      <c r="AO40" s="300">
        <v>-240307</v>
      </c>
      <c r="AP40" s="300">
        <v>-128575</v>
      </c>
      <c r="AQ40" s="301">
        <v>-144519</v>
      </c>
      <c r="AR40" s="302">
        <v>-11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0" t="s">
        <v>288</v>
      </c>
      <c r="AL41" s="1141"/>
      <c r="AM41" s="1141"/>
      <c r="AN41" s="1142"/>
      <c r="AO41" s="300">
        <v>128389</v>
      </c>
      <c r="AP41" s="300">
        <v>68694</v>
      </c>
      <c r="AQ41" s="301">
        <v>54333</v>
      </c>
      <c r="AR41" s="302">
        <v>26.4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478</v>
      </c>
      <c r="AN49" s="1131" t="s">
        <v>511</v>
      </c>
      <c r="AO49" s="1132"/>
      <c r="AP49" s="1132"/>
      <c r="AQ49" s="1132"/>
      <c r="AR49" s="1133"/>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169723</v>
      </c>
      <c r="AN51" s="322">
        <v>77428</v>
      </c>
      <c r="AO51" s="323">
        <v>-35.299999999999997</v>
      </c>
      <c r="AP51" s="324">
        <v>263613</v>
      </c>
      <c r="AQ51" s="325">
        <v>-0.2</v>
      </c>
      <c r="AR51" s="326">
        <v>-35.1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90767</v>
      </c>
      <c r="AN52" s="330">
        <v>41408</v>
      </c>
      <c r="AO52" s="331">
        <v>-40.1</v>
      </c>
      <c r="AP52" s="332">
        <v>128823</v>
      </c>
      <c r="AQ52" s="333">
        <v>-3.8</v>
      </c>
      <c r="AR52" s="334">
        <v>-36.299999999999997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245491</v>
      </c>
      <c r="AN53" s="322">
        <v>116181</v>
      </c>
      <c r="AO53" s="323">
        <v>50.1</v>
      </c>
      <c r="AP53" s="324">
        <v>362690</v>
      </c>
      <c r="AQ53" s="325">
        <v>37.6</v>
      </c>
      <c r="AR53" s="326">
        <v>12.5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162423</v>
      </c>
      <c r="AN54" s="330">
        <v>76868</v>
      </c>
      <c r="AO54" s="331">
        <v>85.6</v>
      </c>
      <c r="AP54" s="332">
        <v>172580</v>
      </c>
      <c r="AQ54" s="333">
        <v>34</v>
      </c>
      <c r="AR54" s="334">
        <v>51.6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229277</v>
      </c>
      <c r="AN55" s="322">
        <v>113000</v>
      </c>
      <c r="AO55" s="323">
        <v>-2.7</v>
      </c>
      <c r="AP55" s="324">
        <v>296093</v>
      </c>
      <c r="AQ55" s="325">
        <v>-18.399999999999999</v>
      </c>
      <c r="AR55" s="326">
        <v>15.7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150051</v>
      </c>
      <c r="AN56" s="330">
        <v>73953</v>
      </c>
      <c r="AO56" s="331">
        <v>-3.8</v>
      </c>
      <c r="AP56" s="332">
        <v>140545</v>
      </c>
      <c r="AQ56" s="333">
        <v>-18.600000000000001</v>
      </c>
      <c r="AR56" s="334">
        <v>14.8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753312</v>
      </c>
      <c r="AN57" s="322">
        <v>384735</v>
      </c>
      <c r="AO57" s="323">
        <v>240.5</v>
      </c>
      <c r="AP57" s="324">
        <v>308655</v>
      </c>
      <c r="AQ57" s="325">
        <v>4.2</v>
      </c>
      <c r="AR57" s="326">
        <v>236.3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644128</v>
      </c>
      <c r="AN58" s="330">
        <v>328972</v>
      </c>
      <c r="AO58" s="331">
        <v>344.8</v>
      </c>
      <c r="AP58" s="332">
        <v>169887</v>
      </c>
      <c r="AQ58" s="333">
        <v>20.9</v>
      </c>
      <c r="AR58" s="334">
        <v>323.89999999999998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364185</v>
      </c>
      <c r="AN59" s="322">
        <v>194856</v>
      </c>
      <c r="AO59" s="323">
        <v>-49.4</v>
      </c>
      <c r="AP59" s="324">
        <v>325476</v>
      </c>
      <c r="AQ59" s="325">
        <v>5.4</v>
      </c>
      <c r="AR59" s="326">
        <v>-54.8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346775</v>
      </c>
      <c r="AN60" s="330">
        <v>185540</v>
      </c>
      <c r="AO60" s="331">
        <v>-43.6</v>
      </c>
      <c r="AP60" s="332">
        <v>190204</v>
      </c>
      <c r="AQ60" s="333">
        <v>12</v>
      </c>
      <c r="AR60" s="334">
        <v>-55.6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352398</v>
      </c>
      <c r="AN61" s="337">
        <v>177240</v>
      </c>
      <c r="AO61" s="338">
        <v>40.6</v>
      </c>
      <c r="AP61" s="339">
        <v>311305</v>
      </c>
      <c r="AQ61" s="340">
        <v>5.7</v>
      </c>
      <c r="AR61" s="326">
        <v>34.9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278829</v>
      </c>
      <c r="AN62" s="330">
        <v>141348</v>
      </c>
      <c r="AO62" s="331">
        <v>68.599999999999994</v>
      </c>
      <c r="AP62" s="332">
        <v>160408</v>
      </c>
      <c r="AQ62" s="333">
        <v>8.9</v>
      </c>
      <c r="AR62" s="334">
        <v>59.7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LV9j+6HU+NazSybcaLmj0LDTKR9o7H4UXw1zgntg1y4n15HXe+P1l/ZwiLybYFjZpGOaV9W6MD6VUj92g78zQ==" saltValue="THY2eFGw1cCT/If2HtjU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DvrHKMI9Cml2s8XWWWmPuSjekwWQH9rTPXAxk0+czES0iKf9hBXjzwkGgqvGChqilrLzR33UTJxDq7YWPGGmfQ==" saltValue="GDBJbt3zulIzn0kkZh+P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kIyOAmU54uJ40tbpABSIFtBUyPcvSOp1YpIp6XY0mTkWG5vUFDsG/bDk9D4kVCBs6HXZedgj487KzuxqF4fDZQ==" saltValue="IOT4htrC7HRt+ZpoRgE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43" t="s">
        <v>3</v>
      </c>
      <c r="D47" s="1143"/>
      <c r="E47" s="1144"/>
      <c r="F47" s="11">
        <v>180.74</v>
      </c>
      <c r="G47" s="12">
        <v>163.55000000000001</v>
      </c>
      <c r="H47" s="12">
        <v>169.11</v>
      </c>
      <c r="I47" s="12">
        <v>168.44</v>
      </c>
      <c r="J47" s="13">
        <v>153.63</v>
      </c>
    </row>
    <row r="48" spans="2:10" ht="57.75" customHeight="1" x14ac:dyDescent="0.2">
      <c r="B48" s="14"/>
      <c r="C48" s="1145" t="s">
        <v>4</v>
      </c>
      <c r="D48" s="1145"/>
      <c r="E48" s="1146"/>
      <c r="F48" s="15">
        <v>7.39</v>
      </c>
      <c r="G48" s="16">
        <v>6.02</v>
      </c>
      <c r="H48" s="16">
        <v>2.94</v>
      </c>
      <c r="I48" s="16">
        <v>9.67</v>
      </c>
      <c r="J48" s="17">
        <v>3.1</v>
      </c>
    </row>
    <row r="49" spans="2:10" ht="57.75" customHeight="1" thickBot="1" x14ac:dyDescent="0.25">
      <c r="B49" s="18"/>
      <c r="C49" s="1147" t="s">
        <v>5</v>
      </c>
      <c r="D49" s="1147"/>
      <c r="E49" s="1148"/>
      <c r="F49" s="19" t="s">
        <v>530</v>
      </c>
      <c r="G49" s="20">
        <v>1.5</v>
      </c>
      <c r="H49" s="20" t="s">
        <v>531</v>
      </c>
      <c r="I49" s="20">
        <v>5.88</v>
      </c>
      <c r="J49" s="21" t="s">
        <v>532</v>
      </c>
    </row>
    <row r="50" spans="2:10" ht="13" x14ac:dyDescent="0.2"/>
  </sheetData>
  <sheetProtection algorithmName="SHA-512" hashValue="yM28xsAop95O8/Zd0YOxhv4VdN/blNHXUSGABeNHluK5O0EL8aMysRR+AuQR7/eBRlr14hJ+NST2StUFP3w4Vg==" saltValue="z/xymO8gqOY6bNcB/jGI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2026-03-11T09:23:28Z</cp:lastPrinted>
  <dcterms:created xsi:type="dcterms:W3CDTF">2026-02-26T09:24:07Z</dcterms:created>
  <dcterms:modified xsi:type="dcterms:W3CDTF">2026-03-23T04:51:49Z</dcterms:modified>
  <cp:category/>
</cp:coreProperties>
</file>