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10.18.2.11\長寿社会課\R07\D_介護人材対策チーム\D-11_介護保険制度基盤強化推進事業\D-11-0002_訪問介護等サービス提供体制確保支援事業\97_Ｒ８年度向け対応県要綱等\03_0803　交付要綱改正（Ｒ８年度事業反映）\01_要綱案\"/>
    </mc:Choice>
  </mc:AlternateContent>
  <xr:revisionPtr revIDLastSave="0" documentId="13_ncr:1_{F2B57525-37C7-46E1-9F09-EE8327AD7DBE}" xr6:coauthVersionLast="47" xr6:coauthVersionMax="47" xr10:uidLastSave="{00000000-0000-0000-0000-000000000000}"/>
  <bookViews>
    <workbookView xWindow="2340" yWindow="2340" windowWidth="21600" windowHeight="11295" activeTab="1" xr2:uid="{C05B445B-7A71-4D45-8A8A-4D061FF3EDBF}"/>
  </bookViews>
  <sheets>
    <sheet name="別紙１_事業実績書" sheetId="4" r:id="rId1"/>
    <sheet name="別紙２_補助金精算書" sheetId="3" r:id="rId2"/>
    <sheet name="別紙３＿収支決算書" sheetId="5" r:id="rId3"/>
  </sheets>
  <definedNames>
    <definedName name="_xlnm.Print_Area" localSheetId="0">別紙１_事業実績書!$A$1:$U$100</definedName>
    <definedName name="_xlnm.Print_Area" localSheetId="1">別紙２_補助金精算書!$A$1:$L$64</definedName>
    <definedName name="_xlnm.Print_Area" localSheetId="2">別紙３＿収支決算書!$A$1:$L$36</definedName>
    <definedName name="_xlnm.Print_Titles" localSheetId="1">別紙２_補助金精算書!$1:$3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0" i="3" l="1"/>
  <c r="J12" i="5"/>
  <c r="I12" i="5"/>
  <c r="E33" i="5"/>
  <c r="J33" i="5" s="1"/>
  <c r="E31" i="5"/>
  <c r="J31" i="5" s="1"/>
  <c r="E29" i="5"/>
  <c r="J29" i="5" s="1"/>
  <c r="E27" i="5"/>
  <c r="I27" i="5" s="1"/>
  <c r="E25" i="5"/>
  <c r="J25" i="5" s="1"/>
  <c r="E21" i="5"/>
  <c r="J21" i="5" s="1"/>
  <c r="E19" i="5"/>
  <c r="G35" i="5"/>
  <c r="I29" i="5"/>
  <c r="J27" i="5"/>
  <c r="E12" i="5"/>
  <c r="G14" i="5"/>
  <c r="I33" i="5" l="1"/>
  <c r="I31" i="5"/>
  <c r="I25" i="5"/>
  <c r="I21" i="5"/>
  <c r="I19" i="5"/>
  <c r="J19" i="5"/>
  <c r="X45" i="4" l="1"/>
  <c r="F26" i="3" s="1"/>
  <c r="D50" i="3" l="1"/>
  <c r="E50" i="3" s="1"/>
  <c r="G50" i="3" s="1"/>
  <c r="H50" i="3" s="1"/>
  <c r="K50" i="3" s="1"/>
  <c r="D26" i="3"/>
  <c r="E26" i="3" s="1"/>
  <c r="G26" i="3" s="1"/>
  <c r="H26" i="3" s="1"/>
  <c r="K26" i="3" s="1"/>
  <c r="R76" i="4"/>
  <c r="M76" i="4"/>
  <c r="P36" i="4"/>
  <c r="M36" i="4"/>
  <c r="B21" i="3" l="1"/>
  <c r="F21" i="3"/>
  <c r="H3" i="3"/>
  <c r="D3" i="3"/>
  <c r="D45" i="3"/>
  <c r="E45" i="3" s="1"/>
  <c r="G45" i="3" s="1"/>
  <c r="H45" i="3" s="1"/>
  <c r="K45" i="3" s="1"/>
  <c r="D40" i="3"/>
  <c r="E40" i="3" s="1"/>
  <c r="G40" i="3" s="1"/>
  <c r="H40" i="3" s="1"/>
  <c r="K40" i="3" s="1"/>
  <c r="D35" i="3"/>
  <c r="E35" i="3" s="1"/>
  <c r="G35" i="3" s="1"/>
  <c r="H35" i="3" s="1"/>
  <c r="D16" i="3"/>
  <c r="E16" i="3" s="1"/>
  <c r="G16" i="3" s="1"/>
  <c r="H16" i="3" s="1"/>
  <c r="K16" i="3" s="1"/>
  <c r="D21" i="3" l="1"/>
  <c r="E21" i="3" s="1"/>
  <c r="E14" i="5"/>
  <c r="E23" i="5"/>
  <c r="K35" i="3"/>
  <c r="B52" i="3" s="1"/>
  <c r="G21" i="3"/>
  <c r="H21" i="3" s="1"/>
  <c r="K21" i="3" s="1"/>
  <c r="D11" i="3"/>
  <c r="E11" i="3" s="1"/>
  <c r="J23" i="5" l="1"/>
  <c r="J35" i="5" s="1"/>
  <c r="I23" i="5"/>
  <c r="I35" i="5" s="1"/>
  <c r="E35" i="5"/>
  <c r="G11" i="3"/>
  <c r="H11" i="3" s="1"/>
  <c r="K11" i="3" s="1"/>
  <c r="B28" i="3" s="1"/>
  <c r="C55" i="3" l="1"/>
  <c r="E8" i="5" s="1"/>
  <c r="J8" i="5" l="1"/>
  <c r="I8" i="5"/>
  <c r="E10" i="5"/>
  <c r="J10" i="5" l="1"/>
  <c r="J14" i="5" s="1"/>
  <c r="I10" i="5"/>
  <c r="I1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松倉　和美</author>
  </authors>
  <commentList>
    <comment ref="G5" authorId="0" shapeId="0" xr:uid="{8DDEADF8-336F-46B1-B117-9EF0443B4A47}">
      <text>
        <r>
          <rPr>
            <b/>
            <sz val="9"/>
            <color indexed="81"/>
            <rFont val="MS P ゴシック"/>
            <family val="3"/>
            <charset val="128"/>
          </rPr>
          <t>申請時の予算金額を記載してください。</t>
        </r>
      </text>
    </comment>
    <comment ref="G17" authorId="0" shapeId="0" xr:uid="{2AC583A0-418A-4C36-B58B-E893863D53D2}">
      <text>
        <r>
          <rPr>
            <b/>
            <sz val="9"/>
            <color indexed="81"/>
            <rFont val="MS P ゴシック"/>
            <family val="3"/>
            <charset val="128"/>
          </rPr>
          <t>申請時のメニュー毎の予算額を記載してください。</t>
        </r>
      </text>
    </comment>
  </commentList>
</comments>
</file>

<file path=xl/sharedStrings.xml><?xml version="1.0" encoding="utf-8"?>
<sst xmlns="http://schemas.openxmlformats.org/spreadsheetml/2006/main" count="409" uniqueCount="132">
  <si>
    <t>総事業費</t>
    <rPh sb="0" eb="1">
      <t>ソウ</t>
    </rPh>
    <rPh sb="1" eb="4">
      <t>ジギョウヒ</t>
    </rPh>
    <phoneticPr fontId="4"/>
  </si>
  <si>
    <t>収入額</t>
    <rPh sb="0" eb="2">
      <t>シュウニュウ</t>
    </rPh>
    <rPh sb="2" eb="3">
      <t>ガク</t>
    </rPh>
    <phoneticPr fontId="4"/>
  </si>
  <si>
    <t>補助基準額</t>
    <rPh sb="0" eb="2">
      <t>ホジョ</t>
    </rPh>
    <rPh sb="2" eb="5">
      <t>キジュンガク</t>
    </rPh>
    <phoneticPr fontId="4"/>
  </si>
  <si>
    <t>Ａ</t>
  </si>
  <si>
    <t>Ｂ</t>
  </si>
  <si>
    <t>Ｃ</t>
  </si>
  <si>
    <t>Ｄ</t>
  </si>
  <si>
    <t>注１　「収入額（Ｂ）」の欄には、選定額の算出に当たり補助事業等に要する経費から控除すべき金額（寄附金その他の収入）を記載してください。</t>
    <rPh sb="0" eb="1">
      <t>チュウ</t>
    </rPh>
    <rPh sb="4" eb="6">
      <t>シュウニュウ</t>
    </rPh>
    <rPh sb="6" eb="7">
      <t>ガク</t>
    </rPh>
    <rPh sb="12" eb="13">
      <t>ラン</t>
    </rPh>
    <rPh sb="16" eb="18">
      <t>センテイ</t>
    </rPh>
    <rPh sb="18" eb="19">
      <t>ガク</t>
    </rPh>
    <rPh sb="20" eb="22">
      <t>サンシュツ</t>
    </rPh>
    <rPh sb="23" eb="24">
      <t>ア</t>
    </rPh>
    <rPh sb="26" eb="28">
      <t>ホジョ</t>
    </rPh>
    <rPh sb="28" eb="30">
      <t>ジギョウ</t>
    </rPh>
    <rPh sb="30" eb="31">
      <t>トウ</t>
    </rPh>
    <rPh sb="32" eb="33">
      <t>ヨウ</t>
    </rPh>
    <rPh sb="35" eb="37">
      <t>ケイヒ</t>
    </rPh>
    <rPh sb="39" eb="41">
      <t>コウジョ</t>
    </rPh>
    <rPh sb="44" eb="46">
      <t>キンガク</t>
    </rPh>
    <rPh sb="47" eb="50">
      <t>キフキン</t>
    </rPh>
    <rPh sb="52" eb="53">
      <t>タ</t>
    </rPh>
    <rPh sb="54" eb="56">
      <t>シュウニュウ</t>
    </rPh>
    <rPh sb="58" eb="60">
      <t>キサイ</t>
    </rPh>
    <phoneticPr fontId="4"/>
  </si>
  <si>
    <t>（１）人材確保体制構築支援事業</t>
    <rPh sb="3" eb="5">
      <t>ジンザイ</t>
    </rPh>
    <rPh sb="5" eb="7">
      <t>カクホ</t>
    </rPh>
    <rPh sb="7" eb="9">
      <t>タイセイ</t>
    </rPh>
    <rPh sb="9" eb="11">
      <t>コウチク</t>
    </rPh>
    <rPh sb="11" eb="13">
      <t>シエン</t>
    </rPh>
    <rPh sb="13" eb="15">
      <t>ジギョウ</t>
    </rPh>
    <phoneticPr fontId="3"/>
  </si>
  <si>
    <t>　（ア）研修体制の構築の支援</t>
    <rPh sb="4" eb="6">
      <t>ケンシュウ</t>
    </rPh>
    <rPh sb="6" eb="8">
      <t>タイセイ</t>
    </rPh>
    <rPh sb="9" eb="11">
      <t>コウチク</t>
    </rPh>
    <rPh sb="12" eb="14">
      <t>シエン</t>
    </rPh>
    <phoneticPr fontId="3"/>
  </si>
  <si>
    <t>Ｅ</t>
    <phoneticPr fontId="3"/>
  </si>
  <si>
    <t>　（イ）中山間・離島等地域における採用活動の支援</t>
    <rPh sb="4" eb="5">
      <t>チュウ</t>
    </rPh>
    <rPh sb="5" eb="6">
      <t>ヤマ</t>
    </rPh>
    <rPh sb="6" eb="7">
      <t>マ</t>
    </rPh>
    <rPh sb="8" eb="10">
      <t>リトウ</t>
    </rPh>
    <rPh sb="10" eb="11">
      <t>トウ</t>
    </rPh>
    <rPh sb="11" eb="13">
      <t>チイキ</t>
    </rPh>
    <rPh sb="17" eb="19">
      <t>サイヨウ</t>
    </rPh>
    <rPh sb="19" eb="21">
      <t>カツドウ</t>
    </rPh>
    <rPh sb="22" eb="24">
      <t>シエン</t>
    </rPh>
    <phoneticPr fontId="3"/>
  </si>
  <si>
    <t>　（ウ）経験年数が短いホームヘルパー等への同行支援</t>
    <rPh sb="4" eb="6">
      <t>ケイケン</t>
    </rPh>
    <rPh sb="6" eb="8">
      <t>ネンスウ</t>
    </rPh>
    <rPh sb="9" eb="10">
      <t>ミジカ</t>
    </rPh>
    <rPh sb="18" eb="19">
      <t>トウ</t>
    </rPh>
    <rPh sb="21" eb="23">
      <t>ドウコウ</t>
    </rPh>
    <rPh sb="23" eb="25">
      <t>シエン</t>
    </rPh>
    <phoneticPr fontId="3"/>
  </si>
  <si>
    <t>（２）経営改善支援事業</t>
    <rPh sb="3" eb="5">
      <t>ケイエイ</t>
    </rPh>
    <rPh sb="5" eb="7">
      <t>カイゼン</t>
    </rPh>
    <rPh sb="7" eb="9">
      <t>シエン</t>
    </rPh>
    <rPh sb="9" eb="11">
      <t>ジギョウ</t>
    </rPh>
    <phoneticPr fontId="3"/>
  </si>
  <si>
    <t>　（ア）経営改善の支援</t>
    <rPh sb="4" eb="6">
      <t>ケイエイ</t>
    </rPh>
    <rPh sb="6" eb="8">
      <t>カイゼン</t>
    </rPh>
    <rPh sb="9" eb="11">
      <t>シエン</t>
    </rPh>
    <phoneticPr fontId="3"/>
  </si>
  <si>
    <t>　（イ）登録ヘルパー等の常勤化の促進の支援</t>
    <rPh sb="4" eb="6">
      <t>トウロク</t>
    </rPh>
    <rPh sb="10" eb="11">
      <t>トウ</t>
    </rPh>
    <rPh sb="12" eb="15">
      <t>ジョウキンカ</t>
    </rPh>
    <rPh sb="16" eb="18">
      <t>ソクシン</t>
    </rPh>
    <rPh sb="19" eb="21">
      <t>シエン</t>
    </rPh>
    <phoneticPr fontId="3"/>
  </si>
  <si>
    <t>　（ウ）介護人材・利用者確保のための広報活動に関する支援</t>
    <rPh sb="4" eb="6">
      <t>カイゴ</t>
    </rPh>
    <rPh sb="6" eb="8">
      <t>ジンザイ</t>
    </rPh>
    <rPh sb="9" eb="12">
      <t>リヨウシャ</t>
    </rPh>
    <rPh sb="12" eb="14">
      <t>カクホ</t>
    </rPh>
    <rPh sb="18" eb="20">
      <t>コウホウ</t>
    </rPh>
    <rPh sb="20" eb="22">
      <t>カツドウ</t>
    </rPh>
    <rPh sb="23" eb="24">
      <t>カン</t>
    </rPh>
    <rPh sb="26" eb="28">
      <t>シエン</t>
    </rPh>
    <phoneticPr fontId="3"/>
  </si>
  <si>
    <t>（１）合計</t>
    <rPh sb="3" eb="5">
      <t>ゴウケイ</t>
    </rPh>
    <phoneticPr fontId="3"/>
  </si>
  <si>
    <t>（２）合計</t>
    <rPh sb="3" eb="5">
      <t>ゴウケイ</t>
    </rPh>
    <phoneticPr fontId="3"/>
  </si>
  <si>
    <t>差引額
（Ａ－Ｂ）</t>
    <rPh sb="0" eb="2">
      <t>サシヒキ</t>
    </rPh>
    <rPh sb="2" eb="3">
      <t>ガク</t>
    </rPh>
    <phoneticPr fontId="4"/>
  </si>
  <si>
    <t>円</t>
    <rPh sb="0" eb="1">
      <t>エン</t>
    </rPh>
    <phoneticPr fontId="3"/>
  </si>
  <si>
    <t xml:space="preserve">法人等名称 </t>
    <rPh sb="0" eb="2">
      <t>ホウジン</t>
    </rPh>
    <rPh sb="2" eb="3">
      <t>トウ</t>
    </rPh>
    <rPh sb="3" eb="5">
      <t>メイショウ</t>
    </rPh>
    <phoneticPr fontId="4"/>
  </si>
  <si>
    <t xml:space="preserve">事業所名称 </t>
    <rPh sb="0" eb="3">
      <t>ジギョウショ</t>
    </rPh>
    <rPh sb="3" eb="5">
      <t>メイショウ</t>
    </rPh>
    <phoneticPr fontId="4"/>
  </si>
  <si>
    <t>選定額
（Ｄ、Ｅのうち少ない金額）</t>
    <rPh sb="0" eb="2">
      <t>センテイ</t>
    </rPh>
    <rPh sb="2" eb="3">
      <t>ガク</t>
    </rPh>
    <rPh sb="11" eb="12">
      <t>スク</t>
    </rPh>
    <rPh sb="14" eb="16">
      <t>キンガク</t>
    </rPh>
    <phoneticPr fontId="4"/>
  </si>
  <si>
    <t>補助所要額
（千円未満
　切り捨て）</t>
    <rPh sb="0" eb="2">
      <t>ホジョ</t>
    </rPh>
    <rPh sb="2" eb="5">
      <t>ショヨウガク</t>
    </rPh>
    <rPh sb="7" eb="9">
      <t>センエン</t>
    </rPh>
    <rPh sb="9" eb="11">
      <t>ミマン</t>
    </rPh>
    <rPh sb="13" eb="14">
      <t>キ</t>
    </rPh>
    <rPh sb="15" eb="16">
      <t>ス</t>
    </rPh>
    <phoneticPr fontId="4"/>
  </si>
  <si>
    <t>Ｆ</t>
    <phoneticPr fontId="3"/>
  </si>
  <si>
    <t>Ｇ</t>
    <phoneticPr fontId="3"/>
  </si>
  <si>
    <t>円　※１事業所あたり40万円まで</t>
    <rPh sb="0" eb="1">
      <t>エン</t>
    </rPh>
    <rPh sb="4" eb="7">
      <t>ジギョウショ</t>
    </rPh>
    <rPh sb="12" eb="14">
      <t>マンエン</t>
    </rPh>
    <phoneticPr fontId="3"/>
  </si>
  <si>
    <t>（１）人材確保体制構築支援事業</t>
    <phoneticPr fontId="3"/>
  </si>
  <si>
    <t>（ア）研修体制の構築の支援</t>
    <rPh sb="3" eb="5">
      <t>ケンシュウ</t>
    </rPh>
    <rPh sb="5" eb="7">
      <t>タイセイ</t>
    </rPh>
    <rPh sb="8" eb="10">
      <t>コウチク</t>
    </rPh>
    <rPh sb="11" eb="13">
      <t>シエン</t>
    </rPh>
    <phoneticPr fontId="3"/>
  </si>
  <si>
    <t>①　事業実施期間</t>
    <rPh sb="2" eb="4">
      <t>ジギョウ</t>
    </rPh>
    <rPh sb="4" eb="6">
      <t>ジッシ</t>
    </rPh>
    <rPh sb="6" eb="8">
      <t>キカン</t>
    </rPh>
    <phoneticPr fontId="3"/>
  </si>
  <si>
    <t>令和</t>
    <rPh sb="0" eb="2">
      <t>レイワ</t>
    </rPh>
    <phoneticPr fontId="3"/>
  </si>
  <si>
    <t>年</t>
    <rPh sb="0" eb="1">
      <t>ネン</t>
    </rPh>
    <phoneticPr fontId="3"/>
  </si>
  <si>
    <t>月</t>
    <rPh sb="0" eb="1">
      <t>ツキ</t>
    </rPh>
    <phoneticPr fontId="3"/>
  </si>
  <si>
    <t>日</t>
    <rPh sb="0" eb="1">
      <t>ニチ</t>
    </rPh>
    <phoneticPr fontId="3"/>
  </si>
  <si>
    <t>～</t>
    <phoneticPr fontId="3"/>
  </si>
  <si>
    <t>（イ）中山間・離島等地域における採用活動の支援</t>
    <rPh sb="3" eb="4">
      <t>ナカ</t>
    </rPh>
    <rPh sb="4" eb="5">
      <t>ヤマ</t>
    </rPh>
    <rPh sb="5" eb="6">
      <t>マ</t>
    </rPh>
    <rPh sb="7" eb="9">
      <t>リトウ</t>
    </rPh>
    <rPh sb="9" eb="10">
      <t>トウ</t>
    </rPh>
    <rPh sb="10" eb="12">
      <t>チイキ</t>
    </rPh>
    <rPh sb="16" eb="18">
      <t>サイヨウ</t>
    </rPh>
    <rPh sb="18" eb="20">
      <t>カツドウ</t>
    </rPh>
    <rPh sb="21" eb="23">
      <t>シエン</t>
    </rPh>
    <phoneticPr fontId="3"/>
  </si>
  <si>
    <t>（ウ）経験年数が短いホームヘルパー等への同行支援</t>
    <rPh sb="3" eb="5">
      <t>ケイケン</t>
    </rPh>
    <rPh sb="5" eb="7">
      <t>ネンスウ</t>
    </rPh>
    <rPh sb="8" eb="9">
      <t>ミジカ</t>
    </rPh>
    <rPh sb="17" eb="18">
      <t>トウ</t>
    </rPh>
    <rPh sb="20" eb="22">
      <t>ドウコウ</t>
    </rPh>
    <rPh sb="22" eb="24">
      <t>シエン</t>
    </rPh>
    <phoneticPr fontId="3"/>
  </si>
  <si>
    <t>人</t>
    <rPh sb="0" eb="1">
      <t>ニン</t>
    </rPh>
    <phoneticPr fontId="3"/>
  </si>
  <si>
    <t>No.</t>
    <phoneticPr fontId="3"/>
  </si>
  <si>
    <t>職員名</t>
    <rPh sb="0" eb="3">
      <t>ショクインメイ</t>
    </rPh>
    <phoneticPr fontId="3"/>
  </si>
  <si>
    <t>採用年月日</t>
    <rPh sb="0" eb="2">
      <t>サイヨウ</t>
    </rPh>
    <rPh sb="2" eb="5">
      <t>ネンガッピ</t>
    </rPh>
    <phoneticPr fontId="3"/>
  </si>
  <si>
    <t>回</t>
    <rPh sb="0" eb="1">
      <t>カイ</t>
    </rPh>
    <phoneticPr fontId="3"/>
  </si>
  <si>
    <t>（２）経営改善支援事業</t>
    <phoneticPr fontId="3"/>
  </si>
  <si>
    <t>（ア）経営改善の支援</t>
    <rPh sb="3" eb="5">
      <t>ケイエイ</t>
    </rPh>
    <rPh sb="5" eb="7">
      <t>カイゼン</t>
    </rPh>
    <rPh sb="8" eb="10">
      <t>シエン</t>
    </rPh>
    <phoneticPr fontId="3"/>
  </si>
  <si>
    <t>経営改善の外部コンサルタントに委託を行う</t>
    <rPh sb="0" eb="2">
      <t>ケイエイ</t>
    </rPh>
    <rPh sb="2" eb="4">
      <t>カイゼン</t>
    </rPh>
    <rPh sb="5" eb="7">
      <t>ガイブ</t>
    </rPh>
    <rPh sb="15" eb="17">
      <t>イタク</t>
    </rPh>
    <rPh sb="18" eb="19">
      <t>オコナ</t>
    </rPh>
    <phoneticPr fontId="3"/>
  </si>
  <si>
    <t>事務作業等を行う臨時職員を雇用する</t>
    <rPh sb="0" eb="2">
      <t>ジム</t>
    </rPh>
    <rPh sb="2" eb="4">
      <t>サギョウ</t>
    </rPh>
    <rPh sb="4" eb="5">
      <t>トウ</t>
    </rPh>
    <rPh sb="6" eb="7">
      <t>オコナ</t>
    </rPh>
    <rPh sb="8" eb="10">
      <t>リンジ</t>
    </rPh>
    <rPh sb="10" eb="12">
      <t>ショクイン</t>
    </rPh>
    <rPh sb="13" eb="15">
      <t>コヨウ</t>
    </rPh>
    <phoneticPr fontId="3"/>
  </si>
  <si>
    <t>③　雇用期間</t>
    <rPh sb="2" eb="4">
      <t>コヨウ</t>
    </rPh>
    <rPh sb="4" eb="6">
      <t>キカン</t>
    </rPh>
    <phoneticPr fontId="3"/>
  </si>
  <si>
    <t>（イ）登録ヘルパー等の常勤化の促進の支援</t>
    <rPh sb="3" eb="5">
      <t>トウロク</t>
    </rPh>
    <rPh sb="9" eb="10">
      <t>トウ</t>
    </rPh>
    <rPh sb="11" eb="14">
      <t>ジョウキンカ</t>
    </rPh>
    <rPh sb="15" eb="17">
      <t>ソクシン</t>
    </rPh>
    <rPh sb="18" eb="20">
      <t>シエン</t>
    </rPh>
    <phoneticPr fontId="3"/>
  </si>
  <si>
    <t>（ウ）介護人材・利用者確保のための広報活動に関する支援</t>
    <rPh sb="3" eb="5">
      <t>カイゴ</t>
    </rPh>
    <rPh sb="5" eb="7">
      <t>ジンザイ</t>
    </rPh>
    <rPh sb="8" eb="11">
      <t>リヨウシャ</t>
    </rPh>
    <rPh sb="11" eb="13">
      <t>カクホ</t>
    </rPh>
    <rPh sb="17" eb="19">
      <t>コウホウ</t>
    </rPh>
    <rPh sb="19" eb="21">
      <t>カツドウ</t>
    </rPh>
    <rPh sb="22" eb="23">
      <t>カン</t>
    </rPh>
    <rPh sb="25" eb="27">
      <t>シエン</t>
    </rPh>
    <phoneticPr fontId="3"/>
  </si>
  <si>
    <t>ホームページの開設または改修</t>
    <rPh sb="7" eb="9">
      <t>カイセツ</t>
    </rPh>
    <rPh sb="12" eb="14">
      <t>カイシュウ</t>
    </rPh>
    <phoneticPr fontId="3"/>
  </si>
  <si>
    <t>リーフレット・チラシの作成</t>
    <rPh sb="11" eb="13">
      <t>サクセイ</t>
    </rPh>
    <phoneticPr fontId="3"/>
  </si>
  <si>
    <t>その他（内容を以下に記載）</t>
    <rPh sb="2" eb="3">
      <t>タ</t>
    </rPh>
    <rPh sb="4" eb="6">
      <t>ナイヨウ</t>
    </rPh>
    <rPh sb="7" eb="9">
      <t>イカ</t>
    </rPh>
    <rPh sb="10" eb="12">
      <t>キサイ</t>
    </rPh>
    <phoneticPr fontId="3"/>
  </si>
  <si>
    <t>法人等名称</t>
    <rPh sb="0" eb="2">
      <t>ホウジン</t>
    </rPh>
    <rPh sb="2" eb="3">
      <t>トウ</t>
    </rPh>
    <rPh sb="3" eb="5">
      <t>メイショウ</t>
    </rPh>
    <phoneticPr fontId="3"/>
  </si>
  <si>
    <t>事業所名称</t>
    <rPh sb="3" eb="5">
      <t>メイショウ</t>
    </rPh>
    <phoneticPr fontId="3"/>
  </si>
  <si>
    <t>（単位：円）</t>
    <phoneticPr fontId="3"/>
  </si>
  <si>
    <t>訪問介護等サービス提供体制確保支援事業　事業実績書</t>
    <rPh sb="0" eb="5">
      <t>ホウモンカイゴトウ</t>
    </rPh>
    <rPh sb="9" eb="19">
      <t>テイキョウタイセイカクホシエンジギョウ</t>
    </rPh>
    <rPh sb="20" eb="22">
      <t>ジギョウ</t>
    </rPh>
    <rPh sb="22" eb="24">
      <t>ジッセキ</t>
    </rPh>
    <rPh sb="24" eb="25">
      <t>ショ</t>
    </rPh>
    <phoneticPr fontId="3"/>
  </si>
  <si>
    <t>訪問介護等サービス提供体制確保支援事業　補助金精算書</t>
    <rPh sb="0" eb="5">
      <t>ホウモンカイゴトウ</t>
    </rPh>
    <rPh sb="9" eb="19">
      <t>テイキョウタイセイカクホシエンジギョウ</t>
    </rPh>
    <rPh sb="20" eb="23">
      <t>ホジョキン</t>
    </rPh>
    <rPh sb="23" eb="26">
      <t>セイサンショ</t>
    </rPh>
    <phoneticPr fontId="4"/>
  </si>
  <si>
    <t>②　実施した事業内容</t>
    <rPh sb="2" eb="4">
      <t>ジッシ</t>
    </rPh>
    <rPh sb="6" eb="8">
      <t>ジギョウ</t>
    </rPh>
    <rPh sb="8" eb="10">
      <t>ナイヨウ</t>
    </rPh>
    <phoneticPr fontId="3"/>
  </si>
  <si>
    <t>②　実施した採用活動</t>
    <rPh sb="2" eb="4">
      <t>ジッシ</t>
    </rPh>
    <rPh sb="6" eb="8">
      <t>サイヨウ</t>
    </rPh>
    <rPh sb="8" eb="10">
      <t>カツドウ</t>
    </rPh>
    <phoneticPr fontId="3"/>
  </si>
  <si>
    <t>②　同行を受けた職員の人数</t>
    <rPh sb="2" eb="4">
      <t>ドウコウ</t>
    </rPh>
    <rPh sb="5" eb="6">
      <t>ウ</t>
    </rPh>
    <rPh sb="8" eb="10">
      <t>ショクイン</t>
    </rPh>
    <rPh sb="11" eb="13">
      <t>ニンズウ</t>
    </rPh>
    <phoneticPr fontId="3"/>
  </si>
  <si>
    <t>③　同行を受けた職員の氏名及び採用年月日</t>
    <rPh sb="2" eb="4">
      <t>ドウコウ</t>
    </rPh>
    <rPh sb="5" eb="6">
      <t>ウ</t>
    </rPh>
    <rPh sb="8" eb="10">
      <t>ショクイン</t>
    </rPh>
    <rPh sb="11" eb="13">
      <t>シメイ</t>
    </rPh>
    <rPh sb="13" eb="14">
      <t>オヨ</t>
    </rPh>
    <rPh sb="15" eb="17">
      <t>サイヨウ</t>
    </rPh>
    <rPh sb="17" eb="20">
      <t>ネンガッピ</t>
    </rPh>
    <phoneticPr fontId="3"/>
  </si>
  <si>
    <t>②　実施した事業（該当するものに○）</t>
    <rPh sb="2" eb="4">
      <t>ジッシ</t>
    </rPh>
    <rPh sb="6" eb="8">
      <t>ジギョウ</t>
    </rPh>
    <rPh sb="9" eb="11">
      <t>ガイトウ</t>
    </rPh>
    <phoneticPr fontId="3"/>
  </si>
  <si>
    <t>（事務作業を行う職員を雇用した場合）</t>
    <rPh sb="1" eb="3">
      <t>ジム</t>
    </rPh>
    <rPh sb="3" eb="5">
      <t>サギョウ</t>
    </rPh>
    <rPh sb="6" eb="7">
      <t>オコナ</t>
    </rPh>
    <rPh sb="8" eb="10">
      <t>ショクイン</t>
    </rPh>
    <rPh sb="11" eb="13">
      <t>コヨウ</t>
    </rPh>
    <rPh sb="15" eb="17">
      <t>バアイ</t>
    </rPh>
    <phoneticPr fontId="3"/>
  </si>
  <si>
    <t>②　常勤化を行った職員の人数</t>
    <rPh sb="2" eb="4">
      <t>ジョウキン</t>
    </rPh>
    <rPh sb="4" eb="5">
      <t>カ</t>
    </rPh>
    <rPh sb="6" eb="7">
      <t>オコナ</t>
    </rPh>
    <rPh sb="9" eb="11">
      <t>ショクイン</t>
    </rPh>
    <rPh sb="12" eb="14">
      <t>ニンズウ</t>
    </rPh>
    <phoneticPr fontId="3"/>
  </si>
  <si>
    <t>Ｈ</t>
    <phoneticPr fontId="3"/>
  </si>
  <si>
    <t>Ｉ</t>
    <phoneticPr fontId="3"/>
  </si>
  <si>
    <t>補助金
交付決定額</t>
    <rPh sb="0" eb="2">
      <t>ホジョ</t>
    </rPh>
    <rPh sb="2" eb="3">
      <t>キン</t>
    </rPh>
    <rPh sb="4" eb="6">
      <t>コウフ</t>
    </rPh>
    <rPh sb="6" eb="8">
      <t>ケッテイ</t>
    </rPh>
    <rPh sb="8" eb="9">
      <t>ガク</t>
    </rPh>
    <phoneticPr fontId="4"/>
  </si>
  <si>
    <t>補助金
受入済額</t>
    <rPh sb="0" eb="3">
      <t>ホジョキン</t>
    </rPh>
    <rPh sb="4" eb="6">
      <t>ウケイレ</t>
    </rPh>
    <rPh sb="6" eb="7">
      <t>ズミ</t>
    </rPh>
    <rPh sb="7" eb="8">
      <t>ガク</t>
    </rPh>
    <phoneticPr fontId="3"/>
  </si>
  <si>
    <t>Ｊ</t>
    <phoneticPr fontId="3"/>
  </si>
  <si>
    <t>補助金
過不足額
（Ｇ、Ｈのうち少ない金額からＩを引いた額）</t>
    <rPh sb="0" eb="3">
      <t>ホジョキン</t>
    </rPh>
    <rPh sb="4" eb="8">
      <t>カブソクガク</t>
    </rPh>
    <rPh sb="25" eb="26">
      <t>ヒ</t>
    </rPh>
    <rPh sb="28" eb="29">
      <t>ガク</t>
    </rPh>
    <phoneticPr fontId="4"/>
  </si>
  <si>
    <t>　補助金額の合計</t>
    <rPh sb="1" eb="3">
      <t>ホジョ</t>
    </rPh>
    <rPh sb="3" eb="5">
      <t>キンガク</t>
    </rPh>
    <rPh sb="6" eb="8">
      <t>ゴウケイ</t>
    </rPh>
    <phoneticPr fontId="3"/>
  </si>
  <si>
    <t>様式５（別紙２）</t>
    <rPh sb="0" eb="2">
      <t>ヨウシキ</t>
    </rPh>
    <rPh sb="4" eb="6">
      <t>ベッシ</t>
    </rPh>
    <phoneticPr fontId="4"/>
  </si>
  <si>
    <t>様式５（別紙１）</t>
    <rPh sb="0" eb="2">
      <t>ヨウシキ</t>
    </rPh>
    <rPh sb="4" eb="6">
      <t>ベッシ</t>
    </rPh>
    <phoneticPr fontId="3"/>
  </si>
  <si>
    <t>30分未満</t>
    <phoneticPr fontId="3"/>
  </si>
  <si>
    <t>30分以上</t>
    <rPh sb="2" eb="3">
      <t>フン</t>
    </rPh>
    <rPh sb="3" eb="5">
      <t>イジョウ</t>
    </rPh>
    <phoneticPr fontId="3"/>
  </si>
  <si>
    <t>計</t>
    <rPh sb="0" eb="1">
      <t>ケイ</t>
    </rPh>
    <phoneticPr fontId="3"/>
  </si>
  <si>
    <t>同行訪問の実績回数</t>
    <rPh sb="0" eb="2">
      <t>ドウコウ</t>
    </rPh>
    <rPh sb="2" eb="4">
      <t>ホウモン</t>
    </rPh>
    <rPh sb="5" eb="7">
      <t>ジッセキ</t>
    </rPh>
    <rPh sb="7" eb="9">
      <t>カイスウ</t>
    </rPh>
    <phoneticPr fontId="3"/>
  </si>
  <si>
    <t>※１人あたりの同行訪問回数は、30分未満と30分以上を合わせて、最大30回までです。</t>
    <rPh sb="2" eb="3">
      <t>ヒト</t>
    </rPh>
    <rPh sb="7" eb="9">
      <t>ドウコウ</t>
    </rPh>
    <rPh sb="9" eb="11">
      <t>ホウモン</t>
    </rPh>
    <rPh sb="11" eb="13">
      <t>カイスウ</t>
    </rPh>
    <rPh sb="17" eb="18">
      <t>フン</t>
    </rPh>
    <rPh sb="18" eb="20">
      <t>ミマン</t>
    </rPh>
    <rPh sb="23" eb="24">
      <t>フン</t>
    </rPh>
    <rPh sb="24" eb="26">
      <t>イジョウ</t>
    </rPh>
    <rPh sb="27" eb="28">
      <t>ア</t>
    </rPh>
    <rPh sb="32" eb="34">
      <t>サイダイ</t>
    </rPh>
    <rPh sb="36" eb="37">
      <t>カイ</t>
    </rPh>
    <phoneticPr fontId="3"/>
  </si>
  <si>
    <t>ヶ月</t>
    <rPh sb="1" eb="2">
      <t>ゲツ</t>
    </rPh>
    <phoneticPr fontId="3"/>
  </si>
  <si>
    <t>※１人あたりの支援月数は、最大３ヶ月です。</t>
    <rPh sb="2" eb="3">
      <t>ヒト</t>
    </rPh>
    <rPh sb="7" eb="9">
      <t>シエン</t>
    </rPh>
    <rPh sb="9" eb="11">
      <t>ツキスウ</t>
    </rPh>
    <rPh sb="13" eb="15">
      <t>サイダイ</t>
    </rPh>
    <rPh sb="17" eb="18">
      <t>ゲツ</t>
    </rPh>
    <phoneticPr fontId="3"/>
  </si>
  <si>
    <t>　２　（１）（ウ）「総事業費（A）」及び「補助基準額（Ｅ）」の欄は、事業実績書（１）（ウ）③に同行訪問の実績回数を入力すると自動で計算されます。</t>
    <rPh sb="21" eb="23">
      <t>ホジョ</t>
    </rPh>
    <rPh sb="23" eb="25">
      <t>キジュン</t>
    </rPh>
    <rPh sb="25" eb="26">
      <t>ガク</t>
    </rPh>
    <rPh sb="31" eb="32">
      <t>ラン</t>
    </rPh>
    <rPh sb="34" eb="36">
      <t>ジギョウ</t>
    </rPh>
    <rPh sb="36" eb="38">
      <t>ジッセキ</t>
    </rPh>
    <rPh sb="38" eb="39">
      <t>ショ</t>
    </rPh>
    <rPh sb="47" eb="49">
      <t>ドウコウ</t>
    </rPh>
    <rPh sb="49" eb="51">
      <t>ホウモン</t>
    </rPh>
    <rPh sb="52" eb="54">
      <t>ジッセキ</t>
    </rPh>
    <rPh sb="54" eb="56">
      <t>カイスウ</t>
    </rPh>
    <rPh sb="57" eb="59">
      <t>ニュウリョク</t>
    </rPh>
    <rPh sb="62" eb="64">
      <t>ジドウ</t>
    </rPh>
    <rPh sb="65" eb="67">
      <t>ケイサン</t>
    </rPh>
    <phoneticPr fontId="4"/>
  </si>
  <si>
    <t>支援月数</t>
    <rPh sb="0" eb="2">
      <t>シエン</t>
    </rPh>
    <rPh sb="2" eb="4">
      <t>ツキスウ</t>
    </rPh>
    <phoneticPr fontId="3"/>
  </si>
  <si>
    <t>③　常勤化を行った職員の氏名・採用年月日及び支援月数</t>
    <rPh sb="2" eb="4">
      <t>ジョウキン</t>
    </rPh>
    <rPh sb="4" eb="5">
      <t>カ</t>
    </rPh>
    <rPh sb="6" eb="7">
      <t>オコナ</t>
    </rPh>
    <rPh sb="9" eb="11">
      <t>ショクイン</t>
    </rPh>
    <rPh sb="12" eb="14">
      <t>シメイ</t>
    </rPh>
    <rPh sb="15" eb="17">
      <t>サイヨウ</t>
    </rPh>
    <rPh sb="17" eb="20">
      <t>ネンガッピ</t>
    </rPh>
    <rPh sb="20" eb="21">
      <t>オヨ</t>
    </rPh>
    <rPh sb="22" eb="24">
      <t>シエン</t>
    </rPh>
    <rPh sb="24" eb="26">
      <t>ツキスウ</t>
    </rPh>
    <phoneticPr fontId="3"/>
  </si>
  <si>
    <t>給与差額
（円）</t>
    <rPh sb="0" eb="2">
      <t>キュウヨ</t>
    </rPh>
    <rPh sb="2" eb="4">
      <t>サガク</t>
    </rPh>
    <rPh sb="6" eb="7">
      <t>エン</t>
    </rPh>
    <phoneticPr fontId="3"/>
  </si>
  <si>
    <t>対象経費の支出額</t>
    <rPh sb="0" eb="2">
      <t>タイショウ</t>
    </rPh>
    <rPh sb="2" eb="4">
      <t>ケイヒ</t>
    </rPh>
    <rPh sb="5" eb="7">
      <t>シシュツ</t>
    </rPh>
    <rPh sb="7" eb="8">
      <t>ガク</t>
    </rPh>
    <phoneticPr fontId="4"/>
  </si>
  <si>
    <t>　（エ）周辺事業所の休廃止等に伴うかかり増し経費（人材確保に関する経費）</t>
    <rPh sb="4" eb="6">
      <t>シュウヘン</t>
    </rPh>
    <rPh sb="6" eb="9">
      <t>ジギョウショ</t>
    </rPh>
    <rPh sb="10" eb="13">
      <t>キュウハイシ</t>
    </rPh>
    <rPh sb="13" eb="14">
      <t>トウ</t>
    </rPh>
    <rPh sb="15" eb="16">
      <t>トモナ</t>
    </rPh>
    <rPh sb="20" eb="21">
      <t>マ</t>
    </rPh>
    <rPh sb="22" eb="24">
      <t>ケイヒ</t>
    </rPh>
    <rPh sb="25" eb="27">
      <t>ジンザイ</t>
    </rPh>
    <rPh sb="27" eb="29">
      <t>カクホ</t>
    </rPh>
    <rPh sb="30" eb="31">
      <t>カン</t>
    </rPh>
    <rPh sb="33" eb="35">
      <t>ケイヒ</t>
    </rPh>
    <phoneticPr fontId="3"/>
  </si>
  <si>
    <t>　（エ）周辺事業所の休廃止等に伴うかかり増し経費（利用者の引継等に関する経費）</t>
    <rPh sb="4" eb="6">
      <t>シュウヘン</t>
    </rPh>
    <rPh sb="6" eb="9">
      <t>ジギョウショ</t>
    </rPh>
    <rPh sb="10" eb="13">
      <t>キュウハイシ</t>
    </rPh>
    <rPh sb="13" eb="14">
      <t>トウ</t>
    </rPh>
    <rPh sb="15" eb="16">
      <t>トモナ</t>
    </rPh>
    <rPh sb="20" eb="21">
      <t>マ</t>
    </rPh>
    <rPh sb="22" eb="24">
      <t>ケイヒ</t>
    </rPh>
    <rPh sb="25" eb="28">
      <t>リヨウシャ</t>
    </rPh>
    <rPh sb="29" eb="31">
      <t>ヒキツギ</t>
    </rPh>
    <rPh sb="31" eb="32">
      <t>トウ</t>
    </rPh>
    <rPh sb="33" eb="34">
      <t>カン</t>
    </rPh>
    <rPh sb="36" eb="38">
      <t>ケイヒ</t>
    </rPh>
    <phoneticPr fontId="3"/>
  </si>
  <si>
    <t>（エ）周辺事業所の休廃止等に伴うかかり増し経費への支援（人材確保に関する経費）</t>
    <phoneticPr fontId="3"/>
  </si>
  <si>
    <t>①　休廃止等となった事業所名</t>
    <rPh sb="2" eb="5">
      <t>キュウハイシ</t>
    </rPh>
    <rPh sb="5" eb="6">
      <t>トウ</t>
    </rPh>
    <rPh sb="10" eb="13">
      <t>ジギョウショ</t>
    </rPh>
    <rPh sb="13" eb="14">
      <t>メイ</t>
    </rPh>
    <phoneticPr fontId="3"/>
  </si>
  <si>
    <t>事業所名</t>
    <rPh sb="0" eb="3">
      <t>ジギョウショ</t>
    </rPh>
    <rPh sb="3" eb="4">
      <t>メイ</t>
    </rPh>
    <phoneticPr fontId="3"/>
  </si>
  <si>
    <t>ア</t>
    <phoneticPr fontId="3"/>
  </si>
  <si>
    <t>新規職員の採用等に係る費用</t>
    <rPh sb="0" eb="2">
      <t>シンキ</t>
    </rPh>
    <rPh sb="2" eb="4">
      <t>ショクイン</t>
    </rPh>
    <rPh sb="5" eb="7">
      <t>サイヨウ</t>
    </rPh>
    <rPh sb="7" eb="8">
      <t>トウ</t>
    </rPh>
    <rPh sb="9" eb="10">
      <t>カカ</t>
    </rPh>
    <rPh sb="11" eb="13">
      <t>ヒヨウ</t>
    </rPh>
    <phoneticPr fontId="3"/>
  </si>
  <si>
    <t>〇</t>
    <phoneticPr fontId="3"/>
  </si>
  <si>
    <t>イ</t>
    <phoneticPr fontId="3"/>
  </si>
  <si>
    <t>同一法人内の応援・派遣に係る経費</t>
    <rPh sb="0" eb="2">
      <t>ドウイツ</t>
    </rPh>
    <rPh sb="2" eb="4">
      <t>ホウジン</t>
    </rPh>
    <rPh sb="4" eb="5">
      <t>ナイ</t>
    </rPh>
    <rPh sb="6" eb="8">
      <t>オウエン</t>
    </rPh>
    <rPh sb="9" eb="11">
      <t>ハケン</t>
    </rPh>
    <rPh sb="12" eb="13">
      <t>カカ</t>
    </rPh>
    <rPh sb="14" eb="16">
      <t>ケイヒ</t>
    </rPh>
    <phoneticPr fontId="3"/>
  </si>
  <si>
    <t>（エ）周辺事業所の休廃止等に伴うかかり増し経費への支援（利用者の引継等に関する経費）</t>
    <rPh sb="28" eb="31">
      <t>リヨウシャ</t>
    </rPh>
    <rPh sb="32" eb="34">
      <t>ヒキツギ</t>
    </rPh>
    <rPh sb="34" eb="35">
      <t>トウ</t>
    </rPh>
    <rPh sb="36" eb="37">
      <t>カン</t>
    </rPh>
    <phoneticPr fontId="3"/>
  </si>
  <si>
    <t>②　</t>
    <phoneticPr fontId="3"/>
  </si>
  <si>
    <t>①の事業所が休廃止以外の事由による利用者受入の場合（左欄に〇を選択）</t>
    <rPh sb="2" eb="5">
      <t>ジギョウショ</t>
    </rPh>
    <rPh sb="6" eb="9">
      <t>キュウハイシ</t>
    </rPh>
    <rPh sb="9" eb="11">
      <t>イガイ</t>
    </rPh>
    <rPh sb="12" eb="14">
      <t>ジユウ</t>
    </rPh>
    <rPh sb="17" eb="20">
      <t>リヨウシャ</t>
    </rPh>
    <rPh sb="20" eb="22">
      <t>ウケイレ</t>
    </rPh>
    <rPh sb="23" eb="25">
      <t>バアイ</t>
    </rPh>
    <rPh sb="26" eb="27">
      <t>ヒダリ</t>
    </rPh>
    <rPh sb="27" eb="28">
      <t>ラン</t>
    </rPh>
    <rPh sb="31" eb="33">
      <t>センタク</t>
    </rPh>
    <phoneticPr fontId="3"/>
  </si>
  <si>
    <t>③　実施予定の事業内容</t>
    <rPh sb="2" eb="4">
      <t>ジッシ</t>
    </rPh>
    <rPh sb="4" eb="6">
      <t>ヨテイ</t>
    </rPh>
    <rPh sb="7" eb="9">
      <t>ジギョウ</t>
    </rPh>
    <rPh sb="9" eb="11">
      <t>ナイヨウ</t>
    </rPh>
    <phoneticPr fontId="3"/>
  </si>
  <si>
    <t>②　活用した事業メニュー（事業メニューの左側に「〇」を選択）</t>
    <rPh sb="2" eb="4">
      <t>カツヨウ</t>
    </rPh>
    <rPh sb="6" eb="8">
      <t>ジギョウ</t>
    </rPh>
    <rPh sb="13" eb="15">
      <t>ジギョウ</t>
    </rPh>
    <rPh sb="20" eb="21">
      <t>ヒダリ</t>
    </rPh>
    <rPh sb="21" eb="22">
      <t>ガワ</t>
    </rPh>
    <rPh sb="27" eb="29">
      <t>センタク</t>
    </rPh>
    <phoneticPr fontId="3"/>
  </si>
  <si>
    <t>③　②で選択した事業メニューの具体的な実施内容</t>
    <rPh sb="4" eb="6">
      <t>センタク</t>
    </rPh>
    <rPh sb="8" eb="10">
      <t>ジギョウ</t>
    </rPh>
    <rPh sb="15" eb="18">
      <t>グタイテキ</t>
    </rPh>
    <rPh sb="19" eb="21">
      <t>ジッシ</t>
    </rPh>
    <rPh sb="21" eb="23">
      <t>ナイヨウ</t>
    </rPh>
    <phoneticPr fontId="3"/>
  </si>
  <si>
    <t>様式５（別紙３）</t>
    <rPh sb="0" eb="2">
      <t>ヨウシキ</t>
    </rPh>
    <rPh sb="4" eb="6">
      <t>ベッシ</t>
    </rPh>
    <phoneticPr fontId="3"/>
  </si>
  <si>
    <t>１　収入</t>
    <rPh sb="2" eb="4">
      <t>シュウニュウ</t>
    </rPh>
    <phoneticPr fontId="3"/>
  </si>
  <si>
    <t>科目</t>
    <rPh sb="0" eb="2">
      <t>カモク</t>
    </rPh>
    <phoneticPr fontId="3"/>
  </si>
  <si>
    <t>県補助金</t>
    <rPh sb="0" eb="1">
      <t>ケン</t>
    </rPh>
    <rPh sb="1" eb="4">
      <t>ホジョキン</t>
    </rPh>
    <phoneticPr fontId="3"/>
  </si>
  <si>
    <t>自己資金</t>
    <rPh sb="0" eb="2">
      <t>ジコ</t>
    </rPh>
    <rPh sb="2" eb="4">
      <t>シキン</t>
    </rPh>
    <phoneticPr fontId="3"/>
  </si>
  <si>
    <t>その他収入</t>
    <rPh sb="2" eb="3">
      <t>タ</t>
    </rPh>
    <rPh sb="3" eb="5">
      <t>シュウニュウ</t>
    </rPh>
    <phoneticPr fontId="3"/>
  </si>
  <si>
    <t>摘要</t>
    <rPh sb="0" eb="2">
      <t>テキヨウ</t>
    </rPh>
    <phoneticPr fontId="3"/>
  </si>
  <si>
    <t>合計</t>
    <rPh sb="0" eb="2">
      <t>ゴウケイ</t>
    </rPh>
    <phoneticPr fontId="3"/>
  </si>
  <si>
    <t>増</t>
    <rPh sb="0" eb="1">
      <t>ゾウ</t>
    </rPh>
    <phoneticPr fontId="3"/>
  </si>
  <si>
    <t>減</t>
    <rPh sb="0" eb="1">
      <t>ゲン</t>
    </rPh>
    <phoneticPr fontId="3"/>
  </si>
  <si>
    <t>差引増減</t>
    <rPh sb="0" eb="2">
      <t>サシヒキ</t>
    </rPh>
    <rPh sb="2" eb="4">
      <t>ゾウゲン</t>
    </rPh>
    <phoneticPr fontId="3"/>
  </si>
  <si>
    <t>２　支出</t>
    <rPh sb="2" eb="4">
      <t>シシュツ</t>
    </rPh>
    <phoneticPr fontId="3"/>
  </si>
  <si>
    <t>本年度精算金額</t>
    <rPh sb="0" eb="3">
      <t>ホンネンド</t>
    </rPh>
    <rPh sb="3" eb="5">
      <t>セイサン</t>
    </rPh>
    <rPh sb="5" eb="6">
      <t>キン</t>
    </rPh>
    <phoneticPr fontId="3"/>
  </si>
  <si>
    <t>本年度予算金額</t>
    <rPh sb="0" eb="3">
      <t>ホンネンド</t>
    </rPh>
    <rPh sb="3" eb="5">
      <t>ヨサン</t>
    </rPh>
    <rPh sb="5" eb="7">
      <t>キンガク</t>
    </rPh>
    <phoneticPr fontId="3"/>
  </si>
  <si>
    <t>・研修体制の構築の支援</t>
    <rPh sb="1" eb="3">
      <t>ケンシュウ</t>
    </rPh>
    <rPh sb="3" eb="5">
      <t>タイセイ</t>
    </rPh>
    <rPh sb="6" eb="8">
      <t>コウチク</t>
    </rPh>
    <rPh sb="9" eb="11">
      <t>シエン</t>
    </rPh>
    <phoneticPr fontId="3"/>
  </si>
  <si>
    <t>･中山間・離島等地域における採用活動の支援</t>
    <rPh sb="1" eb="4">
      <t>チュウサンカン</t>
    </rPh>
    <rPh sb="5" eb="10">
      <t>リトウトウチイキ</t>
    </rPh>
    <rPh sb="14" eb="16">
      <t>サイヨウ</t>
    </rPh>
    <rPh sb="16" eb="18">
      <t>カツドウ</t>
    </rPh>
    <rPh sb="19" eb="21">
      <t>シエン</t>
    </rPh>
    <phoneticPr fontId="3"/>
  </si>
  <si>
    <t>・経験年数が短いホームヘルパー等への同行支援</t>
    <rPh sb="1" eb="3">
      <t>ケイケン</t>
    </rPh>
    <rPh sb="3" eb="5">
      <t>ネンスウ</t>
    </rPh>
    <rPh sb="6" eb="7">
      <t>ミジカ</t>
    </rPh>
    <rPh sb="15" eb="16">
      <t>トウ</t>
    </rPh>
    <rPh sb="18" eb="22">
      <t>ドウコウシエン</t>
    </rPh>
    <phoneticPr fontId="3"/>
  </si>
  <si>
    <t>・周辺事業所の休廃止等に伴うかかり増し経費（人材確保に関する経費）</t>
    <rPh sb="1" eb="3">
      <t>シュウヘン</t>
    </rPh>
    <rPh sb="3" eb="6">
      <t>ジギョウショ</t>
    </rPh>
    <rPh sb="7" eb="10">
      <t>キュウハイシ</t>
    </rPh>
    <rPh sb="10" eb="11">
      <t>トウ</t>
    </rPh>
    <rPh sb="12" eb="13">
      <t>トモナ</t>
    </rPh>
    <rPh sb="17" eb="18">
      <t>マ</t>
    </rPh>
    <rPh sb="19" eb="21">
      <t>ケイヒ</t>
    </rPh>
    <rPh sb="22" eb="24">
      <t>ジンザイ</t>
    </rPh>
    <rPh sb="24" eb="26">
      <t>カクホ</t>
    </rPh>
    <rPh sb="27" eb="28">
      <t>カン</t>
    </rPh>
    <rPh sb="30" eb="32">
      <t>ケイヒ</t>
    </rPh>
    <phoneticPr fontId="3"/>
  </si>
  <si>
    <t>・経営改善の支援</t>
    <rPh sb="1" eb="3">
      <t>ケイエイ</t>
    </rPh>
    <rPh sb="3" eb="5">
      <t>カイゼン</t>
    </rPh>
    <rPh sb="6" eb="8">
      <t>シエン</t>
    </rPh>
    <phoneticPr fontId="3"/>
  </si>
  <si>
    <t>・登録ヘルパー等の常勤化の促進の支援</t>
    <rPh sb="1" eb="3">
      <t>トウロク</t>
    </rPh>
    <rPh sb="7" eb="8">
      <t>トウ</t>
    </rPh>
    <rPh sb="9" eb="12">
      <t>ジョウキンカ</t>
    </rPh>
    <rPh sb="13" eb="15">
      <t>ソクシン</t>
    </rPh>
    <rPh sb="16" eb="18">
      <t>シエン</t>
    </rPh>
    <phoneticPr fontId="3"/>
  </si>
  <si>
    <t>・介護人材・利用者確保のための広報活動に関する支援</t>
    <rPh sb="1" eb="3">
      <t>カイゴ</t>
    </rPh>
    <rPh sb="3" eb="5">
      <t>ジンザイ</t>
    </rPh>
    <rPh sb="6" eb="9">
      <t>リヨウシャ</t>
    </rPh>
    <rPh sb="9" eb="11">
      <t>カクホ</t>
    </rPh>
    <rPh sb="15" eb="17">
      <t>コウホウ</t>
    </rPh>
    <rPh sb="17" eb="19">
      <t>カツドウ</t>
    </rPh>
    <rPh sb="20" eb="21">
      <t>カン</t>
    </rPh>
    <rPh sb="23" eb="25">
      <t>シエン</t>
    </rPh>
    <phoneticPr fontId="3"/>
  </si>
  <si>
    <t>・周辺事業所の休廃止等に伴うかかり増し経費（利用者の引継等に関する経費）</t>
    <rPh sb="1" eb="3">
      <t>シュウヘン</t>
    </rPh>
    <rPh sb="3" eb="6">
      <t>ジギョウショ</t>
    </rPh>
    <rPh sb="7" eb="10">
      <t>キュウハイシ</t>
    </rPh>
    <rPh sb="10" eb="11">
      <t>トウ</t>
    </rPh>
    <rPh sb="12" eb="13">
      <t>トモナ</t>
    </rPh>
    <rPh sb="17" eb="18">
      <t>マ</t>
    </rPh>
    <rPh sb="19" eb="21">
      <t>ケイヒ</t>
    </rPh>
    <rPh sb="22" eb="25">
      <t>リヨウシャ</t>
    </rPh>
    <rPh sb="26" eb="28">
      <t>ヒキツギ</t>
    </rPh>
    <rPh sb="28" eb="29">
      <t>トウ</t>
    </rPh>
    <rPh sb="30" eb="31">
      <t>カン</t>
    </rPh>
    <rPh sb="33" eb="35">
      <t>ケイヒ</t>
    </rPh>
    <phoneticPr fontId="3"/>
  </si>
  <si>
    <t>収　支　決　算　書</t>
    <rPh sb="0" eb="1">
      <t>オサム</t>
    </rPh>
    <rPh sb="2" eb="3">
      <t>シ</t>
    </rPh>
    <rPh sb="4" eb="5">
      <t>ケツ</t>
    </rPh>
    <rPh sb="6" eb="7">
      <t>サン</t>
    </rPh>
    <rPh sb="8" eb="9">
      <t>ショ</t>
    </rPh>
    <phoneticPr fontId="3"/>
  </si>
  <si>
    <t>のみ金額を入力してください。</t>
    <rPh sb="2" eb="4">
      <t>キンガク</t>
    </rPh>
    <rPh sb="5" eb="7">
      <t>ニュウリョク</t>
    </rPh>
    <phoneticPr fontId="3"/>
  </si>
  <si>
    <t>　３　（１）（エ）「補助基準額（Ｅ）」の欄は、事業実績書（１）（エ）②の活用事業メニュー欄に〇を入力すると自動で計算されます。</t>
    <rPh sb="10" eb="12">
      <t>ホジョ</t>
    </rPh>
    <rPh sb="12" eb="15">
      <t>キジュンガク</t>
    </rPh>
    <rPh sb="20" eb="21">
      <t>ラン</t>
    </rPh>
    <rPh sb="23" eb="25">
      <t>ジギョウ</t>
    </rPh>
    <rPh sb="25" eb="27">
      <t>ジッセキ</t>
    </rPh>
    <rPh sb="27" eb="28">
      <t>ショ</t>
    </rPh>
    <rPh sb="36" eb="38">
      <t>カツヨウ</t>
    </rPh>
    <rPh sb="38" eb="40">
      <t>ジギョウ</t>
    </rPh>
    <rPh sb="44" eb="45">
      <t>ラン</t>
    </rPh>
    <rPh sb="48" eb="50">
      <t>ニュウリョク</t>
    </rPh>
    <rPh sb="53" eb="55">
      <t>ジドウ</t>
    </rPh>
    <rPh sb="56" eb="58">
      <t>ケイサン</t>
    </rPh>
    <phoneticPr fontId="4"/>
  </si>
  <si>
    <t>　４　（２）（イ）「補助基準額（Ｅ）」の欄は、事業実績書（２）（イ）③に支援が必要な月数を入力すると自動で計算されます。</t>
    <rPh sb="23" eb="25">
      <t>ジギョウ</t>
    </rPh>
    <rPh sb="25" eb="27">
      <t>ジッセキ</t>
    </rPh>
    <rPh sb="27" eb="28">
      <t>ショ</t>
    </rPh>
    <rPh sb="36" eb="38">
      <t>シエン</t>
    </rPh>
    <rPh sb="39" eb="41">
      <t>ヒツヨウ</t>
    </rPh>
    <rPh sb="42" eb="44">
      <t>ツキスウ</t>
    </rPh>
    <rPh sb="45" eb="47">
      <t>ニュウリョク</t>
    </rPh>
    <rPh sb="50" eb="52">
      <t>ジドウ</t>
    </rPh>
    <rPh sb="53" eb="55">
      <t>ケイサン</t>
    </rPh>
    <phoneticPr fontId="4"/>
  </si>
  <si>
    <t>　６　「補助金交付決定額（Ｈ）」の欄には、県から交付決定を受けている金額を記載してください。</t>
    <rPh sb="4" eb="7">
      <t>ホジョキン</t>
    </rPh>
    <rPh sb="7" eb="9">
      <t>コウフ</t>
    </rPh>
    <rPh sb="9" eb="11">
      <t>ケッテイ</t>
    </rPh>
    <rPh sb="11" eb="12">
      <t>ガク</t>
    </rPh>
    <rPh sb="17" eb="18">
      <t>ラン</t>
    </rPh>
    <rPh sb="21" eb="22">
      <t>ケン</t>
    </rPh>
    <rPh sb="24" eb="26">
      <t>コウフ</t>
    </rPh>
    <rPh sb="26" eb="28">
      <t>ケッテイ</t>
    </rPh>
    <rPh sb="29" eb="30">
      <t>ウ</t>
    </rPh>
    <rPh sb="34" eb="36">
      <t>キンガク</t>
    </rPh>
    <rPh sb="37" eb="39">
      <t>キサイ</t>
    </rPh>
    <phoneticPr fontId="4"/>
  </si>
  <si>
    <t>　７　本補助金は、１事業所あたり40万円を上限としております。補助金額の合計が40万円を超える場合は、記載内容の見直しを行ってください。</t>
    <rPh sb="3" eb="4">
      <t>ホン</t>
    </rPh>
    <rPh sb="4" eb="7">
      <t>ホジョキン</t>
    </rPh>
    <rPh sb="10" eb="13">
      <t>ジギョウショ</t>
    </rPh>
    <rPh sb="18" eb="20">
      <t>マンエン</t>
    </rPh>
    <rPh sb="21" eb="23">
      <t>ジョウゲン</t>
    </rPh>
    <rPh sb="31" eb="33">
      <t>ホジョ</t>
    </rPh>
    <rPh sb="33" eb="35">
      <t>キンガク</t>
    </rPh>
    <rPh sb="36" eb="38">
      <t>ゴウケイ</t>
    </rPh>
    <rPh sb="41" eb="43">
      <t>マンエン</t>
    </rPh>
    <rPh sb="44" eb="45">
      <t>コ</t>
    </rPh>
    <rPh sb="47" eb="49">
      <t>バアイ</t>
    </rPh>
    <rPh sb="51" eb="53">
      <t>キサイ</t>
    </rPh>
    <rPh sb="53" eb="55">
      <t>ナイヨウ</t>
    </rPh>
    <rPh sb="56" eb="58">
      <t>ミナオ</t>
    </rPh>
    <rPh sb="60" eb="61">
      <t>オコナ</t>
    </rPh>
    <phoneticPr fontId="4"/>
  </si>
  <si>
    <t>　８　灰色に着色しているセルには計算式が入力されているため、入力は不要です。</t>
    <rPh sb="3" eb="5">
      <t>ハイイロ</t>
    </rPh>
    <rPh sb="6" eb="8">
      <t>チャクショク</t>
    </rPh>
    <rPh sb="16" eb="19">
      <t>ケイサンシキ</t>
    </rPh>
    <rPh sb="20" eb="22">
      <t>ニュウリョク</t>
    </rPh>
    <rPh sb="30" eb="32">
      <t>ニュウリョク</t>
    </rPh>
    <rPh sb="33" eb="35">
      <t>フヨウ</t>
    </rPh>
    <phoneticPr fontId="4"/>
  </si>
  <si>
    <t>　５　（２）（エ）「補助基準額（Ｅ）」の欄は、事業実績書（２）（エ）②を選択すると自動で計算されます。</t>
    <rPh sb="23" eb="25">
      <t>ジギョウ</t>
    </rPh>
    <rPh sb="25" eb="27">
      <t>ジッセキ</t>
    </rPh>
    <rPh sb="27" eb="28">
      <t>ショ</t>
    </rPh>
    <rPh sb="36" eb="38">
      <t>センタク</t>
    </rPh>
    <rPh sb="41" eb="43">
      <t>ジドウ</t>
    </rPh>
    <rPh sb="44" eb="46">
      <t>ケイサン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</si>
</sst>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Red]\-#,##0\ "/>
  </numFmts>
  <fonts count="20">
    <font>
      <sz val="11"/>
      <color theme="1"/>
      <name val="游ゴシック"/>
      <family val="2"/>
      <charset val="128"/>
      <scheme val="minor"/>
    </font>
    <font>
      <sz val="11"/>
      <name val="ＭＳ Ｐゴシック"/>
      <family val="3"/>
    </font>
    <font>
      <sz val="11"/>
      <name val="ＭＳ 明朝"/>
      <family val="1"/>
    </font>
    <font>
      <sz val="6"/>
      <name val="游ゴシック"/>
      <family val="2"/>
      <charset val="128"/>
      <scheme val="minor"/>
    </font>
    <font>
      <sz val="6"/>
      <name val="ＭＳ Ｐゴシック"/>
      <family val="3"/>
    </font>
    <font>
      <sz val="12"/>
      <name val="ＭＳ 明朝"/>
      <family val="1"/>
    </font>
    <font>
      <u/>
      <sz val="10"/>
      <name val="ＭＳ 明朝"/>
      <family val="1"/>
    </font>
    <font>
      <sz val="10"/>
      <name val="ＭＳ 明朝"/>
      <family val="1"/>
    </font>
    <font>
      <sz val="9"/>
      <name val="ＭＳ 明朝"/>
      <family val="1"/>
    </font>
    <font>
      <b/>
      <sz val="12"/>
      <name val="ＭＳ 明朝"/>
      <family val="1"/>
      <charset val="128"/>
    </font>
    <font>
      <sz val="9"/>
      <name val="ＭＳ 明朝"/>
      <family val="1"/>
      <charset val="128"/>
    </font>
    <font>
      <sz val="10"/>
      <name val="ＭＳ 明朝"/>
      <family val="1"/>
      <charset val="128"/>
    </font>
    <font>
      <sz val="8"/>
      <color theme="1"/>
      <name val="游ゴシック"/>
      <family val="2"/>
      <charset val="128"/>
      <scheme val="minor"/>
    </font>
    <font>
      <sz val="8"/>
      <color theme="1"/>
      <name val="游ゴシック"/>
      <family val="3"/>
      <charset val="128"/>
      <scheme val="minor"/>
    </font>
    <font>
      <sz val="11"/>
      <color theme="1"/>
      <name val="游ゴシック"/>
      <family val="2"/>
      <charset val="128"/>
      <scheme val="minor"/>
    </font>
    <font>
      <b/>
      <sz val="9"/>
      <color indexed="81"/>
      <name val="MS P ゴシック"/>
      <family val="3"/>
      <charset val="128"/>
    </font>
    <font>
      <sz val="11"/>
      <color theme="1"/>
      <name val="ＭＳ 明朝"/>
      <family val="1"/>
      <charset val="128"/>
    </font>
    <font>
      <sz val="9"/>
      <color theme="1"/>
      <name val="ＭＳ 明朝"/>
      <family val="1"/>
      <charset val="128"/>
    </font>
    <font>
      <sz val="10"/>
      <color theme="1"/>
      <name val="ＭＳ 明朝"/>
      <family val="1"/>
      <charset val="128"/>
    </font>
    <font>
      <sz val="14"/>
      <color theme="1"/>
      <name val="ＭＳ 明朝"/>
      <family val="1"/>
      <charset val="128"/>
    </font>
  </fonts>
  <fills count="6">
    <fill>
      <patternFill patternType="none"/>
    </fill>
    <fill>
      <patternFill patternType="gray125"/>
    </fill>
    <fill>
      <patternFill patternType="solid">
        <fgColor theme="0" tint="-0.13998840296639911"/>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79998168889431442"/>
        <bgColor indexed="64"/>
      </patternFill>
    </fill>
  </fills>
  <borders count="3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s>
  <cellStyleXfs count="4">
    <xf numFmtId="0" fontId="0" fillId="0" borderId="0">
      <alignment vertical="center"/>
    </xf>
    <xf numFmtId="38" fontId="1" fillId="0" borderId="0" applyFont="0" applyFill="0" applyBorder="0" applyAlignment="0" applyProtection="0"/>
    <xf numFmtId="0" fontId="1" fillId="0" borderId="0"/>
    <xf numFmtId="38" fontId="14" fillId="0" borderId="0" applyFont="0" applyFill="0" applyBorder="0" applyAlignment="0" applyProtection="0">
      <alignment vertical="center"/>
    </xf>
  </cellStyleXfs>
  <cellXfs count="245">
    <xf numFmtId="0" fontId="0" fillId="0" borderId="0" xfId="0">
      <alignment vertical="center"/>
    </xf>
    <xf numFmtId="176" fontId="2" fillId="0" borderId="0" xfId="1" applyNumberFormat="1" applyFont="1" applyAlignment="1">
      <alignment vertical="center"/>
    </xf>
    <xf numFmtId="176" fontId="5" fillId="0" borderId="0" xfId="1" applyNumberFormat="1" applyFont="1" applyAlignment="1">
      <alignment vertical="center"/>
    </xf>
    <xf numFmtId="176" fontId="2" fillId="0" borderId="0" xfId="1" applyNumberFormat="1" applyFont="1" applyBorder="1" applyAlignment="1">
      <alignment horizontal="right"/>
    </xf>
    <xf numFmtId="176" fontId="2" fillId="0" borderId="0" xfId="1" applyNumberFormat="1" applyFont="1" applyBorder="1" applyAlignment="1"/>
    <xf numFmtId="176" fontId="5" fillId="0" borderId="0" xfId="1" applyNumberFormat="1" applyFont="1" applyAlignment="1">
      <alignment horizontal="center" vertical="center"/>
    </xf>
    <xf numFmtId="176" fontId="2" fillId="0" borderId="0" xfId="1" applyNumberFormat="1" applyFont="1" applyBorder="1" applyAlignment="1">
      <alignment vertical="center"/>
    </xf>
    <xf numFmtId="176" fontId="6" fillId="0" borderId="0" xfId="1" applyNumberFormat="1" applyFont="1" applyAlignment="1">
      <alignment horizontal="left" vertical="center"/>
    </xf>
    <xf numFmtId="176" fontId="7" fillId="0" borderId="0" xfId="1" applyNumberFormat="1" applyFont="1" applyAlignment="1">
      <alignment horizontal="left" vertical="center"/>
    </xf>
    <xf numFmtId="176" fontId="9" fillId="0" borderId="5" xfId="1" applyNumberFormat="1" applyFont="1" applyBorder="1" applyAlignment="1">
      <alignment vertical="center"/>
    </xf>
    <xf numFmtId="176" fontId="5" fillId="0" borderId="6" xfId="1" applyNumberFormat="1" applyFont="1" applyBorder="1" applyAlignment="1">
      <alignment horizontal="center" vertical="center"/>
    </xf>
    <xf numFmtId="176" fontId="6" fillId="0" borderId="6" xfId="1" applyNumberFormat="1" applyFont="1" applyBorder="1" applyAlignment="1">
      <alignment horizontal="left" vertical="center"/>
    </xf>
    <xf numFmtId="176" fontId="7" fillId="0" borderId="6" xfId="1" applyNumberFormat="1" applyFont="1" applyBorder="1" applyAlignment="1">
      <alignment horizontal="left" vertical="center"/>
    </xf>
    <xf numFmtId="176" fontId="7" fillId="0" borderId="7" xfId="1" applyNumberFormat="1" applyFont="1" applyBorder="1" applyAlignment="1">
      <alignment horizontal="left" vertical="center"/>
    </xf>
    <xf numFmtId="176" fontId="2" fillId="0" borderId="8" xfId="1" applyNumberFormat="1" applyFont="1" applyBorder="1" applyAlignment="1"/>
    <xf numFmtId="176" fontId="5" fillId="0" borderId="0" xfId="1" applyNumberFormat="1" applyFont="1" applyBorder="1" applyAlignment="1">
      <alignment horizontal="center" vertical="center"/>
    </xf>
    <xf numFmtId="176" fontId="6" fillId="0" borderId="0" xfId="1" applyNumberFormat="1" applyFont="1" applyBorder="1" applyAlignment="1">
      <alignment horizontal="left" vertical="center"/>
    </xf>
    <xf numFmtId="176" fontId="7" fillId="0" borderId="0" xfId="1" applyNumberFormat="1" applyFont="1" applyBorder="1" applyAlignment="1">
      <alignment horizontal="left" vertical="center"/>
    </xf>
    <xf numFmtId="176" fontId="2" fillId="0" borderId="9" xfId="1" applyNumberFormat="1" applyFont="1" applyBorder="1" applyAlignment="1">
      <alignment vertical="center"/>
    </xf>
    <xf numFmtId="176" fontId="5" fillId="0" borderId="8" xfId="1" applyNumberFormat="1" applyFont="1" applyBorder="1" applyAlignment="1">
      <alignment horizontal="center" vertical="center"/>
    </xf>
    <xf numFmtId="176" fontId="5" fillId="0" borderId="2" xfId="1" applyNumberFormat="1" applyFont="1" applyBorder="1" applyAlignment="1">
      <alignment horizontal="center" vertical="center"/>
    </xf>
    <xf numFmtId="176" fontId="5" fillId="2" borderId="2" xfId="1" applyNumberFormat="1" applyFont="1" applyFill="1" applyBorder="1" applyAlignment="1">
      <alignment horizontal="center" vertical="center"/>
    </xf>
    <xf numFmtId="176" fontId="6" fillId="2" borderId="2" xfId="1" applyNumberFormat="1" applyFont="1" applyFill="1" applyBorder="1" applyAlignment="1">
      <alignment horizontal="left" vertical="center"/>
    </xf>
    <xf numFmtId="176" fontId="7" fillId="2" borderId="2" xfId="1" applyNumberFormat="1" applyFont="1" applyFill="1" applyBorder="1" applyAlignment="1">
      <alignment horizontal="left" vertical="center"/>
    </xf>
    <xf numFmtId="176" fontId="2" fillId="2" borderId="2" xfId="1" applyNumberFormat="1" applyFont="1" applyFill="1" applyBorder="1" applyAlignment="1">
      <alignment horizontal="center"/>
    </xf>
    <xf numFmtId="176" fontId="7" fillId="0" borderId="8" xfId="1" applyNumberFormat="1" applyFont="1" applyBorder="1" applyAlignment="1">
      <alignment horizontal="center" vertical="center"/>
    </xf>
    <xf numFmtId="176" fontId="7" fillId="0" borderId="3" xfId="1" applyNumberFormat="1" applyFont="1" applyBorder="1" applyAlignment="1">
      <alignment horizontal="center" vertical="top" wrapText="1"/>
    </xf>
    <xf numFmtId="176" fontId="7" fillId="2" borderId="3" xfId="1" applyNumberFormat="1" applyFont="1" applyFill="1" applyBorder="1" applyAlignment="1">
      <alignment horizontal="center" vertical="top" wrapText="1"/>
    </xf>
    <xf numFmtId="176" fontId="2" fillId="0" borderId="9" xfId="1" applyNumberFormat="1" applyFont="1" applyBorder="1" applyAlignment="1">
      <alignment horizontal="center" vertical="center"/>
    </xf>
    <xf numFmtId="176" fontId="2" fillId="0" borderId="0" xfId="1" applyNumberFormat="1" applyFont="1" applyAlignment="1">
      <alignment horizontal="center" vertical="center"/>
    </xf>
    <xf numFmtId="176" fontId="1" fillId="0" borderId="0" xfId="2" applyNumberFormat="1"/>
    <xf numFmtId="176" fontId="2" fillId="0" borderId="8" xfId="1" applyNumberFormat="1" applyFont="1" applyBorder="1" applyAlignment="1">
      <alignment horizontal="center" vertical="center"/>
    </xf>
    <xf numFmtId="176" fontId="2" fillId="0" borderId="4" xfId="1" applyNumberFormat="1" applyFont="1" applyBorder="1" applyAlignment="1">
      <alignment horizontal="center" vertical="center" wrapText="1"/>
    </xf>
    <xf numFmtId="176" fontId="2" fillId="2" borderId="4" xfId="1" applyNumberFormat="1" applyFont="1" applyFill="1" applyBorder="1" applyAlignment="1">
      <alignment horizontal="center" vertical="center" wrapText="1"/>
    </xf>
    <xf numFmtId="176" fontId="2" fillId="0" borderId="8" xfId="1" applyNumberFormat="1" applyFont="1" applyBorder="1" applyAlignment="1">
      <alignment vertical="center" wrapText="1"/>
    </xf>
    <xf numFmtId="176" fontId="2" fillId="2" borderId="4" xfId="1" applyNumberFormat="1" applyFont="1" applyFill="1" applyBorder="1" applyAlignment="1">
      <alignment horizontal="right" vertical="center" wrapText="1"/>
    </xf>
    <xf numFmtId="176" fontId="2" fillId="0" borderId="8" xfId="1" applyNumberFormat="1" applyFont="1" applyFill="1" applyBorder="1" applyAlignment="1"/>
    <xf numFmtId="176" fontId="2" fillId="0" borderId="0" xfId="1" applyNumberFormat="1" applyFont="1" applyFill="1" applyBorder="1" applyAlignment="1">
      <alignment horizontal="right" vertical="center" wrapText="1"/>
    </xf>
    <xf numFmtId="176" fontId="2" fillId="0" borderId="0" xfId="1" applyNumberFormat="1" applyFont="1" applyFill="1" applyBorder="1" applyAlignment="1">
      <alignment horizontal="right" vertical="center"/>
    </xf>
    <xf numFmtId="176" fontId="2" fillId="0" borderId="9" xfId="1" applyNumberFormat="1" applyFont="1" applyFill="1" applyBorder="1" applyAlignment="1">
      <alignment vertical="center"/>
    </xf>
    <xf numFmtId="176" fontId="2" fillId="0" borderId="0" xfId="1" applyNumberFormat="1" applyFont="1" applyFill="1" applyAlignment="1">
      <alignment vertical="center"/>
    </xf>
    <xf numFmtId="176" fontId="2" fillId="0" borderId="0" xfId="1" applyNumberFormat="1" applyFont="1" applyBorder="1" applyAlignment="1">
      <alignment horizontal="right" vertical="center" wrapText="1"/>
    </xf>
    <xf numFmtId="176" fontId="2" fillId="0" borderId="9" xfId="1" applyNumberFormat="1" applyFont="1" applyFill="1" applyBorder="1" applyAlignment="1">
      <alignment horizontal="center" vertical="center"/>
    </xf>
    <xf numFmtId="176" fontId="2" fillId="0" borderId="10" xfId="1" applyNumberFormat="1" applyFont="1" applyBorder="1" applyAlignment="1">
      <alignment vertical="center" wrapText="1"/>
    </xf>
    <xf numFmtId="176" fontId="2" fillId="4" borderId="1" xfId="1" applyNumberFormat="1" applyFont="1" applyFill="1" applyBorder="1" applyAlignment="1">
      <alignment horizontal="right" vertical="center" wrapText="1"/>
    </xf>
    <xf numFmtId="176" fontId="2" fillId="0" borderId="1" xfId="1" applyNumberFormat="1" applyFont="1" applyFill="1" applyBorder="1" applyAlignment="1">
      <alignment horizontal="left" vertical="center" wrapText="1"/>
    </xf>
    <xf numFmtId="176" fontId="2" fillId="0" borderId="0" xfId="1" applyNumberFormat="1" applyFont="1" applyFill="1" applyAlignment="1">
      <alignment horizontal="center" vertical="center"/>
    </xf>
    <xf numFmtId="176" fontId="2" fillId="0" borderId="11" xfId="1" applyNumberFormat="1" applyFont="1" applyFill="1" applyBorder="1" applyAlignment="1">
      <alignment vertical="center" shrinkToFit="1"/>
    </xf>
    <xf numFmtId="176" fontId="2" fillId="0" borderId="12" xfId="1" applyNumberFormat="1" applyFont="1" applyFill="1" applyBorder="1" applyAlignment="1">
      <alignment vertical="center"/>
    </xf>
    <xf numFmtId="176" fontId="2" fillId="0" borderId="13" xfId="1" applyNumberFormat="1" applyFont="1" applyFill="1" applyBorder="1" applyAlignment="1">
      <alignment vertical="center"/>
    </xf>
    <xf numFmtId="176" fontId="2" fillId="0" borderId="0" xfId="1" applyNumberFormat="1" applyFont="1" applyFill="1" applyBorder="1" applyAlignment="1">
      <alignment vertical="center"/>
    </xf>
    <xf numFmtId="176" fontId="9" fillId="0" borderId="5" xfId="1" applyNumberFormat="1" applyFont="1" applyFill="1" applyBorder="1" applyAlignment="1">
      <alignment vertical="center"/>
    </xf>
    <xf numFmtId="176" fontId="2" fillId="0" borderId="6" xfId="1" applyNumberFormat="1" applyFont="1" applyFill="1" applyBorder="1" applyAlignment="1">
      <alignment vertical="center"/>
    </xf>
    <xf numFmtId="176" fontId="2" fillId="0" borderId="7" xfId="1" applyNumberFormat="1" applyFont="1" applyFill="1" applyBorder="1" applyAlignment="1">
      <alignment vertical="center"/>
    </xf>
    <xf numFmtId="176" fontId="2" fillId="0" borderId="0" xfId="1" applyNumberFormat="1" applyFont="1" applyFill="1" applyBorder="1" applyAlignment="1"/>
    <xf numFmtId="176" fontId="2" fillId="0" borderId="9" xfId="1" applyNumberFormat="1" applyFont="1" applyFill="1" applyBorder="1" applyAlignment="1"/>
    <xf numFmtId="176" fontId="2" fillId="0" borderId="0" xfId="1" applyNumberFormat="1" applyFont="1" applyFill="1" applyAlignment="1"/>
    <xf numFmtId="176" fontId="2" fillId="0" borderId="0" xfId="1" applyNumberFormat="1" applyFont="1" applyBorder="1" applyAlignment="1">
      <alignment horizontal="right" wrapText="1"/>
    </xf>
    <xf numFmtId="176" fontId="2" fillId="0" borderId="0" xfId="1" applyNumberFormat="1" applyFont="1" applyFill="1" applyBorder="1" applyAlignment="1">
      <alignment horizontal="right" wrapText="1"/>
    </xf>
    <xf numFmtId="176" fontId="2" fillId="0" borderId="9" xfId="1" applyNumberFormat="1" applyFont="1" applyBorder="1" applyAlignment="1">
      <alignment horizontal="center"/>
    </xf>
    <xf numFmtId="176" fontId="2" fillId="0" borderId="0" xfId="1" applyNumberFormat="1" applyFont="1" applyAlignment="1">
      <alignment horizontal="center"/>
    </xf>
    <xf numFmtId="176" fontId="1" fillId="0" borderId="0" xfId="2" applyNumberFormat="1" applyAlignment="1"/>
    <xf numFmtId="176" fontId="7" fillId="0" borderId="0" xfId="1" applyNumberFormat="1" applyFont="1" applyFill="1" applyBorder="1" applyAlignment="1">
      <alignment horizontal="right" vertical="center" wrapText="1"/>
    </xf>
    <xf numFmtId="176" fontId="2" fillId="0" borderId="9" xfId="1" applyNumberFormat="1" applyFont="1" applyFill="1" applyBorder="1" applyAlignment="1">
      <alignment horizontal="right" vertical="center" wrapText="1"/>
    </xf>
    <xf numFmtId="176" fontId="2" fillId="0" borderId="11" xfId="1" applyNumberFormat="1" applyFont="1" applyBorder="1" applyAlignment="1">
      <alignment vertical="center" wrapText="1"/>
    </xf>
    <xf numFmtId="176" fontId="2" fillId="0" borderId="12" xfId="1" applyNumberFormat="1" applyFont="1" applyFill="1" applyBorder="1" applyAlignment="1">
      <alignment horizontal="right" vertical="center" wrapText="1"/>
    </xf>
    <xf numFmtId="176" fontId="2" fillId="0" borderId="12" xfId="1" applyNumberFormat="1" applyFont="1" applyFill="1" applyBorder="1" applyAlignment="1">
      <alignment horizontal="left" vertical="center" wrapText="1"/>
    </xf>
    <xf numFmtId="176" fontId="7" fillId="0" borderId="12" xfId="1" applyNumberFormat="1" applyFont="1" applyFill="1" applyBorder="1" applyAlignment="1">
      <alignment horizontal="right" vertical="center" wrapText="1"/>
    </xf>
    <xf numFmtId="176" fontId="2" fillId="0" borderId="13" xfId="1" applyNumberFormat="1" applyFont="1" applyFill="1" applyBorder="1" applyAlignment="1">
      <alignment horizontal="right" vertical="center" wrapText="1"/>
    </xf>
    <xf numFmtId="176" fontId="2" fillId="0" borderId="0" xfId="1" applyNumberFormat="1" applyFont="1" applyBorder="1" applyAlignment="1">
      <alignment vertical="center" wrapText="1"/>
    </xf>
    <xf numFmtId="176" fontId="2" fillId="0" borderId="1" xfId="1" applyNumberFormat="1" applyFont="1" applyBorder="1" applyAlignment="1">
      <alignment vertical="center"/>
    </xf>
    <xf numFmtId="176" fontId="2" fillId="0" borderId="1" xfId="1" applyNumberFormat="1" applyFont="1" applyBorder="1" applyAlignment="1">
      <alignment horizontal="center" vertical="center"/>
    </xf>
    <xf numFmtId="176" fontId="2" fillId="0" borderId="0" xfId="1" applyNumberFormat="1" applyFont="1" applyFill="1" applyBorder="1" applyAlignment="1">
      <alignment vertical="center" shrinkToFit="1"/>
    </xf>
    <xf numFmtId="176" fontId="7" fillId="0" borderId="0" xfId="1" applyNumberFormat="1" applyFont="1" applyFill="1" applyBorder="1" applyAlignment="1">
      <alignment vertical="center"/>
    </xf>
    <xf numFmtId="176" fontId="7" fillId="0" borderId="0" xfId="1" applyNumberFormat="1" applyFont="1" applyBorder="1" applyAlignment="1">
      <alignment vertical="center"/>
    </xf>
    <xf numFmtId="176" fontId="7" fillId="3" borderId="0" xfId="1" applyNumberFormat="1" applyFont="1" applyFill="1" applyAlignment="1">
      <alignment horizontal="left" vertical="center"/>
    </xf>
    <xf numFmtId="176" fontId="2" fillId="0" borderId="0" xfId="1" applyNumberFormat="1" applyFont="1" applyBorder="1" applyAlignment="1">
      <alignment horizontal="left" vertical="center"/>
    </xf>
    <xf numFmtId="176" fontId="2" fillId="0" borderId="0" xfId="1" applyNumberFormat="1" applyFont="1" applyAlignment="1">
      <alignment vertical="center"/>
    </xf>
    <xf numFmtId="176" fontId="7" fillId="4" borderId="2" xfId="1" applyNumberFormat="1" applyFont="1" applyFill="1" applyBorder="1" applyAlignment="1">
      <alignment horizontal="left" vertical="center"/>
    </xf>
    <xf numFmtId="176" fontId="7" fillId="4" borderId="3" xfId="1" applyNumberFormat="1" applyFont="1" applyFill="1" applyBorder="1" applyAlignment="1">
      <alignment horizontal="center" vertical="top" wrapText="1"/>
    </xf>
    <xf numFmtId="176" fontId="7" fillId="4" borderId="4" xfId="1" applyNumberFormat="1" applyFont="1" applyFill="1" applyBorder="1" applyAlignment="1">
      <alignment horizontal="center" vertical="center" wrapText="1"/>
    </xf>
    <xf numFmtId="176" fontId="2" fillId="4" borderId="4" xfId="1" applyNumberFormat="1" applyFont="1" applyFill="1" applyBorder="1" applyAlignment="1">
      <alignment horizontal="right" vertical="center" wrapText="1"/>
    </xf>
    <xf numFmtId="176" fontId="2" fillId="0" borderId="1" xfId="1" applyNumberFormat="1" applyFont="1" applyFill="1" applyBorder="1" applyAlignment="1">
      <alignment horizontal="left" vertical="center"/>
    </xf>
    <xf numFmtId="176" fontId="2" fillId="0" borderId="1" xfId="1" applyNumberFormat="1" applyFont="1" applyFill="1" applyBorder="1" applyAlignment="1">
      <alignment horizontal="right" vertical="center" wrapText="1"/>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8" xfId="0" applyBorder="1">
      <alignment vertical="center"/>
    </xf>
    <xf numFmtId="0" fontId="0" fillId="0" borderId="9" xfId="0" applyBorder="1">
      <alignment vertical="center"/>
    </xf>
    <xf numFmtId="0" fontId="0" fillId="0" borderId="0" xfId="0" applyAlignment="1">
      <alignment horizontal="center" vertical="center"/>
    </xf>
    <xf numFmtId="0" fontId="0" fillId="4" borderId="0" xfId="0" applyFill="1">
      <alignment vertical="center"/>
    </xf>
    <xf numFmtId="0" fontId="0" fillId="0" borderId="10" xfId="0" applyBorder="1">
      <alignment vertical="center"/>
    </xf>
    <xf numFmtId="0" fontId="0" fillId="0" borderId="1" xfId="0" applyBorder="1">
      <alignment vertical="center"/>
    </xf>
    <xf numFmtId="0" fontId="0" fillId="0" borderId="25" xfId="0" applyBorder="1">
      <alignment vertical="center"/>
    </xf>
    <xf numFmtId="0" fontId="0" fillId="0" borderId="11" xfId="0" applyBorder="1">
      <alignment vertical="center"/>
    </xf>
    <xf numFmtId="0" fontId="0" fillId="0" borderId="12" xfId="0" applyBorder="1">
      <alignment vertical="center"/>
    </xf>
    <xf numFmtId="0" fontId="0" fillId="0" borderId="13" xfId="0" applyBorder="1">
      <alignment vertical="center"/>
    </xf>
    <xf numFmtId="176" fontId="8" fillId="0" borderId="0" xfId="1" applyNumberFormat="1" applyFont="1" applyFill="1" applyBorder="1" applyAlignment="1">
      <alignment vertical="center"/>
    </xf>
    <xf numFmtId="176" fontId="11" fillId="0" borderId="0" xfId="1" applyNumberFormat="1" applyFont="1" applyFill="1" applyBorder="1" applyAlignment="1">
      <alignment vertical="center"/>
    </xf>
    <xf numFmtId="176" fontId="10" fillId="0" borderId="0" xfId="1" applyNumberFormat="1" applyFont="1" applyBorder="1" applyAlignment="1">
      <alignment vertical="center"/>
    </xf>
    <xf numFmtId="176" fontId="11" fillId="0" borderId="0" xfId="1" applyNumberFormat="1" applyFont="1" applyBorder="1" applyAlignment="1">
      <alignment vertical="center"/>
    </xf>
    <xf numFmtId="176" fontId="11" fillId="0" borderId="0" xfId="1" applyNumberFormat="1" applyFont="1" applyAlignment="1">
      <alignment horizontal="left" vertical="center"/>
    </xf>
    <xf numFmtId="176" fontId="10" fillId="3" borderId="0" xfId="1" applyNumberFormat="1" applyFont="1" applyFill="1" applyAlignment="1">
      <alignment horizontal="left" vertical="center"/>
    </xf>
    <xf numFmtId="176" fontId="11" fillId="3" borderId="0" xfId="1" applyNumberFormat="1" applyFont="1" applyFill="1" applyAlignment="1">
      <alignment horizontal="left" vertical="center"/>
    </xf>
    <xf numFmtId="0" fontId="0" fillId="5" borderId="14" xfId="0" applyFill="1" applyBorder="1" applyAlignment="1">
      <alignment horizontal="center" vertical="center"/>
    </xf>
    <xf numFmtId="0" fontId="0" fillId="5" borderId="14" xfId="0" applyFill="1" applyBorder="1">
      <alignment vertical="center"/>
    </xf>
    <xf numFmtId="0" fontId="0" fillId="5" borderId="0" xfId="0" applyFill="1">
      <alignment vertical="center"/>
    </xf>
    <xf numFmtId="176" fontId="2" fillId="5" borderId="4" xfId="1" applyNumberFormat="1" applyFont="1" applyFill="1" applyBorder="1" applyAlignment="1">
      <alignment horizontal="right" vertical="center" wrapText="1"/>
    </xf>
    <xf numFmtId="176" fontId="7" fillId="0" borderId="6" xfId="1" applyNumberFormat="1" applyFont="1" applyBorder="1" applyAlignment="1">
      <alignment horizontal="right" vertical="center"/>
    </xf>
    <xf numFmtId="176" fontId="2" fillId="0" borderId="0" xfId="1" applyNumberFormat="1" applyFont="1" applyAlignment="1">
      <alignment vertical="center"/>
    </xf>
    <xf numFmtId="176" fontId="2" fillId="0" borderId="0" xfId="1" applyNumberFormat="1" applyFont="1" applyFill="1" applyBorder="1" applyAlignment="1">
      <alignment horizontal="center" shrinkToFit="1"/>
    </xf>
    <xf numFmtId="176" fontId="2" fillId="0" borderId="2" xfId="1" applyNumberFormat="1" applyFont="1" applyFill="1" applyBorder="1" applyAlignment="1">
      <alignment horizontal="center"/>
    </xf>
    <xf numFmtId="176" fontId="7" fillId="0" borderId="3" xfId="1" applyNumberFormat="1" applyFont="1" applyFill="1" applyBorder="1" applyAlignment="1">
      <alignment horizontal="center" vertical="top" wrapText="1"/>
    </xf>
    <xf numFmtId="176" fontId="2" fillId="0" borderId="4" xfId="1" applyNumberFormat="1" applyFont="1" applyFill="1" applyBorder="1" applyAlignment="1">
      <alignment horizontal="center" vertical="center" wrapText="1"/>
    </xf>
    <xf numFmtId="176" fontId="2" fillId="4" borderId="2" xfId="1" applyNumberFormat="1" applyFont="1" applyFill="1" applyBorder="1" applyAlignment="1">
      <alignment horizontal="center"/>
    </xf>
    <xf numFmtId="176" fontId="2" fillId="4" borderId="29" xfId="1" applyNumberFormat="1" applyFont="1" applyFill="1" applyBorder="1" applyAlignment="1">
      <alignment horizontal="right" vertical="center" wrapText="1"/>
    </xf>
    <xf numFmtId="0" fontId="0" fillId="0" borderId="14"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right" vertical="center"/>
    </xf>
    <xf numFmtId="0" fontId="0" fillId="0" borderId="0" xfId="0" applyBorder="1">
      <alignment vertical="center"/>
    </xf>
    <xf numFmtId="0" fontId="0" fillId="0" borderId="26" xfId="0" applyBorder="1" applyAlignment="1">
      <alignment horizontal="center" vertical="center"/>
    </xf>
    <xf numFmtId="176" fontId="1" fillId="0" borderId="0" xfId="2" applyNumberFormat="1" applyFont="1"/>
    <xf numFmtId="0" fontId="0" fillId="5" borderId="14" xfId="0" applyFill="1" applyBorder="1" applyAlignment="1">
      <alignment horizontal="center" vertical="center"/>
    </xf>
    <xf numFmtId="0" fontId="0" fillId="0" borderId="14" xfId="0" applyBorder="1" applyAlignment="1">
      <alignment horizontal="center" vertical="center"/>
    </xf>
    <xf numFmtId="176" fontId="2" fillId="0" borderId="0" xfId="1" applyNumberFormat="1" applyFont="1" applyAlignment="1">
      <alignment vertical="center"/>
    </xf>
    <xf numFmtId="0" fontId="0" fillId="5" borderId="14" xfId="0" applyFill="1" applyBorder="1">
      <alignment vertical="center"/>
    </xf>
    <xf numFmtId="0" fontId="0" fillId="5" borderId="14" xfId="0" applyFill="1" applyBorder="1" applyAlignment="1">
      <alignment horizontal="center" vertical="center"/>
    </xf>
    <xf numFmtId="0" fontId="0" fillId="0" borderId="21" xfId="0" applyBorder="1">
      <alignment vertical="center"/>
    </xf>
    <xf numFmtId="0" fontId="16" fillId="0" borderId="0" xfId="0" applyFont="1">
      <alignment vertical="center"/>
    </xf>
    <xf numFmtId="0" fontId="16" fillId="4" borderId="14" xfId="0" applyFont="1" applyFill="1" applyBorder="1" applyAlignment="1">
      <alignment horizontal="center" vertical="center"/>
    </xf>
    <xf numFmtId="0" fontId="16" fillId="0" borderId="2" xfId="0" applyFont="1" applyBorder="1" applyAlignment="1">
      <alignment horizontal="center" vertical="center"/>
    </xf>
    <xf numFmtId="177" fontId="16" fillId="0" borderId="3" xfId="3" applyNumberFormat="1" applyFont="1" applyBorder="1" applyAlignment="1">
      <alignment horizontal="right" vertical="center" shrinkToFit="1"/>
    </xf>
    <xf numFmtId="0" fontId="16" fillId="0" borderId="4" xfId="0" applyFont="1" applyBorder="1" applyAlignment="1">
      <alignment horizontal="center" vertical="center"/>
    </xf>
    <xf numFmtId="38" fontId="16" fillId="0" borderId="14" xfId="3" applyFont="1" applyBorder="1" applyAlignment="1">
      <alignment horizontal="right" vertical="center"/>
    </xf>
    <xf numFmtId="0" fontId="16" fillId="0" borderId="27" xfId="0" applyFont="1" applyBorder="1">
      <alignment vertical="center"/>
    </xf>
    <xf numFmtId="0" fontId="16" fillId="0" borderId="28" xfId="0" applyFont="1" applyBorder="1">
      <alignment vertical="center"/>
    </xf>
    <xf numFmtId="0" fontId="16" fillId="0" borderId="0" xfId="0" applyFont="1" applyAlignment="1">
      <alignment horizontal="center" vertical="center"/>
    </xf>
    <xf numFmtId="0" fontId="16" fillId="5" borderId="0" xfId="0" applyFont="1" applyFill="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176" fontId="2" fillId="0" borderId="0" xfId="1" applyNumberFormat="1" applyFont="1" applyAlignment="1">
      <alignment vertical="center"/>
    </xf>
    <xf numFmtId="176" fontId="2" fillId="0" borderId="25" xfId="1" applyNumberFormat="1" applyFont="1" applyBorder="1" applyAlignment="1">
      <alignment horizontal="center" vertical="center"/>
    </xf>
    <xf numFmtId="0" fontId="0" fillId="0" borderId="6" xfId="0" applyBorder="1" applyAlignment="1">
      <alignment horizontal="center" vertical="center"/>
    </xf>
    <xf numFmtId="0" fontId="0" fillId="0" borderId="12" xfId="0" applyBorder="1" applyAlignment="1">
      <alignment horizontal="center" vertical="center"/>
    </xf>
    <xf numFmtId="0" fontId="16" fillId="0" borderId="0" xfId="0" applyFont="1" applyAlignment="1">
      <alignment vertical="center"/>
    </xf>
    <xf numFmtId="0" fontId="0" fillId="0" borderId="14" xfId="0" applyBorder="1" applyAlignment="1">
      <alignment horizontal="center" vertical="center"/>
    </xf>
    <xf numFmtId="0" fontId="0" fillId="0" borderId="14" xfId="0" applyBorder="1">
      <alignment vertical="center"/>
    </xf>
    <xf numFmtId="0" fontId="0" fillId="0" borderId="14" xfId="0" applyBorder="1" applyAlignment="1">
      <alignment horizontal="right" vertical="center"/>
    </xf>
    <xf numFmtId="0" fontId="0" fillId="5" borderId="14" xfId="0" applyFill="1" applyBorder="1">
      <alignment vertical="center"/>
    </xf>
    <xf numFmtId="0" fontId="0" fillId="5" borderId="14" xfId="0" applyFill="1" applyBorder="1" applyAlignment="1">
      <alignment horizontal="center"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0" fillId="5" borderId="18" xfId="0" applyFill="1" applyBorder="1" applyAlignment="1">
      <alignment horizontal="left" vertical="center"/>
    </xf>
    <xf numFmtId="0" fontId="0" fillId="5" borderId="19" xfId="0" applyFill="1" applyBorder="1" applyAlignment="1">
      <alignment horizontal="left" vertical="center"/>
    </xf>
    <xf numFmtId="0" fontId="0" fillId="5" borderId="20" xfId="0" applyFill="1" applyBorder="1" applyAlignment="1">
      <alignment horizontal="left" vertical="center"/>
    </xf>
    <xf numFmtId="0" fontId="0" fillId="5" borderId="21" xfId="0" applyFill="1" applyBorder="1" applyAlignment="1">
      <alignment horizontal="left" vertical="center"/>
    </xf>
    <xf numFmtId="0" fontId="0" fillId="5" borderId="0" xfId="0" applyFill="1" applyAlignment="1">
      <alignment horizontal="left" vertical="center"/>
    </xf>
    <xf numFmtId="0" fontId="0" fillId="5" borderId="22" xfId="0" applyFill="1" applyBorder="1" applyAlignment="1">
      <alignment horizontal="left" vertical="center"/>
    </xf>
    <xf numFmtId="0" fontId="0" fillId="5" borderId="23" xfId="0" applyFill="1" applyBorder="1" applyAlignment="1">
      <alignment horizontal="left" vertical="center"/>
    </xf>
    <xf numFmtId="0" fontId="0" fillId="5" borderId="1" xfId="0" applyFill="1" applyBorder="1" applyAlignment="1">
      <alignment horizontal="left" vertical="center"/>
    </xf>
    <xf numFmtId="0" fontId="0" fillId="5" borderId="24" xfId="0" applyFill="1" applyBorder="1" applyAlignment="1">
      <alignment horizontal="left" vertical="center"/>
    </xf>
    <xf numFmtId="0" fontId="0" fillId="5" borderId="14" xfId="0" applyFill="1" applyBorder="1" applyAlignment="1">
      <alignment horizontal="right" vertical="center"/>
    </xf>
    <xf numFmtId="0" fontId="0" fillId="0" borderId="0" xfId="0" applyAlignment="1">
      <alignment horizontal="center" vertical="center"/>
    </xf>
    <xf numFmtId="0" fontId="0" fillId="5" borderId="14" xfId="0" applyFill="1" applyBorder="1" applyAlignment="1">
      <alignment horizontal="center" vertical="center" shrinkToFit="1"/>
    </xf>
    <xf numFmtId="0" fontId="0" fillId="5" borderId="26" xfId="0" applyFill="1" applyBorder="1" applyAlignment="1">
      <alignment horizontal="center" vertical="center" shrinkToFit="1"/>
    </xf>
    <xf numFmtId="0" fontId="0" fillId="5" borderId="27" xfId="0" applyFill="1" applyBorder="1" applyAlignment="1">
      <alignment horizontal="center" vertical="center" shrinkToFit="1"/>
    </xf>
    <xf numFmtId="0" fontId="0" fillId="5" borderId="28" xfId="0" applyFill="1" applyBorder="1" applyAlignment="1">
      <alignment horizontal="center" vertical="center" shrinkToFit="1"/>
    </xf>
    <xf numFmtId="0" fontId="0" fillId="5" borderId="18" xfId="0" applyFill="1" applyBorder="1" applyAlignment="1">
      <alignment vertical="top"/>
    </xf>
    <xf numFmtId="0" fontId="0" fillId="5" borderId="19" xfId="0" applyFill="1" applyBorder="1" applyAlignment="1">
      <alignment vertical="top"/>
    </xf>
    <xf numFmtId="0" fontId="0" fillId="5" borderId="20" xfId="0" applyFill="1" applyBorder="1" applyAlignment="1">
      <alignment vertical="top"/>
    </xf>
    <xf numFmtId="0" fontId="0" fillId="5" borderId="21" xfId="0" applyFill="1" applyBorder="1" applyAlignment="1">
      <alignment vertical="top"/>
    </xf>
    <xf numFmtId="0" fontId="0" fillId="5" borderId="0" xfId="0" applyFill="1" applyAlignment="1">
      <alignment vertical="top"/>
    </xf>
    <xf numFmtId="0" fontId="0" fillId="5" borderId="22" xfId="0" applyFill="1" applyBorder="1" applyAlignment="1">
      <alignment vertical="top"/>
    </xf>
    <xf numFmtId="0" fontId="0" fillId="5" borderId="23" xfId="0" applyFill="1" applyBorder="1" applyAlignment="1">
      <alignment vertical="top"/>
    </xf>
    <xf numFmtId="0" fontId="0" fillId="5" borderId="1" xfId="0" applyFill="1" applyBorder="1" applyAlignment="1">
      <alignment vertical="top"/>
    </xf>
    <xf numFmtId="0" fontId="0" fillId="5" borderId="24" xfId="0" applyFill="1" applyBorder="1" applyAlignment="1">
      <alignment vertical="top"/>
    </xf>
    <xf numFmtId="0" fontId="0" fillId="0" borderId="26" xfId="0" applyBorder="1" applyAlignment="1">
      <alignment horizontal="center" vertical="center"/>
    </xf>
    <xf numFmtId="0" fontId="0" fillId="5" borderId="26" xfId="0" applyFill="1" applyBorder="1" applyAlignment="1">
      <alignment horizontal="left" vertical="top"/>
    </xf>
    <xf numFmtId="0" fontId="0" fillId="5" borderId="27" xfId="0" applyFill="1" applyBorder="1" applyAlignment="1">
      <alignment horizontal="left" vertical="top"/>
    </xf>
    <xf numFmtId="0" fontId="0" fillId="5" borderId="28" xfId="0" applyFill="1" applyBorder="1" applyAlignment="1">
      <alignment horizontal="left" vertical="top"/>
    </xf>
    <xf numFmtId="0" fontId="12" fillId="0" borderId="14" xfId="0" applyFont="1" applyBorder="1" applyAlignment="1">
      <alignment horizontal="center" vertical="center" wrapText="1"/>
    </xf>
    <xf numFmtId="0" fontId="13" fillId="0" borderId="14" xfId="0" applyFont="1" applyBorder="1" applyAlignment="1">
      <alignment horizontal="center" vertical="center"/>
    </xf>
    <xf numFmtId="0" fontId="0" fillId="0" borderId="14" xfId="0" applyBorder="1" applyAlignment="1">
      <alignment horizontal="left" vertical="center" shrinkToFit="1"/>
    </xf>
    <xf numFmtId="176" fontId="2" fillId="0" borderId="0" xfId="1" applyNumberFormat="1" applyFont="1" applyAlignment="1">
      <alignment vertical="center"/>
    </xf>
    <xf numFmtId="176" fontId="5" fillId="0" borderId="0" xfId="1" applyNumberFormat="1" applyFont="1" applyAlignment="1">
      <alignment horizontal="center" vertical="center"/>
    </xf>
    <xf numFmtId="176" fontId="8" fillId="0" borderId="0" xfId="1" applyNumberFormat="1" applyFont="1" applyAlignment="1">
      <alignment vertical="center" shrinkToFit="1"/>
    </xf>
    <xf numFmtId="176" fontId="2" fillId="0" borderId="0" xfId="1" applyNumberFormat="1" applyFont="1" applyAlignment="1">
      <alignment vertical="center" shrinkToFit="1"/>
    </xf>
    <xf numFmtId="176" fontId="2" fillId="0" borderId="0" xfId="1" applyNumberFormat="1" applyFont="1" applyAlignment="1">
      <alignment horizontal="left" vertical="center" shrinkToFit="1"/>
    </xf>
    <xf numFmtId="176" fontId="2" fillId="4" borderId="1" xfId="1" applyNumberFormat="1" applyFont="1" applyFill="1" applyBorder="1" applyAlignment="1">
      <alignment horizontal="center" shrinkToFit="1"/>
    </xf>
    <xf numFmtId="38" fontId="16" fillId="0" borderId="3" xfId="3" applyFont="1" applyBorder="1" applyAlignment="1">
      <alignment horizontal="right" vertical="center"/>
    </xf>
    <xf numFmtId="38" fontId="16" fillId="0" borderId="4" xfId="3" applyFont="1" applyBorder="1" applyAlignment="1">
      <alignment horizontal="right"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6" fillId="0" borderId="0" xfId="0" applyFont="1" applyBorder="1" applyAlignment="1">
      <alignment horizontal="center" vertical="center"/>
    </xf>
    <xf numFmtId="0" fontId="16" fillId="0" borderId="22" xfId="0" applyFont="1" applyBorder="1" applyAlignment="1">
      <alignment horizontal="center" vertical="center"/>
    </xf>
    <xf numFmtId="0" fontId="16" fillId="0" borderId="1" xfId="0" applyFont="1" applyBorder="1" applyAlignment="1">
      <alignment horizontal="center" vertical="center"/>
    </xf>
    <xf numFmtId="0" fontId="16" fillId="0" borderId="24" xfId="0" applyFont="1" applyBorder="1" applyAlignment="1">
      <alignment horizontal="center" vertical="center"/>
    </xf>
    <xf numFmtId="0" fontId="16" fillId="0" borderId="26" xfId="0" applyFont="1" applyBorder="1" applyAlignment="1">
      <alignment horizontal="center" vertical="center"/>
    </xf>
    <xf numFmtId="0" fontId="16" fillId="0" borderId="28" xfId="0" applyFont="1" applyBorder="1" applyAlignment="1">
      <alignment horizontal="center" vertical="center"/>
    </xf>
    <xf numFmtId="0" fontId="19" fillId="0" borderId="0" xfId="0" applyFont="1" applyAlignment="1">
      <alignment horizontal="center" vertical="center"/>
    </xf>
    <xf numFmtId="38" fontId="16" fillId="5" borderId="21" xfId="3" applyFont="1" applyFill="1" applyBorder="1" applyAlignment="1">
      <alignment horizontal="right" vertical="center"/>
    </xf>
    <xf numFmtId="38" fontId="16" fillId="5" borderId="0" xfId="3" applyFont="1" applyFill="1" applyBorder="1" applyAlignment="1">
      <alignment horizontal="right" vertical="center"/>
    </xf>
    <xf numFmtId="38" fontId="16" fillId="5" borderId="23" xfId="3" applyFont="1" applyFill="1" applyBorder="1" applyAlignment="1">
      <alignment horizontal="right" vertical="center"/>
    </xf>
    <xf numFmtId="38" fontId="16" fillId="5" borderId="1" xfId="3" applyFont="1" applyFill="1" applyBorder="1" applyAlignment="1">
      <alignment horizontal="right" vertical="center"/>
    </xf>
    <xf numFmtId="38" fontId="16" fillId="0" borderId="2" xfId="3" applyFont="1" applyBorder="1" applyAlignment="1">
      <alignment horizontal="right" vertical="center"/>
    </xf>
    <xf numFmtId="0" fontId="18" fillId="0" borderId="21" xfId="0" applyFont="1" applyBorder="1" applyAlignment="1">
      <alignment horizontal="left" vertical="center" wrapText="1"/>
    </xf>
    <xf numFmtId="0" fontId="18" fillId="0" borderId="0" xfId="0" applyFont="1" applyBorder="1" applyAlignment="1">
      <alignment horizontal="left" vertical="center" wrapText="1"/>
    </xf>
    <xf numFmtId="0" fontId="18" fillId="0" borderId="22" xfId="0" applyFont="1" applyBorder="1" applyAlignment="1">
      <alignment horizontal="left" vertical="center" wrapText="1"/>
    </xf>
    <xf numFmtId="38" fontId="16" fillId="0" borderId="21" xfId="3" applyFont="1" applyBorder="1" applyAlignment="1">
      <alignment horizontal="right" vertical="center"/>
    </xf>
    <xf numFmtId="38" fontId="16" fillId="0" borderId="0" xfId="3" applyFont="1" applyAlignment="1">
      <alignment horizontal="right" vertical="center"/>
    </xf>
    <xf numFmtId="38" fontId="16" fillId="0" borderId="14" xfId="3" applyFont="1" applyBorder="1" applyAlignment="1">
      <alignment horizontal="right" vertical="center"/>
    </xf>
    <xf numFmtId="38" fontId="16" fillId="5" borderId="18" xfId="3" applyFont="1" applyFill="1" applyBorder="1" applyAlignment="1">
      <alignment horizontal="right" vertical="center"/>
    </xf>
    <xf numFmtId="38" fontId="16" fillId="5" borderId="19" xfId="3" applyFont="1" applyFill="1" applyBorder="1" applyAlignment="1">
      <alignment horizontal="right" vertical="center"/>
    </xf>
    <xf numFmtId="0" fontId="16" fillId="4" borderId="14" xfId="0" applyFont="1" applyFill="1" applyBorder="1" applyAlignment="1">
      <alignment horizontal="center" vertical="center"/>
    </xf>
    <xf numFmtId="0" fontId="16" fillId="0" borderId="14" xfId="0" applyFont="1" applyBorder="1" applyAlignment="1">
      <alignment horizontal="center" vertical="center"/>
    </xf>
    <xf numFmtId="0" fontId="18" fillId="0" borderId="18" xfId="0" applyFont="1" applyBorder="1" applyAlignment="1">
      <alignment horizontal="left" vertical="center" wrapText="1"/>
    </xf>
    <xf numFmtId="0" fontId="18" fillId="0" borderId="19" xfId="0" applyFont="1" applyBorder="1" applyAlignment="1">
      <alignment horizontal="left" vertical="center" wrapText="1"/>
    </xf>
    <xf numFmtId="0" fontId="18" fillId="0" borderId="20" xfId="0" applyFont="1" applyBorder="1" applyAlignment="1">
      <alignment horizontal="left" vertical="center" wrapText="1"/>
    </xf>
    <xf numFmtId="0" fontId="16" fillId="0" borderId="0" xfId="0" applyFont="1" applyAlignment="1">
      <alignment horizontal="center" vertical="center"/>
    </xf>
    <xf numFmtId="0" fontId="16" fillId="4" borderId="18" xfId="0" applyFont="1" applyFill="1" applyBorder="1" applyAlignment="1">
      <alignment horizontal="center" vertical="center"/>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3" xfId="0" applyFont="1" applyFill="1" applyBorder="1" applyAlignment="1">
      <alignment horizontal="center" vertical="center"/>
    </xf>
    <xf numFmtId="0" fontId="16" fillId="4" borderId="1" xfId="0" applyFont="1" applyFill="1" applyBorder="1" applyAlignment="1">
      <alignment horizontal="center" vertical="center"/>
    </xf>
    <xf numFmtId="0" fontId="16" fillId="4" borderId="24" xfId="0" applyFont="1" applyFill="1" applyBorder="1" applyAlignment="1">
      <alignment horizontal="center" vertical="center"/>
    </xf>
    <xf numFmtId="0" fontId="17" fillId="4" borderId="14" xfId="0" applyFont="1" applyFill="1" applyBorder="1" applyAlignment="1">
      <alignment horizontal="center" vertical="center"/>
    </xf>
    <xf numFmtId="0" fontId="16" fillId="0" borderId="18" xfId="0" applyFont="1" applyBorder="1" applyAlignment="1">
      <alignment horizontal="left" vertical="center"/>
    </xf>
    <xf numFmtId="0" fontId="16" fillId="0" borderId="20" xfId="0" applyFont="1" applyBorder="1" applyAlignment="1">
      <alignment horizontal="left" vertical="center"/>
    </xf>
    <xf numFmtId="0" fontId="16" fillId="0" borderId="21" xfId="0" applyFont="1" applyBorder="1" applyAlignment="1">
      <alignment horizontal="left" vertical="center"/>
    </xf>
    <xf numFmtId="0" fontId="16" fillId="0" borderId="22" xfId="0" applyFont="1" applyBorder="1" applyAlignment="1">
      <alignment horizontal="left" vertical="center"/>
    </xf>
    <xf numFmtId="0" fontId="16" fillId="0" borderId="23" xfId="0" applyFont="1" applyBorder="1" applyAlignment="1">
      <alignment horizontal="left" vertical="center"/>
    </xf>
    <xf numFmtId="0" fontId="16" fillId="0" borderId="24" xfId="0" applyFont="1" applyBorder="1" applyAlignment="1">
      <alignment horizontal="left" vertical="center"/>
    </xf>
    <xf numFmtId="0" fontId="16" fillId="0" borderId="27" xfId="0" applyFont="1" applyBorder="1" applyAlignment="1">
      <alignment horizontal="center" vertical="center"/>
    </xf>
    <xf numFmtId="0" fontId="16" fillId="0" borderId="21" xfId="0" applyFont="1" applyBorder="1" applyAlignment="1">
      <alignment horizontal="center" vertical="center"/>
    </xf>
    <xf numFmtId="177" fontId="16" fillId="0" borderId="21" xfId="3" applyNumberFormat="1" applyFont="1" applyBorder="1" applyAlignment="1">
      <alignment horizontal="right" vertical="center" shrinkToFit="1"/>
    </xf>
    <xf numFmtId="177" fontId="16" fillId="0" borderId="22" xfId="3" applyNumberFormat="1" applyFont="1" applyBorder="1" applyAlignment="1">
      <alignment horizontal="right" vertical="center" shrinkToFit="1"/>
    </xf>
    <xf numFmtId="177" fontId="16" fillId="5" borderId="21" xfId="3" applyNumberFormat="1" applyFont="1" applyFill="1" applyBorder="1" applyAlignment="1">
      <alignment horizontal="right" vertical="center" shrinkToFit="1"/>
    </xf>
    <xf numFmtId="177" fontId="16" fillId="5" borderId="22" xfId="3" applyNumberFormat="1" applyFont="1" applyFill="1" applyBorder="1" applyAlignment="1">
      <alignment horizontal="right" vertical="center" shrinkToFit="1"/>
    </xf>
    <xf numFmtId="0" fontId="16" fillId="0" borderId="23" xfId="0" applyFont="1" applyBorder="1" applyAlignment="1">
      <alignment horizontal="center" vertical="center"/>
    </xf>
    <xf numFmtId="0" fontId="16" fillId="0" borderId="18" xfId="0" applyFont="1" applyBorder="1" applyAlignment="1">
      <alignment horizontal="center" vertical="center"/>
    </xf>
  </cellXfs>
  <cellStyles count="4">
    <cellStyle name="桁区切り" xfId="3" builtinId="6"/>
    <cellStyle name="桁区切り 2" xfId="1" xr:uid="{5B319C9D-14B8-4A32-B0DA-E2563FF2BD8D}"/>
    <cellStyle name="標準" xfId="0" builtinId="0"/>
    <cellStyle name="標準 2" xfId="2" xr:uid="{C068114B-5B87-4C66-B698-4A8DE82F81F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3D26D4-EAC3-4E3B-8BA4-D149571600A3}">
  <sheetPr>
    <pageSetUpPr fitToPage="1"/>
  </sheetPr>
  <dimension ref="A1:AA100"/>
  <sheetViews>
    <sheetView view="pageBreakPreview" topLeftCell="A83" zoomScaleNormal="100" zoomScaleSheetLayoutView="100" workbookViewId="0">
      <selection activeCell="Z79" sqref="Z79"/>
    </sheetView>
  </sheetViews>
  <sheetFormatPr defaultRowHeight="18.75"/>
  <cols>
    <col min="1" max="2" width="1.75" customWidth="1"/>
    <col min="3" max="3" width="3.375" customWidth="1"/>
    <col min="4" max="4" width="4.5" customWidth="1"/>
    <col min="5" max="5" width="12.125" customWidth="1"/>
    <col min="6" max="6" width="5.25" bestFit="1" customWidth="1"/>
    <col min="7" max="7" width="3.75" customWidth="1"/>
    <col min="8" max="8" width="3.375" bestFit="1" customWidth="1"/>
    <col min="9" max="9" width="3.75" customWidth="1"/>
    <col min="10" max="10" width="3.375" bestFit="1" customWidth="1"/>
    <col min="11" max="11" width="3.75" customWidth="1"/>
    <col min="12" max="13" width="3.375" bestFit="1" customWidth="1"/>
    <col min="14" max="14" width="5.25" bestFit="1" customWidth="1"/>
    <col min="15" max="15" width="3.75" customWidth="1"/>
    <col min="16" max="16" width="3.375" bestFit="1" customWidth="1"/>
    <col min="17" max="17" width="3.75" customWidth="1"/>
    <col min="18" max="18" width="3.375" bestFit="1" customWidth="1"/>
    <col min="19" max="19" width="3.75" customWidth="1"/>
    <col min="20" max="20" width="3.375" bestFit="1" customWidth="1"/>
    <col min="21" max="21" width="1.75" customWidth="1"/>
  </cols>
  <sheetData>
    <row r="1" spans="1:27">
      <c r="A1" t="s">
        <v>73</v>
      </c>
    </row>
    <row r="2" spans="1:27" ht="23.25" customHeight="1">
      <c r="A2" s="167" t="s">
        <v>56</v>
      </c>
      <c r="B2" s="167"/>
      <c r="C2" s="167"/>
      <c r="D2" s="167"/>
      <c r="E2" s="167"/>
      <c r="F2" s="167"/>
      <c r="G2" s="167"/>
      <c r="H2" s="167"/>
      <c r="I2" s="167"/>
      <c r="J2" s="167"/>
      <c r="K2" s="167"/>
      <c r="L2" s="167"/>
      <c r="M2" s="167"/>
      <c r="N2" s="167"/>
      <c r="O2" s="167"/>
      <c r="P2" s="167"/>
      <c r="Q2" s="167"/>
      <c r="R2" s="167"/>
      <c r="S2" s="167"/>
      <c r="T2" s="167"/>
      <c r="U2" s="167"/>
    </row>
    <row r="3" spans="1:27">
      <c r="H3" s="146" t="s">
        <v>53</v>
      </c>
      <c r="I3" s="146"/>
      <c r="J3" s="146"/>
      <c r="K3" s="146"/>
      <c r="L3" s="146"/>
      <c r="M3" s="146"/>
      <c r="N3" s="168"/>
      <c r="O3" s="168"/>
      <c r="P3" s="168"/>
      <c r="Q3" s="168"/>
      <c r="R3" s="168"/>
      <c r="S3" s="168"/>
      <c r="T3" s="168"/>
    </row>
    <row r="4" spans="1:27">
      <c r="H4" s="146" t="s">
        <v>54</v>
      </c>
      <c r="I4" s="146"/>
      <c r="J4" s="146"/>
      <c r="K4" s="146"/>
      <c r="L4" s="146"/>
      <c r="M4" s="146"/>
      <c r="N4" s="169"/>
      <c r="O4" s="170"/>
      <c r="P4" s="170"/>
      <c r="Q4" s="170"/>
      <c r="R4" s="170"/>
      <c r="S4" s="170"/>
      <c r="T4" s="171"/>
    </row>
    <row r="5" spans="1:27" ht="19.5" thickBot="1"/>
    <row r="6" spans="1:27">
      <c r="A6" s="84" t="s">
        <v>28</v>
      </c>
      <c r="B6" s="85"/>
      <c r="C6" s="85"/>
      <c r="D6" s="85"/>
      <c r="E6" s="85"/>
      <c r="F6" s="85"/>
      <c r="G6" s="85"/>
      <c r="H6" s="85"/>
      <c r="I6" s="85"/>
      <c r="J6" s="85"/>
      <c r="K6" s="85"/>
      <c r="L6" s="85"/>
      <c r="M6" s="85"/>
      <c r="N6" s="85"/>
      <c r="O6" s="85"/>
      <c r="P6" s="85"/>
      <c r="Q6" s="85"/>
      <c r="R6" s="85"/>
      <c r="S6" s="85"/>
      <c r="T6" s="85"/>
      <c r="U6" s="86"/>
    </row>
    <row r="7" spans="1:27">
      <c r="A7" s="87"/>
      <c r="U7" s="88"/>
    </row>
    <row r="8" spans="1:27">
      <c r="A8" s="87"/>
      <c r="B8" t="s">
        <v>29</v>
      </c>
      <c r="U8" s="88"/>
    </row>
    <row r="9" spans="1:27">
      <c r="A9" s="87"/>
      <c r="C9" t="s">
        <v>30</v>
      </c>
      <c r="F9" s="89" t="s">
        <v>31</v>
      </c>
      <c r="G9" s="104"/>
      <c r="H9" s="89" t="s">
        <v>32</v>
      </c>
      <c r="I9" s="104"/>
      <c r="J9" s="89" t="s">
        <v>33</v>
      </c>
      <c r="K9" s="104"/>
      <c r="L9" s="89" t="s">
        <v>34</v>
      </c>
      <c r="M9" s="89" t="s">
        <v>35</v>
      </c>
      <c r="N9" s="89" t="s">
        <v>31</v>
      </c>
      <c r="O9" s="104"/>
      <c r="P9" s="89" t="s">
        <v>32</v>
      </c>
      <c r="Q9" s="104"/>
      <c r="R9" s="89" t="s">
        <v>33</v>
      </c>
      <c r="S9" s="104"/>
      <c r="T9" s="89" t="s">
        <v>34</v>
      </c>
      <c r="U9" s="88"/>
    </row>
    <row r="10" spans="1:27">
      <c r="A10" s="87"/>
      <c r="C10" t="s">
        <v>58</v>
      </c>
      <c r="U10" s="88"/>
      <c r="AA10" s="90"/>
    </row>
    <row r="11" spans="1:27">
      <c r="A11" s="87"/>
      <c r="D11" s="172"/>
      <c r="E11" s="173"/>
      <c r="F11" s="173"/>
      <c r="G11" s="173"/>
      <c r="H11" s="173"/>
      <c r="I11" s="173"/>
      <c r="J11" s="173"/>
      <c r="K11" s="173"/>
      <c r="L11" s="173"/>
      <c r="M11" s="173"/>
      <c r="N11" s="173"/>
      <c r="O11" s="173"/>
      <c r="P11" s="173"/>
      <c r="Q11" s="173"/>
      <c r="R11" s="173"/>
      <c r="S11" s="173"/>
      <c r="T11" s="174"/>
      <c r="U11" s="88"/>
    </row>
    <row r="12" spans="1:27">
      <c r="A12" s="87"/>
      <c r="D12" s="175"/>
      <c r="E12" s="176"/>
      <c r="F12" s="176"/>
      <c r="G12" s="176"/>
      <c r="H12" s="176"/>
      <c r="I12" s="176"/>
      <c r="J12" s="176"/>
      <c r="K12" s="176"/>
      <c r="L12" s="176"/>
      <c r="M12" s="176"/>
      <c r="N12" s="176"/>
      <c r="O12" s="176"/>
      <c r="P12" s="176"/>
      <c r="Q12" s="176"/>
      <c r="R12" s="176"/>
      <c r="S12" s="176"/>
      <c r="T12" s="177"/>
      <c r="U12" s="88"/>
    </row>
    <row r="13" spans="1:27">
      <c r="A13" s="87"/>
      <c r="D13" s="178"/>
      <c r="E13" s="179"/>
      <c r="F13" s="179"/>
      <c r="G13" s="179"/>
      <c r="H13" s="179"/>
      <c r="I13" s="179"/>
      <c r="J13" s="179"/>
      <c r="K13" s="179"/>
      <c r="L13" s="179"/>
      <c r="M13" s="179"/>
      <c r="N13" s="179"/>
      <c r="O13" s="179"/>
      <c r="P13" s="179"/>
      <c r="Q13" s="179"/>
      <c r="R13" s="179"/>
      <c r="S13" s="179"/>
      <c r="T13" s="180"/>
      <c r="U13" s="88"/>
    </row>
    <row r="14" spans="1:27">
      <c r="A14" s="91"/>
      <c r="B14" s="92"/>
      <c r="C14" s="92"/>
      <c r="D14" s="92"/>
      <c r="E14" s="92"/>
      <c r="F14" s="92"/>
      <c r="G14" s="92"/>
      <c r="H14" s="92"/>
      <c r="I14" s="92"/>
      <c r="J14" s="92"/>
      <c r="K14" s="92"/>
      <c r="L14" s="92"/>
      <c r="M14" s="92"/>
      <c r="N14" s="92"/>
      <c r="O14" s="92"/>
      <c r="P14" s="92"/>
      <c r="Q14" s="92"/>
      <c r="R14" s="92"/>
      <c r="S14" s="92"/>
      <c r="T14" s="92"/>
      <c r="U14" s="93"/>
    </row>
    <row r="15" spans="1:27">
      <c r="A15" s="87"/>
      <c r="U15" s="88"/>
    </row>
    <row r="16" spans="1:27">
      <c r="A16" s="87"/>
      <c r="B16" t="s">
        <v>36</v>
      </c>
      <c r="U16" s="88"/>
    </row>
    <row r="17" spans="1:25">
      <c r="A17" s="87"/>
      <c r="C17" t="s">
        <v>30</v>
      </c>
      <c r="F17" s="89" t="s">
        <v>31</v>
      </c>
      <c r="G17" s="104"/>
      <c r="H17" s="89" t="s">
        <v>32</v>
      </c>
      <c r="I17" s="104"/>
      <c r="J17" s="89" t="s">
        <v>33</v>
      </c>
      <c r="K17" s="104"/>
      <c r="L17" s="89" t="s">
        <v>34</v>
      </c>
      <c r="M17" s="89" t="s">
        <v>35</v>
      </c>
      <c r="N17" s="89" t="s">
        <v>31</v>
      </c>
      <c r="O17" s="104"/>
      <c r="P17" s="89" t="s">
        <v>32</v>
      </c>
      <c r="Q17" s="104"/>
      <c r="R17" s="89" t="s">
        <v>33</v>
      </c>
      <c r="S17" s="104"/>
      <c r="T17" s="89" t="s">
        <v>34</v>
      </c>
      <c r="U17" s="88"/>
    </row>
    <row r="18" spans="1:25">
      <c r="A18" s="87"/>
      <c r="C18" t="s">
        <v>59</v>
      </c>
      <c r="U18" s="88"/>
    </row>
    <row r="19" spans="1:25">
      <c r="A19" s="87"/>
      <c r="D19" s="172"/>
      <c r="E19" s="173"/>
      <c r="F19" s="173"/>
      <c r="G19" s="173"/>
      <c r="H19" s="173"/>
      <c r="I19" s="173"/>
      <c r="J19" s="173"/>
      <c r="K19" s="173"/>
      <c r="L19" s="173"/>
      <c r="M19" s="173"/>
      <c r="N19" s="173"/>
      <c r="O19" s="173"/>
      <c r="P19" s="173"/>
      <c r="Q19" s="173"/>
      <c r="R19" s="173"/>
      <c r="S19" s="173"/>
      <c r="T19" s="174"/>
      <c r="U19" s="88"/>
    </row>
    <row r="20" spans="1:25">
      <c r="A20" s="87"/>
      <c r="D20" s="175"/>
      <c r="E20" s="176"/>
      <c r="F20" s="176"/>
      <c r="G20" s="176"/>
      <c r="H20" s="176"/>
      <c r="I20" s="176"/>
      <c r="J20" s="176"/>
      <c r="K20" s="176"/>
      <c r="L20" s="176"/>
      <c r="M20" s="176"/>
      <c r="N20" s="176"/>
      <c r="O20" s="176"/>
      <c r="P20" s="176"/>
      <c r="Q20" s="176"/>
      <c r="R20" s="176"/>
      <c r="S20" s="176"/>
      <c r="T20" s="177"/>
      <c r="U20" s="88"/>
    </row>
    <row r="21" spans="1:25">
      <c r="A21" s="87"/>
      <c r="D21" s="178"/>
      <c r="E21" s="179"/>
      <c r="F21" s="179"/>
      <c r="G21" s="179"/>
      <c r="H21" s="179"/>
      <c r="I21" s="179"/>
      <c r="J21" s="179"/>
      <c r="K21" s="179"/>
      <c r="L21" s="179"/>
      <c r="M21" s="179"/>
      <c r="N21" s="179"/>
      <c r="O21" s="179"/>
      <c r="P21" s="179"/>
      <c r="Q21" s="179"/>
      <c r="R21" s="179"/>
      <c r="S21" s="179"/>
      <c r="T21" s="180"/>
      <c r="U21" s="88"/>
    </row>
    <row r="22" spans="1:25">
      <c r="A22" s="91"/>
      <c r="B22" s="92"/>
      <c r="C22" s="92"/>
      <c r="D22" s="92"/>
      <c r="E22" s="92"/>
      <c r="F22" s="92"/>
      <c r="G22" s="92"/>
      <c r="H22" s="92"/>
      <c r="I22" s="92"/>
      <c r="J22" s="92"/>
      <c r="K22" s="92"/>
      <c r="L22" s="92"/>
      <c r="M22" s="92"/>
      <c r="N22" s="92"/>
      <c r="O22" s="92"/>
      <c r="P22" s="92"/>
      <c r="Q22" s="92"/>
      <c r="R22" s="92"/>
      <c r="S22" s="92"/>
      <c r="T22" s="92"/>
      <c r="U22" s="93"/>
    </row>
    <row r="23" spans="1:25">
      <c r="A23" s="87"/>
      <c r="U23" s="88"/>
    </row>
    <row r="24" spans="1:25">
      <c r="A24" s="87"/>
      <c r="B24" t="s">
        <v>37</v>
      </c>
      <c r="U24" s="88"/>
      <c r="Y24" s="106"/>
    </row>
    <row r="25" spans="1:25">
      <c r="A25" s="87"/>
      <c r="C25" t="s">
        <v>30</v>
      </c>
      <c r="F25" s="89" t="s">
        <v>31</v>
      </c>
      <c r="G25" s="104"/>
      <c r="H25" s="89" t="s">
        <v>32</v>
      </c>
      <c r="I25" s="104"/>
      <c r="J25" s="89" t="s">
        <v>33</v>
      </c>
      <c r="K25" s="104"/>
      <c r="L25" s="89" t="s">
        <v>34</v>
      </c>
      <c r="M25" s="89" t="s">
        <v>35</v>
      </c>
      <c r="N25" s="89" t="s">
        <v>31</v>
      </c>
      <c r="O25" s="104"/>
      <c r="P25" s="89" t="s">
        <v>32</v>
      </c>
      <c r="Q25" s="104"/>
      <c r="R25" s="89" t="s">
        <v>33</v>
      </c>
      <c r="S25" s="104"/>
      <c r="T25" s="89" t="s">
        <v>34</v>
      </c>
      <c r="U25" s="88"/>
    </row>
    <row r="26" spans="1:25">
      <c r="A26" s="87"/>
      <c r="C26" t="s">
        <v>60</v>
      </c>
      <c r="U26" s="88"/>
    </row>
    <row r="27" spans="1:25">
      <c r="A27" s="87"/>
      <c r="D27" s="105"/>
      <c r="E27" t="s">
        <v>38</v>
      </c>
      <c r="U27" s="88"/>
    </row>
    <row r="28" spans="1:25">
      <c r="A28" s="87"/>
      <c r="C28" t="s">
        <v>61</v>
      </c>
      <c r="U28" s="88"/>
    </row>
    <row r="29" spans="1:25">
      <c r="A29" s="87"/>
      <c r="D29" s="146" t="s">
        <v>39</v>
      </c>
      <c r="E29" s="146" t="s">
        <v>40</v>
      </c>
      <c r="F29" s="146" t="s">
        <v>41</v>
      </c>
      <c r="G29" s="146"/>
      <c r="H29" s="146"/>
      <c r="I29" s="146"/>
      <c r="J29" s="146"/>
      <c r="K29" s="146"/>
      <c r="L29" s="146"/>
      <c r="M29" s="146" t="s">
        <v>77</v>
      </c>
      <c r="N29" s="146"/>
      <c r="O29" s="146"/>
      <c r="P29" s="146"/>
      <c r="Q29" s="146"/>
      <c r="R29" s="146"/>
      <c r="U29" s="88"/>
    </row>
    <row r="30" spans="1:25">
      <c r="A30" s="87"/>
      <c r="D30" s="146"/>
      <c r="E30" s="146"/>
      <c r="F30" s="146"/>
      <c r="G30" s="146"/>
      <c r="H30" s="146"/>
      <c r="I30" s="146"/>
      <c r="J30" s="146"/>
      <c r="K30" s="146"/>
      <c r="L30" s="146"/>
      <c r="M30" s="146" t="s">
        <v>74</v>
      </c>
      <c r="N30" s="146"/>
      <c r="O30" s="146"/>
      <c r="P30" s="146" t="s">
        <v>75</v>
      </c>
      <c r="Q30" s="146"/>
      <c r="R30" s="146"/>
      <c r="U30" s="88"/>
    </row>
    <row r="31" spans="1:25">
      <c r="A31" s="87"/>
      <c r="D31" s="116">
        <v>1</v>
      </c>
      <c r="E31" s="105"/>
      <c r="F31" s="116" t="s">
        <v>31</v>
      </c>
      <c r="G31" s="104"/>
      <c r="H31" s="116" t="s">
        <v>32</v>
      </c>
      <c r="I31" s="104"/>
      <c r="J31" s="116" t="s">
        <v>33</v>
      </c>
      <c r="K31" s="104"/>
      <c r="L31" s="116" t="s">
        <v>34</v>
      </c>
      <c r="M31" s="166"/>
      <c r="N31" s="166"/>
      <c r="O31" s="116" t="s">
        <v>42</v>
      </c>
      <c r="P31" s="149"/>
      <c r="Q31" s="149"/>
      <c r="R31" s="116" t="s">
        <v>42</v>
      </c>
      <c r="U31" s="88"/>
    </row>
    <row r="32" spans="1:25">
      <c r="A32" s="87"/>
      <c r="D32" s="116">
        <v>2</v>
      </c>
      <c r="E32" s="105"/>
      <c r="F32" s="116" t="s">
        <v>31</v>
      </c>
      <c r="G32" s="104"/>
      <c r="H32" s="116" t="s">
        <v>32</v>
      </c>
      <c r="I32" s="104"/>
      <c r="J32" s="116" t="s">
        <v>33</v>
      </c>
      <c r="K32" s="104"/>
      <c r="L32" s="116" t="s">
        <v>34</v>
      </c>
      <c r="M32" s="166"/>
      <c r="N32" s="166"/>
      <c r="O32" s="116" t="s">
        <v>42</v>
      </c>
      <c r="P32" s="149"/>
      <c r="Q32" s="149"/>
      <c r="R32" s="116" t="s">
        <v>42</v>
      </c>
      <c r="U32" s="88"/>
    </row>
    <row r="33" spans="1:24">
      <c r="A33" s="87"/>
      <c r="D33" s="116">
        <v>3</v>
      </c>
      <c r="E33" s="105"/>
      <c r="F33" s="116" t="s">
        <v>31</v>
      </c>
      <c r="G33" s="104"/>
      <c r="H33" s="116" t="s">
        <v>32</v>
      </c>
      <c r="I33" s="104"/>
      <c r="J33" s="116" t="s">
        <v>33</v>
      </c>
      <c r="K33" s="104"/>
      <c r="L33" s="116" t="s">
        <v>34</v>
      </c>
      <c r="M33" s="166"/>
      <c r="N33" s="166"/>
      <c r="O33" s="116" t="s">
        <v>42</v>
      </c>
      <c r="P33" s="149"/>
      <c r="Q33" s="149"/>
      <c r="R33" s="116" t="s">
        <v>42</v>
      </c>
      <c r="U33" s="88"/>
    </row>
    <row r="34" spans="1:24">
      <c r="A34" s="87"/>
      <c r="D34" s="116">
        <v>4</v>
      </c>
      <c r="E34" s="105"/>
      <c r="F34" s="116" t="s">
        <v>31</v>
      </c>
      <c r="G34" s="104"/>
      <c r="H34" s="116" t="s">
        <v>32</v>
      </c>
      <c r="I34" s="104"/>
      <c r="J34" s="116" t="s">
        <v>33</v>
      </c>
      <c r="K34" s="104"/>
      <c r="L34" s="116" t="s">
        <v>34</v>
      </c>
      <c r="M34" s="166"/>
      <c r="N34" s="166"/>
      <c r="O34" s="116" t="s">
        <v>42</v>
      </c>
      <c r="P34" s="149"/>
      <c r="Q34" s="149"/>
      <c r="R34" s="116" t="s">
        <v>42</v>
      </c>
      <c r="U34" s="88"/>
    </row>
    <row r="35" spans="1:24">
      <c r="A35" s="87"/>
      <c r="D35" s="116">
        <v>5</v>
      </c>
      <c r="E35" s="105"/>
      <c r="F35" s="116" t="s">
        <v>31</v>
      </c>
      <c r="G35" s="104"/>
      <c r="H35" s="116" t="s">
        <v>32</v>
      </c>
      <c r="I35" s="104"/>
      <c r="J35" s="116" t="s">
        <v>33</v>
      </c>
      <c r="K35" s="104"/>
      <c r="L35" s="116" t="s">
        <v>34</v>
      </c>
      <c r="M35" s="166"/>
      <c r="N35" s="166"/>
      <c r="O35" s="116" t="s">
        <v>42</v>
      </c>
      <c r="P35" s="149"/>
      <c r="Q35" s="149"/>
      <c r="R35" s="116" t="s">
        <v>42</v>
      </c>
      <c r="U35" s="88"/>
    </row>
    <row r="36" spans="1:24">
      <c r="A36" s="87"/>
      <c r="D36" s="146" t="s">
        <v>76</v>
      </c>
      <c r="E36" s="146"/>
      <c r="F36" s="146"/>
      <c r="G36" s="146"/>
      <c r="H36" s="146"/>
      <c r="I36" s="146"/>
      <c r="J36" s="146"/>
      <c r="K36" s="146"/>
      <c r="L36" s="146"/>
      <c r="M36" s="148">
        <f>SUM(M31:N35)</f>
        <v>0</v>
      </c>
      <c r="N36" s="148"/>
      <c r="O36" s="116" t="s">
        <v>42</v>
      </c>
      <c r="P36" s="147">
        <f>SUM(P31:Q35)</f>
        <v>0</v>
      </c>
      <c r="Q36" s="147"/>
      <c r="R36" s="116" t="s">
        <v>42</v>
      </c>
      <c r="U36" s="88"/>
    </row>
    <row r="37" spans="1:24">
      <c r="A37" s="87"/>
      <c r="D37" t="s">
        <v>78</v>
      </c>
      <c r="E37" s="117"/>
      <c r="F37" s="117"/>
      <c r="G37" s="117"/>
      <c r="H37" s="117"/>
      <c r="I37" s="117"/>
      <c r="J37" s="117"/>
      <c r="K37" s="117"/>
      <c r="L37" s="117"/>
      <c r="M37" s="118"/>
      <c r="N37" s="118"/>
      <c r="O37" s="117"/>
      <c r="P37" s="119"/>
      <c r="Q37" s="119"/>
      <c r="R37" s="117"/>
      <c r="U37" s="88"/>
    </row>
    <row r="38" spans="1:24" ht="19.5" thickBot="1">
      <c r="A38" s="94"/>
      <c r="B38" s="95"/>
      <c r="C38" s="95"/>
      <c r="D38" s="95"/>
      <c r="E38" s="95"/>
      <c r="F38" s="95"/>
      <c r="G38" s="95"/>
      <c r="H38" s="95"/>
      <c r="I38" s="95"/>
      <c r="J38" s="95"/>
      <c r="K38" s="95"/>
      <c r="L38" s="95"/>
      <c r="M38" s="95"/>
      <c r="N38" s="95"/>
      <c r="O38" s="95"/>
      <c r="P38" s="95"/>
      <c r="Q38" s="95"/>
      <c r="R38" s="95"/>
      <c r="S38" s="95"/>
      <c r="T38" s="95"/>
      <c r="U38" s="96"/>
    </row>
    <row r="39" spans="1:24">
      <c r="A39" s="138"/>
      <c r="B39" s="139"/>
      <c r="C39" s="139"/>
      <c r="D39" s="139"/>
      <c r="E39" s="139"/>
      <c r="F39" s="139"/>
      <c r="G39" s="139"/>
      <c r="H39" s="139"/>
      <c r="I39" s="139"/>
      <c r="J39" s="139"/>
      <c r="K39" s="139"/>
      <c r="L39" s="139"/>
      <c r="M39" s="139"/>
      <c r="N39" s="139"/>
      <c r="O39" s="139"/>
      <c r="P39" s="139"/>
      <c r="Q39" s="139"/>
      <c r="R39" s="139"/>
      <c r="S39" s="139"/>
      <c r="T39" s="139"/>
      <c r="U39" s="140"/>
    </row>
    <row r="40" spans="1:24">
      <c r="A40" s="87"/>
      <c r="B40" t="s">
        <v>88</v>
      </c>
      <c r="U40" s="88"/>
    </row>
    <row r="41" spans="1:24">
      <c r="A41" s="87"/>
      <c r="C41" t="s">
        <v>89</v>
      </c>
      <c r="U41" s="88"/>
    </row>
    <row r="42" spans="1:24">
      <c r="A42" s="87"/>
      <c r="D42" s="146" t="s">
        <v>90</v>
      </c>
      <c r="E42" s="146"/>
      <c r="F42" s="150"/>
      <c r="G42" s="150"/>
      <c r="H42" s="150"/>
      <c r="I42" s="150"/>
      <c r="J42" s="150"/>
      <c r="K42" s="150"/>
      <c r="L42" s="150"/>
      <c r="M42" s="150"/>
      <c r="N42" s="150"/>
      <c r="O42" s="150"/>
      <c r="P42" s="150"/>
      <c r="Q42" s="150"/>
      <c r="R42" s="150"/>
      <c r="U42" s="88"/>
    </row>
    <row r="43" spans="1:24">
      <c r="A43" s="87"/>
      <c r="U43" s="88"/>
    </row>
    <row r="44" spans="1:24">
      <c r="A44" s="87"/>
      <c r="C44" t="s">
        <v>100</v>
      </c>
      <c r="U44" s="88"/>
    </row>
    <row r="45" spans="1:24">
      <c r="A45" s="87"/>
      <c r="D45" s="122"/>
      <c r="E45" s="123" t="s">
        <v>91</v>
      </c>
      <c r="F45" s="151" t="s">
        <v>92</v>
      </c>
      <c r="G45" s="152"/>
      <c r="H45" s="152"/>
      <c r="I45" s="152"/>
      <c r="J45" s="152"/>
      <c r="K45" s="152"/>
      <c r="L45" s="152"/>
      <c r="M45" s="152"/>
      <c r="N45" s="152"/>
      <c r="O45" s="152"/>
      <c r="P45" s="152"/>
      <c r="Q45" s="152"/>
      <c r="R45" s="153"/>
      <c r="S45" s="127"/>
      <c r="U45" s="88"/>
      <c r="W45" t="s">
        <v>93</v>
      </c>
      <c r="X45">
        <f>MIN(400000, IF(D45="〇", 300000, 0) + IF(D46="〇", 100000, 0))</f>
        <v>0</v>
      </c>
    </row>
    <row r="46" spans="1:24">
      <c r="A46" s="87"/>
      <c r="D46" s="122"/>
      <c r="E46" s="123" t="s">
        <v>94</v>
      </c>
      <c r="F46" s="154" t="s">
        <v>95</v>
      </c>
      <c r="G46" s="155"/>
      <c r="H46" s="155"/>
      <c r="I46" s="155"/>
      <c r="J46" s="155"/>
      <c r="K46" s="155"/>
      <c r="L46" s="155"/>
      <c r="M46" s="155"/>
      <c r="N46" s="155"/>
      <c r="O46" s="155"/>
      <c r="P46" s="155"/>
      <c r="Q46" s="155"/>
      <c r="R46" s="156"/>
      <c r="S46" s="127"/>
      <c r="U46" s="88"/>
      <c r="W46" t="s">
        <v>93</v>
      </c>
    </row>
    <row r="47" spans="1:24">
      <c r="A47" s="87"/>
      <c r="U47" s="88"/>
    </row>
    <row r="48" spans="1:24">
      <c r="A48" s="87"/>
      <c r="C48" t="s">
        <v>101</v>
      </c>
      <c r="U48" s="88"/>
    </row>
    <row r="49" spans="1:21">
      <c r="A49" s="87"/>
      <c r="D49" s="157"/>
      <c r="E49" s="158"/>
      <c r="F49" s="158"/>
      <c r="G49" s="158"/>
      <c r="H49" s="158"/>
      <c r="I49" s="158"/>
      <c r="J49" s="158"/>
      <c r="K49" s="158"/>
      <c r="L49" s="158"/>
      <c r="M49" s="158"/>
      <c r="N49" s="158"/>
      <c r="O49" s="158"/>
      <c r="P49" s="158"/>
      <c r="Q49" s="158"/>
      <c r="R49" s="159"/>
      <c r="U49" s="88"/>
    </row>
    <row r="50" spans="1:21">
      <c r="A50" s="87"/>
      <c r="D50" s="160"/>
      <c r="E50" s="161"/>
      <c r="F50" s="161"/>
      <c r="G50" s="161"/>
      <c r="H50" s="161"/>
      <c r="I50" s="161"/>
      <c r="J50" s="161"/>
      <c r="K50" s="161"/>
      <c r="L50" s="161"/>
      <c r="M50" s="161"/>
      <c r="N50" s="161"/>
      <c r="O50" s="161"/>
      <c r="P50" s="161"/>
      <c r="Q50" s="161"/>
      <c r="R50" s="162"/>
      <c r="U50" s="88"/>
    </row>
    <row r="51" spans="1:21">
      <c r="A51" s="87"/>
      <c r="D51" s="160"/>
      <c r="E51" s="161"/>
      <c r="F51" s="161"/>
      <c r="G51" s="161"/>
      <c r="H51" s="161"/>
      <c r="I51" s="161"/>
      <c r="J51" s="161"/>
      <c r="K51" s="161"/>
      <c r="L51" s="161"/>
      <c r="M51" s="161"/>
      <c r="N51" s="161"/>
      <c r="O51" s="161"/>
      <c r="P51" s="161"/>
      <c r="Q51" s="161"/>
      <c r="R51" s="162"/>
      <c r="U51" s="88"/>
    </row>
    <row r="52" spans="1:21">
      <c r="A52" s="87"/>
      <c r="D52" s="163"/>
      <c r="E52" s="164"/>
      <c r="F52" s="164"/>
      <c r="G52" s="164"/>
      <c r="H52" s="164"/>
      <c r="I52" s="164"/>
      <c r="J52" s="164"/>
      <c r="K52" s="164"/>
      <c r="L52" s="164"/>
      <c r="M52" s="164"/>
      <c r="N52" s="164"/>
      <c r="O52" s="164"/>
      <c r="P52" s="164"/>
      <c r="Q52" s="164"/>
      <c r="R52" s="165"/>
      <c r="U52" s="88"/>
    </row>
    <row r="53" spans="1:21" ht="19.5" thickBot="1">
      <c r="A53" s="94"/>
      <c r="B53" s="95"/>
      <c r="C53" s="95"/>
      <c r="D53" s="95"/>
      <c r="E53" s="95"/>
      <c r="F53" s="95"/>
      <c r="G53" s="95"/>
      <c r="H53" s="95"/>
      <c r="I53" s="95"/>
      <c r="J53" s="95"/>
      <c r="K53" s="95"/>
      <c r="L53" s="95"/>
      <c r="M53" s="95"/>
      <c r="N53" s="95"/>
      <c r="O53" s="95"/>
      <c r="P53" s="95"/>
      <c r="Q53" s="95"/>
      <c r="R53" s="95"/>
      <c r="S53" s="95"/>
      <c r="T53" s="95"/>
      <c r="U53" s="96"/>
    </row>
    <row r="54" spans="1:21">
      <c r="A54" s="84" t="s">
        <v>43</v>
      </c>
      <c r="B54" s="85"/>
      <c r="C54" s="85"/>
      <c r="D54" s="85"/>
      <c r="E54" s="85"/>
      <c r="F54" s="85"/>
      <c r="G54" s="85"/>
      <c r="H54" s="85"/>
      <c r="I54" s="85"/>
      <c r="J54" s="85"/>
      <c r="K54" s="85"/>
      <c r="L54" s="85"/>
      <c r="M54" s="85"/>
      <c r="N54" s="85"/>
      <c r="O54" s="85"/>
      <c r="P54" s="85"/>
      <c r="Q54" s="85"/>
      <c r="R54" s="85"/>
      <c r="S54" s="85"/>
      <c r="T54" s="85"/>
      <c r="U54" s="86"/>
    </row>
    <row r="55" spans="1:21">
      <c r="A55" s="87"/>
      <c r="U55" s="88"/>
    </row>
    <row r="56" spans="1:21">
      <c r="A56" s="87"/>
      <c r="B56" t="s">
        <v>44</v>
      </c>
      <c r="U56" s="88"/>
    </row>
    <row r="57" spans="1:21">
      <c r="A57" s="87"/>
      <c r="C57" t="s">
        <v>30</v>
      </c>
      <c r="F57" s="89" t="s">
        <v>31</v>
      </c>
      <c r="G57" s="104"/>
      <c r="H57" s="89" t="s">
        <v>32</v>
      </c>
      <c r="I57" s="104"/>
      <c r="J57" s="89" t="s">
        <v>33</v>
      </c>
      <c r="K57" s="104"/>
      <c r="L57" s="89" t="s">
        <v>34</v>
      </c>
      <c r="M57" s="89" t="s">
        <v>35</v>
      </c>
      <c r="N57" s="89" t="s">
        <v>31</v>
      </c>
      <c r="O57" s="104"/>
      <c r="P57" s="89" t="s">
        <v>32</v>
      </c>
      <c r="Q57" s="104"/>
      <c r="R57" s="89" t="s">
        <v>33</v>
      </c>
      <c r="S57" s="104"/>
      <c r="T57" s="89" t="s">
        <v>34</v>
      </c>
      <c r="U57" s="88"/>
    </row>
    <row r="58" spans="1:21">
      <c r="A58" s="87"/>
      <c r="C58" t="s">
        <v>62</v>
      </c>
      <c r="U58" s="88"/>
    </row>
    <row r="59" spans="1:21">
      <c r="A59" s="87"/>
      <c r="D59" s="105"/>
      <c r="E59" t="s">
        <v>45</v>
      </c>
      <c r="U59" s="88"/>
    </row>
    <row r="60" spans="1:21">
      <c r="A60" s="87"/>
      <c r="D60" s="105"/>
      <c r="E60" t="s">
        <v>46</v>
      </c>
      <c r="U60" s="88"/>
    </row>
    <row r="61" spans="1:21">
      <c r="A61" s="87"/>
      <c r="C61" t="s">
        <v>63</v>
      </c>
      <c r="U61" s="88"/>
    </row>
    <row r="62" spans="1:21">
      <c r="A62" s="87"/>
      <c r="C62" t="s">
        <v>47</v>
      </c>
      <c r="F62" s="89" t="s">
        <v>31</v>
      </c>
      <c r="G62" s="104"/>
      <c r="H62" s="89" t="s">
        <v>32</v>
      </c>
      <c r="I62" s="104"/>
      <c r="J62" s="89" t="s">
        <v>33</v>
      </c>
      <c r="K62" s="104"/>
      <c r="L62" s="89" t="s">
        <v>34</v>
      </c>
      <c r="M62" s="89" t="s">
        <v>35</v>
      </c>
      <c r="N62" s="89" t="s">
        <v>31</v>
      </c>
      <c r="O62" s="104"/>
      <c r="P62" s="89" t="s">
        <v>32</v>
      </c>
      <c r="Q62" s="104"/>
      <c r="R62" s="89" t="s">
        <v>33</v>
      </c>
      <c r="S62" s="104"/>
      <c r="T62" s="89" t="s">
        <v>34</v>
      </c>
      <c r="U62" s="88"/>
    </row>
    <row r="63" spans="1:21" ht="19.5" thickBot="1">
      <c r="A63" s="94"/>
      <c r="B63" s="95"/>
      <c r="C63" s="95"/>
      <c r="D63" s="95"/>
      <c r="E63" s="95"/>
      <c r="F63" s="95"/>
      <c r="G63" s="95"/>
      <c r="H63" s="95"/>
      <c r="I63" s="95"/>
      <c r="J63" s="95"/>
      <c r="K63" s="95"/>
      <c r="L63" s="95"/>
      <c r="M63" s="95"/>
      <c r="N63" s="95"/>
      <c r="O63" s="95"/>
      <c r="P63" s="95"/>
      <c r="Q63" s="95"/>
      <c r="R63" s="95"/>
      <c r="S63" s="95"/>
      <c r="T63" s="95"/>
      <c r="U63" s="96"/>
    </row>
    <row r="64" spans="1:21">
      <c r="A64" s="138"/>
      <c r="B64" s="139"/>
      <c r="C64" s="139"/>
      <c r="D64" s="139"/>
      <c r="E64" s="139"/>
      <c r="F64" s="139"/>
      <c r="G64" s="139"/>
      <c r="H64" s="139"/>
      <c r="I64" s="139"/>
      <c r="J64" s="139"/>
      <c r="K64" s="139"/>
      <c r="L64" s="139"/>
      <c r="M64" s="139"/>
      <c r="N64" s="139"/>
      <c r="O64" s="139"/>
      <c r="P64" s="139"/>
      <c r="Q64" s="139"/>
      <c r="R64" s="139"/>
      <c r="S64" s="139"/>
      <c r="T64" s="139"/>
      <c r="U64" s="140"/>
    </row>
    <row r="65" spans="1:21">
      <c r="A65" s="87"/>
      <c r="B65" t="s">
        <v>48</v>
      </c>
      <c r="U65" s="88"/>
    </row>
    <row r="66" spans="1:21">
      <c r="A66" s="87"/>
      <c r="C66" t="s">
        <v>30</v>
      </c>
      <c r="F66" s="89" t="s">
        <v>31</v>
      </c>
      <c r="G66" s="104"/>
      <c r="H66" s="89" t="s">
        <v>32</v>
      </c>
      <c r="I66" s="104"/>
      <c r="J66" s="89" t="s">
        <v>33</v>
      </c>
      <c r="K66" s="104"/>
      <c r="L66" s="89" t="s">
        <v>34</v>
      </c>
      <c r="M66" s="89" t="s">
        <v>35</v>
      </c>
      <c r="N66" s="89" t="s">
        <v>31</v>
      </c>
      <c r="O66" s="104"/>
      <c r="P66" s="89" t="s">
        <v>32</v>
      </c>
      <c r="Q66" s="104"/>
      <c r="R66" s="89" t="s">
        <v>33</v>
      </c>
      <c r="S66" s="104"/>
      <c r="T66" s="89" t="s">
        <v>34</v>
      </c>
      <c r="U66" s="88"/>
    </row>
    <row r="67" spans="1:21">
      <c r="A67" s="87"/>
      <c r="C67" t="s">
        <v>64</v>
      </c>
      <c r="U67" s="88"/>
    </row>
    <row r="68" spans="1:21">
      <c r="A68" s="87"/>
      <c r="D68" s="105"/>
      <c r="E68" t="s">
        <v>38</v>
      </c>
      <c r="U68" s="88"/>
    </row>
    <row r="69" spans="1:21">
      <c r="A69" s="87"/>
      <c r="C69" t="s">
        <v>83</v>
      </c>
      <c r="U69" s="88"/>
    </row>
    <row r="70" spans="1:21" ht="33" customHeight="1">
      <c r="A70" s="87"/>
      <c r="D70" s="116" t="s">
        <v>39</v>
      </c>
      <c r="E70" s="116" t="s">
        <v>40</v>
      </c>
      <c r="F70" s="146" t="s">
        <v>41</v>
      </c>
      <c r="G70" s="146"/>
      <c r="H70" s="146"/>
      <c r="I70" s="146"/>
      <c r="J70" s="146"/>
      <c r="K70" s="146"/>
      <c r="L70" s="181"/>
      <c r="M70" s="146" t="s">
        <v>82</v>
      </c>
      <c r="N70" s="146"/>
      <c r="O70" s="146"/>
      <c r="P70" s="146"/>
      <c r="Q70" s="146"/>
      <c r="R70" s="185" t="s">
        <v>84</v>
      </c>
      <c r="S70" s="186"/>
      <c r="T70" s="186"/>
      <c r="U70" s="88"/>
    </row>
    <row r="71" spans="1:21">
      <c r="A71" s="87"/>
      <c r="D71" s="116">
        <v>1</v>
      </c>
      <c r="E71" s="105"/>
      <c r="F71" s="104"/>
      <c r="G71" s="104"/>
      <c r="H71" s="116" t="s">
        <v>32</v>
      </c>
      <c r="I71" s="104"/>
      <c r="J71" s="116" t="s">
        <v>33</v>
      </c>
      <c r="K71" s="104"/>
      <c r="L71" s="120" t="s">
        <v>34</v>
      </c>
      <c r="M71" s="149"/>
      <c r="N71" s="149"/>
      <c r="O71" s="146" t="s">
        <v>79</v>
      </c>
      <c r="P71" s="146"/>
      <c r="Q71" s="146"/>
      <c r="R71" s="150"/>
      <c r="S71" s="150"/>
      <c r="T71" s="150"/>
      <c r="U71" s="88"/>
    </row>
    <row r="72" spans="1:21">
      <c r="A72" s="87"/>
      <c r="D72" s="116">
        <v>2</v>
      </c>
      <c r="E72" s="105"/>
      <c r="F72" s="104"/>
      <c r="G72" s="104"/>
      <c r="H72" s="116" t="s">
        <v>32</v>
      </c>
      <c r="I72" s="104"/>
      <c r="J72" s="116" t="s">
        <v>33</v>
      </c>
      <c r="K72" s="104"/>
      <c r="L72" s="120" t="s">
        <v>34</v>
      </c>
      <c r="M72" s="149"/>
      <c r="N72" s="149"/>
      <c r="O72" s="146" t="s">
        <v>79</v>
      </c>
      <c r="P72" s="146"/>
      <c r="Q72" s="146"/>
      <c r="R72" s="150"/>
      <c r="S72" s="150"/>
      <c r="T72" s="150"/>
      <c r="U72" s="88"/>
    </row>
    <row r="73" spans="1:21">
      <c r="A73" s="87"/>
      <c r="D73" s="116">
        <v>3</v>
      </c>
      <c r="E73" s="105"/>
      <c r="F73" s="104"/>
      <c r="G73" s="104"/>
      <c r="H73" s="116" t="s">
        <v>32</v>
      </c>
      <c r="I73" s="104"/>
      <c r="J73" s="116" t="s">
        <v>33</v>
      </c>
      <c r="K73" s="104"/>
      <c r="L73" s="120" t="s">
        <v>34</v>
      </c>
      <c r="M73" s="149"/>
      <c r="N73" s="149"/>
      <c r="O73" s="146" t="s">
        <v>79</v>
      </c>
      <c r="P73" s="146"/>
      <c r="Q73" s="146"/>
      <c r="R73" s="150"/>
      <c r="S73" s="150"/>
      <c r="T73" s="150"/>
      <c r="U73" s="88"/>
    </row>
    <row r="74" spans="1:21">
      <c r="A74" s="87"/>
      <c r="D74" s="116">
        <v>4</v>
      </c>
      <c r="E74" s="105"/>
      <c r="F74" s="104"/>
      <c r="G74" s="104"/>
      <c r="H74" s="116" t="s">
        <v>32</v>
      </c>
      <c r="I74" s="104"/>
      <c r="J74" s="116" t="s">
        <v>33</v>
      </c>
      <c r="K74" s="104"/>
      <c r="L74" s="120" t="s">
        <v>34</v>
      </c>
      <c r="M74" s="149"/>
      <c r="N74" s="149"/>
      <c r="O74" s="146" t="s">
        <v>79</v>
      </c>
      <c r="P74" s="146"/>
      <c r="Q74" s="146"/>
      <c r="R74" s="150"/>
      <c r="S74" s="150"/>
      <c r="T74" s="150"/>
      <c r="U74" s="88"/>
    </row>
    <row r="75" spans="1:21">
      <c r="A75" s="87"/>
      <c r="D75" s="116">
        <v>5</v>
      </c>
      <c r="E75" s="105"/>
      <c r="F75" s="104"/>
      <c r="G75" s="104"/>
      <c r="H75" s="116" t="s">
        <v>32</v>
      </c>
      <c r="I75" s="104"/>
      <c r="J75" s="116" t="s">
        <v>33</v>
      </c>
      <c r="K75" s="104"/>
      <c r="L75" s="120" t="s">
        <v>34</v>
      </c>
      <c r="M75" s="149"/>
      <c r="N75" s="149"/>
      <c r="O75" s="146" t="s">
        <v>79</v>
      </c>
      <c r="P75" s="146"/>
      <c r="Q75" s="146"/>
      <c r="R75" s="150"/>
      <c r="S75" s="150"/>
      <c r="T75" s="150"/>
      <c r="U75" s="88"/>
    </row>
    <row r="76" spans="1:21">
      <c r="A76" s="87"/>
      <c r="D76" s="146" t="s">
        <v>76</v>
      </c>
      <c r="E76" s="146"/>
      <c r="F76" s="146"/>
      <c r="G76" s="146"/>
      <c r="H76" s="146"/>
      <c r="I76" s="146"/>
      <c r="J76" s="146"/>
      <c r="K76" s="146"/>
      <c r="L76" s="146"/>
      <c r="M76" s="147">
        <f>SUM(M71:N75)</f>
        <v>0</v>
      </c>
      <c r="N76" s="147"/>
      <c r="O76" s="146" t="s">
        <v>79</v>
      </c>
      <c r="P76" s="146"/>
      <c r="Q76" s="146"/>
      <c r="R76" s="148">
        <f>SUM(R71:T75)</f>
        <v>0</v>
      </c>
      <c r="S76" s="148"/>
      <c r="T76" s="148"/>
      <c r="U76" s="88"/>
    </row>
    <row r="77" spans="1:21" ht="19.5" thickBot="1">
      <c r="A77" s="94"/>
      <c r="B77" s="95"/>
      <c r="C77" s="95"/>
      <c r="D77" s="95" t="s">
        <v>80</v>
      </c>
      <c r="E77" s="95"/>
      <c r="F77" s="144"/>
      <c r="G77" s="144"/>
      <c r="H77" s="144"/>
      <c r="I77" s="144"/>
      <c r="J77" s="144"/>
      <c r="K77" s="144"/>
      <c r="L77" s="144"/>
      <c r="M77" s="95"/>
      <c r="N77" s="95"/>
      <c r="O77" s="95"/>
      <c r="P77" s="95"/>
      <c r="Q77" s="95"/>
      <c r="R77" s="95"/>
      <c r="S77" s="95"/>
      <c r="T77" s="95"/>
      <c r="U77" s="96"/>
    </row>
    <row r="78" spans="1:21">
      <c r="A78" s="138"/>
      <c r="B78" s="139"/>
      <c r="C78" s="139"/>
      <c r="D78" s="139"/>
      <c r="E78" s="139"/>
      <c r="F78" s="143"/>
      <c r="G78" s="143"/>
      <c r="H78" s="143"/>
      <c r="I78" s="143"/>
      <c r="J78" s="143"/>
      <c r="K78" s="143"/>
      <c r="L78" s="143"/>
      <c r="M78" s="139"/>
      <c r="N78" s="139"/>
      <c r="O78" s="139"/>
      <c r="P78" s="139"/>
      <c r="Q78" s="139"/>
      <c r="R78" s="139"/>
      <c r="S78" s="139"/>
      <c r="T78" s="139"/>
      <c r="U78" s="140"/>
    </row>
    <row r="79" spans="1:21">
      <c r="A79" s="87"/>
      <c r="B79" t="s">
        <v>49</v>
      </c>
      <c r="U79" s="88"/>
    </row>
    <row r="80" spans="1:21">
      <c r="A80" s="87"/>
      <c r="C80" t="s">
        <v>30</v>
      </c>
      <c r="F80" s="89" t="s">
        <v>31</v>
      </c>
      <c r="G80" s="104"/>
      <c r="H80" s="89" t="s">
        <v>32</v>
      </c>
      <c r="I80" s="104"/>
      <c r="J80" s="89" t="s">
        <v>33</v>
      </c>
      <c r="K80" s="104"/>
      <c r="L80" s="89" t="s">
        <v>34</v>
      </c>
      <c r="M80" s="89" t="s">
        <v>35</v>
      </c>
      <c r="N80" s="89" t="s">
        <v>31</v>
      </c>
      <c r="O80" s="104"/>
      <c r="P80" s="89" t="s">
        <v>32</v>
      </c>
      <c r="Q80" s="104"/>
      <c r="R80" s="89" t="s">
        <v>33</v>
      </c>
      <c r="S80" s="104"/>
      <c r="T80" s="89" t="s">
        <v>34</v>
      </c>
      <c r="U80" s="88"/>
    </row>
    <row r="81" spans="1:23">
      <c r="A81" s="87"/>
      <c r="C81" t="s">
        <v>62</v>
      </c>
      <c r="U81" s="88"/>
    </row>
    <row r="82" spans="1:23">
      <c r="A82" s="87"/>
      <c r="C82" s="105"/>
      <c r="D82" t="s">
        <v>50</v>
      </c>
      <c r="U82" s="88"/>
      <c r="W82" t="s">
        <v>93</v>
      </c>
    </row>
    <row r="83" spans="1:23">
      <c r="A83" s="87"/>
      <c r="C83" s="125"/>
      <c r="D83" t="s">
        <v>51</v>
      </c>
      <c r="U83" s="88"/>
      <c r="W83" t="s">
        <v>93</v>
      </c>
    </row>
    <row r="84" spans="1:23">
      <c r="A84" s="87"/>
      <c r="C84" s="125"/>
      <c r="D84" t="s">
        <v>52</v>
      </c>
      <c r="U84" s="88"/>
      <c r="W84" t="s">
        <v>93</v>
      </c>
    </row>
    <row r="85" spans="1:23">
      <c r="A85" s="87"/>
      <c r="D85" s="182"/>
      <c r="E85" s="183"/>
      <c r="F85" s="183"/>
      <c r="G85" s="183"/>
      <c r="H85" s="183"/>
      <c r="I85" s="183"/>
      <c r="J85" s="183"/>
      <c r="K85" s="183"/>
      <c r="L85" s="183"/>
      <c r="M85" s="183"/>
      <c r="N85" s="183"/>
      <c r="O85" s="183"/>
      <c r="P85" s="183"/>
      <c r="Q85" s="183"/>
      <c r="R85" s="183"/>
      <c r="S85" s="183"/>
      <c r="T85" s="184"/>
      <c r="U85" s="88"/>
    </row>
    <row r="86" spans="1:23" ht="19.5" thickBot="1">
      <c r="A86" s="94"/>
      <c r="B86" s="95"/>
      <c r="C86" s="95"/>
      <c r="D86" s="95"/>
      <c r="E86" s="95"/>
      <c r="F86" s="95"/>
      <c r="G86" s="95"/>
      <c r="H86" s="95"/>
      <c r="I86" s="95"/>
      <c r="J86" s="95"/>
      <c r="K86" s="95"/>
      <c r="L86" s="95"/>
      <c r="M86" s="95"/>
      <c r="N86" s="95"/>
      <c r="O86" s="95"/>
      <c r="P86" s="95"/>
      <c r="Q86" s="95"/>
      <c r="R86" s="95"/>
      <c r="S86" s="95"/>
      <c r="T86" s="95"/>
      <c r="U86" s="96"/>
    </row>
    <row r="87" spans="1:23">
      <c r="A87" s="87"/>
      <c r="U87" s="88"/>
    </row>
    <row r="88" spans="1:23">
      <c r="A88" s="87"/>
      <c r="B88" t="s">
        <v>96</v>
      </c>
      <c r="U88" s="88"/>
    </row>
    <row r="89" spans="1:23">
      <c r="A89" s="87"/>
      <c r="C89" t="s">
        <v>89</v>
      </c>
      <c r="U89" s="88"/>
    </row>
    <row r="90" spans="1:23">
      <c r="A90" s="87"/>
      <c r="D90" s="146" t="s">
        <v>90</v>
      </c>
      <c r="E90" s="146"/>
      <c r="F90" s="150"/>
      <c r="G90" s="150"/>
      <c r="H90" s="150"/>
      <c r="I90" s="150"/>
      <c r="J90" s="150"/>
      <c r="K90" s="150"/>
      <c r="L90" s="150"/>
      <c r="M90" s="150"/>
      <c r="N90" s="150"/>
      <c r="O90" s="150"/>
      <c r="P90" s="150"/>
      <c r="Q90" s="150"/>
      <c r="R90" s="150"/>
      <c r="U90" s="88"/>
    </row>
    <row r="91" spans="1:23">
      <c r="A91" s="87"/>
      <c r="U91" s="88"/>
    </row>
    <row r="92" spans="1:23">
      <c r="A92" s="87"/>
      <c r="C92" s="119" t="s">
        <v>97</v>
      </c>
      <c r="D92" s="126"/>
      <c r="E92" s="187" t="s">
        <v>98</v>
      </c>
      <c r="F92" s="187"/>
      <c r="G92" s="187"/>
      <c r="H92" s="187"/>
      <c r="I92" s="187"/>
      <c r="J92" s="187"/>
      <c r="K92" s="187"/>
      <c r="L92" s="187"/>
      <c r="M92" s="187"/>
      <c r="N92" s="187"/>
      <c r="O92" s="187"/>
      <c r="P92" s="187"/>
      <c r="Q92" s="187"/>
      <c r="R92" s="187"/>
      <c r="U92" s="88"/>
      <c r="W92" t="s">
        <v>93</v>
      </c>
    </row>
    <row r="93" spans="1:23">
      <c r="A93" s="87"/>
      <c r="U93" s="88"/>
    </row>
    <row r="94" spans="1:23">
      <c r="A94" s="87"/>
      <c r="C94" t="s">
        <v>99</v>
      </c>
      <c r="U94" s="88"/>
    </row>
    <row r="95" spans="1:23">
      <c r="A95" s="87"/>
      <c r="D95" s="157"/>
      <c r="E95" s="158"/>
      <c r="F95" s="158"/>
      <c r="G95" s="158"/>
      <c r="H95" s="158"/>
      <c r="I95" s="158"/>
      <c r="J95" s="158"/>
      <c r="K95" s="158"/>
      <c r="L95" s="158"/>
      <c r="M95" s="158"/>
      <c r="N95" s="158"/>
      <c r="O95" s="158"/>
      <c r="P95" s="158"/>
      <c r="Q95" s="158"/>
      <c r="R95" s="159"/>
      <c r="U95" s="88"/>
    </row>
    <row r="96" spans="1:23">
      <c r="A96" s="87"/>
      <c r="D96" s="160"/>
      <c r="E96" s="161"/>
      <c r="F96" s="161"/>
      <c r="G96" s="161"/>
      <c r="H96" s="161"/>
      <c r="I96" s="161"/>
      <c r="J96" s="161"/>
      <c r="K96" s="161"/>
      <c r="L96" s="161"/>
      <c r="M96" s="161"/>
      <c r="N96" s="161"/>
      <c r="O96" s="161"/>
      <c r="P96" s="161"/>
      <c r="Q96" s="161"/>
      <c r="R96" s="162"/>
      <c r="U96" s="88"/>
    </row>
    <row r="97" spans="1:21">
      <c r="A97" s="87"/>
      <c r="D97" s="160"/>
      <c r="E97" s="161"/>
      <c r="F97" s="161"/>
      <c r="G97" s="161"/>
      <c r="H97" s="161"/>
      <c r="I97" s="161"/>
      <c r="J97" s="161"/>
      <c r="K97" s="161"/>
      <c r="L97" s="161"/>
      <c r="M97" s="161"/>
      <c r="N97" s="161"/>
      <c r="O97" s="161"/>
      <c r="P97" s="161"/>
      <c r="Q97" s="161"/>
      <c r="R97" s="162"/>
      <c r="U97" s="88"/>
    </row>
    <row r="98" spans="1:21">
      <c r="A98" s="87"/>
      <c r="D98" s="160"/>
      <c r="E98" s="161"/>
      <c r="F98" s="161"/>
      <c r="G98" s="161"/>
      <c r="H98" s="161"/>
      <c r="I98" s="161"/>
      <c r="J98" s="161"/>
      <c r="K98" s="161"/>
      <c r="L98" s="161"/>
      <c r="M98" s="161"/>
      <c r="N98" s="161"/>
      <c r="O98" s="161"/>
      <c r="P98" s="161"/>
      <c r="Q98" s="161"/>
      <c r="R98" s="162"/>
      <c r="U98" s="88"/>
    </row>
    <row r="99" spans="1:21">
      <c r="A99" s="87"/>
      <c r="D99" s="163"/>
      <c r="E99" s="164"/>
      <c r="F99" s="164"/>
      <c r="G99" s="164"/>
      <c r="H99" s="164"/>
      <c r="I99" s="164"/>
      <c r="J99" s="164"/>
      <c r="K99" s="164"/>
      <c r="L99" s="164"/>
      <c r="M99" s="164"/>
      <c r="N99" s="164"/>
      <c r="O99" s="164"/>
      <c r="P99" s="164"/>
      <c r="Q99" s="164"/>
      <c r="R99" s="165"/>
      <c r="U99" s="88"/>
    </row>
    <row r="100" spans="1:21" ht="19.5" thickBot="1">
      <c r="A100" s="94"/>
      <c r="B100" s="95"/>
      <c r="C100" s="95"/>
      <c r="D100" s="95"/>
      <c r="E100" s="95"/>
      <c r="F100" s="95"/>
      <c r="G100" s="95"/>
      <c r="H100" s="95"/>
      <c r="I100" s="95"/>
      <c r="J100" s="95"/>
      <c r="K100" s="95"/>
      <c r="L100" s="95"/>
      <c r="M100" s="95"/>
      <c r="N100" s="95"/>
      <c r="O100" s="95"/>
      <c r="P100" s="95"/>
      <c r="Q100" s="95"/>
      <c r="R100" s="95"/>
      <c r="S100" s="95"/>
      <c r="T100" s="95"/>
      <c r="U100" s="96"/>
    </row>
  </sheetData>
  <mergeCells count="58">
    <mergeCell ref="E92:R92"/>
    <mergeCell ref="D95:R99"/>
    <mergeCell ref="R76:T76"/>
    <mergeCell ref="R72:T72"/>
    <mergeCell ref="R73:T73"/>
    <mergeCell ref="R74:T74"/>
    <mergeCell ref="R75:T75"/>
    <mergeCell ref="D90:E90"/>
    <mergeCell ref="F90:R90"/>
    <mergeCell ref="M72:N72"/>
    <mergeCell ref="O72:Q72"/>
    <mergeCell ref="M73:N73"/>
    <mergeCell ref="O73:Q73"/>
    <mergeCell ref="M74:N74"/>
    <mergeCell ref="O74:Q74"/>
    <mergeCell ref="M75:N75"/>
    <mergeCell ref="D11:T13"/>
    <mergeCell ref="D19:T21"/>
    <mergeCell ref="F70:L70"/>
    <mergeCell ref="D85:T85"/>
    <mergeCell ref="D29:D30"/>
    <mergeCell ref="E29:E30"/>
    <mergeCell ref="F29:L30"/>
    <mergeCell ref="M29:R29"/>
    <mergeCell ref="M30:O30"/>
    <mergeCell ref="P30:R30"/>
    <mergeCell ref="M31:N31"/>
    <mergeCell ref="P31:Q31"/>
    <mergeCell ref="M32:N32"/>
    <mergeCell ref="P32:Q32"/>
    <mergeCell ref="M33:N33"/>
    <mergeCell ref="R70:T70"/>
    <mergeCell ref="A2:U2"/>
    <mergeCell ref="H3:M3"/>
    <mergeCell ref="N3:T3"/>
    <mergeCell ref="H4:M4"/>
    <mergeCell ref="N4:T4"/>
    <mergeCell ref="P33:Q33"/>
    <mergeCell ref="M34:N34"/>
    <mergeCell ref="P34:Q34"/>
    <mergeCell ref="M35:N35"/>
    <mergeCell ref="P35:Q35"/>
    <mergeCell ref="O75:Q75"/>
    <mergeCell ref="D76:L76"/>
    <mergeCell ref="M76:N76"/>
    <mergeCell ref="O76:Q76"/>
    <mergeCell ref="D36:L36"/>
    <mergeCell ref="M36:N36"/>
    <mergeCell ref="P36:Q36"/>
    <mergeCell ref="M70:Q70"/>
    <mergeCell ref="M71:N71"/>
    <mergeCell ref="O71:Q71"/>
    <mergeCell ref="D42:E42"/>
    <mergeCell ref="F42:R42"/>
    <mergeCell ref="F45:R45"/>
    <mergeCell ref="F46:R46"/>
    <mergeCell ref="D49:R52"/>
    <mergeCell ref="R71:T71"/>
  </mergeCells>
  <phoneticPr fontId="3"/>
  <dataValidations count="4">
    <dataValidation type="list" allowBlank="1" showInputMessage="1" showErrorMessage="1" sqref="D46" xr:uid="{5F38DE9A-05F2-4B54-A145-387112C714B6}">
      <formula1>$W$46</formula1>
    </dataValidation>
    <dataValidation type="list" allowBlank="1" showInputMessage="1" showErrorMessage="1" sqref="D45" xr:uid="{E42DBD7A-F239-4C66-9A73-957A898D912D}">
      <formula1>$W$45</formula1>
    </dataValidation>
    <dataValidation type="list" allowBlank="1" showInputMessage="1" showErrorMessage="1" sqref="D92" xr:uid="{5AB1F3A2-6CBD-4A83-A606-501A4D7671FE}">
      <formula1>$W$92</formula1>
    </dataValidation>
    <dataValidation type="list" allowBlank="1" showInputMessage="1" showErrorMessage="1" sqref="C82:C84" xr:uid="{9BBCA3B5-51E0-4881-8329-67CFA4866414}">
      <formula1>$W$82</formula1>
    </dataValidation>
  </dataValidations>
  <pageMargins left="0.7" right="0.7" top="0.75" bottom="0.75" header="0.3" footer="0.3"/>
  <pageSetup paperSize="9" scale="98" fitToHeight="0" orientation="portrait" r:id="rId1"/>
  <rowBreaks count="2" manualBreakCount="2">
    <brk id="38" max="16383" man="1"/>
    <brk id="77"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17FD8-56E1-4080-BB1D-4DFCB3F409A9}">
  <sheetPr>
    <pageSetUpPr fitToPage="1"/>
  </sheetPr>
  <dimension ref="A1:P82"/>
  <sheetViews>
    <sheetView showZeros="0" tabSelected="1" view="pageBreakPreview" topLeftCell="A22" zoomScaleSheetLayoutView="100" workbookViewId="0">
      <selection activeCell="H60" sqref="H60"/>
    </sheetView>
  </sheetViews>
  <sheetFormatPr defaultColWidth="9" defaultRowHeight="13.5"/>
  <cols>
    <col min="1" max="1" width="13.125" style="1" customWidth="1"/>
    <col min="2" max="8" width="13.875" style="1" customWidth="1"/>
    <col min="9" max="11" width="13.875" style="109" customWidth="1"/>
    <col min="12" max="12" width="4" style="1" customWidth="1"/>
    <col min="13" max="13" width="13.875" style="1" customWidth="1"/>
    <col min="14" max="14" width="9" style="1" bestFit="1" customWidth="1"/>
    <col min="15" max="16384" width="9" style="1"/>
  </cols>
  <sheetData>
    <row r="1" spans="1:16" ht="19.5" customHeight="1">
      <c r="A1" s="76" t="s">
        <v>72</v>
      </c>
    </row>
    <row r="2" spans="1:16" ht="26.25" customHeight="1">
      <c r="A2" s="189" t="s">
        <v>57</v>
      </c>
      <c r="B2" s="189"/>
      <c r="C2" s="189"/>
      <c r="D2" s="189"/>
      <c r="E2" s="189"/>
      <c r="F2" s="189"/>
      <c r="G2" s="189"/>
      <c r="H2" s="189"/>
      <c r="I2" s="189"/>
      <c r="J2" s="189"/>
      <c r="K2" s="189"/>
      <c r="L2" s="189"/>
      <c r="M2" s="2"/>
    </row>
    <row r="3" spans="1:16" ht="22.5" customHeight="1">
      <c r="C3" s="3" t="s">
        <v>21</v>
      </c>
      <c r="D3" s="193">
        <f>別紙１_事業実績書!N3</f>
        <v>0</v>
      </c>
      <c r="E3" s="193"/>
      <c r="F3" s="193"/>
      <c r="G3" s="3" t="s">
        <v>22</v>
      </c>
      <c r="H3" s="193">
        <f>別紙１_事業実績書!N4</f>
        <v>0</v>
      </c>
      <c r="I3" s="193"/>
      <c r="J3" s="193"/>
      <c r="K3" s="110"/>
      <c r="L3" s="4"/>
    </row>
    <row r="4" spans="1:16" ht="4.5" customHeight="1">
      <c r="A4" s="5"/>
      <c r="B4" s="5"/>
      <c r="C4" s="5"/>
      <c r="D4" s="5"/>
      <c r="L4" s="6"/>
    </row>
    <row r="5" spans="1:16" ht="3" customHeight="1" thickBot="1">
      <c r="A5" s="5"/>
      <c r="B5" s="5"/>
      <c r="C5" s="5"/>
      <c r="D5" s="5"/>
      <c r="E5" s="7"/>
      <c r="F5" s="8"/>
      <c r="G5" s="8"/>
      <c r="H5" s="8"/>
      <c r="I5" s="8"/>
      <c r="J5" s="8"/>
      <c r="K5" s="8"/>
      <c r="L5" s="3"/>
    </row>
    <row r="6" spans="1:16" ht="22.5" customHeight="1">
      <c r="A6" s="9" t="s">
        <v>8</v>
      </c>
      <c r="B6" s="10"/>
      <c r="C6" s="10"/>
      <c r="D6" s="10"/>
      <c r="E6" s="11"/>
      <c r="F6" s="11"/>
      <c r="G6" s="12"/>
      <c r="H6" s="108"/>
      <c r="I6" s="108"/>
      <c r="J6" s="108"/>
      <c r="K6" s="108" t="s">
        <v>55</v>
      </c>
      <c r="L6" s="13"/>
      <c r="M6" s="4"/>
    </row>
    <row r="7" spans="1:16" ht="17.25" customHeight="1">
      <c r="A7" s="14" t="s">
        <v>9</v>
      </c>
      <c r="B7" s="15"/>
      <c r="C7" s="15"/>
      <c r="D7" s="15"/>
      <c r="E7" s="16"/>
      <c r="F7" s="16"/>
      <c r="G7" s="17"/>
      <c r="H7" s="17"/>
      <c r="I7" s="17"/>
      <c r="J7" s="17"/>
      <c r="K7" s="17"/>
      <c r="L7" s="18"/>
      <c r="M7" s="4"/>
    </row>
    <row r="8" spans="1:16" ht="6" customHeight="1">
      <c r="A8" s="19"/>
      <c r="B8" s="20"/>
      <c r="C8" s="20"/>
      <c r="D8" s="21"/>
      <c r="E8" s="22"/>
      <c r="F8" s="78"/>
      <c r="G8" s="23"/>
      <c r="H8" s="24"/>
      <c r="I8" s="111"/>
      <c r="J8" s="114"/>
      <c r="K8" s="24"/>
      <c r="L8" s="18"/>
    </row>
    <row r="9" spans="1:16" s="29" customFormat="1" ht="60">
      <c r="A9" s="25"/>
      <c r="B9" s="26" t="s">
        <v>0</v>
      </c>
      <c r="C9" s="26" t="s">
        <v>1</v>
      </c>
      <c r="D9" s="27" t="s">
        <v>19</v>
      </c>
      <c r="E9" s="27" t="s">
        <v>85</v>
      </c>
      <c r="F9" s="79" t="s">
        <v>2</v>
      </c>
      <c r="G9" s="27" t="s">
        <v>23</v>
      </c>
      <c r="H9" s="27" t="s">
        <v>24</v>
      </c>
      <c r="I9" s="112" t="s">
        <v>67</v>
      </c>
      <c r="J9" s="79" t="s">
        <v>68</v>
      </c>
      <c r="K9" s="27" t="s">
        <v>70</v>
      </c>
      <c r="L9" s="28"/>
      <c r="N9" s="30"/>
      <c r="O9" s="30"/>
      <c r="P9" s="30"/>
    </row>
    <row r="10" spans="1:16" s="29" customFormat="1" ht="20.100000000000001" customHeight="1">
      <c r="A10" s="31"/>
      <c r="B10" s="32" t="s">
        <v>3</v>
      </c>
      <c r="C10" s="32" t="s">
        <v>4</v>
      </c>
      <c r="D10" s="33" t="s">
        <v>5</v>
      </c>
      <c r="E10" s="33" t="s">
        <v>6</v>
      </c>
      <c r="F10" s="80" t="s">
        <v>10</v>
      </c>
      <c r="G10" s="33" t="s">
        <v>25</v>
      </c>
      <c r="H10" s="33" t="s">
        <v>26</v>
      </c>
      <c r="I10" s="113" t="s">
        <v>65</v>
      </c>
      <c r="J10" s="33" t="s">
        <v>66</v>
      </c>
      <c r="K10" s="33" t="s">
        <v>69</v>
      </c>
      <c r="L10" s="28"/>
      <c r="N10" s="30"/>
      <c r="O10" s="30"/>
      <c r="P10" s="30"/>
    </row>
    <row r="11" spans="1:16" s="29" customFormat="1" ht="22.5" customHeight="1">
      <c r="A11" s="34"/>
      <c r="B11" s="107"/>
      <c r="C11" s="107">
        <v>0</v>
      </c>
      <c r="D11" s="35">
        <f>B11-C11</f>
        <v>0</v>
      </c>
      <c r="E11" s="35">
        <f>D11</f>
        <v>0</v>
      </c>
      <c r="F11" s="81">
        <v>100000</v>
      </c>
      <c r="G11" s="35">
        <f>MIN(E11,F11)</f>
        <v>0</v>
      </c>
      <c r="H11" s="35">
        <f>ROUNDDOWN(G11,-3)</f>
        <v>0</v>
      </c>
      <c r="I11" s="107"/>
      <c r="J11" s="115"/>
      <c r="K11" s="35">
        <f>MIN(H11,I11)-J11</f>
        <v>0</v>
      </c>
      <c r="L11" s="28"/>
      <c r="N11" s="121"/>
      <c r="O11" s="121"/>
      <c r="P11" s="121"/>
    </row>
    <row r="12" spans="1:16" s="29" customFormat="1" ht="17.25" customHeight="1">
      <c r="A12" s="36" t="s">
        <v>11</v>
      </c>
      <c r="B12" s="37"/>
      <c r="C12" s="37"/>
      <c r="D12" s="37"/>
      <c r="E12" s="37"/>
      <c r="F12" s="37"/>
      <c r="G12" s="37"/>
      <c r="H12" s="37"/>
      <c r="I12" s="37"/>
      <c r="J12" s="37"/>
      <c r="K12" s="37"/>
      <c r="L12" s="28"/>
      <c r="N12" s="30"/>
      <c r="O12" s="30"/>
      <c r="P12" s="30"/>
    </row>
    <row r="13" spans="1:16" ht="6" customHeight="1">
      <c r="A13" s="19"/>
      <c r="B13" s="20"/>
      <c r="C13" s="20"/>
      <c r="D13" s="21"/>
      <c r="E13" s="22"/>
      <c r="F13" s="78"/>
      <c r="G13" s="23"/>
      <c r="H13" s="24"/>
      <c r="I13" s="111"/>
      <c r="J13" s="114"/>
      <c r="K13" s="24"/>
      <c r="L13" s="18"/>
    </row>
    <row r="14" spans="1:16" s="29" customFormat="1" ht="60">
      <c r="A14" s="25"/>
      <c r="B14" s="26" t="s">
        <v>0</v>
      </c>
      <c r="C14" s="26" t="s">
        <v>1</v>
      </c>
      <c r="D14" s="27" t="s">
        <v>19</v>
      </c>
      <c r="E14" s="27" t="s">
        <v>85</v>
      </c>
      <c r="F14" s="79" t="s">
        <v>2</v>
      </c>
      <c r="G14" s="27" t="s">
        <v>23</v>
      </c>
      <c r="H14" s="27" t="s">
        <v>24</v>
      </c>
      <c r="I14" s="112" t="s">
        <v>67</v>
      </c>
      <c r="J14" s="79" t="s">
        <v>68</v>
      </c>
      <c r="K14" s="27" t="s">
        <v>70</v>
      </c>
      <c r="L14" s="28"/>
      <c r="N14" s="30"/>
      <c r="O14" s="30"/>
      <c r="P14" s="30"/>
    </row>
    <row r="15" spans="1:16" s="29" customFormat="1" ht="20.100000000000001" customHeight="1">
      <c r="A15" s="31"/>
      <c r="B15" s="32" t="s">
        <v>3</v>
      </c>
      <c r="C15" s="32" t="s">
        <v>4</v>
      </c>
      <c r="D15" s="33" t="s">
        <v>5</v>
      </c>
      <c r="E15" s="33" t="s">
        <v>6</v>
      </c>
      <c r="F15" s="80" t="s">
        <v>10</v>
      </c>
      <c r="G15" s="33" t="s">
        <v>25</v>
      </c>
      <c r="H15" s="33" t="s">
        <v>26</v>
      </c>
      <c r="I15" s="113" t="s">
        <v>65</v>
      </c>
      <c r="J15" s="33" t="s">
        <v>66</v>
      </c>
      <c r="K15" s="33" t="s">
        <v>69</v>
      </c>
      <c r="L15" s="28"/>
      <c r="N15" s="30"/>
      <c r="O15" s="30"/>
      <c r="P15" s="30"/>
    </row>
    <row r="16" spans="1:16" s="29" customFormat="1" ht="22.5" customHeight="1">
      <c r="A16" s="34"/>
      <c r="B16" s="107"/>
      <c r="C16" s="107">
        <v>0</v>
      </c>
      <c r="D16" s="35">
        <f>B16-C16</f>
        <v>0</v>
      </c>
      <c r="E16" s="35">
        <f>D16</f>
        <v>0</v>
      </c>
      <c r="F16" s="81">
        <v>300000</v>
      </c>
      <c r="G16" s="35">
        <f>MIN(E16,F16)</f>
        <v>0</v>
      </c>
      <c r="H16" s="35">
        <f>ROUNDDOWN(G16,-3)</f>
        <v>0</v>
      </c>
      <c r="I16" s="107"/>
      <c r="J16" s="115"/>
      <c r="K16" s="35">
        <f>MIN(H16,I16)-J16</f>
        <v>0</v>
      </c>
      <c r="L16" s="28"/>
      <c r="N16" s="121"/>
      <c r="O16" s="121"/>
      <c r="P16" s="121"/>
    </row>
    <row r="17" spans="1:16" s="40" customFormat="1" ht="17.25" customHeight="1">
      <c r="A17" s="36" t="s">
        <v>12</v>
      </c>
      <c r="B17" s="38"/>
      <c r="C17" s="38"/>
      <c r="D17" s="38"/>
      <c r="E17" s="38"/>
      <c r="F17" s="38"/>
      <c r="G17" s="38"/>
      <c r="H17" s="38"/>
      <c r="I17" s="38"/>
      <c r="J17" s="38"/>
      <c r="K17" s="38"/>
      <c r="L17" s="39"/>
      <c r="M17" s="38"/>
    </row>
    <row r="18" spans="1:16" ht="6" customHeight="1">
      <c r="A18" s="19"/>
      <c r="B18" s="20"/>
      <c r="C18" s="20"/>
      <c r="D18" s="21"/>
      <c r="E18" s="22"/>
      <c r="F18" s="78"/>
      <c r="G18" s="23"/>
      <c r="H18" s="24"/>
      <c r="I18" s="111"/>
      <c r="J18" s="114"/>
      <c r="K18" s="24"/>
      <c r="L18" s="18"/>
    </row>
    <row r="19" spans="1:16" s="29" customFormat="1" ht="60">
      <c r="A19" s="25"/>
      <c r="B19" s="26" t="s">
        <v>0</v>
      </c>
      <c r="C19" s="26" t="s">
        <v>1</v>
      </c>
      <c r="D19" s="27" t="s">
        <v>19</v>
      </c>
      <c r="E19" s="27" t="s">
        <v>85</v>
      </c>
      <c r="F19" s="79" t="s">
        <v>2</v>
      </c>
      <c r="G19" s="27" t="s">
        <v>23</v>
      </c>
      <c r="H19" s="27" t="s">
        <v>24</v>
      </c>
      <c r="I19" s="112" t="s">
        <v>67</v>
      </c>
      <c r="J19" s="79" t="s">
        <v>68</v>
      </c>
      <c r="K19" s="27" t="s">
        <v>70</v>
      </c>
      <c r="L19" s="28"/>
      <c r="N19" s="30"/>
      <c r="O19" s="30"/>
      <c r="P19" s="30"/>
    </row>
    <row r="20" spans="1:16" s="29" customFormat="1" ht="20.100000000000001" customHeight="1">
      <c r="A20" s="31"/>
      <c r="B20" s="32" t="s">
        <v>3</v>
      </c>
      <c r="C20" s="32" t="s">
        <v>4</v>
      </c>
      <c r="D20" s="33" t="s">
        <v>5</v>
      </c>
      <c r="E20" s="33" t="s">
        <v>6</v>
      </c>
      <c r="F20" s="80" t="s">
        <v>10</v>
      </c>
      <c r="G20" s="33" t="s">
        <v>25</v>
      </c>
      <c r="H20" s="33" t="s">
        <v>26</v>
      </c>
      <c r="I20" s="113" t="s">
        <v>65</v>
      </c>
      <c r="J20" s="33" t="s">
        <v>66</v>
      </c>
      <c r="K20" s="33" t="s">
        <v>69</v>
      </c>
      <c r="L20" s="28"/>
      <c r="N20" s="30"/>
      <c r="O20" s="30"/>
      <c r="P20" s="30"/>
    </row>
    <row r="21" spans="1:16" s="29" customFormat="1" ht="22.5" customHeight="1">
      <c r="A21" s="34"/>
      <c r="B21" s="81">
        <f>IF((別紙１_事業実績書!M36*3500+別紙１_事業実績書!P36*5000)&lt;=400000,別紙１_事業実績書!M36*3500+別紙１_事業実績書!P36*5000,400000)</f>
        <v>0</v>
      </c>
      <c r="C21" s="107">
        <v>0</v>
      </c>
      <c r="D21" s="35">
        <f>B21-C21</f>
        <v>0</v>
      </c>
      <c r="E21" s="35">
        <f>D21</f>
        <v>0</v>
      </c>
      <c r="F21" s="81">
        <f>IF((別紙１_事業実績書!M36*3500+別紙１_事業実績書!P36*5000)&lt;=400000,別紙１_事業実績書!M36*3500+別紙１_事業実績書!P36*5000,400000)</f>
        <v>0</v>
      </c>
      <c r="G21" s="35">
        <f>MIN(E21,F21)</f>
        <v>0</v>
      </c>
      <c r="H21" s="35">
        <f>ROUNDDOWN(G21,-3)</f>
        <v>0</v>
      </c>
      <c r="I21" s="107"/>
      <c r="J21" s="115"/>
      <c r="K21" s="35">
        <f>MIN(H21,I21)-J21</f>
        <v>0</v>
      </c>
      <c r="L21" s="28"/>
      <c r="N21" s="121"/>
      <c r="O21" s="121"/>
      <c r="P21" s="121"/>
    </row>
    <row r="22" spans="1:16" s="40" customFormat="1" ht="17.25" customHeight="1">
      <c r="A22" s="36" t="s">
        <v>86</v>
      </c>
      <c r="B22" s="38"/>
      <c r="C22" s="38"/>
      <c r="D22" s="38"/>
      <c r="E22" s="38"/>
      <c r="F22" s="38"/>
      <c r="G22" s="38"/>
      <c r="H22" s="38"/>
      <c r="I22" s="38"/>
      <c r="J22" s="38"/>
      <c r="K22" s="38"/>
      <c r="L22" s="39"/>
      <c r="M22" s="38"/>
    </row>
    <row r="23" spans="1:16" s="124" customFormat="1" ht="6" customHeight="1">
      <c r="A23" s="19"/>
      <c r="B23" s="20"/>
      <c r="C23" s="20"/>
      <c r="D23" s="21"/>
      <c r="E23" s="22"/>
      <c r="F23" s="78"/>
      <c r="G23" s="23"/>
      <c r="H23" s="24"/>
      <c r="I23" s="111"/>
      <c r="J23" s="114"/>
      <c r="K23" s="24"/>
      <c r="L23" s="18"/>
    </row>
    <row r="24" spans="1:16" s="29" customFormat="1" ht="60">
      <c r="A24" s="25"/>
      <c r="B24" s="26" t="s">
        <v>0</v>
      </c>
      <c r="C24" s="26" t="s">
        <v>1</v>
      </c>
      <c r="D24" s="27" t="s">
        <v>19</v>
      </c>
      <c r="E24" s="27" t="s">
        <v>85</v>
      </c>
      <c r="F24" s="79" t="s">
        <v>2</v>
      </c>
      <c r="G24" s="27" t="s">
        <v>23</v>
      </c>
      <c r="H24" s="27" t="s">
        <v>24</v>
      </c>
      <c r="I24" s="112" t="s">
        <v>67</v>
      </c>
      <c r="J24" s="79" t="s">
        <v>68</v>
      </c>
      <c r="K24" s="27" t="s">
        <v>70</v>
      </c>
      <c r="L24" s="28"/>
      <c r="N24" s="30"/>
      <c r="O24" s="30"/>
      <c r="P24" s="30"/>
    </row>
    <row r="25" spans="1:16" s="29" customFormat="1" ht="20.100000000000001" customHeight="1">
      <c r="A25" s="31"/>
      <c r="B25" s="32" t="s">
        <v>3</v>
      </c>
      <c r="C25" s="32" t="s">
        <v>4</v>
      </c>
      <c r="D25" s="33" t="s">
        <v>5</v>
      </c>
      <c r="E25" s="33" t="s">
        <v>6</v>
      </c>
      <c r="F25" s="80" t="s">
        <v>10</v>
      </c>
      <c r="G25" s="33" t="s">
        <v>25</v>
      </c>
      <c r="H25" s="33" t="s">
        <v>26</v>
      </c>
      <c r="I25" s="113" t="s">
        <v>65</v>
      </c>
      <c r="J25" s="33" t="s">
        <v>66</v>
      </c>
      <c r="K25" s="33" t="s">
        <v>69</v>
      </c>
      <c r="L25" s="28"/>
      <c r="N25" s="30"/>
      <c r="O25" s="30"/>
      <c r="P25" s="30"/>
    </row>
    <row r="26" spans="1:16" s="29" customFormat="1" ht="22.5" customHeight="1">
      <c r="A26" s="34"/>
      <c r="B26" s="107">
        <v>0</v>
      </c>
      <c r="C26" s="107">
        <v>0</v>
      </c>
      <c r="D26" s="35">
        <f>B26-C26</f>
        <v>0</v>
      </c>
      <c r="E26" s="35">
        <f>D26</f>
        <v>0</v>
      </c>
      <c r="F26" s="81">
        <f>別紙１_事業実績書!X45</f>
        <v>0</v>
      </c>
      <c r="G26" s="35">
        <f>MIN(E26,F26)</f>
        <v>0</v>
      </c>
      <c r="H26" s="35">
        <f>ROUNDDOWN(G26,-3)</f>
        <v>0</v>
      </c>
      <c r="I26" s="107"/>
      <c r="J26" s="115"/>
      <c r="K26" s="35">
        <f>MIN(H26,I26)-J26</f>
        <v>0</v>
      </c>
      <c r="L26" s="28"/>
      <c r="N26" s="121"/>
      <c r="O26" s="121"/>
      <c r="P26" s="121"/>
    </row>
    <row r="27" spans="1:16" s="29" customFormat="1" ht="6.75" customHeight="1">
      <c r="A27" s="34"/>
      <c r="B27" s="41"/>
      <c r="C27" s="37"/>
      <c r="D27" s="37"/>
      <c r="E27" s="37"/>
      <c r="F27" s="37"/>
      <c r="G27" s="37"/>
      <c r="H27" s="37"/>
      <c r="I27" s="37"/>
      <c r="J27" s="37"/>
      <c r="K27" s="37"/>
      <c r="L27" s="42"/>
      <c r="N27" s="30"/>
      <c r="O27" s="30"/>
      <c r="P27" s="30"/>
    </row>
    <row r="28" spans="1:16" s="29" customFormat="1" ht="22.5" customHeight="1">
      <c r="A28" s="43" t="s">
        <v>17</v>
      </c>
      <c r="B28" s="44">
        <f>K11+K16+K21+K26</f>
        <v>0</v>
      </c>
      <c r="C28" s="45" t="s">
        <v>20</v>
      </c>
      <c r="D28" s="83"/>
      <c r="E28" s="83"/>
      <c r="F28" s="83"/>
      <c r="G28" s="83"/>
      <c r="H28" s="83"/>
      <c r="I28" s="83"/>
      <c r="J28" s="83"/>
      <c r="K28" s="83"/>
      <c r="L28" s="142"/>
      <c r="M28" s="46"/>
      <c r="N28" s="121"/>
      <c r="O28" s="121"/>
      <c r="P28" s="121"/>
    </row>
    <row r="29" spans="1:16" s="40" customFormat="1" ht="7.5" customHeight="1" thickBot="1">
      <c r="A29" s="47"/>
      <c r="B29" s="48"/>
      <c r="C29" s="48"/>
      <c r="D29" s="48"/>
      <c r="E29" s="48"/>
      <c r="F29" s="48"/>
      <c r="G29" s="48"/>
      <c r="H29" s="48"/>
      <c r="I29" s="48"/>
      <c r="J29" s="48"/>
      <c r="K29" s="48"/>
      <c r="L29" s="49"/>
      <c r="M29" s="50"/>
    </row>
    <row r="30" spans="1:16" s="40" customFormat="1" ht="22.5" customHeight="1">
      <c r="A30" s="51" t="s">
        <v>13</v>
      </c>
      <c r="B30" s="52"/>
      <c r="C30" s="52"/>
      <c r="D30" s="52"/>
      <c r="E30" s="52"/>
      <c r="F30" s="52"/>
      <c r="G30" s="52"/>
      <c r="H30" s="108"/>
      <c r="I30" s="108"/>
      <c r="J30" s="108"/>
      <c r="K30" s="108" t="s">
        <v>55</v>
      </c>
      <c r="L30" s="53"/>
      <c r="M30" s="50"/>
    </row>
    <row r="31" spans="1:16" s="56" customFormat="1" ht="17.25" customHeight="1">
      <c r="A31" s="36" t="s">
        <v>14</v>
      </c>
      <c r="B31" s="54"/>
      <c r="C31" s="54"/>
      <c r="D31" s="54"/>
      <c r="E31" s="54"/>
      <c r="F31" s="54"/>
      <c r="G31" s="54"/>
      <c r="H31" s="54"/>
      <c r="I31" s="54"/>
      <c r="J31" s="54"/>
      <c r="K31" s="54"/>
      <c r="L31" s="55"/>
      <c r="M31" s="54"/>
    </row>
    <row r="32" spans="1:16" ht="6" customHeight="1">
      <c r="A32" s="19"/>
      <c r="B32" s="20"/>
      <c r="C32" s="20"/>
      <c r="D32" s="21"/>
      <c r="E32" s="22"/>
      <c r="F32" s="78"/>
      <c r="G32" s="23"/>
      <c r="H32" s="24"/>
      <c r="I32" s="111"/>
      <c r="J32" s="114"/>
      <c r="K32" s="24"/>
      <c r="L32" s="18"/>
    </row>
    <row r="33" spans="1:16" s="29" customFormat="1" ht="60">
      <c r="A33" s="25"/>
      <c r="B33" s="26" t="s">
        <v>0</v>
      </c>
      <c r="C33" s="26" t="s">
        <v>1</v>
      </c>
      <c r="D33" s="27" t="s">
        <v>19</v>
      </c>
      <c r="E33" s="27" t="s">
        <v>85</v>
      </c>
      <c r="F33" s="79" t="s">
        <v>2</v>
      </c>
      <c r="G33" s="27" t="s">
        <v>23</v>
      </c>
      <c r="H33" s="27" t="s">
        <v>24</v>
      </c>
      <c r="I33" s="112" t="s">
        <v>67</v>
      </c>
      <c r="J33" s="79" t="s">
        <v>68</v>
      </c>
      <c r="K33" s="27" t="s">
        <v>70</v>
      </c>
      <c r="L33" s="28"/>
      <c r="N33" s="30"/>
      <c r="O33" s="30"/>
      <c r="P33" s="30"/>
    </row>
    <row r="34" spans="1:16" s="29" customFormat="1" ht="20.100000000000001" customHeight="1">
      <c r="A34" s="31"/>
      <c r="B34" s="32" t="s">
        <v>3</v>
      </c>
      <c r="C34" s="32" t="s">
        <v>4</v>
      </c>
      <c r="D34" s="33" t="s">
        <v>5</v>
      </c>
      <c r="E34" s="33" t="s">
        <v>6</v>
      </c>
      <c r="F34" s="80" t="s">
        <v>10</v>
      </c>
      <c r="G34" s="33" t="s">
        <v>25</v>
      </c>
      <c r="H34" s="33" t="s">
        <v>26</v>
      </c>
      <c r="I34" s="113" t="s">
        <v>65</v>
      </c>
      <c r="J34" s="33" t="s">
        <v>66</v>
      </c>
      <c r="K34" s="33" t="s">
        <v>69</v>
      </c>
      <c r="L34" s="28"/>
      <c r="N34" s="30"/>
      <c r="O34" s="30"/>
      <c r="P34" s="30"/>
    </row>
    <row r="35" spans="1:16" s="29" customFormat="1" ht="22.5" customHeight="1">
      <c r="A35" s="34"/>
      <c r="B35" s="107"/>
      <c r="C35" s="107">
        <v>0</v>
      </c>
      <c r="D35" s="35">
        <f>B35-C35</f>
        <v>0</v>
      </c>
      <c r="E35" s="35">
        <f>D35</f>
        <v>0</v>
      </c>
      <c r="F35" s="81">
        <v>400000</v>
      </c>
      <c r="G35" s="35">
        <f>MIN(E35,F35)</f>
        <v>0</v>
      </c>
      <c r="H35" s="35">
        <f>ROUNDDOWN(G35,-3)</f>
        <v>0</v>
      </c>
      <c r="I35" s="107"/>
      <c r="J35" s="115"/>
      <c r="K35" s="35">
        <f>MIN(H35,I35)-J35</f>
        <v>0</v>
      </c>
      <c r="L35" s="28"/>
      <c r="N35" s="121"/>
      <c r="O35" s="121"/>
      <c r="P35" s="121"/>
    </row>
    <row r="36" spans="1:16" s="60" customFormat="1" ht="17.25" customHeight="1">
      <c r="A36" s="14" t="s">
        <v>15</v>
      </c>
      <c r="B36" s="57"/>
      <c r="C36" s="58"/>
      <c r="D36" s="58"/>
      <c r="E36" s="58"/>
      <c r="F36" s="58"/>
      <c r="G36" s="58"/>
      <c r="H36" s="58"/>
      <c r="I36" s="58"/>
      <c r="J36" s="58"/>
      <c r="K36" s="58"/>
      <c r="L36" s="59"/>
      <c r="N36" s="61"/>
      <c r="O36" s="61"/>
      <c r="P36" s="61"/>
    </row>
    <row r="37" spans="1:16" ht="6" customHeight="1">
      <c r="A37" s="19"/>
      <c r="B37" s="20"/>
      <c r="C37" s="20"/>
      <c r="D37" s="21"/>
      <c r="E37" s="22"/>
      <c r="F37" s="78"/>
      <c r="G37" s="23"/>
      <c r="H37" s="24"/>
      <c r="I37" s="111"/>
      <c r="J37" s="114"/>
      <c r="K37" s="24"/>
      <c r="L37" s="18"/>
    </row>
    <row r="38" spans="1:16" s="29" customFormat="1" ht="60">
      <c r="A38" s="25"/>
      <c r="B38" s="26" t="s">
        <v>0</v>
      </c>
      <c r="C38" s="26" t="s">
        <v>1</v>
      </c>
      <c r="D38" s="27" t="s">
        <v>19</v>
      </c>
      <c r="E38" s="27" t="s">
        <v>85</v>
      </c>
      <c r="F38" s="79" t="s">
        <v>2</v>
      </c>
      <c r="G38" s="27" t="s">
        <v>23</v>
      </c>
      <c r="H38" s="27" t="s">
        <v>24</v>
      </c>
      <c r="I38" s="112" t="s">
        <v>67</v>
      </c>
      <c r="J38" s="79" t="s">
        <v>68</v>
      </c>
      <c r="K38" s="27" t="s">
        <v>70</v>
      </c>
      <c r="L38" s="28"/>
      <c r="N38" s="30"/>
      <c r="O38" s="30"/>
      <c r="P38" s="30"/>
    </row>
    <row r="39" spans="1:16" s="29" customFormat="1" ht="20.100000000000001" customHeight="1">
      <c r="A39" s="31"/>
      <c r="B39" s="32" t="s">
        <v>3</v>
      </c>
      <c r="C39" s="32" t="s">
        <v>4</v>
      </c>
      <c r="D39" s="33" t="s">
        <v>5</v>
      </c>
      <c r="E39" s="33" t="s">
        <v>6</v>
      </c>
      <c r="F39" s="80" t="s">
        <v>10</v>
      </c>
      <c r="G39" s="33" t="s">
        <v>25</v>
      </c>
      <c r="H39" s="33" t="s">
        <v>26</v>
      </c>
      <c r="I39" s="113" t="s">
        <v>65</v>
      </c>
      <c r="J39" s="33" t="s">
        <v>66</v>
      </c>
      <c r="K39" s="33" t="s">
        <v>69</v>
      </c>
      <c r="L39" s="28"/>
      <c r="N39" s="30"/>
      <c r="O39" s="30"/>
      <c r="P39" s="30"/>
    </row>
    <row r="40" spans="1:16" s="29" customFormat="1" ht="22.5" customHeight="1">
      <c r="A40" s="34"/>
      <c r="B40" s="107"/>
      <c r="C40" s="107">
        <v>0</v>
      </c>
      <c r="D40" s="35">
        <f>B40-C40</f>
        <v>0</v>
      </c>
      <c r="E40" s="35">
        <f>D40</f>
        <v>0</v>
      </c>
      <c r="F40" s="81">
        <v>400000</v>
      </c>
      <c r="G40" s="35">
        <f>MIN(E40,F40)</f>
        <v>0</v>
      </c>
      <c r="H40" s="35">
        <f>ROUNDDOWN(G40,-3)</f>
        <v>0</v>
      </c>
      <c r="I40" s="107"/>
      <c r="J40" s="115"/>
      <c r="K40" s="35">
        <f>MIN(H40,I40)-J40</f>
        <v>0</v>
      </c>
      <c r="L40" s="28"/>
      <c r="N40" s="121"/>
      <c r="O40" s="121"/>
      <c r="P40" s="121"/>
    </row>
    <row r="41" spans="1:16" s="60" customFormat="1" ht="17.25" customHeight="1">
      <c r="A41" s="14" t="s">
        <v>16</v>
      </c>
      <c r="B41" s="57"/>
      <c r="C41" s="58"/>
      <c r="D41" s="58"/>
      <c r="E41" s="58"/>
      <c r="F41" s="58"/>
      <c r="G41" s="58"/>
      <c r="H41" s="58"/>
      <c r="I41" s="58"/>
      <c r="J41" s="58"/>
      <c r="K41" s="58"/>
      <c r="L41" s="59"/>
      <c r="N41" s="61"/>
      <c r="O41" s="61"/>
      <c r="P41" s="61"/>
    </row>
    <row r="42" spans="1:16" ht="6" customHeight="1">
      <c r="A42" s="19"/>
      <c r="B42" s="20"/>
      <c r="C42" s="20"/>
      <c r="D42" s="21"/>
      <c r="E42" s="22"/>
      <c r="F42" s="78"/>
      <c r="G42" s="23"/>
      <c r="H42" s="24"/>
      <c r="I42" s="111"/>
      <c r="J42" s="114"/>
      <c r="K42" s="24"/>
      <c r="L42" s="18"/>
    </row>
    <row r="43" spans="1:16" s="29" customFormat="1" ht="60">
      <c r="A43" s="25"/>
      <c r="B43" s="26" t="s">
        <v>0</v>
      </c>
      <c r="C43" s="26" t="s">
        <v>1</v>
      </c>
      <c r="D43" s="27" t="s">
        <v>19</v>
      </c>
      <c r="E43" s="27" t="s">
        <v>85</v>
      </c>
      <c r="F43" s="79" t="s">
        <v>2</v>
      </c>
      <c r="G43" s="27" t="s">
        <v>23</v>
      </c>
      <c r="H43" s="27" t="s">
        <v>24</v>
      </c>
      <c r="I43" s="112" t="s">
        <v>67</v>
      </c>
      <c r="J43" s="79" t="s">
        <v>68</v>
      </c>
      <c r="K43" s="27" t="s">
        <v>70</v>
      </c>
      <c r="L43" s="28"/>
      <c r="N43" s="30"/>
      <c r="O43" s="30"/>
      <c r="P43" s="30"/>
    </row>
    <row r="44" spans="1:16" s="29" customFormat="1" ht="20.100000000000001" customHeight="1">
      <c r="A44" s="31"/>
      <c r="B44" s="32" t="s">
        <v>3</v>
      </c>
      <c r="C44" s="32" t="s">
        <v>4</v>
      </c>
      <c r="D44" s="33" t="s">
        <v>5</v>
      </c>
      <c r="E44" s="33" t="s">
        <v>6</v>
      </c>
      <c r="F44" s="80" t="s">
        <v>10</v>
      </c>
      <c r="G44" s="33" t="s">
        <v>25</v>
      </c>
      <c r="H44" s="33" t="s">
        <v>26</v>
      </c>
      <c r="I44" s="113" t="s">
        <v>65</v>
      </c>
      <c r="J44" s="33" t="s">
        <v>66</v>
      </c>
      <c r="K44" s="33" t="s">
        <v>69</v>
      </c>
      <c r="L44" s="28"/>
      <c r="N44" s="30"/>
      <c r="O44" s="30"/>
      <c r="P44" s="30"/>
    </row>
    <row r="45" spans="1:16" s="29" customFormat="1" ht="22.5" customHeight="1">
      <c r="A45" s="34"/>
      <c r="B45" s="107"/>
      <c r="C45" s="107">
        <v>0</v>
      </c>
      <c r="D45" s="35">
        <f>B45-C45</f>
        <v>0</v>
      </c>
      <c r="E45" s="35">
        <f>D45</f>
        <v>0</v>
      </c>
      <c r="F45" s="81">
        <v>300000</v>
      </c>
      <c r="G45" s="35">
        <f>MIN(E45,F45)</f>
        <v>0</v>
      </c>
      <c r="H45" s="35">
        <f>ROUNDDOWN(G45,-3)</f>
        <v>0</v>
      </c>
      <c r="I45" s="107"/>
      <c r="J45" s="115"/>
      <c r="K45" s="35">
        <f>MIN(H45,I45)-J45</f>
        <v>0</v>
      </c>
      <c r="L45" s="28"/>
      <c r="N45" s="121"/>
      <c r="O45" s="121"/>
      <c r="P45" s="121"/>
    </row>
    <row r="46" spans="1:16" s="60" customFormat="1" ht="17.25" customHeight="1">
      <c r="A46" s="14" t="s">
        <v>87</v>
      </c>
      <c r="B46" s="57"/>
      <c r="C46" s="58"/>
      <c r="D46" s="58"/>
      <c r="E46" s="58"/>
      <c r="F46" s="58"/>
      <c r="G46" s="58"/>
      <c r="H46" s="58"/>
      <c r="I46" s="58"/>
      <c r="J46" s="58"/>
      <c r="K46" s="58"/>
      <c r="L46" s="59"/>
      <c r="N46" s="61"/>
      <c r="O46" s="61"/>
      <c r="P46" s="61"/>
    </row>
    <row r="47" spans="1:16" s="124" customFormat="1" ht="6" customHeight="1">
      <c r="A47" s="19"/>
      <c r="B47" s="20"/>
      <c r="C47" s="20"/>
      <c r="D47" s="21"/>
      <c r="E47" s="22"/>
      <c r="F47" s="78"/>
      <c r="G47" s="23"/>
      <c r="H47" s="24"/>
      <c r="I47" s="111"/>
      <c r="J47" s="114"/>
      <c r="K47" s="24"/>
      <c r="L47" s="18"/>
    </row>
    <row r="48" spans="1:16" s="29" customFormat="1" ht="60">
      <c r="A48" s="25"/>
      <c r="B48" s="26" t="s">
        <v>0</v>
      </c>
      <c r="C48" s="26" t="s">
        <v>1</v>
      </c>
      <c r="D48" s="27" t="s">
        <v>19</v>
      </c>
      <c r="E48" s="27" t="s">
        <v>85</v>
      </c>
      <c r="F48" s="79" t="s">
        <v>2</v>
      </c>
      <c r="G48" s="27" t="s">
        <v>23</v>
      </c>
      <c r="H48" s="27" t="s">
        <v>24</v>
      </c>
      <c r="I48" s="112" t="s">
        <v>67</v>
      </c>
      <c r="J48" s="79" t="s">
        <v>68</v>
      </c>
      <c r="K48" s="27" t="s">
        <v>70</v>
      </c>
      <c r="L48" s="28"/>
      <c r="N48" s="30"/>
      <c r="O48" s="30"/>
      <c r="P48" s="30"/>
    </row>
    <row r="49" spans="1:16" s="29" customFormat="1" ht="20.100000000000001" customHeight="1">
      <c r="A49" s="31"/>
      <c r="B49" s="32" t="s">
        <v>3</v>
      </c>
      <c r="C49" s="32" t="s">
        <v>4</v>
      </c>
      <c r="D49" s="33" t="s">
        <v>5</v>
      </c>
      <c r="E49" s="33" t="s">
        <v>6</v>
      </c>
      <c r="F49" s="80" t="s">
        <v>10</v>
      </c>
      <c r="G49" s="33" t="s">
        <v>25</v>
      </c>
      <c r="H49" s="33" t="s">
        <v>26</v>
      </c>
      <c r="I49" s="113" t="s">
        <v>65</v>
      </c>
      <c r="J49" s="33" t="s">
        <v>66</v>
      </c>
      <c r="K49" s="33" t="s">
        <v>69</v>
      </c>
      <c r="L49" s="28"/>
      <c r="N49" s="30"/>
      <c r="O49" s="30"/>
      <c r="P49" s="30"/>
    </row>
    <row r="50" spans="1:16" s="29" customFormat="1" ht="22.5" customHeight="1">
      <c r="A50" s="34"/>
      <c r="B50" s="107"/>
      <c r="C50" s="107">
        <v>0</v>
      </c>
      <c r="D50" s="35">
        <f>B50-C50</f>
        <v>0</v>
      </c>
      <c r="E50" s="35">
        <f>D50</f>
        <v>0</v>
      </c>
      <c r="F50" s="81">
        <f>IF(別紙１_事業実績書!D92="〇",30000,100000)</f>
        <v>100000</v>
      </c>
      <c r="G50" s="35">
        <f>MIN(E50,F50)</f>
        <v>0</v>
      </c>
      <c r="H50" s="35">
        <f>ROUNDDOWN(G50,-3)</f>
        <v>0</v>
      </c>
      <c r="I50" s="107"/>
      <c r="J50" s="115"/>
      <c r="K50" s="35">
        <f>MIN(H50,I50)-J50</f>
        <v>0</v>
      </c>
      <c r="L50" s="28"/>
      <c r="N50" s="121"/>
      <c r="O50" s="121"/>
      <c r="P50" s="121"/>
    </row>
    <row r="51" spans="1:16" s="29" customFormat="1" ht="6.75" customHeight="1">
      <c r="A51" s="34"/>
      <c r="B51" s="41"/>
      <c r="C51" s="37"/>
      <c r="D51" s="37"/>
      <c r="E51" s="37"/>
      <c r="F51" s="37"/>
      <c r="G51" s="37"/>
      <c r="H51" s="37"/>
      <c r="I51" s="37"/>
      <c r="J51" s="37"/>
      <c r="K51" s="37"/>
      <c r="L51" s="28"/>
      <c r="N51" s="30"/>
      <c r="O51" s="30"/>
      <c r="P51" s="30"/>
    </row>
    <row r="52" spans="1:16" s="29" customFormat="1" ht="22.5" customHeight="1">
      <c r="A52" s="43" t="s">
        <v>18</v>
      </c>
      <c r="B52" s="44">
        <f>K35+K40+K45+K50</f>
        <v>0</v>
      </c>
      <c r="C52" s="45" t="s">
        <v>20</v>
      </c>
      <c r="D52" s="37"/>
      <c r="E52" s="37"/>
      <c r="F52" s="37"/>
      <c r="G52" s="37"/>
      <c r="H52" s="37"/>
      <c r="I52" s="37"/>
      <c r="J52" s="37"/>
      <c r="K52" s="37"/>
      <c r="L52" s="63"/>
      <c r="N52" s="121"/>
      <c r="O52" s="121"/>
      <c r="P52" s="121"/>
    </row>
    <row r="53" spans="1:16" s="29" customFormat="1" ht="7.5" customHeight="1" thickBot="1">
      <c r="A53" s="64"/>
      <c r="B53" s="65"/>
      <c r="C53" s="66"/>
      <c r="D53" s="65"/>
      <c r="E53" s="65"/>
      <c r="F53" s="65"/>
      <c r="G53" s="67"/>
      <c r="H53" s="67"/>
      <c r="I53" s="67"/>
      <c r="J53" s="67"/>
      <c r="K53" s="67"/>
      <c r="L53" s="68"/>
      <c r="N53" s="30"/>
      <c r="O53" s="30"/>
      <c r="P53" s="30"/>
    </row>
    <row r="54" spans="1:16" s="29" customFormat="1" ht="6.75" customHeight="1">
      <c r="A54" s="69"/>
      <c r="B54" s="41"/>
      <c r="C54" s="37"/>
      <c r="D54" s="37"/>
      <c r="E54" s="37"/>
      <c r="F54" s="37"/>
      <c r="G54" s="62"/>
      <c r="H54" s="62"/>
      <c r="I54" s="62"/>
      <c r="J54" s="62"/>
      <c r="K54" s="62"/>
      <c r="L54" s="37"/>
      <c r="N54" s="30"/>
      <c r="O54" s="30"/>
      <c r="P54" s="30"/>
    </row>
    <row r="55" spans="1:16" s="29" customFormat="1" ht="22.5" customHeight="1">
      <c r="A55" s="70" t="s">
        <v>71</v>
      </c>
      <c r="B55" s="71"/>
      <c r="C55" s="44">
        <f>B28+B52</f>
        <v>0</v>
      </c>
      <c r="D55" s="82" t="s">
        <v>27</v>
      </c>
      <c r="E55" s="83"/>
      <c r="F55" s="83"/>
      <c r="G55" s="37"/>
      <c r="H55" s="37"/>
      <c r="I55" s="37"/>
      <c r="J55" s="37"/>
      <c r="K55" s="37"/>
      <c r="L55" s="37"/>
      <c r="N55" s="121"/>
      <c r="O55" s="121"/>
      <c r="P55" s="121"/>
    </row>
    <row r="56" spans="1:16" s="40" customFormat="1" ht="5.25" customHeight="1">
      <c r="A56" s="72"/>
      <c r="B56" s="50"/>
      <c r="C56" s="50"/>
      <c r="D56" s="50"/>
      <c r="E56" s="50"/>
      <c r="F56" s="50"/>
      <c r="G56" s="50"/>
      <c r="H56" s="50"/>
      <c r="I56" s="50"/>
      <c r="J56" s="50"/>
      <c r="K56" s="50"/>
      <c r="L56" s="50"/>
      <c r="M56" s="50"/>
    </row>
    <row r="57" spans="1:16" s="40" customFormat="1" ht="16.5" customHeight="1">
      <c r="A57" s="97" t="s">
        <v>7</v>
      </c>
      <c r="B57" s="98"/>
      <c r="C57" s="98"/>
      <c r="D57" s="73"/>
      <c r="E57" s="73"/>
      <c r="F57" s="73"/>
      <c r="G57" s="73"/>
      <c r="H57" s="73"/>
      <c r="I57" s="73"/>
      <c r="J57" s="73"/>
      <c r="K57" s="73"/>
      <c r="L57" s="73"/>
      <c r="M57" s="73"/>
      <c r="N57" s="73"/>
      <c r="O57" s="73"/>
      <c r="P57" s="73"/>
    </row>
    <row r="58" spans="1:16" ht="18.75" customHeight="1">
      <c r="A58" s="99" t="s">
        <v>81</v>
      </c>
      <c r="B58" s="100"/>
      <c r="C58" s="100"/>
      <c r="D58" s="74"/>
      <c r="E58" s="74"/>
      <c r="F58" s="74"/>
      <c r="G58" s="74"/>
      <c r="H58" s="74"/>
      <c r="I58" s="74"/>
      <c r="J58" s="74"/>
      <c r="K58" s="74"/>
      <c r="L58" s="74"/>
      <c r="M58" s="74"/>
      <c r="N58" s="74"/>
      <c r="O58" s="74"/>
      <c r="P58" s="74"/>
    </row>
    <row r="59" spans="1:16" s="124" customFormat="1" ht="18.75" customHeight="1">
      <c r="A59" s="99" t="s">
        <v>126</v>
      </c>
      <c r="B59" s="100"/>
      <c r="C59" s="100"/>
      <c r="D59" s="74"/>
      <c r="E59" s="74"/>
      <c r="F59" s="74"/>
      <c r="G59" s="74"/>
      <c r="H59" s="74"/>
      <c r="I59" s="74"/>
      <c r="J59" s="74"/>
      <c r="K59" s="74"/>
      <c r="L59" s="74"/>
      <c r="M59" s="74"/>
      <c r="N59" s="74"/>
      <c r="O59" s="74"/>
      <c r="P59" s="74"/>
    </row>
    <row r="60" spans="1:16" ht="18.75" customHeight="1">
      <c r="A60" s="99" t="s">
        <v>127</v>
      </c>
      <c r="B60" s="100"/>
      <c r="C60" s="100"/>
      <c r="D60" s="74"/>
      <c r="E60" s="74"/>
      <c r="F60" s="74"/>
      <c r="G60" s="74"/>
      <c r="H60" s="74"/>
      <c r="I60" s="74"/>
      <c r="J60" s="74"/>
      <c r="K60" s="74"/>
      <c r="L60" s="74"/>
      <c r="M60" s="74"/>
      <c r="N60" s="74"/>
      <c r="O60" s="74"/>
      <c r="P60" s="74"/>
    </row>
    <row r="61" spans="1:16" s="141" customFormat="1" ht="18.75" customHeight="1">
      <c r="A61" s="99" t="s">
        <v>131</v>
      </c>
      <c r="B61" s="100"/>
      <c r="C61" s="100"/>
      <c r="D61" s="74"/>
      <c r="E61" s="74"/>
      <c r="F61" s="74"/>
      <c r="G61" s="74"/>
      <c r="H61" s="74"/>
      <c r="I61" s="74"/>
      <c r="J61" s="74"/>
      <c r="K61" s="74"/>
      <c r="L61" s="74"/>
      <c r="M61" s="74"/>
      <c r="N61" s="74"/>
      <c r="O61" s="74"/>
      <c r="P61" s="74"/>
    </row>
    <row r="62" spans="1:16" ht="18.75" customHeight="1">
      <c r="A62" s="99" t="s">
        <v>128</v>
      </c>
      <c r="B62" s="101"/>
      <c r="C62" s="101"/>
      <c r="D62" s="8"/>
      <c r="E62" s="8"/>
      <c r="F62" s="8"/>
      <c r="G62" s="8"/>
      <c r="H62" s="8"/>
      <c r="I62" s="8"/>
      <c r="J62" s="8"/>
      <c r="K62" s="8"/>
      <c r="L62" s="8"/>
      <c r="M62" s="8"/>
      <c r="N62" s="8"/>
      <c r="O62" s="8"/>
      <c r="P62" s="8"/>
    </row>
    <row r="63" spans="1:16" s="77" customFormat="1" ht="18.75" customHeight="1">
      <c r="A63" s="99" t="s">
        <v>129</v>
      </c>
      <c r="B63" s="101"/>
      <c r="C63" s="101"/>
      <c r="D63" s="8"/>
      <c r="E63" s="8"/>
      <c r="F63" s="8"/>
      <c r="G63" s="8"/>
      <c r="H63" s="8"/>
      <c r="I63" s="8"/>
      <c r="J63" s="8"/>
      <c r="K63" s="8"/>
      <c r="L63" s="8"/>
      <c r="M63" s="8"/>
      <c r="N63" s="8"/>
      <c r="O63" s="8"/>
      <c r="P63" s="8"/>
    </row>
    <row r="64" spans="1:16" ht="18.75" customHeight="1">
      <c r="A64" s="102" t="s">
        <v>130</v>
      </c>
      <c r="B64" s="103"/>
      <c r="C64" s="103"/>
      <c r="D64" s="75"/>
      <c r="E64" s="75"/>
      <c r="F64" s="75"/>
      <c r="G64" s="75"/>
      <c r="H64" s="75"/>
      <c r="I64" s="75"/>
      <c r="J64" s="75"/>
      <c r="K64" s="75"/>
      <c r="L64" s="75"/>
      <c r="M64" s="75"/>
      <c r="N64" s="8"/>
      <c r="O64" s="8"/>
      <c r="P64" s="8"/>
    </row>
    <row r="65" spans="1:13" ht="18.75" customHeight="1">
      <c r="A65" s="190"/>
      <c r="B65" s="190"/>
      <c r="C65" s="190"/>
      <c r="D65" s="190"/>
      <c r="E65" s="190"/>
      <c r="F65" s="190"/>
      <c r="G65" s="190"/>
      <c r="H65" s="190"/>
      <c r="I65" s="190"/>
      <c r="J65" s="190"/>
      <c r="K65" s="190"/>
      <c r="L65" s="190"/>
    </row>
    <row r="66" spans="1:13" ht="18.75" customHeight="1">
      <c r="A66" s="191"/>
      <c r="B66" s="191"/>
      <c r="C66" s="191"/>
      <c r="D66" s="191"/>
      <c r="E66" s="191"/>
      <c r="F66" s="191"/>
      <c r="G66" s="191"/>
      <c r="H66" s="191"/>
      <c r="I66" s="191"/>
      <c r="J66" s="191"/>
      <c r="K66" s="191"/>
      <c r="L66" s="191"/>
    </row>
    <row r="67" spans="1:13" ht="18.75" customHeight="1">
      <c r="A67" s="192"/>
      <c r="B67" s="192"/>
      <c r="C67" s="192"/>
      <c r="D67" s="192"/>
      <c r="E67" s="192"/>
      <c r="F67" s="192"/>
      <c r="G67" s="192"/>
      <c r="H67" s="192"/>
      <c r="I67" s="192"/>
      <c r="J67" s="192"/>
      <c r="K67" s="192"/>
      <c r="L67" s="192"/>
    </row>
    <row r="68" spans="1:13" ht="18.75" customHeight="1">
      <c r="A68" s="188"/>
      <c r="B68" s="188"/>
      <c r="C68" s="188"/>
      <c r="D68" s="188"/>
      <c r="E68" s="188"/>
      <c r="F68" s="188"/>
      <c r="G68" s="188"/>
      <c r="H68" s="188"/>
      <c r="I68" s="188"/>
      <c r="J68" s="188"/>
      <c r="K68" s="188"/>
      <c r="L68" s="188"/>
    </row>
    <row r="69" spans="1:13" ht="18.75" customHeight="1">
      <c r="A69" s="188"/>
      <c r="B69" s="188"/>
      <c r="C69" s="188"/>
      <c r="D69" s="188"/>
      <c r="E69" s="188"/>
      <c r="F69" s="188"/>
      <c r="G69" s="188"/>
      <c r="H69" s="188"/>
      <c r="I69" s="188"/>
      <c r="J69" s="188"/>
      <c r="K69" s="188"/>
      <c r="L69" s="188"/>
    </row>
    <row r="70" spans="1:13" ht="18.75" customHeight="1">
      <c r="A70" s="188"/>
      <c r="B70" s="188"/>
      <c r="C70" s="188"/>
      <c r="D70" s="188"/>
      <c r="E70" s="188"/>
      <c r="F70" s="188"/>
      <c r="G70" s="188"/>
      <c r="H70" s="188"/>
      <c r="I70" s="188"/>
      <c r="J70" s="188"/>
      <c r="K70" s="188"/>
      <c r="L70" s="188"/>
    </row>
    <row r="71" spans="1:13" ht="18.75" customHeight="1">
      <c r="A71" s="188"/>
      <c r="B71" s="188"/>
      <c r="C71" s="188"/>
      <c r="D71" s="188"/>
      <c r="E71" s="188"/>
      <c r="F71" s="188"/>
      <c r="G71" s="188"/>
      <c r="H71" s="188"/>
      <c r="I71" s="188"/>
      <c r="J71" s="188"/>
      <c r="K71" s="188"/>
      <c r="L71" s="188"/>
      <c r="M71" s="188"/>
    </row>
    <row r="72" spans="1:13" ht="18.75" customHeight="1">
      <c r="A72" s="188"/>
      <c r="B72" s="188"/>
      <c r="C72" s="188"/>
      <c r="D72" s="188"/>
      <c r="E72" s="188"/>
      <c r="F72" s="188"/>
      <c r="G72" s="188"/>
      <c r="H72" s="188"/>
      <c r="I72" s="188"/>
      <c r="J72" s="188"/>
      <c r="K72" s="188"/>
      <c r="L72" s="188"/>
    </row>
    <row r="73" spans="1:13" ht="18.75" customHeight="1"/>
    <row r="74" spans="1:13" ht="18.75" customHeight="1"/>
    <row r="75" spans="1:13" ht="18.75" customHeight="1"/>
    <row r="76" spans="1:13" ht="18.75" customHeight="1"/>
    <row r="77" spans="1:13" ht="18.75" customHeight="1"/>
    <row r="78" spans="1:13" ht="18.75" customHeight="1"/>
    <row r="79" spans="1:13" ht="18.75" customHeight="1"/>
    <row r="80" spans="1:13" ht="18.75" customHeight="1"/>
    <row r="81" ht="18.75" customHeight="1"/>
    <row r="82" ht="18.75" customHeight="1"/>
  </sheetData>
  <mergeCells count="11">
    <mergeCell ref="A70:L70"/>
    <mergeCell ref="A71:M71"/>
    <mergeCell ref="A72:L72"/>
    <mergeCell ref="A2:L2"/>
    <mergeCell ref="A65:L65"/>
    <mergeCell ref="A66:L66"/>
    <mergeCell ref="A67:L67"/>
    <mergeCell ref="A68:L68"/>
    <mergeCell ref="A69:L69"/>
    <mergeCell ref="H3:J3"/>
    <mergeCell ref="D3:F3"/>
  </mergeCells>
  <phoneticPr fontId="3"/>
  <printOptions horizontalCentered="1"/>
  <pageMargins left="0.19685039370078741" right="0.19685039370078741" top="0.62992125984251968" bottom="0.43307086614173229" header="0.9055118110236221" footer="0.51181102362204722"/>
  <pageSetup paperSize="9" scale="59" fitToHeight="0" orientation="portrait" r:id="rId1"/>
  <headerFooter alignWithMargins="0"/>
  <rowBreaks count="1" manualBreakCount="1">
    <brk id="2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A5E48-EE39-49A7-91E4-F337758C0715}">
  <dimension ref="A1:L37"/>
  <sheetViews>
    <sheetView topLeftCell="A17" zoomScaleNormal="100" workbookViewId="0">
      <selection activeCell="O29" sqref="O29"/>
    </sheetView>
  </sheetViews>
  <sheetFormatPr defaultRowHeight="13.5"/>
  <cols>
    <col min="1" max="1" width="3.75" style="128" customWidth="1"/>
    <col min="2" max="4" width="9" style="128"/>
    <col min="5" max="8" width="5.625" style="128" customWidth="1"/>
    <col min="9" max="16384" width="9" style="128"/>
  </cols>
  <sheetData>
    <row r="1" spans="1:12">
      <c r="A1" s="128" t="s">
        <v>102</v>
      </c>
    </row>
    <row r="2" spans="1:12" ht="17.25">
      <c r="A2" s="204" t="s">
        <v>124</v>
      </c>
      <c r="B2" s="204"/>
      <c r="C2" s="204"/>
      <c r="D2" s="204"/>
      <c r="E2" s="204"/>
      <c r="F2" s="204"/>
      <c r="G2" s="204"/>
      <c r="H2" s="204"/>
      <c r="I2" s="204"/>
      <c r="J2" s="204"/>
      <c r="K2" s="204"/>
      <c r="L2" s="204"/>
    </row>
    <row r="4" spans="1:12" ht="15" customHeight="1">
      <c r="A4" s="128" t="s">
        <v>103</v>
      </c>
    </row>
    <row r="5" spans="1:12" ht="15" customHeight="1">
      <c r="B5" s="224" t="s">
        <v>104</v>
      </c>
      <c r="C5" s="225"/>
      <c r="D5" s="226"/>
      <c r="E5" s="230" t="s">
        <v>114</v>
      </c>
      <c r="F5" s="230"/>
      <c r="G5" s="230" t="s">
        <v>115</v>
      </c>
      <c r="H5" s="230"/>
      <c r="I5" s="218" t="s">
        <v>112</v>
      </c>
      <c r="J5" s="218"/>
      <c r="K5" s="218" t="s">
        <v>108</v>
      </c>
      <c r="L5" s="218"/>
    </row>
    <row r="6" spans="1:12" ht="15" customHeight="1">
      <c r="B6" s="227"/>
      <c r="C6" s="228"/>
      <c r="D6" s="229"/>
      <c r="E6" s="230"/>
      <c r="F6" s="230"/>
      <c r="G6" s="230"/>
      <c r="H6" s="230"/>
      <c r="I6" s="129" t="s">
        <v>110</v>
      </c>
      <c r="J6" s="129" t="s">
        <v>111</v>
      </c>
      <c r="K6" s="218"/>
      <c r="L6" s="218"/>
    </row>
    <row r="7" spans="1:12" ht="20.100000000000001" customHeight="1">
      <c r="B7" s="244"/>
      <c r="C7" s="196"/>
      <c r="D7" s="197"/>
      <c r="E7" s="244"/>
      <c r="F7" s="197"/>
      <c r="G7" s="244"/>
      <c r="H7" s="197"/>
      <c r="I7" s="130"/>
      <c r="J7" s="130"/>
      <c r="K7" s="231"/>
      <c r="L7" s="232"/>
    </row>
    <row r="8" spans="1:12" ht="20.100000000000001" customHeight="1">
      <c r="B8" s="238" t="s">
        <v>105</v>
      </c>
      <c r="C8" s="198"/>
      <c r="D8" s="199"/>
      <c r="E8" s="239">
        <f>別紙２_補助金精算書!C55</f>
        <v>0</v>
      </c>
      <c r="F8" s="240"/>
      <c r="G8" s="241"/>
      <c r="H8" s="242"/>
      <c r="I8" s="131" t="str">
        <f>IF(E8&gt;G8,E8-G8," ")</f>
        <v xml:space="preserve"> </v>
      </c>
      <c r="J8" s="131" t="str">
        <f>IF(E8&lt;G8,G8-E8," ")</f>
        <v xml:space="preserve"> </v>
      </c>
      <c r="K8" s="233"/>
      <c r="L8" s="234"/>
    </row>
    <row r="9" spans="1:12" ht="20.100000000000001" customHeight="1">
      <c r="B9" s="238"/>
      <c r="C9" s="198"/>
      <c r="D9" s="199"/>
      <c r="E9" s="239"/>
      <c r="F9" s="240"/>
      <c r="G9" s="239"/>
      <c r="H9" s="240"/>
      <c r="I9" s="131"/>
      <c r="J9" s="131"/>
      <c r="K9" s="233"/>
      <c r="L9" s="234"/>
    </row>
    <row r="10" spans="1:12" ht="20.100000000000001" customHeight="1">
      <c r="B10" s="238" t="s">
        <v>106</v>
      </c>
      <c r="C10" s="198"/>
      <c r="D10" s="199"/>
      <c r="E10" s="239">
        <f>E14-E8-E12</f>
        <v>0</v>
      </c>
      <c r="F10" s="240"/>
      <c r="G10" s="241"/>
      <c r="H10" s="242"/>
      <c r="I10" s="131" t="str">
        <f>IF(E10&gt;G10,E10-G10," ")</f>
        <v xml:space="preserve"> </v>
      </c>
      <c r="J10" s="131" t="str">
        <f>IF(E10&lt;G10,G10-E10," ")</f>
        <v xml:space="preserve"> </v>
      </c>
      <c r="K10" s="233"/>
      <c r="L10" s="234"/>
    </row>
    <row r="11" spans="1:12" ht="20.100000000000001" customHeight="1">
      <c r="B11" s="238"/>
      <c r="C11" s="198"/>
      <c r="D11" s="199"/>
      <c r="E11" s="239"/>
      <c r="F11" s="240"/>
      <c r="G11" s="239"/>
      <c r="H11" s="240"/>
      <c r="I11" s="131"/>
      <c r="J11" s="131"/>
      <c r="K11" s="233"/>
      <c r="L11" s="234"/>
    </row>
    <row r="12" spans="1:12" ht="20.100000000000001" customHeight="1">
      <c r="B12" s="238" t="s">
        <v>107</v>
      </c>
      <c r="C12" s="198"/>
      <c r="D12" s="199"/>
      <c r="E12" s="239">
        <f>別紙２_補助金精算書!C11+別紙２_補助金精算書!C16+別紙２_補助金精算書!C21+別紙２_補助金精算書!C26+別紙２_補助金精算書!C35+別紙２_補助金精算書!C40+別紙２_補助金精算書!C45+別紙２_補助金精算書!C50</f>
        <v>0</v>
      </c>
      <c r="F12" s="240"/>
      <c r="G12" s="241"/>
      <c r="H12" s="242"/>
      <c r="I12" s="131" t="str">
        <f>IF(E12&gt;G12,E12-G12," ")</f>
        <v xml:space="preserve"> </v>
      </c>
      <c r="J12" s="131" t="str">
        <f>IF(E12&lt;G12,G12-E12," ")</f>
        <v xml:space="preserve"> </v>
      </c>
      <c r="K12" s="233"/>
      <c r="L12" s="234"/>
    </row>
    <row r="13" spans="1:12" ht="20.100000000000001" customHeight="1">
      <c r="B13" s="243"/>
      <c r="C13" s="200"/>
      <c r="D13" s="201"/>
      <c r="E13" s="243"/>
      <c r="F13" s="201"/>
      <c r="G13" s="243"/>
      <c r="H13" s="201"/>
      <c r="I13" s="132"/>
      <c r="J13" s="132"/>
      <c r="K13" s="235"/>
      <c r="L13" s="236"/>
    </row>
    <row r="14" spans="1:12" ht="20.100000000000001" customHeight="1">
      <c r="B14" s="202" t="s">
        <v>109</v>
      </c>
      <c r="C14" s="237"/>
      <c r="D14" s="203"/>
      <c r="E14" s="215">
        <f>別紙２_補助金精算書!B11+別紙２_補助金精算書!B16+別紙２_補助金精算書!B21+別紙２_補助金精算書!B26+別紙２_補助金精算書!B35+別紙２_補助金精算書!B40+別紙２_補助金精算書!B45+別紙２_補助金精算書!B50</f>
        <v>0</v>
      </c>
      <c r="F14" s="215"/>
      <c r="G14" s="215">
        <f>SUM(G8:H12)</f>
        <v>0</v>
      </c>
      <c r="H14" s="215"/>
      <c r="I14" s="133">
        <f>SUM(I8:I12)</f>
        <v>0</v>
      </c>
      <c r="J14" s="133">
        <f>SUM(J8:J12)</f>
        <v>0</v>
      </c>
      <c r="K14" s="134"/>
      <c r="L14" s="135"/>
    </row>
    <row r="15" spans="1:12">
      <c r="B15" s="196"/>
      <c r="C15" s="196"/>
      <c r="D15" s="196"/>
      <c r="E15" s="223"/>
      <c r="F15" s="223"/>
      <c r="G15" s="223"/>
      <c r="H15" s="223"/>
      <c r="I15" s="136"/>
      <c r="J15" s="136"/>
    </row>
    <row r="16" spans="1:12" ht="20.100000000000001" customHeight="1">
      <c r="A16" s="128" t="s">
        <v>113</v>
      </c>
      <c r="B16" s="145"/>
      <c r="C16" s="145"/>
      <c r="D16" s="145"/>
      <c r="E16" s="223"/>
      <c r="F16" s="223"/>
      <c r="G16" s="223"/>
      <c r="H16" s="223"/>
      <c r="I16" s="136"/>
      <c r="J16" s="136"/>
    </row>
    <row r="17" spans="2:12" ht="20.100000000000001" customHeight="1">
      <c r="B17" s="224" t="s">
        <v>104</v>
      </c>
      <c r="C17" s="225"/>
      <c r="D17" s="226"/>
      <c r="E17" s="230" t="s">
        <v>114</v>
      </c>
      <c r="F17" s="230"/>
      <c r="G17" s="230" t="s">
        <v>115</v>
      </c>
      <c r="H17" s="230"/>
      <c r="I17" s="218" t="s">
        <v>112</v>
      </c>
      <c r="J17" s="218"/>
      <c r="K17" s="218" t="s">
        <v>108</v>
      </c>
      <c r="L17" s="218"/>
    </row>
    <row r="18" spans="2:12" ht="20.100000000000001" customHeight="1">
      <c r="B18" s="227"/>
      <c r="C18" s="228"/>
      <c r="D18" s="229"/>
      <c r="E18" s="230"/>
      <c r="F18" s="230"/>
      <c r="G18" s="230"/>
      <c r="H18" s="230"/>
      <c r="I18" s="129" t="s">
        <v>110</v>
      </c>
      <c r="J18" s="129" t="s">
        <v>111</v>
      </c>
      <c r="K18" s="218"/>
      <c r="L18" s="218"/>
    </row>
    <row r="19" spans="2:12" ht="20.100000000000001" customHeight="1">
      <c r="B19" s="220" t="s">
        <v>116</v>
      </c>
      <c r="C19" s="221"/>
      <c r="D19" s="222"/>
      <c r="E19" s="213">
        <f>別紙２_補助金精算書!B11</f>
        <v>0</v>
      </c>
      <c r="F19" s="214"/>
      <c r="G19" s="216"/>
      <c r="H19" s="217"/>
      <c r="I19" s="209" t="str">
        <f>IF(E19&gt;G19,E19-G19," ")</f>
        <v xml:space="preserve"> </v>
      </c>
      <c r="J19" s="209" t="str">
        <f>IF(E19&lt;G19,G19-E19," ")</f>
        <v xml:space="preserve"> </v>
      </c>
      <c r="K19" s="196"/>
      <c r="L19" s="197"/>
    </row>
    <row r="20" spans="2:12" ht="20.100000000000001" customHeight="1">
      <c r="B20" s="210"/>
      <c r="C20" s="211"/>
      <c r="D20" s="212"/>
      <c r="E20" s="213"/>
      <c r="F20" s="214"/>
      <c r="G20" s="205"/>
      <c r="H20" s="206"/>
      <c r="I20" s="194"/>
      <c r="J20" s="194"/>
      <c r="K20" s="198"/>
      <c r="L20" s="199"/>
    </row>
    <row r="21" spans="2:12" ht="20.100000000000001" customHeight="1">
      <c r="B21" s="210" t="s">
        <v>117</v>
      </c>
      <c r="C21" s="211"/>
      <c r="D21" s="212"/>
      <c r="E21" s="213">
        <f>別紙２_補助金精算書!B16</f>
        <v>0</v>
      </c>
      <c r="F21" s="214"/>
      <c r="G21" s="205"/>
      <c r="H21" s="206"/>
      <c r="I21" s="194" t="str">
        <f t="shared" ref="I21" si="0">IF(E21&gt;G21,E21-G21," ")</f>
        <v xml:space="preserve"> </v>
      </c>
      <c r="J21" s="194" t="str">
        <f t="shared" ref="J21" si="1">IF(E21&lt;G21,G21-E21," ")</f>
        <v xml:space="preserve"> </v>
      </c>
      <c r="K21" s="198"/>
      <c r="L21" s="199"/>
    </row>
    <row r="22" spans="2:12" ht="20.100000000000001" customHeight="1">
      <c r="B22" s="210"/>
      <c r="C22" s="211"/>
      <c r="D22" s="212"/>
      <c r="E22" s="213"/>
      <c r="F22" s="214"/>
      <c r="G22" s="205"/>
      <c r="H22" s="206"/>
      <c r="I22" s="194"/>
      <c r="J22" s="194"/>
      <c r="K22" s="198"/>
      <c r="L22" s="199"/>
    </row>
    <row r="23" spans="2:12" ht="20.100000000000001" customHeight="1">
      <c r="B23" s="210" t="s">
        <v>118</v>
      </c>
      <c r="C23" s="211"/>
      <c r="D23" s="212"/>
      <c r="E23" s="213">
        <f>別紙２_補助金精算書!B21</f>
        <v>0</v>
      </c>
      <c r="F23" s="214"/>
      <c r="G23" s="205"/>
      <c r="H23" s="206"/>
      <c r="I23" s="194" t="str">
        <f t="shared" ref="I23" si="2">IF(E23&gt;G23,E23-G23," ")</f>
        <v xml:space="preserve"> </v>
      </c>
      <c r="J23" s="194" t="str">
        <f t="shared" ref="J23" si="3">IF(E23&lt;G23,G23-E23," ")</f>
        <v xml:space="preserve"> </v>
      </c>
      <c r="K23" s="198"/>
      <c r="L23" s="199"/>
    </row>
    <row r="24" spans="2:12" ht="20.100000000000001" customHeight="1">
      <c r="B24" s="210"/>
      <c r="C24" s="211"/>
      <c r="D24" s="212"/>
      <c r="E24" s="213"/>
      <c r="F24" s="214"/>
      <c r="G24" s="205"/>
      <c r="H24" s="206"/>
      <c r="I24" s="194"/>
      <c r="J24" s="194"/>
      <c r="K24" s="198"/>
      <c r="L24" s="199"/>
    </row>
    <row r="25" spans="2:12" ht="23.1" customHeight="1">
      <c r="B25" s="210" t="s">
        <v>119</v>
      </c>
      <c r="C25" s="211"/>
      <c r="D25" s="212"/>
      <c r="E25" s="213">
        <f>別紙２_補助金精算書!B26</f>
        <v>0</v>
      </c>
      <c r="F25" s="214"/>
      <c r="G25" s="205"/>
      <c r="H25" s="206"/>
      <c r="I25" s="194" t="str">
        <f t="shared" ref="I25" si="4">IF(E25&gt;G25,E25-G25," ")</f>
        <v xml:space="preserve"> </v>
      </c>
      <c r="J25" s="194" t="str">
        <f t="shared" ref="J25" si="5">IF(E25&lt;G25,G25-E25," ")</f>
        <v xml:space="preserve"> </v>
      </c>
      <c r="K25" s="198"/>
      <c r="L25" s="199"/>
    </row>
    <row r="26" spans="2:12" ht="23.1" customHeight="1">
      <c r="B26" s="210"/>
      <c r="C26" s="211"/>
      <c r="D26" s="212"/>
      <c r="E26" s="213"/>
      <c r="F26" s="214"/>
      <c r="G26" s="205"/>
      <c r="H26" s="206"/>
      <c r="I26" s="194"/>
      <c r="J26" s="194"/>
      <c r="K26" s="198"/>
      <c r="L26" s="199"/>
    </row>
    <row r="27" spans="2:12" ht="20.100000000000001" customHeight="1">
      <c r="B27" s="210" t="s">
        <v>120</v>
      </c>
      <c r="C27" s="211"/>
      <c r="D27" s="212"/>
      <c r="E27" s="213">
        <f>別紙２_補助金精算書!B35</f>
        <v>0</v>
      </c>
      <c r="F27" s="214"/>
      <c r="G27" s="205"/>
      <c r="H27" s="206"/>
      <c r="I27" s="194" t="str">
        <f t="shared" ref="I27" si="6">IF(E27&gt;G27,E27-G27," ")</f>
        <v xml:space="preserve"> </v>
      </c>
      <c r="J27" s="194" t="str">
        <f t="shared" ref="J27" si="7">IF(E27&lt;G27,G27-E27," ")</f>
        <v xml:space="preserve"> </v>
      </c>
      <c r="K27" s="198"/>
      <c r="L27" s="199"/>
    </row>
    <row r="28" spans="2:12" ht="20.100000000000001" customHeight="1">
      <c r="B28" s="210"/>
      <c r="C28" s="211"/>
      <c r="D28" s="212"/>
      <c r="E28" s="213"/>
      <c r="F28" s="214"/>
      <c r="G28" s="205"/>
      <c r="H28" s="206"/>
      <c r="I28" s="194"/>
      <c r="J28" s="194"/>
      <c r="K28" s="198"/>
      <c r="L28" s="199"/>
    </row>
    <row r="29" spans="2:12" ht="20.100000000000001" customHeight="1">
      <c r="B29" s="210" t="s">
        <v>121</v>
      </c>
      <c r="C29" s="211"/>
      <c r="D29" s="212"/>
      <c r="E29" s="213">
        <f>別紙２_補助金精算書!B40</f>
        <v>0</v>
      </c>
      <c r="F29" s="214"/>
      <c r="G29" s="205"/>
      <c r="H29" s="206"/>
      <c r="I29" s="194" t="str">
        <f t="shared" ref="I29" si="8">IF(E29&gt;G29,E29-G29," ")</f>
        <v xml:space="preserve"> </v>
      </c>
      <c r="J29" s="194" t="str">
        <f t="shared" ref="J29" si="9">IF(E29&lt;G29,G29-E29," ")</f>
        <v xml:space="preserve"> </v>
      </c>
      <c r="K29" s="198"/>
      <c r="L29" s="199"/>
    </row>
    <row r="30" spans="2:12" ht="20.100000000000001" customHeight="1">
      <c r="B30" s="210"/>
      <c r="C30" s="211"/>
      <c r="D30" s="212"/>
      <c r="E30" s="213"/>
      <c r="F30" s="214"/>
      <c r="G30" s="205"/>
      <c r="H30" s="206"/>
      <c r="I30" s="194"/>
      <c r="J30" s="194"/>
      <c r="K30" s="198"/>
      <c r="L30" s="199"/>
    </row>
    <row r="31" spans="2:12" ht="20.100000000000001" customHeight="1">
      <c r="B31" s="210" t="s">
        <v>122</v>
      </c>
      <c r="C31" s="211"/>
      <c r="D31" s="212"/>
      <c r="E31" s="213">
        <f>別紙２_補助金精算書!B45</f>
        <v>0</v>
      </c>
      <c r="F31" s="214"/>
      <c r="G31" s="205"/>
      <c r="H31" s="206"/>
      <c r="I31" s="194" t="str">
        <f t="shared" ref="I31" si="10">IF(E31&gt;G31,E31-G31," ")</f>
        <v xml:space="preserve"> </v>
      </c>
      <c r="J31" s="194" t="str">
        <f t="shared" ref="J31" si="11">IF(E31&lt;G31,G31-E31," ")</f>
        <v xml:space="preserve"> </v>
      </c>
      <c r="K31" s="198"/>
      <c r="L31" s="199"/>
    </row>
    <row r="32" spans="2:12" ht="20.100000000000001" customHeight="1">
      <c r="B32" s="210"/>
      <c r="C32" s="211"/>
      <c r="D32" s="212"/>
      <c r="E32" s="213"/>
      <c r="F32" s="214"/>
      <c r="G32" s="205"/>
      <c r="H32" s="206"/>
      <c r="I32" s="194"/>
      <c r="J32" s="194"/>
      <c r="K32" s="198"/>
      <c r="L32" s="199"/>
    </row>
    <row r="33" spans="2:12" ht="23.1" customHeight="1">
      <c r="B33" s="210" t="s">
        <v>123</v>
      </c>
      <c r="C33" s="211"/>
      <c r="D33" s="212"/>
      <c r="E33" s="213">
        <f>別紙２_補助金精算書!B50</f>
        <v>0</v>
      </c>
      <c r="F33" s="214"/>
      <c r="G33" s="205"/>
      <c r="H33" s="206"/>
      <c r="I33" s="194" t="str">
        <f t="shared" ref="I33" si="12">IF(E33&gt;G33,E33-G33," ")</f>
        <v xml:space="preserve"> </v>
      </c>
      <c r="J33" s="194" t="str">
        <f t="shared" ref="J33" si="13">IF(E33&lt;G33,G33-E33," ")</f>
        <v xml:space="preserve"> </v>
      </c>
      <c r="K33" s="198"/>
      <c r="L33" s="199"/>
    </row>
    <row r="34" spans="2:12" ht="23.1" customHeight="1">
      <c r="B34" s="210"/>
      <c r="C34" s="211"/>
      <c r="D34" s="212"/>
      <c r="E34" s="213"/>
      <c r="F34" s="214"/>
      <c r="G34" s="207"/>
      <c r="H34" s="208"/>
      <c r="I34" s="195"/>
      <c r="J34" s="195"/>
      <c r="K34" s="200"/>
      <c r="L34" s="201"/>
    </row>
    <row r="35" spans="2:12" ht="20.100000000000001" customHeight="1">
      <c r="B35" s="219" t="s">
        <v>109</v>
      </c>
      <c r="C35" s="219"/>
      <c r="D35" s="219"/>
      <c r="E35" s="215">
        <f>SUM(E19:F34)</f>
        <v>0</v>
      </c>
      <c r="F35" s="215"/>
      <c r="G35" s="215">
        <f>SUM(G19:H34)</f>
        <v>0</v>
      </c>
      <c r="H35" s="215"/>
      <c r="I35" s="133">
        <f>SUM(I19:I34)</f>
        <v>0</v>
      </c>
      <c r="J35" s="133">
        <f>SUM(J19:J34)</f>
        <v>0</v>
      </c>
      <c r="K35" s="202"/>
      <c r="L35" s="203"/>
    </row>
    <row r="36" spans="2:12" ht="15" customHeight="1"/>
    <row r="37" spans="2:12">
      <c r="B37" s="137"/>
      <c r="C37" s="128" t="s">
        <v>125</v>
      </c>
    </row>
  </sheetData>
  <mergeCells count="86">
    <mergeCell ref="G7:H7"/>
    <mergeCell ref="E7:F7"/>
    <mergeCell ref="B7:D7"/>
    <mergeCell ref="B11:D11"/>
    <mergeCell ref="E11:F11"/>
    <mergeCell ref="G11:H11"/>
    <mergeCell ref="B8:D8"/>
    <mergeCell ref="E8:F8"/>
    <mergeCell ref="G8:H8"/>
    <mergeCell ref="B9:D9"/>
    <mergeCell ref="E9:F9"/>
    <mergeCell ref="G9:H9"/>
    <mergeCell ref="K7:L13"/>
    <mergeCell ref="B14:D14"/>
    <mergeCell ref="E14:F14"/>
    <mergeCell ref="G14:H14"/>
    <mergeCell ref="B15:D15"/>
    <mergeCell ref="E15:F15"/>
    <mergeCell ref="G15:H15"/>
    <mergeCell ref="B12:D12"/>
    <mergeCell ref="E12:F12"/>
    <mergeCell ref="G12:H12"/>
    <mergeCell ref="B13:D13"/>
    <mergeCell ref="E13:F13"/>
    <mergeCell ref="G13:H13"/>
    <mergeCell ref="B10:D10"/>
    <mergeCell ref="E10:F10"/>
    <mergeCell ref="G10:H10"/>
    <mergeCell ref="B5:D6"/>
    <mergeCell ref="E5:F6"/>
    <mergeCell ref="G5:H6"/>
    <mergeCell ref="I5:J5"/>
    <mergeCell ref="K5:L6"/>
    <mergeCell ref="J19:J20"/>
    <mergeCell ref="E16:F16"/>
    <mergeCell ref="G16:H16"/>
    <mergeCell ref="B17:D18"/>
    <mergeCell ref="E17:F18"/>
    <mergeCell ref="G17:H18"/>
    <mergeCell ref="I17:J17"/>
    <mergeCell ref="K17:L18"/>
    <mergeCell ref="B33:D34"/>
    <mergeCell ref="B35:D35"/>
    <mergeCell ref="E35:F35"/>
    <mergeCell ref="E31:F32"/>
    <mergeCell ref="E19:F20"/>
    <mergeCell ref="E21:F22"/>
    <mergeCell ref="E23:F24"/>
    <mergeCell ref="E25:F26"/>
    <mergeCell ref="E27:F28"/>
    <mergeCell ref="E29:F30"/>
    <mergeCell ref="B21:D22"/>
    <mergeCell ref="B23:D24"/>
    <mergeCell ref="B25:D26"/>
    <mergeCell ref="B27:D28"/>
    <mergeCell ref="B29:D30"/>
    <mergeCell ref="B31:D32"/>
    <mergeCell ref="E33:F34"/>
    <mergeCell ref="G35:H35"/>
    <mergeCell ref="G19:H20"/>
    <mergeCell ref="G21:H22"/>
    <mergeCell ref="G23:H24"/>
    <mergeCell ref="G25:H26"/>
    <mergeCell ref="B19:D20"/>
    <mergeCell ref="I29:I30"/>
    <mergeCell ref="I31:I32"/>
    <mergeCell ref="I33:I34"/>
    <mergeCell ref="G27:H28"/>
    <mergeCell ref="G29:H30"/>
    <mergeCell ref="G31:H32"/>
    <mergeCell ref="J33:J34"/>
    <mergeCell ref="K19:L34"/>
    <mergeCell ref="K35:L35"/>
    <mergeCell ref="A2:L2"/>
    <mergeCell ref="J21:J22"/>
    <mergeCell ref="J23:J24"/>
    <mergeCell ref="J25:J26"/>
    <mergeCell ref="J27:J28"/>
    <mergeCell ref="J29:J30"/>
    <mergeCell ref="J31:J32"/>
    <mergeCell ref="G33:H34"/>
    <mergeCell ref="I19:I20"/>
    <mergeCell ref="I21:I22"/>
    <mergeCell ref="I23:I24"/>
    <mergeCell ref="I25:I26"/>
    <mergeCell ref="I27:I28"/>
  </mergeCells>
  <phoneticPr fontId="3"/>
  <pageMargins left="0.7" right="0.7" top="0.75" bottom="0.75" header="0.3" footer="0.3"/>
  <pageSetup paperSize="9" scale="85" orientation="portrait" r:id="rId1"/>
  <rowBreaks count="1" manualBreakCount="1">
    <brk id="36"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別紙１_事業実績書</vt:lpstr>
      <vt:lpstr>別紙２_補助金精算書</vt:lpstr>
      <vt:lpstr>別紙３＿収支決算書</vt:lpstr>
      <vt:lpstr>別紙１_事業実績書!Print_Area</vt:lpstr>
      <vt:lpstr>別紙２_補助金精算書!Print_Area</vt:lpstr>
      <vt:lpstr>別紙３＿収支決算書!Print_Area</vt:lpstr>
      <vt:lpstr>別紙２_補助金精算書!Print_Titles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幸坂　圭汰</dc:creator>
  <cp:lastModifiedBy>松倉　和美</cp:lastModifiedBy>
  <cp:lastPrinted>2026-02-17T06:15:08Z</cp:lastPrinted>
  <dcterms:created xsi:type="dcterms:W3CDTF">2025-03-03T07:55:34Z</dcterms:created>
  <dcterms:modified xsi:type="dcterms:W3CDTF">2026-02-17T06:15:11Z</dcterms:modified>
</cp:coreProperties>
</file>