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8.11.7\home\06senkyo2\○R08.02衆院選\◎ 投開票速報\★本番用\02 推定投票率\１９時３０分\"/>
    </mc:Choice>
  </mc:AlternateContent>
  <xr:revisionPtr revIDLastSave="0" documentId="13_ncr:1_{3854662D-D5B7-44CC-B32E-E423A075B5C2}" xr6:coauthVersionLast="47" xr6:coauthVersionMax="47" xr10:uidLastSave="{00000000-0000-0000-0000-000000000000}"/>
  <bookViews>
    <workbookView xWindow="-120" yWindow="-120" windowWidth="29040" windowHeight="15720" tabRatio="790" activeTab="5" xr2:uid="{00000000-000D-0000-FFFF-FFFF00000000}"/>
  </bookViews>
  <sheets>
    <sheet name="１０時現在" sheetId="4" r:id="rId1"/>
    <sheet name="１１時現在" sheetId="5" r:id="rId2"/>
    <sheet name="１４時現在 " sheetId="6" r:id="rId3"/>
    <sheet name="１６時現在" sheetId="7" r:id="rId4"/>
    <sheet name="１８時現在" sheetId="8" r:id="rId5"/>
    <sheet name="１９時３０分現在" sheetId="9" r:id="rId6"/>
  </sheets>
  <definedNames>
    <definedName name="_xlnm.Print_Area" localSheetId="0">'１０時現在'!$A$1:$J$37</definedName>
    <definedName name="_xlnm.Print_Area" localSheetId="1">'１１時現在'!$A$1:$J$37</definedName>
    <definedName name="_xlnm.Print_Area" localSheetId="2">'１４時現在 '!$A$1:$J$37</definedName>
    <definedName name="_xlnm.Print_Area" localSheetId="3">'１６時現在'!$A$1:$J$37</definedName>
    <definedName name="_xlnm.Print_Area" localSheetId="4">'１８時現在'!$A$1:$J$37</definedName>
    <definedName name="_xlnm.Print_Area" localSheetId="5">'１９時３０分現在'!$A$1:$J$37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5" l="1"/>
  <c r="E20" i="8"/>
  <c r="I36" i="9"/>
  <c r="G33" i="9"/>
  <c r="G34" i="9" s="1"/>
  <c r="J34" i="9" s="1"/>
  <c r="F33" i="9"/>
  <c r="F34" i="9" s="1"/>
  <c r="I34" i="9" s="1"/>
  <c r="E33" i="9"/>
  <c r="E34" i="9" s="1"/>
  <c r="H34" i="9" s="1"/>
  <c r="D32" i="9"/>
  <c r="C32" i="9"/>
  <c r="B32" i="9"/>
  <c r="D31" i="9"/>
  <c r="C31" i="9"/>
  <c r="B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22" i="9"/>
  <c r="C22" i="9"/>
  <c r="B22" i="9"/>
  <c r="D21" i="9"/>
  <c r="C21" i="9"/>
  <c r="B21" i="9"/>
  <c r="G20" i="9"/>
  <c r="F20" i="9"/>
  <c r="E20" i="9"/>
  <c r="D19" i="9"/>
  <c r="C19" i="9"/>
  <c r="B19" i="9"/>
  <c r="D18" i="9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I36" i="8"/>
  <c r="G33" i="8"/>
  <c r="F33" i="8"/>
  <c r="E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G20" i="8"/>
  <c r="G34" i="8" s="1"/>
  <c r="J34" i="8" s="1"/>
  <c r="F20" i="8"/>
  <c r="F34" i="8" s="1"/>
  <c r="I34" i="8" s="1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D11" i="8"/>
  <c r="C11" i="8"/>
  <c r="B11" i="8"/>
  <c r="D10" i="8"/>
  <c r="C10" i="8"/>
  <c r="B10" i="8"/>
  <c r="D9" i="8"/>
  <c r="C9" i="8"/>
  <c r="B9" i="8"/>
  <c r="D8" i="8"/>
  <c r="C8" i="8"/>
  <c r="B8" i="8"/>
  <c r="D7" i="8"/>
  <c r="C7" i="8"/>
  <c r="B7" i="8"/>
  <c r="I36" i="7"/>
  <c r="G33" i="7"/>
  <c r="F33" i="7"/>
  <c r="E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G20" i="7"/>
  <c r="G34" i="7" s="1"/>
  <c r="J34" i="7" s="1"/>
  <c r="F20" i="7"/>
  <c r="F34" i="7" s="1"/>
  <c r="I34" i="7" s="1"/>
  <c r="E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I36" i="6"/>
  <c r="G33" i="6"/>
  <c r="F33" i="6"/>
  <c r="E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G20" i="6"/>
  <c r="G34" i="6" s="1"/>
  <c r="J34" i="6" s="1"/>
  <c r="F20" i="6"/>
  <c r="F34" i="6" s="1"/>
  <c r="I34" i="6" s="1"/>
  <c r="E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B7" i="5"/>
  <c r="C7" i="5"/>
  <c r="D7" i="5"/>
  <c r="B8" i="5"/>
  <c r="C8" i="5"/>
  <c r="D8" i="5"/>
  <c r="B9" i="5"/>
  <c r="C9" i="5"/>
  <c r="D9" i="5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D21" i="5"/>
  <c r="C21" i="5"/>
  <c r="B21" i="5"/>
  <c r="I36" i="5"/>
  <c r="G33" i="5"/>
  <c r="J33" i="5" s="1"/>
  <c r="F33" i="5"/>
  <c r="I33" i="5" s="1"/>
  <c r="E33" i="5"/>
  <c r="G20" i="5"/>
  <c r="F20" i="5"/>
  <c r="E20" i="5"/>
  <c r="C33" i="4"/>
  <c r="C33" i="5" s="1"/>
  <c r="D33" i="4"/>
  <c r="E33" i="4"/>
  <c r="F33" i="4"/>
  <c r="G33" i="4"/>
  <c r="B33" i="4"/>
  <c r="B33" i="5" s="1"/>
  <c r="C20" i="4"/>
  <c r="C20" i="5" s="1"/>
  <c r="D20" i="4"/>
  <c r="D20" i="5" s="1"/>
  <c r="E20" i="4"/>
  <c r="F20" i="4"/>
  <c r="G20" i="4"/>
  <c r="B20" i="4"/>
  <c r="B20" i="8" s="1"/>
  <c r="I36" i="4"/>
  <c r="E34" i="8" l="1"/>
  <c r="H34" i="8" s="1"/>
  <c r="E34" i="7"/>
  <c r="H34" i="7" s="1"/>
  <c r="E34" i="6"/>
  <c r="H34" i="6" s="1"/>
  <c r="E34" i="5"/>
  <c r="H34" i="5" s="1"/>
  <c r="F34" i="5"/>
  <c r="I34" i="5" s="1"/>
  <c r="G34" i="5"/>
  <c r="J34" i="5" s="1"/>
  <c r="G34" i="4"/>
  <c r="F34" i="4"/>
  <c r="E34" i="4"/>
  <c r="H20" i="4"/>
  <c r="J33" i="4"/>
  <c r="C20" i="7"/>
  <c r="I20" i="7" s="1"/>
  <c r="D20" i="6"/>
  <c r="J20" i="6" s="1"/>
  <c r="B33" i="7"/>
  <c r="H33" i="7" s="1"/>
  <c r="B33" i="9"/>
  <c r="H33" i="9" s="1"/>
  <c r="C20" i="8"/>
  <c r="I20" i="8" s="1"/>
  <c r="B34" i="4"/>
  <c r="B34" i="5" s="1"/>
  <c r="D20" i="7"/>
  <c r="J20" i="7" s="1"/>
  <c r="D20" i="8"/>
  <c r="J20" i="8" s="1"/>
  <c r="D34" i="4"/>
  <c r="C34" i="4"/>
  <c r="C34" i="5" s="1"/>
  <c r="D33" i="8"/>
  <c r="J33" i="8" s="1"/>
  <c r="C33" i="7"/>
  <c r="I33" i="7" s="1"/>
  <c r="D33" i="7"/>
  <c r="J33" i="7" s="1"/>
  <c r="D33" i="6"/>
  <c r="J33" i="6" s="1"/>
  <c r="C33" i="9"/>
  <c r="I33" i="9" s="1"/>
  <c r="I33" i="4"/>
  <c r="B33" i="6"/>
  <c r="H33" i="6" s="1"/>
  <c r="B33" i="8"/>
  <c r="H33" i="8" s="1"/>
  <c r="D33" i="9"/>
  <c r="J33" i="9" s="1"/>
  <c r="C33" i="6"/>
  <c r="I33" i="6" s="1"/>
  <c r="C33" i="8"/>
  <c r="I33" i="8" s="1"/>
  <c r="H20" i="8"/>
  <c r="B20" i="7"/>
  <c r="H20" i="7" s="1"/>
  <c r="B20" i="9"/>
  <c r="H20" i="9" s="1"/>
  <c r="B20" i="6"/>
  <c r="H20" i="6" s="1"/>
  <c r="C20" i="6"/>
  <c r="I20" i="6" s="1"/>
  <c r="B20" i="5"/>
  <c r="H20" i="5" s="1"/>
  <c r="C20" i="9"/>
  <c r="I20" i="9" s="1"/>
  <c r="D20" i="9"/>
  <c r="J20" i="9" s="1"/>
  <c r="H33" i="4"/>
  <c r="D33" i="5"/>
  <c r="J20" i="4"/>
  <c r="I20" i="4"/>
  <c r="J20" i="5"/>
  <c r="I20" i="5"/>
  <c r="C34" i="9" l="1"/>
  <c r="C34" i="6"/>
  <c r="C34" i="8"/>
  <c r="C34" i="7"/>
  <c r="D34" i="9"/>
  <c r="D34" i="5"/>
  <c r="D34" i="8"/>
  <c r="D34" i="7"/>
  <c r="D34" i="6"/>
  <c r="B34" i="6"/>
  <c r="B34" i="9"/>
  <c r="B34" i="8"/>
  <c r="B34" i="7"/>
</calcChain>
</file>

<file path=xl/sharedStrings.xml><?xml version="1.0" encoding="utf-8"?>
<sst xmlns="http://schemas.openxmlformats.org/spreadsheetml/2006/main" count="282" uniqueCount="46">
  <si>
    <t>区分</t>
  </si>
  <si>
    <t>横手市</t>
  </si>
  <si>
    <t>市計</t>
  </si>
  <si>
    <t>男</t>
  </si>
  <si>
    <t>羽後町</t>
    <rPh sb="0" eb="3">
      <t>ウゴマチ</t>
    </rPh>
    <phoneticPr fontId="2"/>
  </si>
  <si>
    <t>女</t>
  </si>
  <si>
    <t>計</t>
  </si>
  <si>
    <t>推定投票者数</t>
    <rPh sb="0" eb="2">
      <t>スイテイ</t>
    </rPh>
    <phoneticPr fontId="2"/>
  </si>
  <si>
    <t>大館市</t>
  </si>
  <si>
    <t>秋田市</t>
  </si>
  <si>
    <t>能代市</t>
  </si>
  <si>
    <t>県計</t>
  </si>
  <si>
    <t>団体名</t>
  </si>
  <si>
    <t>町村計</t>
  </si>
  <si>
    <t>（参　　考）</t>
  </si>
  <si>
    <t>上小阿仁村</t>
    <rPh sb="0" eb="5">
      <t>カミコアニムラ</t>
    </rPh>
    <phoneticPr fontId="2"/>
  </si>
  <si>
    <t>男鹿市</t>
    <rPh sb="0" eb="3">
      <t>オガシ</t>
    </rPh>
    <phoneticPr fontId="2"/>
  </si>
  <si>
    <t>湯沢市</t>
    <rPh sb="0" eb="3">
      <t>ユザワシ</t>
    </rPh>
    <phoneticPr fontId="2"/>
  </si>
  <si>
    <t>鹿角市</t>
    <rPh sb="0" eb="3">
      <t>カヅノシ</t>
    </rPh>
    <phoneticPr fontId="2"/>
  </si>
  <si>
    <t>由利本荘市</t>
    <rPh sb="0" eb="2">
      <t>ユリ</t>
    </rPh>
    <rPh sb="2" eb="5">
      <t>ホンジョウシ</t>
    </rPh>
    <phoneticPr fontId="2"/>
  </si>
  <si>
    <t>潟上市</t>
    <rPh sb="0" eb="2">
      <t>カタガミ</t>
    </rPh>
    <rPh sb="2" eb="3">
      <t>シ</t>
    </rPh>
    <phoneticPr fontId="2"/>
  </si>
  <si>
    <t>大仙市</t>
    <rPh sb="0" eb="3">
      <t>ダイセンシ</t>
    </rPh>
    <phoneticPr fontId="2"/>
  </si>
  <si>
    <t>北秋田市</t>
    <rPh sb="0" eb="3">
      <t>キタアキタ</t>
    </rPh>
    <rPh sb="3" eb="4">
      <t>シ</t>
    </rPh>
    <phoneticPr fontId="2"/>
  </si>
  <si>
    <t>にかほ市</t>
    <rPh sb="3" eb="4">
      <t>シ</t>
    </rPh>
    <phoneticPr fontId="2"/>
  </si>
  <si>
    <t>仙北市</t>
    <rPh sb="0" eb="2">
      <t>センボク</t>
    </rPh>
    <rPh sb="2" eb="3">
      <t>シ</t>
    </rPh>
    <phoneticPr fontId="2"/>
  </si>
  <si>
    <t>藤里町</t>
    <rPh sb="0" eb="3">
      <t>フジサトマチ</t>
    </rPh>
    <phoneticPr fontId="2"/>
  </si>
  <si>
    <t>小坂町</t>
    <rPh sb="0" eb="3">
      <t>コサカマチ</t>
    </rPh>
    <phoneticPr fontId="2"/>
  </si>
  <si>
    <t>三種町</t>
    <rPh sb="0" eb="2">
      <t>ミタネ</t>
    </rPh>
    <rPh sb="2" eb="3">
      <t>チョウ</t>
    </rPh>
    <phoneticPr fontId="2"/>
  </si>
  <si>
    <t>八峰町</t>
    <rPh sb="0" eb="1">
      <t>ハチ</t>
    </rPh>
    <rPh sb="1" eb="3">
      <t>ミネチョウ</t>
    </rPh>
    <phoneticPr fontId="2"/>
  </si>
  <si>
    <t>五城目町</t>
    <rPh sb="0" eb="4">
      <t>ゴジョウメマチ</t>
    </rPh>
    <phoneticPr fontId="2"/>
  </si>
  <si>
    <t>八郎潟町</t>
    <rPh sb="0" eb="4">
      <t>ハチロウガタマチ</t>
    </rPh>
    <phoneticPr fontId="2"/>
  </si>
  <si>
    <t>井川町</t>
    <rPh sb="0" eb="3">
      <t>イカワマチ</t>
    </rPh>
    <phoneticPr fontId="2"/>
  </si>
  <si>
    <t>大潟村</t>
    <rPh sb="0" eb="3">
      <t>オオガタムラ</t>
    </rPh>
    <phoneticPr fontId="2"/>
  </si>
  <si>
    <t>美郷町</t>
    <rPh sb="0" eb="3">
      <t>ミサトチョウ</t>
    </rPh>
    <phoneticPr fontId="2"/>
  </si>
  <si>
    <t>東成瀬村</t>
    <rPh sb="0" eb="4">
      <t>ヒガシナルセムラ</t>
    </rPh>
    <phoneticPr fontId="2"/>
  </si>
  <si>
    <t>１０時００分現在</t>
  </si>
  <si>
    <t>投票率（推定）％</t>
  </si>
  <si>
    <t>秋田県選挙管理委員会</t>
    <rPh sb="0" eb="3">
      <t>アキタケン</t>
    </rPh>
    <rPh sb="3" eb="10">
      <t>センキョカンリイインカイ</t>
    </rPh>
    <phoneticPr fontId="2"/>
  </si>
  <si>
    <t>当日有権者数（国内）</t>
    <rPh sb="0" eb="2">
      <t>トウジツ</t>
    </rPh>
    <rPh sb="2" eb="5">
      <t>ユウケンシャ</t>
    </rPh>
    <rPh sb="5" eb="6">
      <t>スウ</t>
    </rPh>
    <rPh sb="7" eb="9">
      <t>コクナイ</t>
    </rPh>
    <phoneticPr fontId="2"/>
  </si>
  <si>
    <t>１１時００分現在</t>
    <phoneticPr fontId="5"/>
  </si>
  <si>
    <t>１４時００分現在</t>
    <phoneticPr fontId="5"/>
  </si>
  <si>
    <t>１６時００分現在</t>
    <phoneticPr fontId="5"/>
  </si>
  <si>
    <t>１８時００分現在</t>
    <phoneticPr fontId="5"/>
  </si>
  <si>
    <t>１９時３０分現在</t>
    <phoneticPr fontId="5"/>
  </si>
  <si>
    <t>第５１回衆議院議員総選挙　推定投票率</t>
    <rPh sb="0" eb="1">
      <t>ダイ</t>
    </rPh>
    <rPh sb="3" eb="12">
      <t>カイシュウギインギインソウセンキョ</t>
    </rPh>
    <phoneticPr fontId="2"/>
  </si>
  <si>
    <t>令和６年衆議院選挙
推定投票率</t>
    <rPh sb="0" eb="2">
      <t>レイワ</t>
    </rPh>
    <rPh sb="4" eb="7">
      <t>シュウギイン</t>
    </rPh>
    <rPh sb="7" eb="9">
      <t>センキョ</t>
    </rPh>
    <rPh sb="10" eb="15">
      <t>スイテイトウヒョウリツ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</si>
</sst>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);[Red]\(0.00\)"/>
  </numFmts>
  <fonts count="6" x14ac:knownFonts="1">
    <font>
      <sz val="11"/>
      <name val="ＭＳ Ｐ明朝"/>
      <family val="1"/>
    </font>
    <font>
      <sz val="11"/>
      <name val="ＭＳ Ｐ明朝"/>
      <family val="1"/>
    </font>
    <font>
      <sz val="6"/>
      <name val="ＭＳ Ｐ明朝"/>
      <family val="1"/>
    </font>
    <font>
      <sz val="8"/>
      <name val="メイリオ"/>
      <family val="3"/>
    </font>
    <font>
      <sz val="14"/>
      <name val="メイリオ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centerContinuous" vertical="center"/>
    </xf>
    <xf numFmtId="38" fontId="3" fillId="0" borderId="7" xfId="2" applyFont="1" applyFill="1" applyBorder="1" applyAlignment="1" applyProtection="1">
      <alignment vertical="center" shrinkToFit="1"/>
      <protection locked="0"/>
    </xf>
    <xf numFmtId="38" fontId="3" fillId="0" borderId="8" xfId="2" applyFont="1" applyFill="1" applyBorder="1" applyAlignment="1" applyProtection="1">
      <alignment vertical="center" shrinkToFit="1"/>
      <protection locked="0"/>
    </xf>
    <xf numFmtId="38" fontId="3" fillId="0" borderId="6" xfId="2" applyFont="1" applyFill="1" applyBorder="1" applyAlignment="1" applyProtection="1">
      <alignment vertical="center" shrinkToFit="1"/>
    </xf>
    <xf numFmtId="0" fontId="3" fillId="0" borderId="11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38" fontId="3" fillId="0" borderId="10" xfId="2" applyFont="1" applyFill="1" applyBorder="1" applyAlignment="1" applyProtection="1">
      <alignment vertical="center" shrinkToFit="1"/>
    </xf>
    <xf numFmtId="0" fontId="3" fillId="0" borderId="11" xfId="0" applyNumberFormat="1" applyFont="1" applyBorder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horizontal="center" vertical="center" shrinkToFit="1"/>
    </xf>
    <xf numFmtId="0" fontId="3" fillId="0" borderId="15" xfId="0" applyNumberFormat="1" applyFont="1" applyFill="1" applyBorder="1" applyAlignment="1" applyProtection="1">
      <alignment horizontal="center" vertical="center" shrinkToFit="1"/>
    </xf>
    <xf numFmtId="0" fontId="3" fillId="0" borderId="13" xfId="0" applyNumberFormat="1" applyFont="1" applyFill="1" applyBorder="1" applyAlignment="1" applyProtection="1">
      <alignment horizontal="center" vertical="center" shrinkToFit="1"/>
    </xf>
    <xf numFmtId="176" fontId="3" fillId="0" borderId="6" xfId="0" applyNumberFormat="1" applyFont="1" applyFill="1" applyBorder="1" applyAlignment="1" applyProtection="1">
      <alignment vertical="center" shrinkToFi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18" xfId="0" applyNumberFormat="1" applyFont="1" applyBorder="1" applyAlignment="1" applyProtection="1">
      <alignment horizontal="centerContinuous" vertical="center"/>
    </xf>
    <xf numFmtId="0" fontId="3" fillId="0" borderId="19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3" fillId="0" borderId="20" xfId="0" applyNumberFormat="1" applyFont="1" applyFill="1" applyBorder="1" applyAlignment="1" applyProtection="1">
      <alignment horizontal="center" vertical="center" shrinkToFit="1"/>
    </xf>
    <xf numFmtId="0" fontId="3" fillId="0" borderId="16" xfId="0" applyNumberFormat="1" applyFont="1" applyFill="1" applyBorder="1" applyAlignment="1" applyProtection="1">
      <alignment horizontal="center" vertical="center" shrinkToFit="1"/>
    </xf>
    <xf numFmtId="0" fontId="3" fillId="0" borderId="14" xfId="0" applyNumberFormat="1" applyFont="1" applyFill="1" applyBorder="1" applyAlignment="1" applyProtection="1">
      <alignment horizontal="center" vertical="center" shrinkToFit="1"/>
    </xf>
    <xf numFmtId="0" fontId="3" fillId="0" borderId="17" xfId="0" applyNumberFormat="1" applyFont="1" applyFill="1" applyBorder="1" applyAlignment="1" applyProtection="1">
      <alignment horizontal="center" vertical="center" shrinkToFit="1"/>
    </xf>
    <xf numFmtId="38" fontId="3" fillId="2" borderId="7" xfId="2" applyFont="1" applyFill="1" applyBorder="1" applyAlignment="1" applyProtection="1">
      <alignment vertical="center" shrinkToFit="1"/>
      <protection locked="0"/>
    </xf>
    <xf numFmtId="38" fontId="3" fillId="2" borderId="8" xfId="2" applyFont="1" applyFill="1" applyBorder="1" applyAlignment="1" applyProtection="1">
      <alignment vertical="center" shrinkToFit="1"/>
      <protection locked="0"/>
    </xf>
    <xf numFmtId="38" fontId="3" fillId="2" borderId="8" xfId="2" applyFont="1" applyFill="1" applyBorder="1" applyAlignment="1" applyProtection="1">
      <alignment horizontal="right" vertical="center" shrinkToFit="1"/>
    </xf>
    <xf numFmtId="38" fontId="3" fillId="2" borderId="8" xfId="2" applyFont="1" applyFill="1" applyBorder="1" applyAlignment="1" applyProtection="1">
      <alignment horizontal="right" vertical="center" shrinkToFit="1"/>
      <protection locked="0"/>
    </xf>
    <xf numFmtId="38" fontId="3" fillId="2" borderId="7" xfId="2" applyFont="1" applyFill="1" applyBorder="1" applyAlignment="1" applyProtection="1">
      <alignment horizontal="right" vertical="center" shrinkToFit="1"/>
      <protection locked="0"/>
    </xf>
    <xf numFmtId="38" fontId="3" fillId="2" borderId="6" xfId="2" applyFont="1" applyFill="1" applyBorder="1" applyAlignment="1" applyProtection="1">
      <alignment vertical="center" shrinkToFit="1"/>
    </xf>
    <xf numFmtId="38" fontId="3" fillId="0" borderId="22" xfId="2" applyFont="1" applyFill="1" applyBorder="1" applyAlignment="1" applyProtection="1">
      <alignment vertical="center" shrinkToFit="1"/>
      <protection locked="0"/>
    </xf>
    <xf numFmtId="38" fontId="3" fillId="0" borderId="21" xfId="2" applyFont="1" applyFill="1" applyBorder="1" applyAlignment="1" applyProtection="1">
      <alignment vertical="center" shrinkToFit="1"/>
      <protection locked="0"/>
    </xf>
    <xf numFmtId="177" fontId="3" fillId="0" borderId="12" xfId="0" applyNumberFormat="1" applyFont="1" applyFill="1" applyBorder="1" applyAlignment="1" applyProtection="1">
      <alignment horizontal="center" vertical="center" shrinkToFit="1"/>
    </xf>
    <xf numFmtId="177" fontId="3" fillId="0" borderId="19" xfId="0" applyNumberFormat="1" applyFont="1" applyFill="1" applyBorder="1" applyAlignment="1" applyProtection="1">
      <alignment horizontal="center" vertical="center" shrinkToFit="1"/>
    </xf>
    <xf numFmtId="177" fontId="3" fillId="0" borderId="16" xfId="0" applyNumberFormat="1" applyFont="1" applyFill="1" applyBorder="1" applyAlignment="1" applyProtection="1">
      <alignment horizontal="center" vertical="center" shrinkToFit="1"/>
    </xf>
    <xf numFmtId="177" fontId="3" fillId="0" borderId="15" xfId="0" applyNumberFormat="1" applyFont="1" applyFill="1" applyBorder="1" applyAlignment="1" applyProtection="1">
      <alignment horizontal="center" vertical="center" shrinkToFit="1"/>
    </xf>
    <xf numFmtId="177" fontId="3" fillId="0" borderId="0" xfId="0" applyNumberFormat="1" applyFont="1" applyFill="1" applyBorder="1" applyAlignment="1" applyProtection="1">
      <alignment horizontal="center" vertical="center" shrinkToFit="1"/>
    </xf>
    <xf numFmtId="177" fontId="3" fillId="0" borderId="14" xfId="0" applyNumberFormat="1" applyFont="1" applyFill="1" applyBorder="1" applyAlignment="1" applyProtection="1">
      <alignment horizontal="center" vertical="center" shrinkToFit="1"/>
    </xf>
    <xf numFmtId="177" fontId="3" fillId="0" borderId="13" xfId="0" applyNumberFormat="1" applyFont="1" applyFill="1" applyBorder="1" applyAlignment="1" applyProtection="1">
      <alignment horizontal="center" vertical="center" shrinkToFit="1"/>
    </xf>
    <xf numFmtId="177" fontId="3" fillId="0" borderId="20" xfId="0" applyNumberFormat="1" applyFont="1" applyFill="1" applyBorder="1" applyAlignment="1" applyProtection="1">
      <alignment horizontal="center" vertical="center" shrinkToFit="1"/>
    </xf>
    <xf numFmtId="177" fontId="3" fillId="0" borderId="17" xfId="0" applyNumberFormat="1" applyFont="1" applyFill="1" applyBorder="1" applyAlignment="1" applyProtection="1">
      <alignment horizontal="center" vertical="center" shrinkToFit="1"/>
    </xf>
    <xf numFmtId="177" fontId="3" fillId="0" borderId="6" xfId="0" applyNumberFormat="1" applyFont="1" applyFill="1" applyBorder="1" applyAlignment="1" applyProtection="1">
      <alignment vertical="center" shrinkToFit="1"/>
    </xf>
    <xf numFmtId="177" fontId="3" fillId="2" borderId="6" xfId="0" applyNumberFormat="1" applyFont="1" applyFill="1" applyBorder="1" applyAlignment="1" applyProtection="1">
      <alignment vertical="center" shrinkToFit="1"/>
    </xf>
    <xf numFmtId="38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10" fontId="3" fillId="0" borderId="18" xfId="0" applyNumberFormat="1" applyFont="1" applyFill="1" applyBorder="1" applyAlignment="1" applyProtection="1">
      <alignment horizontal="right" vertical="center"/>
    </xf>
    <xf numFmtId="10" fontId="3" fillId="0" borderId="10" xfId="0" applyNumberFormat="1" applyFont="1" applyFill="1" applyBorder="1" applyAlignment="1" applyProtection="1">
      <alignment horizontal="right" vertical="center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6" xfId="0" applyNumberFormat="1" applyFont="1" applyBorder="1" applyAlignment="1" applyProtection="1">
      <alignment horizontal="center" vertical="center" wrapText="1"/>
    </xf>
    <xf numFmtId="0" fontId="3" fillId="0" borderId="13" xfId="0" applyNumberFormat="1" applyFont="1" applyBorder="1" applyAlignment="1" applyProtection="1">
      <alignment horizontal="center" vertical="center" wrapText="1"/>
    </xf>
    <xf numFmtId="0" fontId="3" fillId="0" borderId="17" xfId="0" applyNumberFormat="1" applyFont="1" applyBorder="1" applyAlignment="1" applyProtection="1">
      <alignment horizontal="center" vertical="center" wrapText="1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9"/>
  <sheetViews>
    <sheetView topLeftCell="A5" workbookViewId="0">
      <selection activeCell="K34" sqref="K34"/>
    </sheetView>
  </sheetViews>
  <sheetFormatPr defaultColWidth="9.625" defaultRowHeight="14.25" x14ac:dyDescent="0.15"/>
  <cols>
    <col min="1" max="1" width="12" style="1" customWidth="1"/>
    <col min="2" max="16384" width="9.625" style="1"/>
  </cols>
  <sheetData>
    <row r="1" spans="1:16" x14ac:dyDescent="0.15">
      <c r="H1" s="51" t="s">
        <v>37</v>
      </c>
      <c r="I1" s="51"/>
      <c r="J1" s="51"/>
    </row>
    <row r="2" spans="1:16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2.5" x14ac:dyDescent="0.15">
      <c r="A3" s="53" t="s">
        <v>44</v>
      </c>
      <c r="B3" s="53"/>
      <c r="C3" s="53"/>
      <c r="D3" s="53"/>
      <c r="E3" s="53"/>
      <c r="F3" s="53"/>
      <c r="G3" s="53"/>
      <c r="H3" s="54"/>
      <c r="I3" s="24" t="s">
        <v>35</v>
      </c>
      <c r="J3" s="16"/>
    </row>
    <row r="4" spans="1:16" x14ac:dyDescent="0.15">
      <c r="A4" s="2"/>
    </row>
    <row r="5" spans="1:16" x14ac:dyDescent="0.15">
      <c r="A5" s="3" t="s">
        <v>0</v>
      </c>
      <c r="B5" s="11" t="s">
        <v>38</v>
      </c>
      <c r="C5" s="15"/>
      <c r="D5" s="16"/>
      <c r="E5" s="11" t="s">
        <v>7</v>
      </c>
      <c r="F5" s="15"/>
      <c r="G5" s="16"/>
      <c r="H5" s="11" t="s">
        <v>36</v>
      </c>
      <c r="I5" s="15"/>
      <c r="J5" s="16"/>
    </row>
    <row r="6" spans="1:16" x14ac:dyDescent="0.15">
      <c r="A6" s="4" t="s">
        <v>12</v>
      </c>
      <c r="B6" s="3" t="s">
        <v>3</v>
      </c>
      <c r="C6" s="3" t="s">
        <v>5</v>
      </c>
      <c r="D6" s="3" t="s">
        <v>6</v>
      </c>
      <c r="E6" s="3" t="s">
        <v>3</v>
      </c>
      <c r="F6" s="3" t="s">
        <v>5</v>
      </c>
      <c r="G6" s="3" t="s">
        <v>6</v>
      </c>
      <c r="H6" s="8" t="s">
        <v>3</v>
      </c>
      <c r="I6" s="8" t="s">
        <v>5</v>
      </c>
      <c r="J6" s="8" t="s">
        <v>6</v>
      </c>
    </row>
    <row r="7" spans="1:16" x14ac:dyDescent="0.15">
      <c r="A7" s="5" t="s">
        <v>9</v>
      </c>
      <c r="B7" s="31">
        <v>117135</v>
      </c>
      <c r="C7" s="31">
        <v>134678</v>
      </c>
      <c r="D7" s="31">
        <v>251813</v>
      </c>
      <c r="E7" s="31">
        <v>3163</v>
      </c>
      <c r="F7" s="31">
        <v>1980</v>
      </c>
      <c r="G7" s="31">
        <v>5143</v>
      </c>
      <c r="H7" s="39"/>
      <c r="I7" s="40"/>
      <c r="J7" s="41"/>
    </row>
    <row r="8" spans="1:16" x14ac:dyDescent="0.15">
      <c r="A8" s="6" t="s">
        <v>10</v>
      </c>
      <c r="B8" s="32">
        <v>19125</v>
      </c>
      <c r="C8" s="32">
        <v>22312</v>
      </c>
      <c r="D8" s="32">
        <v>41437</v>
      </c>
      <c r="E8" s="32">
        <v>677</v>
      </c>
      <c r="F8" s="32">
        <v>522</v>
      </c>
      <c r="G8" s="32">
        <v>1199</v>
      </c>
      <c r="H8" s="42"/>
      <c r="I8" s="43"/>
      <c r="J8" s="44"/>
    </row>
    <row r="9" spans="1:16" x14ac:dyDescent="0.15">
      <c r="A9" s="6" t="s">
        <v>1</v>
      </c>
      <c r="B9" s="32">
        <v>32993</v>
      </c>
      <c r="C9" s="32">
        <v>36751</v>
      </c>
      <c r="D9" s="32">
        <v>69744</v>
      </c>
      <c r="E9" s="32">
        <v>1702</v>
      </c>
      <c r="F9" s="32">
        <v>1106</v>
      </c>
      <c r="G9" s="32">
        <v>2808</v>
      </c>
      <c r="H9" s="42"/>
      <c r="I9" s="43"/>
      <c r="J9" s="44"/>
    </row>
    <row r="10" spans="1:16" x14ac:dyDescent="0.15">
      <c r="A10" s="6" t="s">
        <v>8</v>
      </c>
      <c r="B10" s="33">
        <v>26674</v>
      </c>
      <c r="C10" s="33">
        <v>30192</v>
      </c>
      <c r="D10" s="33">
        <v>56866</v>
      </c>
      <c r="E10" s="33">
        <v>731</v>
      </c>
      <c r="F10" s="33">
        <v>568</v>
      </c>
      <c r="G10" s="33">
        <v>1299</v>
      </c>
      <c r="H10" s="42"/>
      <c r="I10" s="43"/>
      <c r="J10" s="44"/>
    </row>
    <row r="11" spans="1:16" x14ac:dyDescent="0.15">
      <c r="A11" s="6" t="s">
        <v>16</v>
      </c>
      <c r="B11" s="33">
        <v>9878</v>
      </c>
      <c r="C11" s="33">
        <v>11011</v>
      </c>
      <c r="D11" s="33">
        <v>20889</v>
      </c>
      <c r="E11" s="33">
        <v>198</v>
      </c>
      <c r="F11" s="33">
        <v>129</v>
      </c>
      <c r="G11" s="33">
        <v>327</v>
      </c>
      <c r="H11" s="42"/>
      <c r="I11" s="43"/>
      <c r="J11" s="44"/>
    </row>
    <row r="12" spans="1:16" x14ac:dyDescent="0.15">
      <c r="A12" s="6" t="s">
        <v>17</v>
      </c>
      <c r="B12" s="33">
        <v>16727</v>
      </c>
      <c r="C12" s="33">
        <v>18010</v>
      </c>
      <c r="D12" s="33">
        <v>34737</v>
      </c>
      <c r="E12" s="33">
        <v>800</v>
      </c>
      <c r="F12" s="33">
        <v>520</v>
      </c>
      <c r="G12" s="33">
        <v>1320</v>
      </c>
      <c r="H12" s="42"/>
      <c r="I12" s="43"/>
      <c r="J12" s="44"/>
    </row>
    <row r="13" spans="1:16" x14ac:dyDescent="0.15">
      <c r="A13" s="6" t="s">
        <v>18</v>
      </c>
      <c r="B13" s="34">
        <v>11067</v>
      </c>
      <c r="C13" s="34">
        <v>12244</v>
      </c>
      <c r="D13" s="34">
        <v>23311</v>
      </c>
      <c r="E13" s="34">
        <v>422</v>
      </c>
      <c r="F13" s="34">
        <v>264</v>
      </c>
      <c r="G13" s="34">
        <v>686</v>
      </c>
      <c r="H13" s="42"/>
      <c r="I13" s="43"/>
      <c r="J13" s="44"/>
    </row>
    <row r="14" spans="1:16" x14ac:dyDescent="0.15">
      <c r="A14" s="6" t="s">
        <v>19</v>
      </c>
      <c r="B14" s="34">
        <v>29239</v>
      </c>
      <c r="C14" s="34">
        <v>31533</v>
      </c>
      <c r="D14" s="34">
        <v>60772</v>
      </c>
      <c r="E14" s="34">
        <v>1819</v>
      </c>
      <c r="F14" s="34">
        <v>1151</v>
      </c>
      <c r="G14" s="34">
        <v>2970</v>
      </c>
      <c r="H14" s="42"/>
      <c r="I14" s="43"/>
      <c r="J14" s="44"/>
    </row>
    <row r="15" spans="1:16" x14ac:dyDescent="0.15">
      <c r="A15" s="6" t="s">
        <v>20</v>
      </c>
      <c r="B15" s="33">
        <v>12659</v>
      </c>
      <c r="C15" s="33">
        <v>14279</v>
      </c>
      <c r="D15" s="33">
        <v>26938</v>
      </c>
      <c r="E15" s="33">
        <v>558</v>
      </c>
      <c r="F15" s="33">
        <v>358</v>
      </c>
      <c r="G15" s="33">
        <v>916</v>
      </c>
      <c r="H15" s="42"/>
      <c r="I15" s="43"/>
      <c r="J15" s="44"/>
    </row>
    <row r="16" spans="1:16" x14ac:dyDescent="0.15">
      <c r="A16" s="6" t="s">
        <v>21</v>
      </c>
      <c r="B16" s="33">
        <v>29789</v>
      </c>
      <c r="C16" s="33">
        <v>34059</v>
      </c>
      <c r="D16" s="33">
        <v>63848</v>
      </c>
      <c r="E16" s="33">
        <v>1108</v>
      </c>
      <c r="F16" s="33">
        <v>681</v>
      </c>
      <c r="G16" s="33">
        <v>1789</v>
      </c>
      <c r="H16" s="42"/>
      <c r="I16" s="43"/>
      <c r="J16" s="44"/>
    </row>
    <row r="17" spans="1:10" x14ac:dyDescent="0.15">
      <c r="A17" s="6" t="s">
        <v>22</v>
      </c>
      <c r="B17" s="33">
        <v>11549</v>
      </c>
      <c r="C17" s="33">
        <v>12942</v>
      </c>
      <c r="D17" s="33">
        <v>24491</v>
      </c>
      <c r="E17" s="33">
        <v>458</v>
      </c>
      <c r="F17" s="33">
        <v>228</v>
      </c>
      <c r="G17" s="33">
        <v>686</v>
      </c>
      <c r="H17" s="42"/>
      <c r="I17" s="43"/>
      <c r="J17" s="44"/>
    </row>
    <row r="18" spans="1:10" x14ac:dyDescent="0.15">
      <c r="A18" s="6" t="s">
        <v>23</v>
      </c>
      <c r="B18" s="33">
        <v>9360</v>
      </c>
      <c r="C18" s="33">
        <v>9989</v>
      </c>
      <c r="D18" s="33">
        <v>19349</v>
      </c>
      <c r="E18" s="33">
        <v>539</v>
      </c>
      <c r="F18" s="33">
        <v>431</v>
      </c>
      <c r="G18" s="33">
        <v>970</v>
      </c>
      <c r="H18" s="42"/>
      <c r="I18" s="43"/>
      <c r="J18" s="44"/>
    </row>
    <row r="19" spans="1:10" x14ac:dyDescent="0.15">
      <c r="A19" s="7" t="s">
        <v>24</v>
      </c>
      <c r="B19" s="33">
        <v>9288</v>
      </c>
      <c r="C19" s="33">
        <v>10764</v>
      </c>
      <c r="D19" s="33">
        <v>20052</v>
      </c>
      <c r="E19" s="33">
        <v>452</v>
      </c>
      <c r="F19" s="33">
        <v>298</v>
      </c>
      <c r="G19" s="33">
        <v>750</v>
      </c>
      <c r="H19" s="45"/>
      <c r="I19" s="46"/>
      <c r="J19" s="47"/>
    </row>
    <row r="20" spans="1:10" x14ac:dyDescent="0.15">
      <c r="A20" s="8" t="s">
        <v>2</v>
      </c>
      <c r="B20" s="17">
        <f>SUM(B7:B19)</f>
        <v>335483</v>
      </c>
      <c r="C20" s="17">
        <f t="shared" ref="C20:G20" si="0">SUM(C7:C19)</f>
        <v>378764</v>
      </c>
      <c r="D20" s="17">
        <f t="shared" si="0"/>
        <v>714247</v>
      </c>
      <c r="E20" s="17">
        <f t="shared" si="0"/>
        <v>12627</v>
      </c>
      <c r="F20" s="17">
        <f t="shared" si="0"/>
        <v>8236</v>
      </c>
      <c r="G20" s="17">
        <f t="shared" si="0"/>
        <v>20863</v>
      </c>
      <c r="H20" s="48">
        <f>ROUND(E20/B20*100,2)</f>
        <v>3.76</v>
      </c>
      <c r="I20" s="48">
        <f t="shared" ref="I20:J20" si="1">ROUND(F20/C20*100,2)</f>
        <v>2.17</v>
      </c>
      <c r="J20" s="48">
        <f t="shared" si="1"/>
        <v>2.92</v>
      </c>
    </row>
    <row r="21" spans="1:10" x14ac:dyDescent="0.15">
      <c r="A21" s="9" t="s">
        <v>26</v>
      </c>
      <c r="B21" s="35">
        <v>1780</v>
      </c>
      <c r="C21" s="35">
        <v>2081</v>
      </c>
      <c r="D21" s="35">
        <v>3861</v>
      </c>
      <c r="E21" s="35">
        <v>55</v>
      </c>
      <c r="F21" s="35">
        <v>52</v>
      </c>
      <c r="G21" s="35">
        <v>107</v>
      </c>
      <c r="H21" s="39"/>
      <c r="I21" s="40"/>
      <c r="J21" s="41"/>
    </row>
    <row r="22" spans="1:10" x14ac:dyDescent="0.15">
      <c r="A22" s="10" t="s">
        <v>15</v>
      </c>
      <c r="B22" s="33">
        <v>808</v>
      </c>
      <c r="C22" s="33">
        <v>852</v>
      </c>
      <c r="D22" s="33">
        <v>1660</v>
      </c>
      <c r="E22" s="33">
        <v>18</v>
      </c>
      <c r="F22" s="33">
        <v>7</v>
      </c>
      <c r="G22" s="33">
        <v>25</v>
      </c>
      <c r="H22" s="42"/>
      <c r="I22" s="43"/>
      <c r="J22" s="44"/>
    </row>
    <row r="23" spans="1:10" x14ac:dyDescent="0.15">
      <c r="A23" s="6" t="s">
        <v>25</v>
      </c>
      <c r="B23" s="34">
        <v>1173</v>
      </c>
      <c r="C23" s="34">
        <v>1278</v>
      </c>
      <c r="D23" s="34">
        <v>2451</v>
      </c>
      <c r="E23" s="34">
        <v>65</v>
      </c>
      <c r="F23" s="34">
        <v>41</v>
      </c>
      <c r="G23" s="34">
        <v>106</v>
      </c>
      <c r="H23" s="42"/>
      <c r="I23" s="43"/>
      <c r="J23" s="44"/>
    </row>
    <row r="24" spans="1:10" x14ac:dyDescent="0.15">
      <c r="A24" s="6" t="s">
        <v>27</v>
      </c>
      <c r="B24" s="34">
        <v>5831</v>
      </c>
      <c r="C24" s="34">
        <v>6678</v>
      </c>
      <c r="D24" s="34">
        <v>12509</v>
      </c>
      <c r="E24" s="34">
        <v>261</v>
      </c>
      <c r="F24" s="34">
        <v>222</v>
      </c>
      <c r="G24" s="34">
        <v>483</v>
      </c>
      <c r="H24" s="42"/>
      <c r="I24" s="43"/>
      <c r="J24" s="44"/>
    </row>
    <row r="25" spans="1:10" x14ac:dyDescent="0.15">
      <c r="A25" s="10" t="s">
        <v>28</v>
      </c>
      <c r="B25" s="34">
        <v>2595</v>
      </c>
      <c r="C25" s="34">
        <v>2864</v>
      </c>
      <c r="D25" s="34">
        <v>5459</v>
      </c>
      <c r="E25" s="34">
        <v>144</v>
      </c>
      <c r="F25" s="34">
        <v>97</v>
      </c>
      <c r="G25" s="34">
        <v>241</v>
      </c>
      <c r="H25" s="42"/>
      <c r="I25" s="43"/>
      <c r="J25" s="44"/>
    </row>
    <row r="26" spans="1:10" x14ac:dyDescent="0.15">
      <c r="A26" s="6" t="s">
        <v>29</v>
      </c>
      <c r="B26" s="34">
        <v>3278</v>
      </c>
      <c r="C26" s="34">
        <v>3696</v>
      </c>
      <c r="D26" s="34">
        <v>6974</v>
      </c>
      <c r="E26" s="34">
        <v>176</v>
      </c>
      <c r="F26" s="34">
        <v>90</v>
      </c>
      <c r="G26" s="34">
        <v>266</v>
      </c>
      <c r="H26" s="42"/>
      <c r="I26" s="43"/>
      <c r="J26" s="44"/>
    </row>
    <row r="27" spans="1:10" x14ac:dyDescent="0.15">
      <c r="A27" s="10" t="s">
        <v>30</v>
      </c>
      <c r="B27" s="34">
        <v>2084</v>
      </c>
      <c r="C27" s="34">
        <v>2517</v>
      </c>
      <c r="D27" s="34">
        <v>4601</v>
      </c>
      <c r="E27" s="34">
        <v>82</v>
      </c>
      <c r="F27" s="34">
        <v>48</v>
      </c>
      <c r="G27" s="34">
        <v>130</v>
      </c>
      <c r="H27" s="42"/>
      <c r="I27" s="43"/>
      <c r="J27" s="44"/>
    </row>
    <row r="28" spans="1:10" x14ac:dyDescent="0.15">
      <c r="A28" s="10" t="s">
        <v>31</v>
      </c>
      <c r="B28" s="34">
        <v>1720</v>
      </c>
      <c r="C28" s="34">
        <v>1980</v>
      </c>
      <c r="D28" s="34">
        <v>3700</v>
      </c>
      <c r="E28" s="34">
        <v>83</v>
      </c>
      <c r="F28" s="34">
        <v>57</v>
      </c>
      <c r="G28" s="34">
        <v>140</v>
      </c>
      <c r="H28" s="42"/>
      <c r="I28" s="43"/>
      <c r="J28" s="44"/>
    </row>
    <row r="29" spans="1:10" x14ac:dyDescent="0.15">
      <c r="A29" s="6" t="s">
        <v>32</v>
      </c>
      <c r="B29" s="34">
        <v>1239</v>
      </c>
      <c r="C29" s="34">
        <v>1308</v>
      </c>
      <c r="D29" s="34">
        <v>2547</v>
      </c>
      <c r="E29" s="34">
        <v>87</v>
      </c>
      <c r="F29" s="34">
        <v>77</v>
      </c>
      <c r="G29" s="34">
        <v>164</v>
      </c>
      <c r="H29" s="42"/>
      <c r="I29" s="43"/>
      <c r="J29" s="44"/>
    </row>
    <row r="30" spans="1:10" x14ac:dyDescent="0.15">
      <c r="A30" s="10" t="s">
        <v>33</v>
      </c>
      <c r="B30" s="33">
        <v>7178</v>
      </c>
      <c r="C30" s="33">
        <v>8027</v>
      </c>
      <c r="D30" s="33">
        <v>15205</v>
      </c>
      <c r="E30" s="33">
        <v>301</v>
      </c>
      <c r="F30" s="33">
        <v>250</v>
      </c>
      <c r="G30" s="33">
        <v>551</v>
      </c>
      <c r="H30" s="42"/>
      <c r="I30" s="43"/>
      <c r="J30" s="44"/>
    </row>
    <row r="31" spans="1:10" x14ac:dyDescent="0.15">
      <c r="A31" s="10" t="s">
        <v>4</v>
      </c>
      <c r="B31" s="33">
        <v>5467</v>
      </c>
      <c r="C31" s="33">
        <v>5817</v>
      </c>
      <c r="D31" s="33">
        <v>11284</v>
      </c>
      <c r="E31" s="33">
        <v>443</v>
      </c>
      <c r="F31" s="33">
        <v>316</v>
      </c>
      <c r="G31" s="33">
        <v>759</v>
      </c>
      <c r="H31" s="42"/>
      <c r="I31" s="43"/>
      <c r="J31" s="44"/>
    </row>
    <row r="32" spans="1:10" x14ac:dyDescent="0.15">
      <c r="A32" s="7" t="s">
        <v>34</v>
      </c>
      <c r="B32" s="33">
        <v>931</v>
      </c>
      <c r="C32" s="33">
        <v>993</v>
      </c>
      <c r="D32" s="33">
        <v>1924</v>
      </c>
      <c r="E32" s="33">
        <v>79</v>
      </c>
      <c r="F32" s="33">
        <v>47</v>
      </c>
      <c r="G32" s="33">
        <v>126</v>
      </c>
      <c r="H32" s="45"/>
      <c r="I32" s="46"/>
      <c r="J32" s="47"/>
    </row>
    <row r="33" spans="1:10" x14ac:dyDescent="0.15">
      <c r="A33" s="8" t="s">
        <v>13</v>
      </c>
      <c r="B33" s="14">
        <f>SUM(B21:B32)</f>
        <v>34084</v>
      </c>
      <c r="C33" s="14">
        <f t="shared" ref="C33:G33" si="2">SUM(C21:C32)</f>
        <v>38091</v>
      </c>
      <c r="D33" s="14">
        <f t="shared" si="2"/>
        <v>72175</v>
      </c>
      <c r="E33" s="14">
        <f t="shared" si="2"/>
        <v>1794</v>
      </c>
      <c r="F33" s="14">
        <f t="shared" si="2"/>
        <v>1304</v>
      </c>
      <c r="G33" s="14">
        <f t="shared" si="2"/>
        <v>3098</v>
      </c>
      <c r="H33" s="48">
        <f>ROUND(E33/B33*100,2)</f>
        <v>5.26</v>
      </c>
      <c r="I33" s="48">
        <f>ROUND(F33/C33*100,2)</f>
        <v>3.42</v>
      </c>
      <c r="J33" s="48">
        <f>ROUND(G33/D33*100,2)</f>
        <v>4.29</v>
      </c>
    </row>
    <row r="34" spans="1:10" x14ac:dyDescent="0.15">
      <c r="A34" s="8" t="s">
        <v>11</v>
      </c>
      <c r="B34" s="14">
        <f>B20+B33</f>
        <v>369567</v>
      </c>
      <c r="C34" s="14">
        <f t="shared" ref="C34:D34" si="3">C20+C33</f>
        <v>416855</v>
      </c>
      <c r="D34" s="14">
        <f t="shared" si="3"/>
        <v>786422</v>
      </c>
      <c r="E34" s="36">
        <f>E20+E33</f>
        <v>14421</v>
      </c>
      <c r="F34" s="36">
        <f>F20+F33</f>
        <v>9540</v>
      </c>
      <c r="G34" s="36">
        <f>G20+G33</f>
        <v>23961</v>
      </c>
      <c r="H34" s="49">
        <v>3.9</v>
      </c>
      <c r="I34" s="49">
        <v>2.29</v>
      </c>
      <c r="J34" s="49">
        <v>3.05</v>
      </c>
    </row>
    <row r="35" spans="1:10" x14ac:dyDescent="0.15">
      <c r="A35" s="2"/>
      <c r="G35" s="18" t="s">
        <v>14</v>
      </c>
      <c r="H35" s="23"/>
      <c r="I35" s="23"/>
      <c r="J35" s="23"/>
    </row>
    <row r="36" spans="1:10" ht="14.25" customHeight="1" x14ac:dyDescent="0.15">
      <c r="A36" s="2"/>
      <c r="G36" s="58" t="s">
        <v>45</v>
      </c>
      <c r="H36" s="59"/>
      <c r="I36" s="55" t="str">
        <f>I3</f>
        <v>１０時００分現在</v>
      </c>
      <c r="J36" s="55"/>
    </row>
    <row r="37" spans="1:10" x14ac:dyDescent="0.15">
      <c r="A37" s="2"/>
      <c r="G37" s="60"/>
      <c r="H37" s="61"/>
      <c r="I37" s="56">
        <v>5.0700000000000002E-2</v>
      </c>
      <c r="J37" s="57"/>
    </row>
    <row r="38" spans="1:10" x14ac:dyDescent="0.15">
      <c r="A38" s="2"/>
    </row>
    <row r="39" spans="1:10" x14ac:dyDescent="0.15">
      <c r="A39" s="2"/>
    </row>
    <row r="40" spans="1:10" x14ac:dyDescent="0.15">
      <c r="A40" s="2"/>
    </row>
    <row r="41" spans="1:10" x14ac:dyDescent="0.15">
      <c r="A41" s="2"/>
    </row>
    <row r="42" spans="1:10" x14ac:dyDescent="0.15">
      <c r="A42" s="2"/>
    </row>
    <row r="43" spans="1:10" x14ac:dyDescent="0.15">
      <c r="A43" s="2"/>
    </row>
    <row r="44" spans="1:10" x14ac:dyDescent="0.15">
      <c r="A44" s="2"/>
    </row>
    <row r="45" spans="1:10" x14ac:dyDescent="0.15">
      <c r="A45" s="2"/>
    </row>
    <row r="46" spans="1:10" x14ac:dyDescent="0.15">
      <c r="A46" s="2"/>
    </row>
    <row r="47" spans="1:10" x14ac:dyDescent="0.15">
      <c r="A47" s="2"/>
    </row>
    <row r="48" spans="1:10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</sheetData>
  <mergeCells count="6">
    <mergeCell ref="H1:J1"/>
    <mergeCell ref="A2:P2"/>
    <mergeCell ref="A3:H3"/>
    <mergeCell ref="I36:J36"/>
    <mergeCell ref="I37:J37"/>
    <mergeCell ref="G36:H37"/>
  </mergeCells>
  <phoneticPr fontId="2"/>
  <printOptions horizontalCentered="1"/>
  <pageMargins left="0.23622047244094491" right="0.23622047244094491" top="0.51181102362204722" bottom="0.39370078740157483" header="0.31496062992125984" footer="0.31496062992125984"/>
  <pageSetup paperSize="9" orientation="landscape" blackAndWhite="1" r:id="rId1"/>
  <headerFooter alignWithMargins="0">
    <oddFooter>&amp;C&amp;A&amp;P/&amp;N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762A-684C-44A2-BC05-F6A77023D915}">
  <sheetPr>
    <pageSetUpPr fitToPage="1"/>
  </sheetPr>
  <dimension ref="A1:P129"/>
  <sheetViews>
    <sheetView workbookViewId="0">
      <selection activeCell="E21" sqref="E21"/>
    </sheetView>
  </sheetViews>
  <sheetFormatPr defaultColWidth="9.625" defaultRowHeight="14.25" x14ac:dyDescent="0.15"/>
  <cols>
    <col min="1" max="1" width="12" style="1" customWidth="1"/>
    <col min="2" max="16384" width="9.625" style="1"/>
  </cols>
  <sheetData>
    <row r="1" spans="1:16" x14ac:dyDescent="0.15">
      <c r="H1" s="51" t="s">
        <v>37</v>
      </c>
      <c r="I1" s="51"/>
      <c r="J1" s="51"/>
    </row>
    <row r="2" spans="1:16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2.5" x14ac:dyDescent="0.15">
      <c r="A3" s="53" t="s">
        <v>44</v>
      </c>
      <c r="B3" s="53"/>
      <c r="C3" s="53"/>
      <c r="D3" s="53"/>
      <c r="E3" s="53"/>
      <c r="F3" s="53"/>
      <c r="G3" s="53"/>
      <c r="H3" s="54"/>
      <c r="I3" s="24" t="s">
        <v>39</v>
      </c>
      <c r="J3" s="16"/>
    </row>
    <row r="4" spans="1:16" x14ac:dyDescent="0.15">
      <c r="A4" s="2"/>
    </row>
    <row r="5" spans="1:16" x14ac:dyDescent="0.15">
      <c r="A5" s="3" t="s">
        <v>0</v>
      </c>
      <c r="B5" s="11" t="s">
        <v>38</v>
      </c>
      <c r="C5" s="15"/>
      <c r="D5" s="16"/>
      <c r="E5" s="11" t="s">
        <v>7</v>
      </c>
      <c r="F5" s="15"/>
      <c r="G5" s="16"/>
      <c r="H5" s="11" t="s">
        <v>36</v>
      </c>
      <c r="I5" s="15"/>
      <c r="J5" s="16"/>
    </row>
    <row r="6" spans="1:16" x14ac:dyDescent="0.15">
      <c r="A6" s="4" t="s">
        <v>12</v>
      </c>
      <c r="B6" s="3" t="s">
        <v>3</v>
      </c>
      <c r="C6" s="3" t="s">
        <v>5</v>
      </c>
      <c r="D6" s="3" t="s">
        <v>6</v>
      </c>
      <c r="E6" s="3" t="s">
        <v>3</v>
      </c>
      <c r="F6" s="3" t="s">
        <v>5</v>
      </c>
      <c r="G6" s="3" t="s">
        <v>6</v>
      </c>
      <c r="H6" s="8" t="s">
        <v>3</v>
      </c>
      <c r="I6" s="8" t="s">
        <v>5</v>
      </c>
      <c r="J6" s="8" t="s">
        <v>6</v>
      </c>
    </row>
    <row r="7" spans="1:16" x14ac:dyDescent="0.15">
      <c r="A7" s="5" t="s">
        <v>9</v>
      </c>
      <c r="B7" s="12">
        <f>'１０時現在'!B7</f>
        <v>117135</v>
      </c>
      <c r="C7" s="12">
        <f>'１０時現在'!C7</f>
        <v>134678</v>
      </c>
      <c r="D7" s="12">
        <f>'１０時現在'!D7</f>
        <v>251813</v>
      </c>
      <c r="E7" s="31">
        <v>6595</v>
      </c>
      <c r="F7" s="31">
        <v>5064</v>
      </c>
      <c r="G7" s="31">
        <v>11659</v>
      </c>
      <c r="H7" s="39"/>
      <c r="I7" s="40"/>
      <c r="J7" s="41"/>
    </row>
    <row r="8" spans="1:16" x14ac:dyDescent="0.15">
      <c r="A8" s="6" t="s">
        <v>10</v>
      </c>
      <c r="B8" s="13">
        <f>'１０時現在'!B8</f>
        <v>19125</v>
      </c>
      <c r="C8" s="13">
        <f>'１０時現在'!C8</f>
        <v>22312</v>
      </c>
      <c r="D8" s="13">
        <f>'１０時現在'!D8</f>
        <v>41437</v>
      </c>
      <c r="E8" s="32">
        <v>1268</v>
      </c>
      <c r="F8" s="32">
        <v>1069</v>
      </c>
      <c r="G8" s="32">
        <v>2337</v>
      </c>
      <c r="H8" s="42"/>
      <c r="I8" s="43"/>
      <c r="J8" s="44"/>
    </row>
    <row r="9" spans="1:16" x14ac:dyDescent="0.15">
      <c r="A9" s="6" t="s">
        <v>1</v>
      </c>
      <c r="B9" s="13">
        <f>'１０時現在'!B9</f>
        <v>32993</v>
      </c>
      <c r="C9" s="13">
        <f>'１０時現在'!C9</f>
        <v>36751</v>
      </c>
      <c r="D9" s="13">
        <f>'１０時現在'!D9</f>
        <v>69744</v>
      </c>
      <c r="E9" s="32">
        <v>2699</v>
      </c>
      <c r="F9" s="32">
        <v>2179</v>
      </c>
      <c r="G9" s="32">
        <v>4878</v>
      </c>
      <c r="H9" s="42"/>
      <c r="I9" s="43"/>
      <c r="J9" s="44"/>
    </row>
    <row r="10" spans="1:16" x14ac:dyDescent="0.15">
      <c r="A10" s="6" t="s">
        <v>8</v>
      </c>
      <c r="B10" s="13">
        <f>'１０時現在'!B10</f>
        <v>26674</v>
      </c>
      <c r="C10" s="13">
        <f>'１０時現在'!C10</f>
        <v>30192</v>
      </c>
      <c r="D10" s="13">
        <f>'１０時現在'!D10</f>
        <v>56866</v>
      </c>
      <c r="E10" s="33">
        <v>1638</v>
      </c>
      <c r="F10" s="33">
        <v>1383</v>
      </c>
      <c r="G10" s="33">
        <v>3021</v>
      </c>
      <c r="H10" s="42"/>
      <c r="I10" s="43"/>
      <c r="J10" s="44"/>
    </row>
    <row r="11" spans="1:16" x14ac:dyDescent="0.15">
      <c r="A11" s="6" t="s">
        <v>16</v>
      </c>
      <c r="B11" s="13">
        <f>'１０時現在'!B11</f>
        <v>9878</v>
      </c>
      <c r="C11" s="13">
        <f>'１０時現在'!C11</f>
        <v>11011</v>
      </c>
      <c r="D11" s="13">
        <f>'１０時現在'!D11</f>
        <v>20889</v>
      </c>
      <c r="E11" s="33">
        <v>395</v>
      </c>
      <c r="F11" s="33">
        <v>367</v>
      </c>
      <c r="G11" s="33">
        <v>762</v>
      </c>
      <c r="H11" s="42"/>
      <c r="I11" s="43"/>
      <c r="J11" s="44"/>
    </row>
    <row r="12" spans="1:16" x14ac:dyDescent="0.15">
      <c r="A12" s="6" t="s">
        <v>17</v>
      </c>
      <c r="B12" s="13">
        <f>'１０時現在'!B12</f>
        <v>16727</v>
      </c>
      <c r="C12" s="13">
        <f>'１０時現在'!C12</f>
        <v>18010</v>
      </c>
      <c r="D12" s="13">
        <f>'１０時現在'!D12</f>
        <v>34737</v>
      </c>
      <c r="E12" s="33">
        <v>1229</v>
      </c>
      <c r="F12" s="33">
        <v>843</v>
      </c>
      <c r="G12" s="33">
        <v>2072</v>
      </c>
      <c r="H12" s="42"/>
      <c r="I12" s="43"/>
      <c r="J12" s="44"/>
    </row>
    <row r="13" spans="1:16" x14ac:dyDescent="0.15">
      <c r="A13" s="6" t="s">
        <v>18</v>
      </c>
      <c r="B13" s="13">
        <f>'１０時現在'!B13</f>
        <v>11067</v>
      </c>
      <c r="C13" s="13">
        <f>'１０時現在'!C13</f>
        <v>12244</v>
      </c>
      <c r="D13" s="13">
        <f>'１０時現在'!D13</f>
        <v>23311</v>
      </c>
      <c r="E13" s="34">
        <v>714</v>
      </c>
      <c r="F13" s="34">
        <v>507</v>
      </c>
      <c r="G13" s="34">
        <v>1221</v>
      </c>
      <c r="H13" s="42"/>
      <c r="I13" s="43"/>
      <c r="J13" s="44"/>
    </row>
    <row r="14" spans="1:16" x14ac:dyDescent="0.15">
      <c r="A14" s="6" t="s">
        <v>19</v>
      </c>
      <c r="B14" s="13">
        <f>'１０時現在'!B14</f>
        <v>29239</v>
      </c>
      <c r="C14" s="13">
        <f>'１０時現在'!C14</f>
        <v>31533</v>
      </c>
      <c r="D14" s="13">
        <f>'１０時現在'!D14</f>
        <v>60772</v>
      </c>
      <c r="E14" s="34">
        <v>2842</v>
      </c>
      <c r="F14" s="34">
        <v>1961</v>
      </c>
      <c r="G14" s="34">
        <v>4803</v>
      </c>
      <c r="H14" s="42"/>
      <c r="I14" s="43"/>
      <c r="J14" s="44"/>
    </row>
    <row r="15" spans="1:16" x14ac:dyDescent="0.15">
      <c r="A15" s="6" t="s">
        <v>20</v>
      </c>
      <c r="B15" s="13">
        <f>'１０時現在'!B15</f>
        <v>12659</v>
      </c>
      <c r="C15" s="13">
        <f>'１０時現在'!C15</f>
        <v>14279</v>
      </c>
      <c r="D15" s="13">
        <f>'１０時現在'!D15</f>
        <v>26938</v>
      </c>
      <c r="E15" s="33">
        <v>837</v>
      </c>
      <c r="F15" s="33">
        <v>681</v>
      </c>
      <c r="G15" s="33">
        <v>1518</v>
      </c>
      <c r="H15" s="42"/>
      <c r="I15" s="43"/>
      <c r="J15" s="44"/>
    </row>
    <row r="16" spans="1:16" x14ac:dyDescent="0.15">
      <c r="A16" s="6" t="s">
        <v>21</v>
      </c>
      <c r="B16" s="13">
        <f>'１０時現在'!B16</f>
        <v>29789</v>
      </c>
      <c r="C16" s="13">
        <f>'１０時現在'!C16</f>
        <v>34059</v>
      </c>
      <c r="D16" s="13">
        <f>'１０時現在'!D16</f>
        <v>63848</v>
      </c>
      <c r="E16" s="33">
        <v>1996</v>
      </c>
      <c r="F16" s="33">
        <v>1441</v>
      </c>
      <c r="G16" s="33">
        <v>3437</v>
      </c>
      <c r="H16" s="42"/>
      <c r="I16" s="43"/>
      <c r="J16" s="44"/>
    </row>
    <row r="17" spans="1:10" x14ac:dyDescent="0.15">
      <c r="A17" s="6" t="s">
        <v>22</v>
      </c>
      <c r="B17" s="13">
        <f>'１０時現在'!B17</f>
        <v>11549</v>
      </c>
      <c r="C17" s="13">
        <f>'１０時現在'!C17</f>
        <v>12942</v>
      </c>
      <c r="D17" s="13">
        <f>'１０時現在'!D17</f>
        <v>24491</v>
      </c>
      <c r="E17" s="33">
        <v>687</v>
      </c>
      <c r="F17" s="33">
        <v>599</v>
      </c>
      <c r="G17" s="33">
        <v>1286</v>
      </c>
      <c r="H17" s="42"/>
      <c r="I17" s="43"/>
      <c r="J17" s="44"/>
    </row>
    <row r="18" spans="1:10" x14ac:dyDescent="0.15">
      <c r="A18" s="6" t="s">
        <v>23</v>
      </c>
      <c r="B18" s="13">
        <f>'１０時現在'!B18</f>
        <v>9360</v>
      </c>
      <c r="C18" s="13">
        <f>'１０時現在'!C18</f>
        <v>9989</v>
      </c>
      <c r="D18" s="13">
        <f>'１０時現在'!D18</f>
        <v>19349</v>
      </c>
      <c r="E18" s="33">
        <v>919</v>
      </c>
      <c r="F18" s="33">
        <v>648</v>
      </c>
      <c r="G18" s="33">
        <v>1567</v>
      </c>
      <c r="H18" s="42"/>
      <c r="I18" s="43"/>
      <c r="J18" s="44"/>
    </row>
    <row r="19" spans="1:10" x14ac:dyDescent="0.15">
      <c r="A19" s="7" t="s">
        <v>24</v>
      </c>
      <c r="B19" s="37">
        <f>'１０時現在'!B19</f>
        <v>9288</v>
      </c>
      <c r="C19" s="37">
        <f>'１０時現在'!C19</f>
        <v>10764</v>
      </c>
      <c r="D19" s="37">
        <f>'１０時現在'!D19</f>
        <v>20052</v>
      </c>
      <c r="E19" s="33">
        <v>698</v>
      </c>
      <c r="F19" s="33">
        <v>623</v>
      </c>
      <c r="G19" s="33">
        <v>1321</v>
      </c>
      <c r="H19" s="45"/>
      <c r="I19" s="46"/>
      <c r="J19" s="47"/>
    </row>
    <row r="20" spans="1:10" x14ac:dyDescent="0.15">
      <c r="A20" s="8" t="s">
        <v>2</v>
      </c>
      <c r="B20" s="12">
        <f>'１０時現在'!B20</f>
        <v>335483</v>
      </c>
      <c r="C20" s="12">
        <f>'１０時現在'!C20</f>
        <v>378764</v>
      </c>
      <c r="D20" s="12">
        <f>'１０時現在'!D20</f>
        <v>714247</v>
      </c>
      <c r="E20" s="17">
        <f t="shared" ref="E20:G20" si="0">SUM(E7:E19)</f>
        <v>22517</v>
      </c>
      <c r="F20" s="17">
        <f t="shared" si="0"/>
        <v>17365</v>
      </c>
      <c r="G20" s="17">
        <f t="shared" si="0"/>
        <v>39882</v>
      </c>
      <c r="H20" s="48">
        <f>ROUND(E20/B20*100,2)</f>
        <v>6.71</v>
      </c>
      <c r="I20" s="48">
        <f t="shared" ref="I20:J20" si="1">ROUND(F20/C20*100,2)</f>
        <v>4.58</v>
      </c>
      <c r="J20" s="48">
        <f t="shared" si="1"/>
        <v>5.58</v>
      </c>
    </row>
    <row r="21" spans="1:10" x14ac:dyDescent="0.15">
      <c r="A21" s="9" t="s">
        <v>26</v>
      </c>
      <c r="B21" s="12">
        <f>'１０時現在'!B21</f>
        <v>1780</v>
      </c>
      <c r="C21" s="12">
        <f>'１０時現在'!C21</f>
        <v>2081</v>
      </c>
      <c r="D21" s="12">
        <f>'１０時現在'!D21</f>
        <v>3861</v>
      </c>
      <c r="E21" s="35">
        <v>143</v>
      </c>
      <c r="F21" s="35">
        <v>117</v>
      </c>
      <c r="G21" s="35">
        <v>260</v>
      </c>
      <c r="H21" s="39"/>
      <c r="I21" s="40"/>
      <c r="J21" s="41"/>
    </row>
    <row r="22" spans="1:10" x14ac:dyDescent="0.15">
      <c r="A22" s="10" t="s">
        <v>15</v>
      </c>
      <c r="B22" s="13">
        <f>'１０時現在'!B22</f>
        <v>808</v>
      </c>
      <c r="C22" s="13">
        <f>'１０時現在'!C22</f>
        <v>852</v>
      </c>
      <c r="D22" s="13">
        <f>'１０時現在'!D22</f>
        <v>1660</v>
      </c>
      <c r="E22" s="33">
        <v>28</v>
      </c>
      <c r="F22" s="33">
        <v>16</v>
      </c>
      <c r="G22" s="33">
        <v>44</v>
      </c>
      <c r="H22" s="42"/>
      <c r="I22" s="43"/>
      <c r="J22" s="44"/>
    </row>
    <row r="23" spans="1:10" x14ac:dyDescent="0.15">
      <c r="A23" s="6" t="s">
        <v>25</v>
      </c>
      <c r="B23" s="13">
        <f>'１０時現在'!B23</f>
        <v>1173</v>
      </c>
      <c r="C23" s="13">
        <f>'１０時現在'!C23</f>
        <v>1278</v>
      </c>
      <c r="D23" s="13">
        <f>'１０時現在'!D23</f>
        <v>2451</v>
      </c>
      <c r="E23" s="34">
        <v>101</v>
      </c>
      <c r="F23" s="34">
        <v>73</v>
      </c>
      <c r="G23" s="34">
        <v>174</v>
      </c>
      <c r="H23" s="42"/>
      <c r="I23" s="43"/>
      <c r="J23" s="44"/>
    </row>
    <row r="24" spans="1:10" x14ac:dyDescent="0.15">
      <c r="A24" s="6" t="s">
        <v>27</v>
      </c>
      <c r="B24" s="13">
        <f>'１０時現在'!B24</f>
        <v>5831</v>
      </c>
      <c r="C24" s="13">
        <f>'１０時現在'!C24</f>
        <v>6678</v>
      </c>
      <c r="D24" s="13">
        <f>'１０時現在'!D24</f>
        <v>12509</v>
      </c>
      <c r="E24" s="34">
        <v>392</v>
      </c>
      <c r="F24" s="34">
        <v>303</v>
      </c>
      <c r="G24" s="34">
        <v>695</v>
      </c>
      <c r="H24" s="42"/>
      <c r="I24" s="43"/>
      <c r="J24" s="44"/>
    </row>
    <row r="25" spans="1:10" x14ac:dyDescent="0.15">
      <c r="A25" s="10" t="s">
        <v>28</v>
      </c>
      <c r="B25" s="13">
        <f>'１０時現在'!B25</f>
        <v>2595</v>
      </c>
      <c r="C25" s="13">
        <f>'１０時現在'!C25</f>
        <v>2864</v>
      </c>
      <c r="D25" s="13">
        <f>'１０時現在'!D25</f>
        <v>5459</v>
      </c>
      <c r="E25" s="34">
        <v>226</v>
      </c>
      <c r="F25" s="34">
        <v>156</v>
      </c>
      <c r="G25" s="34">
        <v>382</v>
      </c>
      <c r="H25" s="42"/>
      <c r="I25" s="43"/>
      <c r="J25" s="44"/>
    </row>
    <row r="26" spans="1:10" x14ac:dyDescent="0.15">
      <c r="A26" s="6" t="s">
        <v>29</v>
      </c>
      <c r="B26" s="13">
        <f>'１０時現在'!B26</f>
        <v>3278</v>
      </c>
      <c r="C26" s="13">
        <f>'１０時現在'!C26</f>
        <v>3696</v>
      </c>
      <c r="D26" s="13">
        <f>'１０時現在'!D26</f>
        <v>6974</v>
      </c>
      <c r="E26" s="34">
        <v>301</v>
      </c>
      <c r="F26" s="34">
        <v>220</v>
      </c>
      <c r="G26" s="34">
        <v>521</v>
      </c>
      <c r="H26" s="42"/>
      <c r="I26" s="43"/>
      <c r="J26" s="44"/>
    </row>
    <row r="27" spans="1:10" x14ac:dyDescent="0.15">
      <c r="A27" s="10" t="s">
        <v>30</v>
      </c>
      <c r="B27" s="13">
        <f>'１０時現在'!B27</f>
        <v>2084</v>
      </c>
      <c r="C27" s="13">
        <f>'１０時現在'!C27</f>
        <v>2517</v>
      </c>
      <c r="D27" s="13">
        <f>'１０時現在'!D27</f>
        <v>4601</v>
      </c>
      <c r="E27" s="34">
        <v>120</v>
      </c>
      <c r="F27" s="34">
        <v>88</v>
      </c>
      <c r="G27" s="34">
        <v>208</v>
      </c>
      <c r="H27" s="42"/>
      <c r="I27" s="43"/>
      <c r="J27" s="44"/>
    </row>
    <row r="28" spans="1:10" x14ac:dyDescent="0.15">
      <c r="A28" s="10" t="s">
        <v>31</v>
      </c>
      <c r="B28" s="13">
        <f>'１０時現在'!B28</f>
        <v>1720</v>
      </c>
      <c r="C28" s="13">
        <f>'１０時現在'!C28</f>
        <v>1980</v>
      </c>
      <c r="D28" s="13">
        <f>'１０時現在'!D28</f>
        <v>3700</v>
      </c>
      <c r="E28" s="34">
        <v>130</v>
      </c>
      <c r="F28" s="34">
        <v>97</v>
      </c>
      <c r="G28" s="34">
        <v>227</v>
      </c>
      <c r="H28" s="42"/>
      <c r="I28" s="43"/>
      <c r="J28" s="44"/>
    </row>
    <row r="29" spans="1:10" x14ac:dyDescent="0.15">
      <c r="A29" s="6" t="s">
        <v>32</v>
      </c>
      <c r="B29" s="13">
        <f>'１０時現在'!B29</f>
        <v>1239</v>
      </c>
      <c r="C29" s="13">
        <f>'１０時現在'!C29</f>
        <v>1308</v>
      </c>
      <c r="D29" s="13">
        <f>'１０時現在'!D29</f>
        <v>2547</v>
      </c>
      <c r="E29" s="34">
        <v>147</v>
      </c>
      <c r="F29" s="34">
        <v>130</v>
      </c>
      <c r="G29" s="34">
        <v>277</v>
      </c>
      <c r="H29" s="42"/>
      <c r="I29" s="43"/>
      <c r="J29" s="44"/>
    </row>
    <row r="30" spans="1:10" x14ac:dyDescent="0.15">
      <c r="A30" s="10" t="s">
        <v>33</v>
      </c>
      <c r="B30" s="13">
        <f>'１０時現在'!B30</f>
        <v>7178</v>
      </c>
      <c r="C30" s="13">
        <f>'１０時現在'!C30</f>
        <v>8027</v>
      </c>
      <c r="D30" s="13">
        <f>'１０時現在'!D30</f>
        <v>15205</v>
      </c>
      <c r="E30" s="33">
        <v>560</v>
      </c>
      <c r="F30" s="33">
        <v>516</v>
      </c>
      <c r="G30" s="33">
        <v>1076</v>
      </c>
      <c r="H30" s="42"/>
      <c r="I30" s="43"/>
      <c r="J30" s="44"/>
    </row>
    <row r="31" spans="1:10" x14ac:dyDescent="0.15">
      <c r="A31" s="10" t="s">
        <v>4</v>
      </c>
      <c r="B31" s="13">
        <f>'１０時現在'!B31</f>
        <v>5467</v>
      </c>
      <c r="C31" s="13">
        <f>'１０時現在'!C31</f>
        <v>5817</v>
      </c>
      <c r="D31" s="13">
        <f>'１０時現在'!D31</f>
        <v>11284</v>
      </c>
      <c r="E31" s="33">
        <v>683</v>
      </c>
      <c r="F31" s="33">
        <v>544</v>
      </c>
      <c r="G31" s="33">
        <v>1227</v>
      </c>
      <c r="H31" s="42"/>
      <c r="I31" s="43"/>
      <c r="J31" s="44"/>
    </row>
    <row r="32" spans="1:10" x14ac:dyDescent="0.15">
      <c r="A32" s="7" t="s">
        <v>34</v>
      </c>
      <c r="B32" s="37">
        <f>'１０時現在'!B32</f>
        <v>931</v>
      </c>
      <c r="C32" s="37">
        <f>'１０時現在'!C32</f>
        <v>993</v>
      </c>
      <c r="D32" s="37">
        <f>'１０時現在'!D32</f>
        <v>1924</v>
      </c>
      <c r="E32" s="33">
        <v>122</v>
      </c>
      <c r="F32" s="33">
        <v>81</v>
      </c>
      <c r="G32" s="33">
        <v>203</v>
      </c>
      <c r="H32" s="45"/>
      <c r="I32" s="46"/>
      <c r="J32" s="47"/>
    </row>
    <row r="33" spans="1:10" x14ac:dyDescent="0.15">
      <c r="A33" s="8" t="s">
        <v>13</v>
      </c>
      <c r="B33" s="12">
        <f>'１０時現在'!B33</f>
        <v>34084</v>
      </c>
      <c r="C33" s="12">
        <f>'１０時現在'!C33</f>
        <v>38091</v>
      </c>
      <c r="D33" s="12">
        <f>'１０時現在'!D33</f>
        <v>72175</v>
      </c>
      <c r="E33" s="14">
        <f t="shared" ref="E33:G33" si="2">SUM(E21:E32)</f>
        <v>2953</v>
      </c>
      <c r="F33" s="14">
        <f t="shared" si="2"/>
        <v>2341</v>
      </c>
      <c r="G33" s="14">
        <f t="shared" si="2"/>
        <v>5294</v>
      </c>
      <c r="H33" s="48">
        <f t="shared" ref="H33:J34" si="3">ROUND(E33/B33*100,2)</f>
        <v>8.66</v>
      </c>
      <c r="I33" s="48">
        <f t="shared" si="3"/>
        <v>6.15</v>
      </c>
      <c r="J33" s="48">
        <f t="shared" si="3"/>
        <v>7.33</v>
      </c>
    </row>
    <row r="34" spans="1:10" x14ac:dyDescent="0.15">
      <c r="A34" s="8" t="s">
        <v>11</v>
      </c>
      <c r="B34" s="38">
        <f>'１０時現在'!B34</f>
        <v>369567</v>
      </c>
      <c r="C34" s="38">
        <f>'１０時現在'!C34</f>
        <v>416855</v>
      </c>
      <c r="D34" s="38">
        <f>'１０時現在'!D34</f>
        <v>786422</v>
      </c>
      <c r="E34" s="14">
        <f>E33+E20</f>
        <v>25470</v>
      </c>
      <c r="F34" s="14">
        <f>F33+F20</f>
        <v>19706</v>
      </c>
      <c r="G34" s="14">
        <f>G33+G20</f>
        <v>45176</v>
      </c>
      <c r="H34" s="48">
        <f t="shared" si="3"/>
        <v>6.89</v>
      </c>
      <c r="I34" s="48">
        <f t="shared" si="3"/>
        <v>4.7300000000000004</v>
      </c>
      <c r="J34" s="48">
        <f t="shared" si="3"/>
        <v>5.74</v>
      </c>
    </row>
    <row r="35" spans="1:10" x14ac:dyDescent="0.15">
      <c r="A35" s="2"/>
      <c r="G35" s="18" t="s">
        <v>14</v>
      </c>
      <c r="H35" s="23"/>
      <c r="I35" s="23"/>
      <c r="J35" s="23"/>
    </row>
    <row r="36" spans="1:10" ht="14.25" customHeight="1" x14ac:dyDescent="0.15">
      <c r="A36" s="2"/>
      <c r="G36" s="58" t="s">
        <v>45</v>
      </c>
      <c r="H36" s="59"/>
      <c r="I36" s="55" t="str">
        <f>I3</f>
        <v>１１時００分現在</v>
      </c>
      <c r="J36" s="55"/>
    </row>
    <row r="37" spans="1:10" x14ac:dyDescent="0.15">
      <c r="A37" s="2"/>
      <c r="G37" s="60"/>
      <c r="H37" s="61"/>
      <c r="I37" s="56">
        <v>7.5200000000000003E-2</v>
      </c>
      <c r="J37" s="57"/>
    </row>
    <row r="38" spans="1:10" x14ac:dyDescent="0.15">
      <c r="A38" s="2"/>
    </row>
    <row r="39" spans="1:10" x14ac:dyDescent="0.15">
      <c r="A39" s="2"/>
    </row>
    <row r="40" spans="1:10" x14ac:dyDescent="0.15">
      <c r="A40" s="2"/>
    </row>
    <row r="41" spans="1:10" x14ac:dyDescent="0.15">
      <c r="A41" s="2"/>
    </row>
    <row r="42" spans="1:10" x14ac:dyDescent="0.15">
      <c r="A42" s="2"/>
    </row>
    <row r="43" spans="1:10" x14ac:dyDescent="0.15">
      <c r="A43" s="2"/>
    </row>
    <row r="44" spans="1:10" x14ac:dyDescent="0.15">
      <c r="A44" s="2"/>
    </row>
    <row r="45" spans="1:10" x14ac:dyDescent="0.15">
      <c r="A45" s="2"/>
    </row>
    <row r="46" spans="1:10" x14ac:dyDescent="0.15">
      <c r="A46" s="2"/>
    </row>
    <row r="47" spans="1:10" x14ac:dyDescent="0.15">
      <c r="A47" s="2"/>
    </row>
    <row r="48" spans="1:10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</sheetData>
  <mergeCells count="6">
    <mergeCell ref="H1:J1"/>
    <mergeCell ref="A2:P2"/>
    <mergeCell ref="A3:H3"/>
    <mergeCell ref="G36:H37"/>
    <mergeCell ref="I36:J36"/>
    <mergeCell ref="I37:J37"/>
  </mergeCells>
  <phoneticPr fontId="5"/>
  <printOptions horizontalCentered="1"/>
  <pageMargins left="0.23622047244094491" right="0.23622047244094491" top="0.51181102362204722" bottom="0.39370078740157483" header="0.31496062992125984" footer="0.31496062992125984"/>
  <pageSetup paperSize="9" orientation="landscape" blackAndWhite="1" r:id="rId1"/>
  <headerFooter alignWithMargins="0">
    <oddFooter>&amp;C&amp;A&amp;P/&amp;N</oddFooter>
  </headerFooter>
  <ignoredErrors>
    <ignoredError sqref="B7:D19 B21:D21 B22:B32 C22:D32 B33:D33 B34:D34 B20:D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C7F5-C123-4380-8BA6-431F505E0583}">
  <sheetPr>
    <pageSetUpPr fitToPage="1"/>
  </sheetPr>
  <dimension ref="A1:P129"/>
  <sheetViews>
    <sheetView workbookViewId="0">
      <selection activeCell="N9" sqref="N9"/>
    </sheetView>
  </sheetViews>
  <sheetFormatPr defaultColWidth="9.625" defaultRowHeight="14.25" x14ac:dyDescent="0.15"/>
  <cols>
    <col min="1" max="1" width="12" style="1" customWidth="1"/>
    <col min="2" max="16384" width="9.625" style="1"/>
  </cols>
  <sheetData>
    <row r="1" spans="1:16" x14ac:dyDescent="0.15">
      <c r="H1" s="51" t="s">
        <v>37</v>
      </c>
      <c r="I1" s="51"/>
      <c r="J1" s="51"/>
    </row>
    <row r="2" spans="1:16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2.5" x14ac:dyDescent="0.15">
      <c r="A3" s="53" t="s">
        <v>44</v>
      </c>
      <c r="B3" s="53"/>
      <c r="C3" s="53"/>
      <c r="D3" s="53"/>
      <c r="E3" s="53"/>
      <c r="F3" s="53"/>
      <c r="G3" s="53"/>
      <c r="H3" s="54"/>
      <c r="I3" s="24" t="s">
        <v>40</v>
      </c>
      <c r="J3" s="16"/>
    </row>
    <row r="4" spans="1:16" x14ac:dyDescent="0.15">
      <c r="A4" s="2"/>
    </row>
    <row r="5" spans="1:16" x14ac:dyDescent="0.15">
      <c r="A5" s="3" t="s">
        <v>0</v>
      </c>
      <c r="B5" s="11" t="s">
        <v>38</v>
      </c>
      <c r="C5" s="15"/>
      <c r="D5" s="16"/>
      <c r="E5" s="11" t="s">
        <v>7</v>
      </c>
      <c r="F5" s="15"/>
      <c r="G5" s="16"/>
      <c r="H5" s="11" t="s">
        <v>36</v>
      </c>
      <c r="I5" s="15"/>
      <c r="J5" s="16"/>
    </row>
    <row r="6" spans="1:16" x14ac:dyDescent="0.15">
      <c r="A6" s="4" t="s">
        <v>12</v>
      </c>
      <c r="B6" s="3" t="s">
        <v>3</v>
      </c>
      <c r="C6" s="3" t="s">
        <v>5</v>
      </c>
      <c r="D6" s="3" t="s">
        <v>6</v>
      </c>
      <c r="E6" s="3" t="s">
        <v>3</v>
      </c>
      <c r="F6" s="3" t="s">
        <v>5</v>
      </c>
      <c r="G6" s="3" t="s">
        <v>6</v>
      </c>
      <c r="H6" s="8" t="s">
        <v>3</v>
      </c>
      <c r="I6" s="8" t="s">
        <v>5</v>
      </c>
      <c r="J6" s="8" t="s">
        <v>6</v>
      </c>
    </row>
    <row r="7" spans="1:16" x14ac:dyDescent="0.15">
      <c r="A7" s="5" t="s">
        <v>9</v>
      </c>
      <c r="B7" s="12">
        <f>'１０時現在'!B7</f>
        <v>117135</v>
      </c>
      <c r="C7" s="12">
        <f>'１０時現在'!C7</f>
        <v>134678</v>
      </c>
      <c r="D7" s="12">
        <f>'１０時現在'!D7</f>
        <v>251813</v>
      </c>
      <c r="E7" s="31">
        <v>16938</v>
      </c>
      <c r="F7" s="31">
        <v>14990</v>
      </c>
      <c r="G7" s="31">
        <v>31928</v>
      </c>
      <c r="H7" s="19"/>
      <c r="I7" s="25"/>
      <c r="J7" s="28"/>
    </row>
    <row r="8" spans="1:16" x14ac:dyDescent="0.15">
      <c r="A8" s="6" t="s">
        <v>10</v>
      </c>
      <c r="B8" s="13">
        <f>'１０時現在'!B8</f>
        <v>19125</v>
      </c>
      <c r="C8" s="13">
        <f>'１０時現在'!C8</f>
        <v>22312</v>
      </c>
      <c r="D8" s="13">
        <f>'１０時現在'!D8</f>
        <v>41437</v>
      </c>
      <c r="E8" s="32">
        <v>2314</v>
      </c>
      <c r="F8" s="32">
        <v>1883</v>
      </c>
      <c r="G8" s="32">
        <v>4197</v>
      </c>
      <c r="H8" s="20"/>
      <c r="I8" s="26"/>
      <c r="J8" s="29"/>
    </row>
    <row r="9" spans="1:16" x14ac:dyDescent="0.15">
      <c r="A9" s="6" t="s">
        <v>1</v>
      </c>
      <c r="B9" s="13">
        <f>'１０時現在'!B9</f>
        <v>32993</v>
      </c>
      <c r="C9" s="13">
        <f>'１０時現在'!C9</f>
        <v>36751</v>
      </c>
      <c r="D9" s="13">
        <f>'１０時現在'!D9</f>
        <v>69744</v>
      </c>
      <c r="E9" s="32">
        <v>4956</v>
      </c>
      <c r="F9" s="32">
        <v>4428</v>
      </c>
      <c r="G9" s="32">
        <v>9384</v>
      </c>
      <c r="H9" s="20"/>
      <c r="I9" s="26"/>
      <c r="J9" s="29"/>
    </row>
    <row r="10" spans="1:16" x14ac:dyDescent="0.15">
      <c r="A10" s="6" t="s">
        <v>8</v>
      </c>
      <c r="B10" s="13">
        <f>'１０時現在'!B10</f>
        <v>26674</v>
      </c>
      <c r="C10" s="13">
        <f>'１０時現在'!C10</f>
        <v>30192</v>
      </c>
      <c r="D10" s="13">
        <f>'１０時現在'!D10</f>
        <v>56866</v>
      </c>
      <c r="E10" s="33">
        <v>3622</v>
      </c>
      <c r="F10" s="33">
        <v>2802</v>
      </c>
      <c r="G10" s="33">
        <v>6424</v>
      </c>
      <c r="H10" s="20"/>
      <c r="I10" s="26"/>
      <c r="J10" s="29"/>
    </row>
    <row r="11" spans="1:16" x14ac:dyDescent="0.15">
      <c r="A11" s="6" t="s">
        <v>16</v>
      </c>
      <c r="B11" s="13">
        <f>'１０時現在'!B11</f>
        <v>9878</v>
      </c>
      <c r="C11" s="13">
        <f>'１０時現在'!C11</f>
        <v>11011</v>
      </c>
      <c r="D11" s="13">
        <f>'１０時現在'!D11</f>
        <v>20889</v>
      </c>
      <c r="E11" s="33">
        <v>811</v>
      </c>
      <c r="F11" s="33">
        <v>625</v>
      </c>
      <c r="G11" s="33">
        <v>1436</v>
      </c>
      <c r="H11" s="20"/>
      <c r="I11" s="26"/>
      <c r="J11" s="29"/>
    </row>
    <row r="12" spans="1:16" x14ac:dyDescent="0.15">
      <c r="A12" s="6" t="s">
        <v>17</v>
      </c>
      <c r="B12" s="13">
        <f>'１０時現在'!B12</f>
        <v>16727</v>
      </c>
      <c r="C12" s="13">
        <f>'１０時現在'!C12</f>
        <v>18010</v>
      </c>
      <c r="D12" s="13">
        <f>'１０時現在'!D12</f>
        <v>34737</v>
      </c>
      <c r="E12" s="33">
        <v>1987</v>
      </c>
      <c r="F12" s="33">
        <v>1473</v>
      </c>
      <c r="G12" s="33">
        <v>3460</v>
      </c>
      <c r="H12" s="20"/>
      <c r="I12" s="26"/>
      <c r="J12" s="29"/>
    </row>
    <row r="13" spans="1:16" x14ac:dyDescent="0.15">
      <c r="A13" s="6" t="s">
        <v>18</v>
      </c>
      <c r="B13" s="13">
        <f>'１０時現在'!B13</f>
        <v>11067</v>
      </c>
      <c r="C13" s="13">
        <f>'１０時現在'!C13</f>
        <v>12244</v>
      </c>
      <c r="D13" s="13">
        <f>'１０時現在'!D13</f>
        <v>23311</v>
      </c>
      <c r="E13" s="34">
        <v>1317</v>
      </c>
      <c r="F13" s="34">
        <v>1031</v>
      </c>
      <c r="G13" s="34">
        <v>2348</v>
      </c>
      <c r="H13" s="20"/>
      <c r="I13" s="26"/>
      <c r="J13" s="29"/>
    </row>
    <row r="14" spans="1:16" x14ac:dyDescent="0.15">
      <c r="A14" s="6" t="s">
        <v>19</v>
      </c>
      <c r="B14" s="13">
        <f>'１０時現在'!B14</f>
        <v>29239</v>
      </c>
      <c r="C14" s="13">
        <f>'１０時現在'!C14</f>
        <v>31533</v>
      </c>
      <c r="D14" s="13">
        <f>'１０時現在'!D14</f>
        <v>60772</v>
      </c>
      <c r="E14" s="34">
        <v>4582</v>
      </c>
      <c r="F14" s="34">
        <v>3283</v>
      </c>
      <c r="G14" s="34">
        <v>7865</v>
      </c>
      <c r="H14" s="20"/>
      <c r="I14" s="26"/>
      <c r="J14" s="29"/>
    </row>
    <row r="15" spans="1:16" x14ac:dyDescent="0.15">
      <c r="A15" s="6" t="s">
        <v>20</v>
      </c>
      <c r="B15" s="13">
        <f>'１０時現在'!B15</f>
        <v>12659</v>
      </c>
      <c r="C15" s="13">
        <f>'１０時現在'!C15</f>
        <v>14279</v>
      </c>
      <c r="D15" s="13">
        <f>'１０時現在'!D15</f>
        <v>26938</v>
      </c>
      <c r="E15" s="33">
        <v>1151</v>
      </c>
      <c r="F15" s="33">
        <v>897</v>
      </c>
      <c r="G15" s="33">
        <v>2048</v>
      </c>
      <c r="H15" s="20"/>
      <c r="I15" s="26"/>
      <c r="J15" s="29"/>
    </row>
    <row r="16" spans="1:16" x14ac:dyDescent="0.15">
      <c r="A16" s="6" t="s">
        <v>21</v>
      </c>
      <c r="B16" s="13">
        <f>'１０時現在'!B16</f>
        <v>29789</v>
      </c>
      <c r="C16" s="13">
        <f>'１０時現在'!C16</f>
        <v>34059</v>
      </c>
      <c r="D16" s="13">
        <f>'１０時現在'!D16</f>
        <v>63848</v>
      </c>
      <c r="E16" s="33">
        <v>3810</v>
      </c>
      <c r="F16" s="33">
        <v>2956</v>
      </c>
      <c r="G16" s="33">
        <v>6766</v>
      </c>
      <c r="H16" s="20"/>
      <c r="I16" s="26"/>
      <c r="J16" s="29"/>
    </row>
    <row r="17" spans="1:10" x14ac:dyDescent="0.15">
      <c r="A17" s="6" t="s">
        <v>22</v>
      </c>
      <c r="B17" s="13">
        <f>'１０時現在'!B17</f>
        <v>11549</v>
      </c>
      <c r="C17" s="13">
        <f>'１０時現在'!C17</f>
        <v>12942</v>
      </c>
      <c r="D17" s="13">
        <f>'１０時現在'!D17</f>
        <v>24491</v>
      </c>
      <c r="E17" s="33">
        <v>1603</v>
      </c>
      <c r="F17" s="33">
        <v>1169</v>
      </c>
      <c r="G17" s="33">
        <v>2772</v>
      </c>
      <c r="H17" s="20"/>
      <c r="I17" s="26"/>
      <c r="J17" s="29"/>
    </row>
    <row r="18" spans="1:10" x14ac:dyDescent="0.15">
      <c r="A18" s="6" t="s">
        <v>23</v>
      </c>
      <c r="B18" s="13">
        <f>'１０時現在'!B18</f>
        <v>9360</v>
      </c>
      <c r="C18" s="13">
        <f>'１０時現在'!C18</f>
        <v>9989</v>
      </c>
      <c r="D18" s="13">
        <f>'１０時現在'!D18</f>
        <v>19349</v>
      </c>
      <c r="E18" s="33">
        <v>1374</v>
      </c>
      <c r="F18" s="33">
        <v>1029</v>
      </c>
      <c r="G18" s="33">
        <v>2403</v>
      </c>
      <c r="H18" s="20"/>
      <c r="I18" s="26"/>
      <c r="J18" s="29"/>
    </row>
    <row r="19" spans="1:10" x14ac:dyDescent="0.15">
      <c r="A19" s="7" t="s">
        <v>24</v>
      </c>
      <c r="B19" s="37">
        <f>'１０時現在'!B19</f>
        <v>9288</v>
      </c>
      <c r="C19" s="37">
        <f>'１０時現在'!C19</f>
        <v>10764</v>
      </c>
      <c r="D19" s="37">
        <f>'１０時現在'!D19</f>
        <v>20052</v>
      </c>
      <c r="E19" s="33">
        <v>1110</v>
      </c>
      <c r="F19" s="33">
        <v>921</v>
      </c>
      <c r="G19" s="33">
        <v>2031</v>
      </c>
      <c r="H19" s="21"/>
      <c r="I19" s="27"/>
      <c r="J19" s="30"/>
    </row>
    <row r="20" spans="1:10" x14ac:dyDescent="0.15">
      <c r="A20" s="8" t="s">
        <v>2</v>
      </c>
      <c r="B20" s="12">
        <f>'１０時現在'!B20</f>
        <v>335483</v>
      </c>
      <c r="C20" s="12">
        <f>'１０時現在'!C20</f>
        <v>378764</v>
      </c>
      <c r="D20" s="12">
        <f>'１０時現在'!D20</f>
        <v>714247</v>
      </c>
      <c r="E20" s="17">
        <f t="shared" ref="E20:G20" si="0">SUM(E7:E19)</f>
        <v>45575</v>
      </c>
      <c r="F20" s="17">
        <f t="shared" si="0"/>
        <v>37487</v>
      </c>
      <c r="G20" s="17">
        <f t="shared" si="0"/>
        <v>83062</v>
      </c>
      <c r="H20" s="22">
        <f>ROUND(E20/B20*100,2)</f>
        <v>13.58</v>
      </c>
      <c r="I20" s="22">
        <f t="shared" ref="I20:J20" si="1">ROUND(F20/C20*100,2)</f>
        <v>9.9</v>
      </c>
      <c r="J20" s="22">
        <f t="shared" si="1"/>
        <v>11.63</v>
      </c>
    </row>
    <row r="21" spans="1:10" x14ac:dyDescent="0.15">
      <c r="A21" s="9" t="s">
        <v>26</v>
      </c>
      <c r="B21" s="12">
        <f>'１０時現在'!B21</f>
        <v>1780</v>
      </c>
      <c r="C21" s="12">
        <f>'１０時現在'!C21</f>
        <v>2081</v>
      </c>
      <c r="D21" s="12">
        <f>'１０時現在'!D21</f>
        <v>3861</v>
      </c>
      <c r="E21" s="35">
        <v>286</v>
      </c>
      <c r="F21" s="35">
        <v>237</v>
      </c>
      <c r="G21" s="35">
        <v>523</v>
      </c>
      <c r="H21" s="19"/>
      <c r="I21" s="25"/>
      <c r="J21" s="28"/>
    </row>
    <row r="22" spans="1:10" x14ac:dyDescent="0.15">
      <c r="A22" s="10" t="s">
        <v>15</v>
      </c>
      <c r="B22" s="13">
        <f>'１０時現在'!B22</f>
        <v>808</v>
      </c>
      <c r="C22" s="13">
        <f>'１０時現在'!C22</f>
        <v>852</v>
      </c>
      <c r="D22" s="13">
        <f>'１０時現在'!D22</f>
        <v>1660</v>
      </c>
      <c r="E22" s="33">
        <v>112</v>
      </c>
      <c r="F22" s="33">
        <v>83</v>
      </c>
      <c r="G22" s="33">
        <v>195</v>
      </c>
      <c r="H22" s="20"/>
      <c r="I22" s="26"/>
      <c r="J22" s="29"/>
    </row>
    <row r="23" spans="1:10" x14ac:dyDescent="0.15">
      <c r="A23" s="6" t="s">
        <v>25</v>
      </c>
      <c r="B23" s="13">
        <f>'１０時現在'!B23</f>
        <v>1173</v>
      </c>
      <c r="C23" s="13">
        <f>'１０時現在'!C23</f>
        <v>1278</v>
      </c>
      <c r="D23" s="13">
        <f>'１０時現在'!D23</f>
        <v>2451</v>
      </c>
      <c r="E23" s="34">
        <v>176</v>
      </c>
      <c r="F23" s="34">
        <v>126</v>
      </c>
      <c r="G23" s="34">
        <v>302</v>
      </c>
      <c r="H23" s="20"/>
      <c r="I23" s="26"/>
      <c r="J23" s="29"/>
    </row>
    <row r="24" spans="1:10" x14ac:dyDescent="0.15">
      <c r="A24" s="6" t="s">
        <v>27</v>
      </c>
      <c r="B24" s="13">
        <f>'１０時現在'!B24</f>
        <v>5831</v>
      </c>
      <c r="C24" s="13">
        <f>'１０時現在'!C24</f>
        <v>6678</v>
      </c>
      <c r="D24" s="13">
        <f>'１０時現在'!D24</f>
        <v>12509</v>
      </c>
      <c r="E24" s="34">
        <v>566</v>
      </c>
      <c r="F24" s="34">
        <v>504</v>
      </c>
      <c r="G24" s="34">
        <v>1070</v>
      </c>
      <c r="H24" s="20"/>
      <c r="I24" s="26"/>
      <c r="J24" s="29"/>
    </row>
    <row r="25" spans="1:10" x14ac:dyDescent="0.15">
      <c r="A25" s="10" t="s">
        <v>28</v>
      </c>
      <c r="B25" s="13">
        <f>'１０時現在'!B25</f>
        <v>2595</v>
      </c>
      <c r="C25" s="13">
        <f>'１０時現在'!C25</f>
        <v>2864</v>
      </c>
      <c r="D25" s="13">
        <f>'１０時現在'!D25</f>
        <v>5459</v>
      </c>
      <c r="E25" s="34">
        <v>363</v>
      </c>
      <c r="F25" s="34">
        <v>260</v>
      </c>
      <c r="G25" s="34">
        <v>623</v>
      </c>
      <c r="H25" s="20"/>
      <c r="I25" s="26"/>
      <c r="J25" s="29"/>
    </row>
    <row r="26" spans="1:10" x14ac:dyDescent="0.15">
      <c r="A26" s="6" t="s">
        <v>29</v>
      </c>
      <c r="B26" s="13">
        <f>'１０時現在'!B26</f>
        <v>3278</v>
      </c>
      <c r="C26" s="13">
        <f>'１０時現在'!C26</f>
        <v>3696</v>
      </c>
      <c r="D26" s="13">
        <f>'１０時現在'!D26</f>
        <v>6974</v>
      </c>
      <c r="E26" s="34">
        <v>569</v>
      </c>
      <c r="F26" s="34">
        <v>446</v>
      </c>
      <c r="G26" s="34">
        <v>1015</v>
      </c>
      <c r="H26" s="20"/>
      <c r="I26" s="26"/>
      <c r="J26" s="29"/>
    </row>
    <row r="27" spans="1:10" x14ac:dyDescent="0.15">
      <c r="A27" s="10" t="s">
        <v>30</v>
      </c>
      <c r="B27" s="13">
        <f>'１０時現在'!B27</f>
        <v>2084</v>
      </c>
      <c r="C27" s="13">
        <f>'１０時現在'!C27</f>
        <v>2517</v>
      </c>
      <c r="D27" s="13">
        <f>'１０時現在'!D27</f>
        <v>4601</v>
      </c>
      <c r="E27" s="34">
        <v>217</v>
      </c>
      <c r="F27" s="34">
        <v>171</v>
      </c>
      <c r="G27" s="34">
        <v>388</v>
      </c>
      <c r="H27" s="20"/>
      <c r="I27" s="26"/>
      <c r="J27" s="29"/>
    </row>
    <row r="28" spans="1:10" x14ac:dyDescent="0.15">
      <c r="A28" s="10" t="s">
        <v>31</v>
      </c>
      <c r="B28" s="13">
        <f>'１０時現在'!B28</f>
        <v>1720</v>
      </c>
      <c r="C28" s="13">
        <f>'１０時現在'!C28</f>
        <v>1980</v>
      </c>
      <c r="D28" s="13">
        <f>'１０時現在'!D28</f>
        <v>3700</v>
      </c>
      <c r="E28" s="34">
        <v>197</v>
      </c>
      <c r="F28" s="34">
        <v>156</v>
      </c>
      <c r="G28" s="34">
        <v>353</v>
      </c>
      <c r="H28" s="20"/>
      <c r="I28" s="26"/>
      <c r="J28" s="29"/>
    </row>
    <row r="29" spans="1:10" x14ac:dyDescent="0.15">
      <c r="A29" s="6" t="s">
        <v>32</v>
      </c>
      <c r="B29" s="13">
        <f>'１０時現在'!B29</f>
        <v>1239</v>
      </c>
      <c r="C29" s="13">
        <f>'１０時現在'!C29</f>
        <v>1308</v>
      </c>
      <c r="D29" s="13">
        <f>'１０時現在'!D29</f>
        <v>2547</v>
      </c>
      <c r="E29" s="34">
        <v>251</v>
      </c>
      <c r="F29" s="34">
        <v>216</v>
      </c>
      <c r="G29" s="34">
        <v>467</v>
      </c>
      <c r="H29" s="20"/>
      <c r="I29" s="26"/>
      <c r="J29" s="29"/>
    </row>
    <row r="30" spans="1:10" x14ac:dyDescent="0.15">
      <c r="A30" s="10" t="s">
        <v>33</v>
      </c>
      <c r="B30" s="13">
        <f>'１０時現在'!B30</f>
        <v>7178</v>
      </c>
      <c r="C30" s="13">
        <f>'１０時現在'!C30</f>
        <v>8027</v>
      </c>
      <c r="D30" s="13">
        <f>'１０時現在'!D30</f>
        <v>15205</v>
      </c>
      <c r="E30" s="33">
        <v>947</v>
      </c>
      <c r="F30" s="33">
        <v>783</v>
      </c>
      <c r="G30" s="33">
        <v>1730</v>
      </c>
      <c r="H30" s="20"/>
      <c r="I30" s="26"/>
      <c r="J30" s="29"/>
    </row>
    <row r="31" spans="1:10" x14ac:dyDescent="0.15">
      <c r="A31" s="10" t="s">
        <v>4</v>
      </c>
      <c r="B31" s="13">
        <f>'１０時現在'!B31</f>
        <v>5467</v>
      </c>
      <c r="C31" s="13">
        <f>'１０時現在'!C31</f>
        <v>5817</v>
      </c>
      <c r="D31" s="13">
        <f>'１０時現在'!D31</f>
        <v>11284</v>
      </c>
      <c r="E31" s="33">
        <v>1055</v>
      </c>
      <c r="F31" s="33">
        <v>860</v>
      </c>
      <c r="G31" s="33">
        <v>1915</v>
      </c>
      <c r="H31" s="20"/>
      <c r="I31" s="26"/>
      <c r="J31" s="29"/>
    </row>
    <row r="32" spans="1:10" x14ac:dyDescent="0.15">
      <c r="A32" s="7" t="s">
        <v>34</v>
      </c>
      <c r="B32" s="37">
        <f>'１０時現在'!B32</f>
        <v>931</v>
      </c>
      <c r="C32" s="37">
        <f>'１０時現在'!C32</f>
        <v>993</v>
      </c>
      <c r="D32" s="37">
        <f>'１０時現在'!D32</f>
        <v>1924</v>
      </c>
      <c r="E32" s="33">
        <v>161</v>
      </c>
      <c r="F32" s="33">
        <v>114</v>
      </c>
      <c r="G32" s="33">
        <v>275</v>
      </c>
      <c r="H32" s="21"/>
      <c r="I32" s="27"/>
      <c r="J32" s="30"/>
    </row>
    <row r="33" spans="1:10" x14ac:dyDescent="0.15">
      <c r="A33" s="8" t="s">
        <v>13</v>
      </c>
      <c r="B33" s="12">
        <f>'１０時現在'!B33</f>
        <v>34084</v>
      </c>
      <c r="C33" s="12">
        <f>'１０時現在'!C33</f>
        <v>38091</v>
      </c>
      <c r="D33" s="12">
        <f>'１０時現在'!D33</f>
        <v>72175</v>
      </c>
      <c r="E33" s="14">
        <f t="shared" ref="E33:G33" si="2">SUM(E21:E32)</f>
        <v>4900</v>
      </c>
      <c r="F33" s="14">
        <f t="shared" si="2"/>
        <v>3956</v>
      </c>
      <c r="G33" s="14">
        <f t="shared" si="2"/>
        <v>8856</v>
      </c>
      <c r="H33" s="22">
        <f t="shared" ref="H33:J34" si="3">ROUND(E33/B33*100,2)</f>
        <v>14.38</v>
      </c>
      <c r="I33" s="22">
        <f t="shared" si="3"/>
        <v>10.39</v>
      </c>
      <c r="J33" s="22">
        <f t="shared" si="3"/>
        <v>12.27</v>
      </c>
    </row>
    <row r="34" spans="1:10" x14ac:dyDescent="0.15">
      <c r="A34" s="8" t="s">
        <v>11</v>
      </c>
      <c r="B34" s="38">
        <f>'１０時現在'!B34</f>
        <v>369567</v>
      </c>
      <c r="C34" s="38">
        <f>'１０時現在'!C34</f>
        <v>416855</v>
      </c>
      <c r="D34" s="38">
        <f>'１０時現在'!D34</f>
        <v>786422</v>
      </c>
      <c r="E34" s="14">
        <f>E33+E20</f>
        <v>50475</v>
      </c>
      <c r="F34" s="14">
        <f>F33+F20</f>
        <v>41443</v>
      </c>
      <c r="G34" s="14">
        <f>G33+G20</f>
        <v>91918</v>
      </c>
      <c r="H34" s="22">
        <f t="shared" si="3"/>
        <v>13.66</v>
      </c>
      <c r="I34" s="22">
        <f t="shared" si="3"/>
        <v>9.94</v>
      </c>
      <c r="J34" s="22">
        <f t="shared" si="3"/>
        <v>11.69</v>
      </c>
    </row>
    <row r="35" spans="1:10" x14ac:dyDescent="0.15">
      <c r="A35" s="2"/>
      <c r="G35" s="18" t="s">
        <v>14</v>
      </c>
      <c r="H35" s="23"/>
      <c r="I35" s="23"/>
      <c r="J35" s="23"/>
    </row>
    <row r="36" spans="1:10" ht="14.25" customHeight="1" x14ac:dyDescent="0.15">
      <c r="A36" s="2"/>
      <c r="G36" s="58" t="s">
        <v>45</v>
      </c>
      <c r="H36" s="59"/>
      <c r="I36" s="55" t="str">
        <f>I3</f>
        <v>１４時００分現在</v>
      </c>
      <c r="J36" s="55"/>
    </row>
    <row r="37" spans="1:10" x14ac:dyDescent="0.15">
      <c r="A37" s="2"/>
      <c r="G37" s="60"/>
      <c r="H37" s="61"/>
      <c r="I37" s="56">
        <v>0.13039999999999999</v>
      </c>
      <c r="J37" s="57"/>
    </row>
    <row r="38" spans="1:10" x14ac:dyDescent="0.15">
      <c r="A38" s="2"/>
    </row>
    <row r="39" spans="1:10" x14ac:dyDescent="0.15">
      <c r="A39" s="2"/>
    </row>
    <row r="40" spans="1:10" x14ac:dyDescent="0.15">
      <c r="A40" s="2"/>
    </row>
    <row r="41" spans="1:10" x14ac:dyDescent="0.15">
      <c r="A41" s="2"/>
    </row>
    <row r="42" spans="1:10" x14ac:dyDescent="0.15">
      <c r="A42" s="2"/>
    </row>
    <row r="43" spans="1:10" x14ac:dyDescent="0.15">
      <c r="A43" s="2"/>
    </row>
    <row r="44" spans="1:10" x14ac:dyDescent="0.15">
      <c r="A44" s="2"/>
    </row>
    <row r="45" spans="1:10" x14ac:dyDescent="0.15">
      <c r="A45" s="2"/>
    </row>
    <row r="46" spans="1:10" x14ac:dyDescent="0.15">
      <c r="A46" s="2"/>
    </row>
    <row r="47" spans="1:10" x14ac:dyDescent="0.15">
      <c r="A47" s="2"/>
    </row>
    <row r="48" spans="1:10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</sheetData>
  <mergeCells count="6">
    <mergeCell ref="H1:J1"/>
    <mergeCell ref="A2:P2"/>
    <mergeCell ref="A3:H3"/>
    <mergeCell ref="G36:H37"/>
    <mergeCell ref="I36:J36"/>
    <mergeCell ref="I37:J37"/>
  </mergeCells>
  <phoneticPr fontId="5"/>
  <printOptions horizontalCentered="1"/>
  <pageMargins left="0.23622047244094491" right="0.23622047244094491" top="0.51181102362204722" bottom="0.39370078740157483" header="0.31496062992125984" footer="0.31496062992125984"/>
  <pageSetup paperSize="9" orientation="landscape" blackAndWhite="1" r:id="rId1"/>
  <headerFooter alignWithMargins="0">
    <oddFooter>&amp;C&amp;A&amp;P/&amp;N</oddFooter>
  </headerFooter>
  <ignoredErrors>
    <ignoredError sqref="B7:D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56F5-A6EC-464F-9F2D-4D2215FBEEBC}">
  <sheetPr>
    <pageSetUpPr fitToPage="1"/>
  </sheetPr>
  <dimension ref="A1:P129"/>
  <sheetViews>
    <sheetView workbookViewId="0">
      <selection activeCell="E7" sqref="E7:G34"/>
    </sheetView>
  </sheetViews>
  <sheetFormatPr defaultColWidth="9.625" defaultRowHeight="14.25" x14ac:dyDescent="0.15"/>
  <cols>
    <col min="1" max="1" width="12" style="1" customWidth="1"/>
    <col min="2" max="16384" width="9.625" style="1"/>
  </cols>
  <sheetData>
    <row r="1" spans="1:16" x14ac:dyDescent="0.15">
      <c r="H1" s="51" t="s">
        <v>37</v>
      </c>
      <c r="I1" s="51"/>
      <c r="J1" s="51"/>
    </row>
    <row r="2" spans="1:16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2.5" x14ac:dyDescent="0.15">
      <c r="A3" s="53" t="s">
        <v>44</v>
      </c>
      <c r="B3" s="53"/>
      <c r="C3" s="53"/>
      <c r="D3" s="53"/>
      <c r="E3" s="53"/>
      <c r="F3" s="53"/>
      <c r="G3" s="53"/>
      <c r="H3" s="54"/>
      <c r="I3" s="24" t="s">
        <v>41</v>
      </c>
      <c r="J3" s="16"/>
    </row>
    <row r="4" spans="1:16" x14ac:dyDescent="0.15">
      <c r="A4" s="2"/>
    </row>
    <row r="5" spans="1:16" x14ac:dyDescent="0.15">
      <c r="A5" s="3" t="s">
        <v>0</v>
      </c>
      <c r="B5" s="11" t="s">
        <v>38</v>
      </c>
      <c r="C5" s="15"/>
      <c r="D5" s="16"/>
      <c r="E5" s="11" t="s">
        <v>7</v>
      </c>
      <c r="F5" s="15"/>
      <c r="G5" s="16"/>
      <c r="H5" s="11" t="s">
        <v>36</v>
      </c>
      <c r="I5" s="15"/>
      <c r="J5" s="16"/>
    </row>
    <row r="6" spans="1:16" x14ac:dyDescent="0.15">
      <c r="A6" s="4" t="s">
        <v>12</v>
      </c>
      <c r="B6" s="3" t="s">
        <v>3</v>
      </c>
      <c r="C6" s="3" t="s">
        <v>5</v>
      </c>
      <c r="D6" s="3" t="s">
        <v>6</v>
      </c>
      <c r="E6" s="3" t="s">
        <v>3</v>
      </c>
      <c r="F6" s="3" t="s">
        <v>5</v>
      </c>
      <c r="G6" s="3" t="s">
        <v>6</v>
      </c>
      <c r="H6" s="8" t="s">
        <v>3</v>
      </c>
      <c r="I6" s="8" t="s">
        <v>5</v>
      </c>
      <c r="J6" s="8" t="s">
        <v>6</v>
      </c>
    </row>
    <row r="7" spans="1:16" x14ac:dyDescent="0.15">
      <c r="A7" s="5" t="s">
        <v>9</v>
      </c>
      <c r="B7" s="12">
        <f>'１０時現在'!B7</f>
        <v>117135</v>
      </c>
      <c r="C7" s="12">
        <f>'１０時現在'!C7</f>
        <v>134678</v>
      </c>
      <c r="D7" s="12">
        <f>'１０時現在'!D7</f>
        <v>251813</v>
      </c>
      <c r="E7" s="31">
        <v>21975</v>
      </c>
      <c r="F7" s="31">
        <v>19609</v>
      </c>
      <c r="G7" s="31">
        <v>41584</v>
      </c>
      <c r="H7" s="19"/>
      <c r="I7" s="25"/>
      <c r="J7" s="28"/>
    </row>
    <row r="8" spans="1:16" x14ac:dyDescent="0.15">
      <c r="A8" s="6" t="s">
        <v>10</v>
      </c>
      <c r="B8" s="13">
        <f>'１０時現在'!B8</f>
        <v>19125</v>
      </c>
      <c r="C8" s="13">
        <f>'１０時現在'!C8</f>
        <v>22312</v>
      </c>
      <c r="D8" s="13">
        <f>'１０時現在'!D8</f>
        <v>41437</v>
      </c>
      <c r="E8" s="32">
        <v>2737</v>
      </c>
      <c r="F8" s="32">
        <v>2191</v>
      </c>
      <c r="G8" s="32">
        <v>4928</v>
      </c>
      <c r="H8" s="20"/>
      <c r="I8" s="26"/>
      <c r="J8" s="29"/>
    </row>
    <row r="9" spans="1:16" x14ac:dyDescent="0.15">
      <c r="A9" s="6" t="s">
        <v>1</v>
      </c>
      <c r="B9" s="13">
        <f>'１０時現在'!B9</f>
        <v>32993</v>
      </c>
      <c r="C9" s="13">
        <f>'１０時現在'!C9</f>
        <v>36751</v>
      </c>
      <c r="D9" s="13">
        <f>'１０時現在'!D9</f>
        <v>69744</v>
      </c>
      <c r="E9" s="32">
        <v>6585</v>
      </c>
      <c r="F9" s="32">
        <v>5274</v>
      </c>
      <c r="G9" s="32">
        <v>11859</v>
      </c>
      <c r="H9" s="20"/>
      <c r="I9" s="26"/>
      <c r="J9" s="29"/>
    </row>
    <row r="10" spans="1:16" x14ac:dyDescent="0.15">
      <c r="A10" s="6" t="s">
        <v>8</v>
      </c>
      <c r="B10" s="13">
        <f>'１０時現在'!B10</f>
        <v>26674</v>
      </c>
      <c r="C10" s="13">
        <f>'１０時現在'!C10</f>
        <v>30192</v>
      </c>
      <c r="D10" s="13">
        <f>'１０時現在'!D10</f>
        <v>56866</v>
      </c>
      <c r="E10" s="33">
        <v>4665</v>
      </c>
      <c r="F10" s="33">
        <v>3973</v>
      </c>
      <c r="G10" s="33">
        <v>8638</v>
      </c>
      <c r="H10" s="20"/>
      <c r="I10" s="26"/>
      <c r="J10" s="29"/>
    </row>
    <row r="11" spans="1:16" x14ac:dyDescent="0.15">
      <c r="A11" s="6" t="s">
        <v>16</v>
      </c>
      <c r="B11" s="13">
        <f>'１０時現在'!B11</f>
        <v>9878</v>
      </c>
      <c r="C11" s="13">
        <f>'１０時現在'!C11</f>
        <v>11011</v>
      </c>
      <c r="D11" s="13">
        <f>'１０時現在'!D11</f>
        <v>20889</v>
      </c>
      <c r="E11" s="33">
        <v>1061</v>
      </c>
      <c r="F11" s="33">
        <v>804</v>
      </c>
      <c r="G11" s="33">
        <v>1865</v>
      </c>
      <c r="H11" s="20"/>
      <c r="I11" s="26"/>
      <c r="J11" s="29"/>
    </row>
    <row r="12" spans="1:16" x14ac:dyDescent="0.15">
      <c r="A12" s="6" t="s">
        <v>17</v>
      </c>
      <c r="B12" s="13">
        <f>'１０時現在'!B12</f>
        <v>16727</v>
      </c>
      <c r="C12" s="13">
        <f>'１０時現在'!C12</f>
        <v>18010</v>
      </c>
      <c r="D12" s="13">
        <f>'１０時現在'!D12</f>
        <v>34737</v>
      </c>
      <c r="E12" s="33">
        <v>2392</v>
      </c>
      <c r="F12" s="33">
        <v>1805</v>
      </c>
      <c r="G12" s="33">
        <v>4197</v>
      </c>
      <c r="H12" s="20"/>
      <c r="I12" s="26"/>
      <c r="J12" s="29"/>
    </row>
    <row r="13" spans="1:16" x14ac:dyDescent="0.15">
      <c r="A13" s="6" t="s">
        <v>18</v>
      </c>
      <c r="B13" s="13">
        <f>'１０時現在'!B13</f>
        <v>11067</v>
      </c>
      <c r="C13" s="13">
        <f>'１０時現在'!C13</f>
        <v>12244</v>
      </c>
      <c r="D13" s="13">
        <f>'１０時現在'!D13</f>
        <v>23311</v>
      </c>
      <c r="E13" s="34">
        <v>1653</v>
      </c>
      <c r="F13" s="34">
        <v>1332</v>
      </c>
      <c r="G13" s="34">
        <v>2985</v>
      </c>
      <c r="H13" s="20"/>
      <c r="I13" s="26"/>
      <c r="J13" s="29"/>
    </row>
    <row r="14" spans="1:16" x14ac:dyDescent="0.15">
      <c r="A14" s="6" t="s">
        <v>19</v>
      </c>
      <c r="B14" s="13">
        <f>'１０時現在'!B14</f>
        <v>29239</v>
      </c>
      <c r="C14" s="13">
        <f>'１０時現在'!C14</f>
        <v>31533</v>
      </c>
      <c r="D14" s="13">
        <f>'１０時現在'!D14</f>
        <v>60772</v>
      </c>
      <c r="E14" s="34">
        <v>5307</v>
      </c>
      <c r="F14" s="34">
        <v>3904</v>
      </c>
      <c r="G14" s="34">
        <v>9211</v>
      </c>
      <c r="H14" s="20"/>
      <c r="I14" s="26"/>
      <c r="J14" s="29"/>
    </row>
    <row r="15" spans="1:16" x14ac:dyDescent="0.15">
      <c r="A15" s="6" t="s">
        <v>20</v>
      </c>
      <c r="B15" s="13">
        <f>'１０時現在'!B15</f>
        <v>12659</v>
      </c>
      <c r="C15" s="13">
        <f>'１０時現在'!C15</f>
        <v>14279</v>
      </c>
      <c r="D15" s="13">
        <f>'１０時現在'!D15</f>
        <v>26938</v>
      </c>
      <c r="E15" s="33">
        <v>1534</v>
      </c>
      <c r="F15" s="33">
        <v>1148</v>
      </c>
      <c r="G15" s="33">
        <v>2682</v>
      </c>
      <c r="H15" s="20"/>
      <c r="I15" s="26"/>
      <c r="J15" s="29"/>
    </row>
    <row r="16" spans="1:16" x14ac:dyDescent="0.15">
      <c r="A16" s="6" t="s">
        <v>21</v>
      </c>
      <c r="B16" s="13">
        <f>'１０時現在'!B16</f>
        <v>29789</v>
      </c>
      <c r="C16" s="13">
        <f>'１０時現在'!C16</f>
        <v>34059</v>
      </c>
      <c r="D16" s="13">
        <f>'１０時現在'!D16</f>
        <v>63848</v>
      </c>
      <c r="E16" s="33">
        <v>4808</v>
      </c>
      <c r="F16" s="33">
        <v>3784</v>
      </c>
      <c r="G16" s="33">
        <v>8592</v>
      </c>
      <c r="H16" s="20"/>
      <c r="I16" s="26"/>
      <c r="J16" s="29"/>
    </row>
    <row r="17" spans="1:10" x14ac:dyDescent="0.15">
      <c r="A17" s="6" t="s">
        <v>22</v>
      </c>
      <c r="B17" s="13">
        <f>'１０時現在'!B17</f>
        <v>11549</v>
      </c>
      <c r="C17" s="13">
        <f>'１０時現在'!C17</f>
        <v>12942</v>
      </c>
      <c r="D17" s="13">
        <f>'１０時現在'!D17</f>
        <v>24491</v>
      </c>
      <c r="E17" s="33">
        <v>1832</v>
      </c>
      <c r="F17" s="33">
        <v>1254</v>
      </c>
      <c r="G17" s="33">
        <v>3086</v>
      </c>
      <c r="H17" s="20"/>
      <c r="I17" s="26"/>
      <c r="J17" s="29"/>
    </row>
    <row r="18" spans="1:10" x14ac:dyDescent="0.15">
      <c r="A18" s="6" t="s">
        <v>23</v>
      </c>
      <c r="B18" s="13">
        <f>'１０時現在'!B18</f>
        <v>9360</v>
      </c>
      <c r="C18" s="13">
        <f>'１０時現在'!C18</f>
        <v>9989</v>
      </c>
      <c r="D18" s="13">
        <f>'１０時現在'!D18</f>
        <v>19349</v>
      </c>
      <c r="E18" s="33">
        <v>1617</v>
      </c>
      <c r="F18" s="33">
        <v>1191</v>
      </c>
      <c r="G18" s="33">
        <v>2808</v>
      </c>
      <c r="H18" s="20"/>
      <c r="I18" s="26"/>
      <c r="J18" s="29"/>
    </row>
    <row r="19" spans="1:10" x14ac:dyDescent="0.15">
      <c r="A19" s="7" t="s">
        <v>24</v>
      </c>
      <c r="B19" s="37">
        <f>'１０時現在'!B19</f>
        <v>9288</v>
      </c>
      <c r="C19" s="37">
        <f>'１０時現在'!C19</f>
        <v>10764</v>
      </c>
      <c r="D19" s="37">
        <f>'１０時現在'!D19</f>
        <v>20052</v>
      </c>
      <c r="E19" s="33">
        <v>1356</v>
      </c>
      <c r="F19" s="33">
        <v>1180</v>
      </c>
      <c r="G19" s="33">
        <v>2536</v>
      </c>
      <c r="H19" s="21"/>
      <c r="I19" s="27"/>
      <c r="J19" s="30"/>
    </row>
    <row r="20" spans="1:10" x14ac:dyDescent="0.15">
      <c r="A20" s="8" t="s">
        <v>2</v>
      </c>
      <c r="B20" s="12">
        <f>'１０時現在'!B20</f>
        <v>335483</v>
      </c>
      <c r="C20" s="12">
        <f>'１０時現在'!C20</f>
        <v>378764</v>
      </c>
      <c r="D20" s="12">
        <f>'１０時現在'!D20</f>
        <v>714247</v>
      </c>
      <c r="E20" s="17">
        <f t="shared" ref="E20:G20" si="0">SUM(E7:E19)</f>
        <v>57522</v>
      </c>
      <c r="F20" s="17">
        <f t="shared" si="0"/>
        <v>47449</v>
      </c>
      <c r="G20" s="17">
        <f t="shared" si="0"/>
        <v>104971</v>
      </c>
      <c r="H20" s="22">
        <f>ROUND(E20/B20*100,2)</f>
        <v>17.149999999999999</v>
      </c>
      <c r="I20" s="22">
        <f t="shared" ref="I20:J20" si="1">ROUND(F20/C20*100,2)</f>
        <v>12.53</v>
      </c>
      <c r="J20" s="22">
        <f t="shared" si="1"/>
        <v>14.7</v>
      </c>
    </row>
    <row r="21" spans="1:10" x14ac:dyDescent="0.15">
      <c r="A21" s="9" t="s">
        <v>26</v>
      </c>
      <c r="B21" s="12">
        <f>'１０時現在'!B21</f>
        <v>1780</v>
      </c>
      <c r="C21" s="12">
        <f>'１０時現在'!C21</f>
        <v>2081</v>
      </c>
      <c r="D21" s="12">
        <f>'１０時現在'!D21</f>
        <v>3861</v>
      </c>
      <c r="E21" s="35">
        <v>351</v>
      </c>
      <c r="F21" s="35">
        <v>285</v>
      </c>
      <c r="G21" s="35">
        <v>636</v>
      </c>
      <c r="H21" s="19"/>
      <c r="I21" s="25"/>
      <c r="J21" s="28"/>
    </row>
    <row r="22" spans="1:10" x14ac:dyDescent="0.15">
      <c r="A22" s="10" t="s">
        <v>15</v>
      </c>
      <c r="B22" s="13">
        <f>'１０時現在'!B22</f>
        <v>808</v>
      </c>
      <c r="C22" s="13">
        <f>'１０時現在'!C22</f>
        <v>852</v>
      </c>
      <c r="D22" s="13">
        <f>'１０時現在'!D22</f>
        <v>1660</v>
      </c>
      <c r="E22" s="33">
        <v>133</v>
      </c>
      <c r="F22" s="33">
        <v>103</v>
      </c>
      <c r="G22" s="33">
        <v>236</v>
      </c>
      <c r="H22" s="20"/>
      <c r="I22" s="26"/>
      <c r="J22" s="29"/>
    </row>
    <row r="23" spans="1:10" x14ac:dyDescent="0.15">
      <c r="A23" s="6" t="s">
        <v>25</v>
      </c>
      <c r="B23" s="13">
        <f>'１０時現在'!B23</f>
        <v>1173</v>
      </c>
      <c r="C23" s="13">
        <f>'１０時現在'!C23</f>
        <v>1278</v>
      </c>
      <c r="D23" s="13">
        <f>'１０時現在'!D23</f>
        <v>2451</v>
      </c>
      <c r="E23" s="34">
        <v>196</v>
      </c>
      <c r="F23" s="34">
        <v>156</v>
      </c>
      <c r="G23" s="34">
        <v>352</v>
      </c>
      <c r="H23" s="20"/>
      <c r="I23" s="26"/>
      <c r="J23" s="29"/>
    </row>
    <row r="24" spans="1:10" x14ac:dyDescent="0.15">
      <c r="A24" s="6" t="s">
        <v>27</v>
      </c>
      <c r="B24" s="13">
        <f>'１０時現在'!B24</f>
        <v>5831</v>
      </c>
      <c r="C24" s="13">
        <f>'１０時現在'!C24</f>
        <v>6678</v>
      </c>
      <c r="D24" s="13">
        <f>'１０時現在'!D24</f>
        <v>12509</v>
      </c>
      <c r="E24" s="34">
        <v>762</v>
      </c>
      <c r="F24" s="34">
        <v>626</v>
      </c>
      <c r="G24" s="34">
        <v>1388</v>
      </c>
      <c r="H24" s="20"/>
      <c r="I24" s="26"/>
      <c r="J24" s="29"/>
    </row>
    <row r="25" spans="1:10" x14ac:dyDescent="0.15">
      <c r="A25" s="10" t="s">
        <v>28</v>
      </c>
      <c r="B25" s="13">
        <f>'１０時現在'!B25</f>
        <v>2595</v>
      </c>
      <c r="C25" s="13">
        <f>'１０時現在'!C25</f>
        <v>2864</v>
      </c>
      <c r="D25" s="13">
        <f>'１０時現在'!D25</f>
        <v>5459</v>
      </c>
      <c r="E25" s="34">
        <v>427</v>
      </c>
      <c r="F25" s="34">
        <v>305</v>
      </c>
      <c r="G25" s="34">
        <v>732</v>
      </c>
      <c r="H25" s="20"/>
      <c r="I25" s="26"/>
      <c r="J25" s="29"/>
    </row>
    <row r="26" spans="1:10" x14ac:dyDescent="0.15">
      <c r="A26" s="6" t="s">
        <v>29</v>
      </c>
      <c r="B26" s="13">
        <f>'１０時現在'!B26</f>
        <v>3278</v>
      </c>
      <c r="C26" s="13">
        <f>'１０時現在'!C26</f>
        <v>3696</v>
      </c>
      <c r="D26" s="13">
        <f>'１０時現在'!D26</f>
        <v>6974</v>
      </c>
      <c r="E26" s="34">
        <v>691</v>
      </c>
      <c r="F26" s="34">
        <v>546</v>
      </c>
      <c r="G26" s="34">
        <v>1237</v>
      </c>
      <c r="H26" s="20"/>
      <c r="I26" s="26"/>
      <c r="J26" s="29"/>
    </row>
    <row r="27" spans="1:10" x14ac:dyDescent="0.15">
      <c r="A27" s="10" t="s">
        <v>30</v>
      </c>
      <c r="B27" s="13">
        <f>'１０時現在'!B27</f>
        <v>2084</v>
      </c>
      <c r="C27" s="13">
        <f>'１０時現在'!C27</f>
        <v>2517</v>
      </c>
      <c r="D27" s="13">
        <f>'１０時現在'!D27</f>
        <v>4601</v>
      </c>
      <c r="E27" s="34">
        <v>265</v>
      </c>
      <c r="F27" s="34">
        <v>207</v>
      </c>
      <c r="G27" s="34">
        <v>472</v>
      </c>
      <c r="H27" s="20"/>
      <c r="I27" s="26"/>
      <c r="J27" s="29"/>
    </row>
    <row r="28" spans="1:10" x14ac:dyDescent="0.15">
      <c r="A28" s="10" t="s">
        <v>31</v>
      </c>
      <c r="B28" s="13">
        <f>'１０時現在'!B28</f>
        <v>1720</v>
      </c>
      <c r="C28" s="13">
        <f>'１０時現在'!C28</f>
        <v>1980</v>
      </c>
      <c r="D28" s="13">
        <f>'１０時現在'!D28</f>
        <v>3700</v>
      </c>
      <c r="E28" s="34">
        <v>229</v>
      </c>
      <c r="F28" s="34">
        <v>187</v>
      </c>
      <c r="G28" s="34">
        <v>416</v>
      </c>
      <c r="H28" s="20"/>
      <c r="I28" s="26"/>
      <c r="J28" s="29"/>
    </row>
    <row r="29" spans="1:10" x14ac:dyDescent="0.15">
      <c r="A29" s="6" t="s">
        <v>32</v>
      </c>
      <c r="B29" s="13">
        <f>'１０時現在'!B29</f>
        <v>1239</v>
      </c>
      <c r="C29" s="13">
        <f>'１０時現在'!C29</f>
        <v>1308</v>
      </c>
      <c r="D29" s="13">
        <f>'１０時現在'!D29</f>
        <v>2547</v>
      </c>
      <c r="E29" s="34">
        <v>296</v>
      </c>
      <c r="F29" s="34">
        <v>264</v>
      </c>
      <c r="G29" s="34">
        <v>560</v>
      </c>
      <c r="H29" s="20"/>
      <c r="I29" s="26"/>
      <c r="J29" s="29"/>
    </row>
    <row r="30" spans="1:10" x14ac:dyDescent="0.15">
      <c r="A30" s="10" t="s">
        <v>33</v>
      </c>
      <c r="B30" s="13">
        <f>'１０時現在'!B30</f>
        <v>7178</v>
      </c>
      <c r="C30" s="13">
        <f>'１０時現在'!C30</f>
        <v>8027</v>
      </c>
      <c r="D30" s="13">
        <f>'１０時現在'!D30</f>
        <v>15205</v>
      </c>
      <c r="E30" s="33">
        <v>1220</v>
      </c>
      <c r="F30" s="33">
        <v>1048</v>
      </c>
      <c r="G30" s="33">
        <v>2268</v>
      </c>
      <c r="H30" s="20"/>
      <c r="I30" s="26"/>
      <c r="J30" s="29"/>
    </row>
    <row r="31" spans="1:10" x14ac:dyDescent="0.15">
      <c r="A31" s="10" t="s">
        <v>4</v>
      </c>
      <c r="B31" s="13">
        <f>'１０時現在'!B31</f>
        <v>5467</v>
      </c>
      <c r="C31" s="13">
        <f>'１０時現在'!C31</f>
        <v>5817</v>
      </c>
      <c r="D31" s="13">
        <f>'１０時現在'!D31</f>
        <v>11284</v>
      </c>
      <c r="E31" s="33">
        <v>1244</v>
      </c>
      <c r="F31" s="33">
        <v>1019</v>
      </c>
      <c r="G31" s="33">
        <v>2263</v>
      </c>
      <c r="H31" s="20"/>
      <c r="I31" s="26"/>
      <c r="J31" s="29"/>
    </row>
    <row r="32" spans="1:10" x14ac:dyDescent="0.15">
      <c r="A32" s="7" t="s">
        <v>34</v>
      </c>
      <c r="B32" s="37">
        <f>'１０時現在'!B32</f>
        <v>931</v>
      </c>
      <c r="C32" s="37">
        <f>'１０時現在'!C32</f>
        <v>993</v>
      </c>
      <c r="D32" s="37">
        <f>'１０時現在'!D32</f>
        <v>1924</v>
      </c>
      <c r="E32" s="33">
        <v>181</v>
      </c>
      <c r="F32" s="33">
        <v>134</v>
      </c>
      <c r="G32" s="33">
        <v>315</v>
      </c>
      <c r="H32" s="21"/>
      <c r="I32" s="27"/>
      <c r="J32" s="30"/>
    </row>
    <row r="33" spans="1:10" x14ac:dyDescent="0.15">
      <c r="A33" s="8" t="s">
        <v>13</v>
      </c>
      <c r="B33" s="12">
        <f>'１０時現在'!B33</f>
        <v>34084</v>
      </c>
      <c r="C33" s="12">
        <f>'１０時現在'!C33</f>
        <v>38091</v>
      </c>
      <c r="D33" s="12">
        <f>'１０時現在'!D33</f>
        <v>72175</v>
      </c>
      <c r="E33" s="14">
        <f t="shared" ref="E33:G33" si="2">SUM(E21:E32)</f>
        <v>5995</v>
      </c>
      <c r="F33" s="14">
        <f t="shared" si="2"/>
        <v>4880</v>
      </c>
      <c r="G33" s="14">
        <f t="shared" si="2"/>
        <v>10875</v>
      </c>
      <c r="H33" s="22">
        <f t="shared" ref="H33:J34" si="3">ROUND(E33/B33*100,2)</f>
        <v>17.59</v>
      </c>
      <c r="I33" s="22">
        <f t="shared" si="3"/>
        <v>12.81</v>
      </c>
      <c r="J33" s="22">
        <f t="shared" si="3"/>
        <v>15.07</v>
      </c>
    </row>
    <row r="34" spans="1:10" x14ac:dyDescent="0.15">
      <c r="A34" s="8" t="s">
        <v>11</v>
      </c>
      <c r="B34" s="38">
        <f>'１０時現在'!B34</f>
        <v>369567</v>
      </c>
      <c r="C34" s="38">
        <f>'１０時現在'!C34</f>
        <v>416855</v>
      </c>
      <c r="D34" s="38">
        <f>'１０時現在'!D34</f>
        <v>786422</v>
      </c>
      <c r="E34" s="14">
        <f>E33+E20</f>
        <v>63517</v>
      </c>
      <c r="F34" s="14">
        <f>F33+F20</f>
        <v>52329</v>
      </c>
      <c r="G34" s="14">
        <f>G33+G20</f>
        <v>115846</v>
      </c>
      <c r="H34" s="22">
        <f t="shared" si="3"/>
        <v>17.190000000000001</v>
      </c>
      <c r="I34" s="22">
        <f t="shared" si="3"/>
        <v>12.55</v>
      </c>
      <c r="J34" s="22">
        <f t="shared" si="3"/>
        <v>14.73</v>
      </c>
    </row>
    <row r="35" spans="1:10" x14ac:dyDescent="0.15">
      <c r="A35" s="2"/>
      <c r="G35" s="18" t="s">
        <v>14</v>
      </c>
      <c r="H35" s="23"/>
      <c r="I35" s="23"/>
      <c r="J35" s="23"/>
    </row>
    <row r="36" spans="1:10" ht="14.25" customHeight="1" x14ac:dyDescent="0.15">
      <c r="A36" s="2"/>
      <c r="G36" s="58" t="s">
        <v>45</v>
      </c>
      <c r="H36" s="59"/>
      <c r="I36" s="55" t="str">
        <f>I3</f>
        <v>１６時００分現在</v>
      </c>
      <c r="J36" s="55"/>
    </row>
    <row r="37" spans="1:10" x14ac:dyDescent="0.15">
      <c r="A37" s="2"/>
      <c r="G37" s="60"/>
      <c r="H37" s="61"/>
      <c r="I37" s="56">
        <v>0.1648</v>
      </c>
      <c r="J37" s="57"/>
    </row>
    <row r="38" spans="1:10" x14ac:dyDescent="0.15">
      <c r="A38" s="2"/>
    </row>
    <row r="39" spans="1:10" x14ac:dyDescent="0.15">
      <c r="A39" s="2"/>
    </row>
    <row r="40" spans="1:10" x14ac:dyDescent="0.15">
      <c r="A40" s="2"/>
    </row>
    <row r="41" spans="1:10" x14ac:dyDescent="0.15">
      <c r="A41" s="2"/>
    </row>
    <row r="42" spans="1:10" x14ac:dyDescent="0.15">
      <c r="A42" s="2"/>
    </row>
    <row r="43" spans="1:10" x14ac:dyDescent="0.15">
      <c r="A43" s="2"/>
    </row>
    <row r="44" spans="1:10" x14ac:dyDescent="0.15">
      <c r="A44" s="2"/>
    </row>
    <row r="45" spans="1:10" x14ac:dyDescent="0.15">
      <c r="A45" s="2"/>
    </row>
    <row r="46" spans="1:10" x14ac:dyDescent="0.15">
      <c r="A46" s="2"/>
    </row>
    <row r="47" spans="1:10" x14ac:dyDescent="0.15">
      <c r="A47" s="2"/>
    </row>
    <row r="48" spans="1:10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</sheetData>
  <mergeCells count="6">
    <mergeCell ref="H1:J1"/>
    <mergeCell ref="A2:P2"/>
    <mergeCell ref="A3:H3"/>
    <mergeCell ref="G36:H37"/>
    <mergeCell ref="I36:J36"/>
    <mergeCell ref="I37:J37"/>
  </mergeCells>
  <phoneticPr fontId="5"/>
  <printOptions horizontalCentered="1"/>
  <pageMargins left="0.23622047244094491" right="0.23622047244094491" top="0.51181102362204722" bottom="0.39370078740157483" header="0.31496062992125984" footer="0.31496062992125984"/>
  <pageSetup paperSize="9" orientation="landscape" blackAndWhite="1" r:id="rId1"/>
  <headerFooter alignWithMargins="0">
    <oddFooter>&amp;C&amp;A&amp;P/&amp;N</oddFooter>
  </headerFooter>
  <ignoredErrors>
    <ignoredError sqref="B7:D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625-7A9E-4F2C-A1B0-5DEA13458303}">
  <sheetPr>
    <pageSetUpPr fitToPage="1"/>
  </sheetPr>
  <dimension ref="A1:Q129"/>
  <sheetViews>
    <sheetView workbookViewId="0">
      <selection activeCell="E7" sqref="E7:G34"/>
    </sheetView>
  </sheetViews>
  <sheetFormatPr defaultColWidth="9.625" defaultRowHeight="14.25" x14ac:dyDescent="0.15"/>
  <cols>
    <col min="1" max="1" width="12" style="1" customWidth="1"/>
    <col min="2" max="16384" width="9.625" style="1"/>
  </cols>
  <sheetData>
    <row r="1" spans="1:17" x14ac:dyDescent="0.15">
      <c r="H1" s="51" t="s">
        <v>37</v>
      </c>
      <c r="I1" s="51"/>
      <c r="J1" s="51"/>
    </row>
    <row r="2" spans="1:17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7" ht="22.5" x14ac:dyDescent="0.15">
      <c r="A3" s="53" t="s">
        <v>44</v>
      </c>
      <c r="B3" s="53"/>
      <c r="C3" s="53"/>
      <c r="D3" s="53"/>
      <c r="E3" s="53"/>
      <c r="F3" s="53"/>
      <c r="G3" s="53"/>
      <c r="H3" s="54"/>
      <c r="I3" s="24" t="s">
        <v>42</v>
      </c>
      <c r="J3" s="16"/>
    </row>
    <row r="4" spans="1:17" x14ac:dyDescent="0.15">
      <c r="A4" s="2"/>
    </row>
    <row r="5" spans="1:17" x14ac:dyDescent="0.15">
      <c r="A5" s="3" t="s">
        <v>0</v>
      </c>
      <c r="B5" s="11" t="s">
        <v>38</v>
      </c>
      <c r="C5" s="15"/>
      <c r="D5" s="16"/>
      <c r="E5" s="11" t="s">
        <v>7</v>
      </c>
      <c r="F5" s="15"/>
      <c r="G5" s="16"/>
      <c r="H5" s="11" t="s">
        <v>36</v>
      </c>
      <c r="I5" s="15"/>
      <c r="J5" s="16"/>
    </row>
    <row r="6" spans="1:17" x14ac:dyDescent="0.15">
      <c r="A6" s="4" t="s">
        <v>12</v>
      </c>
      <c r="B6" s="3" t="s">
        <v>3</v>
      </c>
      <c r="C6" s="3" t="s">
        <v>5</v>
      </c>
      <c r="D6" s="3" t="s">
        <v>6</v>
      </c>
      <c r="E6" s="3" t="s">
        <v>3</v>
      </c>
      <c r="F6" s="3" t="s">
        <v>5</v>
      </c>
      <c r="G6" s="3" t="s">
        <v>6</v>
      </c>
      <c r="H6" s="8" t="s">
        <v>3</v>
      </c>
      <c r="I6" s="8" t="s">
        <v>5</v>
      </c>
      <c r="J6" s="8" t="s">
        <v>6</v>
      </c>
    </row>
    <row r="7" spans="1:17" x14ac:dyDescent="0.15">
      <c r="A7" s="5" t="s">
        <v>9</v>
      </c>
      <c r="B7" s="12">
        <f>'１０時現在'!B7</f>
        <v>117135</v>
      </c>
      <c r="C7" s="12">
        <f>'１０時現在'!C7</f>
        <v>134678</v>
      </c>
      <c r="D7" s="12">
        <f>'１０時現在'!D7</f>
        <v>251813</v>
      </c>
      <c r="E7" s="31">
        <v>26004</v>
      </c>
      <c r="F7" s="31">
        <v>23623</v>
      </c>
      <c r="G7" s="31">
        <v>49627</v>
      </c>
      <c r="H7" s="19"/>
      <c r="I7" s="25"/>
      <c r="J7" s="28"/>
      <c r="O7" s="50"/>
      <c r="P7" s="50"/>
      <c r="Q7" s="50"/>
    </row>
    <row r="8" spans="1:17" x14ac:dyDescent="0.15">
      <c r="A8" s="6" t="s">
        <v>10</v>
      </c>
      <c r="B8" s="13">
        <f>'１０時現在'!B8</f>
        <v>19125</v>
      </c>
      <c r="C8" s="13">
        <f>'１０時現在'!C8</f>
        <v>22312</v>
      </c>
      <c r="D8" s="13">
        <f>'１０時現在'!D8</f>
        <v>41437</v>
      </c>
      <c r="E8" s="32">
        <v>3085</v>
      </c>
      <c r="F8" s="32">
        <v>2521</v>
      </c>
      <c r="G8" s="32">
        <v>5606</v>
      </c>
      <c r="H8" s="20"/>
      <c r="I8" s="26"/>
      <c r="J8" s="29"/>
      <c r="O8" s="50"/>
      <c r="P8" s="50"/>
      <c r="Q8" s="50"/>
    </row>
    <row r="9" spans="1:17" x14ac:dyDescent="0.15">
      <c r="A9" s="6" t="s">
        <v>1</v>
      </c>
      <c r="B9" s="13">
        <f>'１０時現在'!B9</f>
        <v>32993</v>
      </c>
      <c r="C9" s="13">
        <f>'１０時現在'!C9</f>
        <v>36751</v>
      </c>
      <c r="D9" s="13">
        <f>'１０時現在'!D9</f>
        <v>69744</v>
      </c>
      <c r="E9" s="32">
        <v>7324</v>
      </c>
      <c r="F9" s="32">
        <v>6251</v>
      </c>
      <c r="G9" s="32">
        <v>13575</v>
      </c>
      <c r="H9" s="20"/>
      <c r="I9" s="26"/>
      <c r="J9" s="29"/>
      <c r="O9" s="50"/>
      <c r="P9" s="50"/>
      <c r="Q9" s="50"/>
    </row>
    <row r="10" spans="1:17" x14ac:dyDescent="0.15">
      <c r="A10" s="6" t="s">
        <v>8</v>
      </c>
      <c r="B10" s="13">
        <f>'１０時現在'!B10</f>
        <v>26674</v>
      </c>
      <c r="C10" s="13">
        <f>'１０時現在'!C10</f>
        <v>30192</v>
      </c>
      <c r="D10" s="13">
        <f>'１０時現在'!D10</f>
        <v>56866</v>
      </c>
      <c r="E10" s="33">
        <v>5607</v>
      </c>
      <c r="F10" s="33">
        <v>4577</v>
      </c>
      <c r="G10" s="33">
        <v>10184</v>
      </c>
      <c r="H10" s="20"/>
      <c r="I10" s="26"/>
      <c r="J10" s="29"/>
      <c r="O10" s="50"/>
      <c r="P10" s="50"/>
      <c r="Q10" s="50"/>
    </row>
    <row r="11" spans="1:17" x14ac:dyDescent="0.15">
      <c r="A11" s="6" t="s">
        <v>16</v>
      </c>
      <c r="B11" s="13">
        <f>'１０時現在'!B11</f>
        <v>9878</v>
      </c>
      <c r="C11" s="13">
        <f>'１０時現在'!C11</f>
        <v>11011</v>
      </c>
      <c r="D11" s="13">
        <f>'１０時現在'!D11</f>
        <v>20889</v>
      </c>
      <c r="E11" s="33">
        <v>1174</v>
      </c>
      <c r="F11" s="33">
        <v>903</v>
      </c>
      <c r="G11" s="33">
        <v>2077</v>
      </c>
      <c r="H11" s="20"/>
      <c r="I11" s="26"/>
      <c r="J11" s="29"/>
      <c r="O11" s="50"/>
      <c r="P11" s="50"/>
      <c r="Q11" s="50"/>
    </row>
    <row r="12" spans="1:17" x14ac:dyDescent="0.15">
      <c r="A12" s="6" t="s">
        <v>17</v>
      </c>
      <c r="B12" s="13">
        <f>'１０時現在'!B12</f>
        <v>16727</v>
      </c>
      <c r="C12" s="13">
        <f>'１０時現在'!C12</f>
        <v>18010</v>
      </c>
      <c r="D12" s="13">
        <f>'１０時現在'!D12</f>
        <v>34737</v>
      </c>
      <c r="E12" s="33">
        <v>2666</v>
      </c>
      <c r="F12" s="33">
        <v>2039</v>
      </c>
      <c r="G12" s="33">
        <v>4705</v>
      </c>
      <c r="H12" s="20"/>
      <c r="I12" s="26"/>
      <c r="J12" s="29"/>
      <c r="O12" s="50"/>
      <c r="P12" s="50"/>
      <c r="Q12" s="50"/>
    </row>
    <row r="13" spans="1:17" x14ac:dyDescent="0.15">
      <c r="A13" s="6" t="s">
        <v>18</v>
      </c>
      <c r="B13" s="13">
        <f>'１０時現在'!B13</f>
        <v>11067</v>
      </c>
      <c r="C13" s="13">
        <f>'１０時現在'!C13</f>
        <v>12244</v>
      </c>
      <c r="D13" s="13">
        <f>'１０時現在'!D13</f>
        <v>23311</v>
      </c>
      <c r="E13" s="34">
        <v>1917</v>
      </c>
      <c r="F13" s="34">
        <v>1548</v>
      </c>
      <c r="G13" s="34">
        <v>3465</v>
      </c>
      <c r="H13" s="20"/>
      <c r="I13" s="26"/>
      <c r="J13" s="29"/>
      <c r="O13" s="50"/>
      <c r="P13" s="50"/>
      <c r="Q13" s="50"/>
    </row>
    <row r="14" spans="1:17" x14ac:dyDescent="0.15">
      <c r="A14" s="6" t="s">
        <v>19</v>
      </c>
      <c r="B14" s="13">
        <f>'１０時現在'!B14</f>
        <v>29239</v>
      </c>
      <c r="C14" s="13">
        <f>'１０時現在'!C14</f>
        <v>31533</v>
      </c>
      <c r="D14" s="13">
        <f>'１０時現在'!D14</f>
        <v>60772</v>
      </c>
      <c r="E14" s="34">
        <v>5877</v>
      </c>
      <c r="F14" s="34">
        <v>4434</v>
      </c>
      <c r="G14" s="34">
        <v>10311</v>
      </c>
      <c r="H14" s="20"/>
      <c r="I14" s="26"/>
      <c r="J14" s="29"/>
      <c r="O14" s="50"/>
      <c r="P14" s="50"/>
      <c r="Q14" s="50"/>
    </row>
    <row r="15" spans="1:17" x14ac:dyDescent="0.15">
      <c r="A15" s="6" t="s">
        <v>20</v>
      </c>
      <c r="B15" s="13">
        <f>'１０時現在'!B15</f>
        <v>12659</v>
      </c>
      <c r="C15" s="13">
        <f>'１０時現在'!C15</f>
        <v>14279</v>
      </c>
      <c r="D15" s="13">
        <f>'１０時現在'!D15</f>
        <v>26938</v>
      </c>
      <c r="E15" s="33">
        <v>1814</v>
      </c>
      <c r="F15" s="33">
        <v>1328</v>
      </c>
      <c r="G15" s="33">
        <v>3142</v>
      </c>
      <c r="H15" s="20"/>
      <c r="I15" s="26"/>
      <c r="J15" s="29"/>
      <c r="O15" s="50"/>
      <c r="P15" s="50"/>
      <c r="Q15" s="50"/>
    </row>
    <row r="16" spans="1:17" x14ac:dyDescent="0.15">
      <c r="A16" s="6" t="s">
        <v>21</v>
      </c>
      <c r="B16" s="13">
        <f>'１０時現在'!B16</f>
        <v>29789</v>
      </c>
      <c r="C16" s="13">
        <f>'１０時現在'!C16</f>
        <v>34059</v>
      </c>
      <c r="D16" s="13">
        <f>'１０時現在'!D16</f>
        <v>63848</v>
      </c>
      <c r="E16" s="33">
        <v>5228</v>
      </c>
      <c r="F16" s="33">
        <v>4165</v>
      </c>
      <c r="G16" s="33">
        <v>9393</v>
      </c>
      <c r="H16" s="20"/>
      <c r="I16" s="26"/>
      <c r="J16" s="29"/>
      <c r="O16" s="50"/>
      <c r="P16" s="50"/>
      <c r="Q16" s="50"/>
    </row>
    <row r="17" spans="1:17" x14ac:dyDescent="0.15">
      <c r="A17" s="6" t="s">
        <v>22</v>
      </c>
      <c r="B17" s="13">
        <f>'１０時現在'!B17</f>
        <v>11549</v>
      </c>
      <c r="C17" s="13">
        <f>'１０時現在'!C17</f>
        <v>12942</v>
      </c>
      <c r="D17" s="13">
        <f>'１０時現在'!D17</f>
        <v>24491</v>
      </c>
      <c r="E17" s="33">
        <v>1996</v>
      </c>
      <c r="F17" s="33">
        <v>1283</v>
      </c>
      <c r="G17" s="33">
        <v>3279</v>
      </c>
      <c r="H17" s="20"/>
      <c r="I17" s="26"/>
      <c r="J17" s="29"/>
      <c r="O17" s="50"/>
      <c r="P17" s="50"/>
      <c r="Q17" s="50"/>
    </row>
    <row r="18" spans="1:17" x14ac:dyDescent="0.15">
      <c r="A18" s="6" t="s">
        <v>23</v>
      </c>
      <c r="B18" s="13">
        <f>'１０時現在'!B18</f>
        <v>9360</v>
      </c>
      <c r="C18" s="13">
        <f>'１０時現在'!C18</f>
        <v>9989</v>
      </c>
      <c r="D18" s="13">
        <f>'１０時現在'!D18</f>
        <v>19349</v>
      </c>
      <c r="E18" s="33">
        <v>1817</v>
      </c>
      <c r="F18" s="33">
        <v>1353</v>
      </c>
      <c r="G18" s="33">
        <v>3170</v>
      </c>
      <c r="H18" s="20"/>
      <c r="I18" s="26"/>
      <c r="J18" s="29"/>
      <c r="O18" s="50"/>
      <c r="P18" s="50"/>
      <c r="Q18" s="50"/>
    </row>
    <row r="19" spans="1:17" x14ac:dyDescent="0.15">
      <c r="A19" s="7" t="s">
        <v>24</v>
      </c>
      <c r="B19" s="37">
        <f>'１０時現在'!B19</f>
        <v>9288</v>
      </c>
      <c r="C19" s="37">
        <f>'１０時現在'!C19</f>
        <v>10764</v>
      </c>
      <c r="D19" s="37">
        <f>'１０時現在'!D19</f>
        <v>20052</v>
      </c>
      <c r="E19" s="33">
        <v>1561</v>
      </c>
      <c r="F19" s="33">
        <v>1328</v>
      </c>
      <c r="G19" s="33">
        <v>2889</v>
      </c>
      <c r="H19" s="21"/>
      <c r="I19" s="27"/>
      <c r="J19" s="30"/>
      <c r="O19" s="50"/>
      <c r="P19" s="50"/>
      <c r="Q19" s="50"/>
    </row>
    <row r="20" spans="1:17" x14ac:dyDescent="0.15">
      <c r="A20" s="8" t="s">
        <v>2</v>
      </c>
      <c r="B20" s="12">
        <f>'１０時現在'!B20</f>
        <v>335483</v>
      </c>
      <c r="C20" s="12">
        <f>'１０時現在'!C20</f>
        <v>378764</v>
      </c>
      <c r="D20" s="12">
        <f>'１０時現在'!D20</f>
        <v>714247</v>
      </c>
      <c r="E20" s="17">
        <f>SUM(E7:E19)</f>
        <v>66070</v>
      </c>
      <c r="F20" s="17">
        <f t="shared" ref="F20:G20" si="0">SUM(F7:F19)</f>
        <v>55353</v>
      </c>
      <c r="G20" s="17">
        <f t="shared" si="0"/>
        <v>121423</v>
      </c>
      <c r="H20" s="22">
        <f>ROUND(E20/B20*100,2)</f>
        <v>19.690000000000001</v>
      </c>
      <c r="I20" s="22">
        <f t="shared" ref="I20:J20" si="1">ROUND(F20/C20*100,2)</f>
        <v>14.61</v>
      </c>
      <c r="J20" s="22">
        <f t="shared" si="1"/>
        <v>17</v>
      </c>
      <c r="O20" s="50"/>
      <c r="P20" s="50"/>
      <c r="Q20" s="50"/>
    </row>
    <row r="21" spans="1:17" x14ac:dyDescent="0.15">
      <c r="A21" s="9" t="s">
        <v>26</v>
      </c>
      <c r="B21" s="12">
        <f>'１０時現在'!B21</f>
        <v>1780</v>
      </c>
      <c r="C21" s="12">
        <f>'１０時現在'!C21</f>
        <v>2081</v>
      </c>
      <c r="D21" s="12">
        <f>'１０時現在'!D21</f>
        <v>3861</v>
      </c>
      <c r="E21" s="35">
        <v>436</v>
      </c>
      <c r="F21" s="35">
        <v>368</v>
      </c>
      <c r="G21" s="35">
        <v>804</v>
      </c>
      <c r="H21" s="19"/>
      <c r="I21" s="25"/>
      <c r="J21" s="28"/>
      <c r="O21" s="50"/>
      <c r="P21" s="50"/>
      <c r="Q21" s="50"/>
    </row>
    <row r="22" spans="1:17" x14ac:dyDescent="0.15">
      <c r="A22" s="10" t="s">
        <v>15</v>
      </c>
      <c r="B22" s="13">
        <f>'１０時現在'!B22</f>
        <v>808</v>
      </c>
      <c r="C22" s="13">
        <f>'１０時現在'!C22</f>
        <v>852</v>
      </c>
      <c r="D22" s="13">
        <f>'１０時現在'!D22</f>
        <v>1660</v>
      </c>
      <c r="E22" s="33">
        <v>153</v>
      </c>
      <c r="F22" s="33">
        <v>120</v>
      </c>
      <c r="G22" s="33">
        <v>273</v>
      </c>
      <c r="H22" s="20"/>
      <c r="I22" s="26"/>
      <c r="J22" s="29"/>
      <c r="O22" s="50"/>
      <c r="P22" s="50"/>
      <c r="Q22" s="50"/>
    </row>
    <row r="23" spans="1:17" x14ac:dyDescent="0.15">
      <c r="A23" s="6" t="s">
        <v>25</v>
      </c>
      <c r="B23" s="13">
        <f>'１０時現在'!B23</f>
        <v>1173</v>
      </c>
      <c r="C23" s="13">
        <f>'１０時現在'!C23</f>
        <v>1278</v>
      </c>
      <c r="D23" s="13">
        <f>'１０時現在'!D23</f>
        <v>2451</v>
      </c>
      <c r="E23" s="34">
        <v>215</v>
      </c>
      <c r="F23" s="34">
        <v>163</v>
      </c>
      <c r="G23" s="34">
        <v>378</v>
      </c>
      <c r="H23" s="20"/>
      <c r="I23" s="26"/>
      <c r="J23" s="29"/>
      <c r="O23" s="50"/>
      <c r="P23" s="50"/>
      <c r="Q23" s="50"/>
    </row>
    <row r="24" spans="1:17" x14ac:dyDescent="0.15">
      <c r="A24" s="6" t="s">
        <v>27</v>
      </c>
      <c r="B24" s="13">
        <f>'１０時現在'!B24</f>
        <v>5831</v>
      </c>
      <c r="C24" s="13">
        <f>'１０時現在'!C24</f>
        <v>6678</v>
      </c>
      <c r="D24" s="13">
        <f>'１０時現在'!D24</f>
        <v>12509</v>
      </c>
      <c r="E24" s="34">
        <v>805</v>
      </c>
      <c r="F24" s="34">
        <v>646</v>
      </c>
      <c r="G24" s="34">
        <v>1451</v>
      </c>
      <c r="H24" s="20"/>
      <c r="I24" s="26"/>
      <c r="J24" s="29"/>
      <c r="O24" s="50"/>
      <c r="P24" s="50"/>
      <c r="Q24" s="50"/>
    </row>
    <row r="25" spans="1:17" x14ac:dyDescent="0.15">
      <c r="A25" s="10" t="s">
        <v>28</v>
      </c>
      <c r="B25" s="13">
        <f>'１０時現在'!B25</f>
        <v>2595</v>
      </c>
      <c r="C25" s="13">
        <f>'１０時現在'!C25</f>
        <v>2864</v>
      </c>
      <c r="D25" s="13">
        <f>'１０時現在'!D25</f>
        <v>5459</v>
      </c>
      <c r="E25" s="34">
        <v>456</v>
      </c>
      <c r="F25" s="34">
        <v>334</v>
      </c>
      <c r="G25" s="34">
        <v>790</v>
      </c>
      <c r="H25" s="20"/>
      <c r="I25" s="26"/>
      <c r="J25" s="29"/>
      <c r="O25" s="50"/>
      <c r="P25" s="50"/>
      <c r="Q25" s="50"/>
    </row>
    <row r="26" spans="1:17" x14ac:dyDescent="0.15">
      <c r="A26" s="6" t="s">
        <v>29</v>
      </c>
      <c r="B26" s="13">
        <f>'１０時現在'!B26</f>
        <v>3278</v>
      </c>
      <c r="C26" s="13">
        <f>'１０時現在'!C26</f>
        <v>3696</v>
      </c>
      <c r="D26" s="13">
        <f>'１０時現在'!D26</f>
        <v>6974</v>
      </c>
      <c r="E26" s="34">
        <v>772</v>
      </c>
      <c r="F26" s="34">
        <v>611</v>
      </c>
      <c r="G26" s="34">
        <v>1383</v>
      </c>
      <c r="H26" s="20"/>
      <c r="I26" s="26"/>
      <c r="J26" s="29"/>
      <c r="O26" s="50"/>
      <c r="P26" s="50"/>
      <c r="Q26" s="50"/>
    </row>
    <row r="27" spans="1:17" x14ac:dyDescent="0.15">
      <c r="A27" s="10" t="s">
        <v>30</v>
      </c>
      <c r="B27" s="13">
        <f>'１０時現在'!B27</f>
        <v>2084</v>
      </c>
      <c r="C27" s="13">
        <f>'１０時現在'!C27</f>
        <v>2517</v>
      </c>
      <c r="D27" s="13">
        <f>'１０時現在'!D27</f>
        <v>4601</v>
      </c>
      <c r="E27" s="34">
        <v>291</v>
      </c>
      <c r="F27" s="34">
        <v>240</v>
      </c>
      <c r="G27" s="34">
        <v>531</v>
      </c>
      <c r="H27" s="20"/>
      <c r="I27" s="26"/>
      <c r="J27" s="29"/>
      <c r="O27" s="50"/>
      <c r="P27" s="50"/>
      <c r="Q27" s="50"/>
    </row>
    <row r="28" spans="1:17" x14ac:dyDescent="0.15">
      <c r="A28" s="10" t="s">
        <v>31</v>
      </c>
      <c r="B28" s="13">
        <f>'１０時現在'!B28</f>
        <v>1720</v>
      </c>
      <c r="C28" s="13">
        <f>'１０時現在'!C28</f>
        <v>1980</v>
      </c>
      <c r="D28" s="13">
        <f>'１０時現在'!D28</f>
        <v>3700</v>
      </c>
      <c r="E28" s="34">
        <v>266</v>
      </c>
      <c r="F28" s="34">
        <v>211</v>
      </c>
      <c r="G28" s="34">
        <v>477</v>
      </c>
      <c r="H28" s="20"/>
      <c r="I28" s="26"/>
      <c r="J28" s="29"/>
      <c r="O28" s="50"/>
      <c r="P28" s="50"/>
      <c r="Q28" s="50"/>
    </row>
    <row r="29" spans="1:17" x14ac:dyDescent="0.15">
      <c r="A29" s="6" t="s">
        <v>32</v>
      </c>
      <c r="B29" s="13">
        <f>'１０時現在'!B29</f>
        <v>1239</v>
      </c>
      <c r="C29" s="13">
        <f>'１０時現在'!C29</f>
        <v>1308</v>
      </c>
      <c r="D29" s="13">
        <f>'１０時現在'!D29</f>
        <v>2547</v>
      </c>
      <c r="E29" s="34">
        <v>332</v>
      </c>
      <c r="F29" s="34">
        <v>291</v>
      </c>
      <c r="G29" s="34">
        <v>623</v>
      </c>
      <c r="H29" s="20"/>
      <c r="I29" s="26"/>
      <c r="J29" s="29"/>
      <c r="O29" s="50"/>
      <c r="P29" s="50"/>
      <c r="Q29" s="50"/>
    </row>
    <row r="30" spans="1:17" x14ac:dyDescent="0.15">
      <c r="A30" s="10" t="s">
        <v>33</v>
      </c>
      <c r="B30" s="13">
        <f>'１０時現在'!B30</f>
        <v>7178</v>
      </c>
      <c r="C30" s="13">
        <f>'１０時現在'!C30</f>
        <v>8027</v>
      </c>
      <c r="D30" s="13">
        <f>'１０時現在'!D30</f>
        <v>15205</v>
      </c>
      <c r="E30" s="33">
        <v>1436</v>
      </c>
      <c r="F30" s="33">
        <v>1251</v>
      </c>
      <c r="G30" s="33">
        <v>2687</v>
      </c>
      <c r="H30" s="20"/>
      <c r="I30" s="26"/>
      <c r="J30" s="29"/>
      <c r="O30" s="50"/>
      <c r="P30" s="50"/>
      <c r="Q30" s="50"/>
    </row>
    <row r="31" spans="1:17" x14ac:dyDescent="0.15">
      <c r="A31" s="10" t="s">
        <v>4</v>
      </c>
      <c r="B31" s="13">
        <f>'１０時現在'!B31</f>
        <v>5467</v>
      </c>
      <c r="C31" s="13">
        <f>'１０時現在'!C31</f>
        <v>5817</v>
      </c>
      <c r="D31" s="13">
        <f>'１０時現在'!D31</f>
        <v>11284</v>
      </c>
      <c r="E31" s="33">
        <v>1373</v>
      </c>
      <c r="F31" s="33">
        <v>1139</v>
      </c>
      <c r="G31" s="33">
        <v>2512</v>
      </c>
      <c r="H31" s="20"/>
      <c r="I31" s="26"/>
      <c r="J31" s="29"/>
      <c r="O31" s="50"/>
      <c r="P31" s="50"/>
      <c r="Q31" s="50"/>
    </row>
    <row r="32" spans="1:17" x14ac:dyDescent="0.15">
      <c r="A32" s="7" t="s">
        <v>34</v>
      </c>
      <c r="B32" s="37">
        <f>'１０時現在'!B32</f>
        <v>931</v>
      </c>
      <c r="C32" s="37">
        <f>'１０時現在'!C32</f>
        <v>993</v>
      </c>
      <c r="D32" s="37">
        <f>'１０時現在'!D32</f>
        <v>1924</v>
      </c>
      <c r="E32" s="33">
        <v>184</v>
      </c>
      <c r="F32" s="33">
        <v>144</v>
      </c>
      <c r="G32" s="33">
        <v>328</v>
      </c>
      <c r="H32" s="21"/>
      <c r="I32" s="27"/>
      <c r="J32" s="30"/>
      <c r="O32" s="50"/>
      <c r="P32" s="50"/>
      <c r="Q32" s="50"/>
    </row>
    <row r="33" spans="1:17" x14ac:dyDescent="0.15">
      <c r="A33" s="8" t="s">
        <v>13</v>
      </c>
      <c r="B33" s="12">
        <f>'１０時現在'!B33</f>
        <v>34084</v>
      </c>
      <c r="C33" s="12">
        <f>'１０時現在'!C33</f>
        <v>38091</v>
      </c>
      <c r="D33" s="12">
        <f>'１０時現在'!D33</f>
        <v>72175</v>
      </c>
      <c r="E33" s="14">
        <f t="shared" ref="E33:G33" si="2">SUM(E21:E32)</f>
        <v>6719</v>
      </c>
      <c r="F33" s="14">
        <f t="shared" si="2"/>
        <v>5518</v>
      </c>
      <c r="G33" s="14">
        <f t="shared" si="2"/>
        <v>12237</v>
      </c>
      <c r="H33" s="22">
        <f t="shared" ref="H33:J33" si="3">ROUND(E33/B33*100,2)</f>
        <v>19.71</v>
      </c>
      <c r="I33" s="22">
        <f t="shared" si="3"/>
        <v>14.49</v>
      </c>
      <c r="J33" s="22">
        <f t="shared" si="3"/>
        <v>16.95</v>
      </c>
      <c r="O33" s="50"/>
      <c r="P33" s="50"/>
      <c r="Q33" s="50"/>
    </row>
    <row r="34" spans="1:17" x14ac:dyDescent="0.15">
      <c r="A34" s="8" t="s">
        <v>11</v>
      </c>
      <c r="B34" s="38">
        <f>'１０時現在'!B34</f>
        <v>369567</v>
      </c>
      <c r="C34" s="38">
        <f>'１０時現在'!C34</f>
        <v>416855</v>
      </c>
      <c r="D34" s="38">
        <f>'１０時現在'!D34</f>
        <v>786422</v>
      </c>
      <c r="E34" s="14">
        <f>E33+E20</f>
        <v>72789</v>
      </c>
      <c r="F34" s="14">
        <f>F33+F20</f>
        <v>60871</v>
      </c>
      <c r="G34" s="14">
        <f>G33+G20</f>
        <v>133660</v>
      </c>
      <c r="H34" s="22">
        <f>ROUND(E34/B34*100,2)</f>
        <v>19.7</v>
      </c>
      <c r="I34" s="22">
        <f>ROUND(F34/C34*100,2)</f>
        <v>14.6</v>
      </c>
      <c r="J34" s="22">
        <f>ROUND(G34/D34*100,2)</f>
        <v>17</v>
      </c>
      <c r="O34" s="50"/>
      <c r="P34" s="50"/>
      <c r="Q34" s="50"/>
    </row>
    <row r="35" spans="1:17" x14ac:dyDescent="0.15">
      <c r="A35" s="2"/>
      <c r="G35" s="18" t="s">
        <v>14</v>
      </c>
      <c r="H35" s="23"/>
      <c r="I35" s="23"/>
      <c r="J35" s="23"/>
    </row>
    <row r="36" spans="1:17" ht="14.25" customHeight="1" x14ac:dyDescent="0.15">
      <c r="A36" s="2"/>
      <c r="G36" s="58" t="s">
        <v>45</v>
      </c>
      <c r="H36" s="59"/>
      <c r="I36" s="55" t="str">
        <f>I3</f>
        <v>１８時００分現在</v>
      </c>
      <c r="J36" s="55"/>
    </row>
    <row r="37" spans="1:17" x14ac:dyDescent="0.15">
      <c r="A37" s="2"/>
      <c r="G37" s="60"/>
      <c r="H37" s="61"/>
      <c r="I37" s="56">
        <v>0.19489999999999999</v>
      </c>
      <c r="J37" s="57"/>
    </row>
    <row r="38" spans="1:17" x14ac:dyDescent="0.15">
      <c r="A38" s="2"/>
    </row>
    <row r="39" spans="1:17" x14ac:dyDescent="0.15">
      <c r="A39" s="2"/>
    </row>
    <row r="40" spans="1:17" x14ac:dyDescent="0.15">
      <c r="A40" s="2"/>
    </row>
    <row r="41" spans="1:17" x14ac:dyDescent="0.15">
      <c r="A41" s="2"/>
    </row>
    <row r="42" spans="1:17" x14ac:dyDescent="0.15">
      <c r="A42" s="2"/>
    </row>
    <row r="43" spans="1:17" x14ac:dyDescent="0.15">
      <c r="A43" s="2"/>
    </row>
    <row r="44" spans="1:17" x14ac:dyDescent="0.15">
      <c r="A44" s="2"/>
    </row>
    <row r="45" spans="1:17" x14ac:dyDescent="0.15">
      <c r="A45" s="2"/>
    </row>
    <row r="46" spans="1:17" x14ac:dyDescent="0.15">
      <c r="A46" s="2"/>
    </row>
    <row r="47" spans="1:17" x14ac:dyDescent="0.15">
      <c r="A47" s="2"/>
    </row>
    <row r="48" spans="1:17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</sheetData>
  <mergeCells count="6">
    <mergeCell ref="H1:J1"/>
    <mergeCell ref="A2:P2"/>
    <mergeCell ref="A3:H3"/>
    <mergeCell ref="G36:H37"/>
    <mergeCell ref="I36:J36"/>
    <mergeCell ref="I37:J37"/>
  </mergeCells>
  <phoneticPr fontId="5"/>
  <printOptions horizontalCentered="1"/>
  <pageMargins left="0.23622047244094491" right="0.23622047244094491" top="0.51181102362204722" bottom="0.39370078740157483" header="0.31496062992125984" footer="0.31496062992125984"/>
  <pageSetup paperSize="9" orientation="landscape" blackAndWhite="1" r:id="rId1"/>
  <headerFooter alignWithMargins="0">
    <oddFooter>&amp;C&amp;A&amp;P/&amp;N</oddFooter>
  </headerFooter>
  <ignoredErrors>
    <ignoredError sqref="B7:D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C203-4925-4563-99EC-E8C141F48F05}">
  <sheetPr>
    <pageSetUpPr fitToPage="1"/>
  </sheetPr>
  <dimension ref="A1:P129"/>
  <sheetViews>
    <sheetView tabSelected="1" workbookViewId="0">
      <selection activeCell="J34" sqref="J34"/>
    </sheetView>
  </sheetViews>
  <sheetFormatPr defaultColWidth="9.625" defaultRowHeight="14.25" x14ac:dyDescent="0.15"/>
  <cols>
    <col min="1" max="1" width="12" style="1" customWidth="1"/>
    <col min="2" max="16384" width="9.625" style="1"/>
  </cols>
  <sheetData>
    <row r="1" spans="1:16" x14ac:dyDescent="0.15">
      <c r="H1" s="51" t="s">
        <v>37</v>
      </c>
      <c r="I1" s="51"/>
      <c r="J1" s="51"/>
    </row>
    <row r="2" spans="1:16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2.5" x14ac:dyDescent="0.15">
      <c r="A3" s="53" t="s">
        <v>44</v>
      </c>
      <c r="B3" s="53"/>
      <c r="C3" s="53"/>
      <c r="D3" s="53"/>
      <c r="E3" s="53"/>
      <c r="F3" s="53"/>
      <c r="G3" s="53"/>
      <c r="H3" s="54"/>
      <c r="I3" s="24" t="s">
        <v>43</v>
      </c>
      <c r="J3" s="16"/>
    </row>
    <row r="4" spans="1:16" x14ac:dyDescent="0.15">
      <c r="A4" s="2"/>
    </row>
    <row r="5" spans="1:16" x14ac:dyDescent="0.15">
      <c r="A5" s="3" t="s">
        <v>0</v>
      </c>
      <c r="B5" s="11" t="s">
        <v>38</v>
      </c>
      <c r="C5" s="15"/>
      <c r="D5" s="16"/>
      <c r="E5" s="11" t="s">
        <v>7</v>
      </c>
      <c r="F5" s="15"/>
      <c r="G5" s="16"/>
      <c r="H5" s="11" t="s">
        <v>36</v>
      </c>
      <c r="I5" s="15"/>
      <c r="J5" s="16"/>
    </row>
    <row r="6" spans="1:16" x14ac:dyDescent="0.15">
      <c r="A6" s="4" t="s">
        <v>12</v>
      </c>
      <c r="B6" s="3" t="s">
        <v>3</v>
      </c>
      <c r="C6" s="3" t="s">
        <v>5</v>
      </c>
      <c r="D6" s="3" t="s">
        <v>6</v>
      </c>
      <c r="E6" s="3" t="s">
        <v>3</v>
      </c>
      <c r="F6" s="3" t="s">
        <v>5</v>
      </c>
      <c r="G6" s="3" t="s">
        <v>6</v>
      </c>
      <c r="H6" s="8" t="s">
        <v>3</v>
      </c>
      <c r="I6" s="8" t="s">
        <v>5</v>
      </c>
      <c r="J6" s="8" t="s">
        <v>6</v>
      </c>
    </row>
    <row r="7" spans="1:16" x14ac:dyDescent="0.15">
      <c r="A7" s="5" t="s">
        <v>9</v>
      </c>
      <c r="B7" s="12">
        <f>'１０時現在'!B7</f>
        <v>117135</v>
      </c>
      <c r="C7" s="12">
        <f>'１０時現在'!C7</f>
        <v>134678</v>
      </c>
      <c r="D7" s="12">
        <f>'１０時現在'!D7</f>
        <v>251813</v>
      </c>
      <c r="E7" s="31">
        <v>29635</v>
      </c>
      <c r="F7" s="31">
        <v>28229</v>
      </c>
      <c r="G7" s="31">
        <v>57864</v>
      </c>
      <c r="H7" s="19"/>
      <c r="I7" s="25"/>
      <c r="J7" s="28"/>
    </row>
    <row r="8" spans="1:16" x14ac:dyDescent="0.15">
      <c r="A8" s="6" t="s">
        <v>10</v>
      </c>
      <c r="B8" s="13">
        <f>'１０時現在'!B8</f>
        <v>19125</v>
      </c>
      <c r="C8" s="13">
        <f>'１０時現在'!C8</f>
        <v>22312</v>
      </c>
      <c r="D8" s="13">
        <f>'１０時現在'!D8</f>
        <v>41437</v>
      </c>
      <c r="E8" s="32">
        <v>3177</v>
      </c>
      <c r="F8" s="32">
        <v>2564</v>
      </c>
      <c r="G8" s="32">
        <v>5741</v>
      </c>
      <c r="H8" s="20"/>
      <c r="I8" s="26"/>
      <c r="J8" s="29"/>
    </row>
    <row r="9" spans="1:16" x14ac:dyDescent="0.15">
      <c r="A9" s="6" t="s">
        <v>1</v>
      </c>
      <c r="B9" s="13">
        <f>'１０時現在'!B9</f>
        <v>32993</v>
      </c>
      <c r="C9" s="13">
        <f>'１０時現在'!C9</f>
        <v>36751</v>
      </c>
      <c r="D9" s="13">
        <f>'１０時現在'!D9</f>
        <v>69744</v>
      </c>
      <c r="E9" s="32">
        <v>7767</v>
      </c>
      <c r="F9" s="32">
        <v>6413</v>
      </c>
      <c r="G9" s="32">
        <v>14180</v>
      </c>
      <c r="H9" s="20"/>
      <c r="I9" s="26"/>
      <c r="J9" s="29"/>
    </row>
    <row r="10" spans="1:16" x14ac:dyDescent="0.15">
      <c r="A10" s="6" t="s">
        <v>8</v>
      </c>
      <c r="B10" s="13">
        <f>'１０時現在'!B10</f>
        <v>26674</v>
      </c>
      <c r="C10" s="13">
        <f>'１０時現在'!C10</f>
        <v>30192</v>
      </c>
      <c r="D10" s="13">
        <f>'１０時現在'!D10</f>
        <v>56866</v>
      </c>
      <c r="E10" s="33">
        <v>5815</v>
      </c>
      <c r="F10" s="33">
        <v>4683</v>
      </c>
      <c r="G10" s="33">
        <v>10498</v>
      </c>
      <c r="H10" s="20"/>
      <c r="I10" s="26"/>
      <c r="J10" s="29"/>
    </row>
    <row r="11" spans="1:16" x14ac:dyDescent="0.15">
      <c r="A11" s="6" t="s">
        <v>16</v>
      </c>
      <c r="B11" s="13">
        <f>'１０時現在'!B11</f>
        <v>9878</v>
      </c>
      <c r="C11" s="13">
        <f>'１０時現在'!C11</f>
        <v>11011</v>
      </c>
      <c r="D11" s="13">
        <f>'１０時現在'!D11</f>
        <v>20889</v>
      </c>
      <c r="E11" s="33">
        <v>1300</v>
      </c>
      <c r="F11" s="33">
        <v>1022</v>
      </c>
      <c r="G11" s="33">
        <v>2322</v>
      </c>
      <c r="H11" s="20"/>
      <c r="I11" s="26"/>
      <c r="J11" s="29"/>
    </row>
    <row r="12" spans="1:16" x14ac:dyDescent="0.15">
      <c r="A12" s="6" t="s">
        <v>17</v>
      </c>
      <c r="B12" s="13">
        <f>'１０時現在'!B12</f>
        <v>16727</v>
      </c>
      <c r="C12" s="13">
        <f>'１０時現在'!C12</f>
        <v>18010</v>
      </c>
      <c r="D12" s="13">
        <f>'１０時現在'!D12</f>
        <v>34737</v>
      </c>
      <c r="E12" s="33">
        <v>2767</v>
      </c>
      <c r="F12" s="33">
        <v>2116</v>
      </c>
      <c r="G12" s="33">
        <v>4883</v>
      </c>
      <c r="H12" s="20"/>
      <c r="I12" s="26"/>
      <c r="J12" s="29"/>
    </row>
    <row r="13" spans="1:16" x14ac:dyDescent="0.15">
      <c r="A13" s="6" t="s">
        <v>18</v>
      </c>
      <c r="B13" s="13">
        <f>'１０時現在'!B13</f>
        <v>11067</v>
      </c>
      <c r="C13" s="13">
        <f>'１０時現在'!C13</f>
        <v>12244</v>
      </c>
      <c r="D13" s="13">
        <f>'１０時現在'!D13</f>
        <v>23311</v>
      </c>
      <c r="E13" s="34">
        <v>2021</v>
      </c>
      <c r="F13" s="34">
        <v>1627</v>
      </c>
      <c r="G13" s="34">
        <v>3648</v>
      </c>
      <c r="H13" s="20"/>
      <c r="I13" s="26"/>
      <c r="J13" s="29"/>
    </row>
    <row r="14" spans="1:16" x14ac:dyDescent="0.15">
      <c r="A14" s="6" t="s">
        <v>19</v>
      </c>
      <c r="B14" s="13">
        <f>'１０時現在'!B14</f>
        <v>29239</v>
      </c>
      <c r="C14" s="13">
        <f>'１０時現在'!C14</f>
        <v>31533</v>
      </c>
      <c r="D14" s="13">
        <f>'１０時現在'!D14</f>
        <v>60772</v>
      </c>
      <c r="E14" s="34">
        <v>6067</v>
      </c>
      <c r="F14" s="34">
        <v>4575</v>
      </c>
      <c r="G14" s="34">
        <v>10642</v>
      </c>
      <c r="H14" s="20"/>
      <c r="I14" s="26"/>
      <c r="J14" s="29"/>
    </row>
    <row r="15" spans="1:16" x14ac:dyDescent="0.15">
      <c r="A15" s="6" t="s">
        <v>20</v>
      </c>
      <c r="B15" s="13">
        <f>'１０時現在'!B15</f>
        <v>12659</v>
      </c>
      <c r="C15" s="13">
        <f>'１０時現在'!C15</f>
        <v>14279</v>
      </c>
      <c r="D15" s="13">
        <f>'１０時現在'!D15</f>
        <v>26938</v>
      </c>
      <c r="E15" s="33">
        <v>2023</v>
      </c>
      <c r="F15" s="33">
        <v>1471</v>
      </c>
      <c r="G15" s="33">
        <v>3494</v>
      </c>
      <c r="H15" s="20"/>
      <c r="I15" s="26"/>
      <c r="J15" s="29"/>
    </row>
    <row r="16" spans="1:16" x14ac:dyDescent="0.15">
      <c r="A16" s="6" t="s">
        <v>21</v>
      </c>
      <c r="B16" s="13">
        <f>'１０時現在'!B16</f>
        <v>29789</v>
      </c>
      <c r="C16" s="13">
        <f>'１０時現在'!C16</f>
        <v>34059</v>
      </c>
      <c r="D16" s="13">
        <f>'１０時現在'!D16</f>
        <v>63848</v>
      </c>
      <c r="E16" s="33">
        <v>5988</v>
      </c>
      <c r="F16" s="33">
        <v>4819</v>
      </c>
      <c r="G16" s="33">
        <v>10807</v>
      </c>
      <c r="H16" s="20"/>
      <c r="I16" s="26"/>
      <c r="J16" s="29"/>
    </row>
    <row r="17" spans="1:10" x14ac:dyDescent="0.15">
      <c r="A17" s="6" t="s">
        <v>22</v>
      </c>
      <c r="B17" s="13">
        <f>'１０時現在'!B17</f>
        <v>11549</v>
      </c>
      <c r="C17" s="13">
        <f>'１０時現在'!C17</f>
        <v>12942</v>
      </c>
      <c r="D17" s="13">
        <f>'１０時現在'!D17</f>
        <v>24491</v>
      </c>
      <c r="E17" s="33">
        <v>1996</v>
      </c>
      <c r="F17" s="33">
        <v>1311</v>
      </c>
      <c r="G17" s="33">
        <v>3307</v>
      </c>
      <c r="H17" s="20"/>
      <c r="I17" s="26"/>
      <c r="J17" s="29"/>
    </row>
    <row r="18" spans="1:10" x14ac:dyDescent="0.15">
      <c r="A18" s="6" t="s">
        <v>23</v>
      </c>
      <c r="B18" s="13">
        <f>'１０時現在'!B18</f>
        <v>9360</v>
      </c>
      <c r="C18" s="13">
        <f>'１０時現在'!C18</f>
        <v>9989</v>
      </c>
      <c r="D18" s="13">
        <f>'１０時現在'!D18</f>
        <v>19349</v>
      </c>
      <c r="E18" s="33">
        <v>1884</v>
      </c>
      <c r="F18" s="33">
        <v>1419</v>
      </c>
      <c r="G18" s="33">
        <v>3303</v>
      </c>
      <c r="H18" s="20"/>
      <c r="I18" s="26"/>
      <c r="J18" s="29"/>
    </row>
    <row r="19" spans="1:10" x14ac:dyDescent="0.15">
      <c r="A19" s="7" t="s">
        <v>24</v>
      </c>
      <c r="B19" s="37">
        <f>'１０時現在'!B19</f>
        <v>9288</v>
      </c>
      <c r="C19" s="37">
        <f>'１０時現在'!C19</f>
        <v>10764</v>
      </c>
      <c r="D19" s="37">
        <f>'１０時現在'!D19</f>
        <v>20052</v>
      </c>
      <c r="E19" s="33">
        <v>1603</v>
      </c>
      <c r="F19" s="33">
        <v>1342</v>
      </c>
      <c r="G19" s="33">
        <v>2945</v>
      </c>
      <c r="H19" s="21"/>
      <c r="I19" s="27"/>
      <c r="J19" s="30"/>
    </row>
    <row r="20" spans="1:10" x14ac:dyDescent="0.15">
      <c r="A20" s="8" t="s">
        <v>2</v>
      </c>
      <c r="B20" s="12">
        <f>'１０時現在'!B20</f>
        <v>335483</v>
      </c>
      <c r="C20" s="12">
        <f>'１０時現在'!C20</f>
        <v>378764</v>
      </c>
      <c r="D20" s="12">
        <f>'１０時現在'!D20</f>
        <v>714247</v>
      </c>
      <c r="E20" s="17">
        <f t="shared" ref="E20:G20" si="0">SUM(E7:E19)</f>
        <v>72043</v>
      </c>
      <c r="F20" s="17">
        <f t="shared" si="0"/>
        <v>61591</v>
      </c>
      <c r="G20" s="17">
        <f t="shared" si="0"/>
        <v>133634</v>
      </c>
      <c r="H20" s="22">
        <f>ROUND(E20/B20*100,2)</f>
        <v>21.47</v>
      </c>
      <c r="I20" s="22">
        <f t="shared" ref="I20:J20" si="1">ROUND(F20/C20*100,2)</f>
        <v>16.260000000000002</v>
      </c>
      <c r="J20" s="22">
        <f t="shared" si="1"/>
        <v>18.71</v>
      </c>
    </row>
    <row r="21" spans="1:10" x14ac:dyDescent="0.15">
      <c r="A21" s="9" t="s">
        <v>26</v>
      </c>
      <c r="B21" s="12">
        <f>'１０時現在'!B21</f>
        <v>1780</v>
      </c>
      <c r="C21" s="12">
        <f>'１０時現在'!C21</f>
        <v>2081</v>
      </c>
      <c r="D21" s="12">
        <f>'１０時現在'!D21</f>
        <v>3861</v>
      </c>
      <c r="E21" s="35">
        <v>462</v>
      </c>
      <c r="F21" s="35">
        <v>387</v>
      </c>
      <c r="G21" s="35">
        <v>849</v>
      </c>
      <c r="H21" s="19"/>
      <c r="I21" s="25"/>
      <c r="J21" s="28"/>
    </row>
    <row r="22" spans="1:10" x14ac:dyDescent="0.15">
      <c r="A22" s="10" t="s">
        <v>15</v>
      </c>
      <c r="B22" s="13">
        <f>'１０時現在'!B22</f>
        <v>808</v>
      </c>
      <c r="C22" s="13">
        <f>'１０時現在'!C22</f>
        <v>852</v>
      </c>
      <c r="D22" s="13">
        <f>'１０時現在'!D22</f>
        <v>1660</v>
      </c>
      <c r="E22" s="33">
        <v>159</v>
      </c>
      <c r="F22" s="33">
        <v>126</v>
      </c>
      <c r="G22" s="33">
        <v>285</v>
      </c>
      <c r="H22" s="20"/>
      <c r="I22" s="26"/>
      <c r="J22" s="29"/>
    </row>
    <row r="23" spans="1:10" x14ac:dyDescent="0.15">
      <c r="A23" s="6" t="s">
        <v>25</v>
      </c>
      <c r="B23" s="13">
        <f>'１０時現在'!B23</f>
        <v>1173</v>
      </c>
      <c r="C23" s="13">
        <f>'１０時現在'!C23</f>
        <v>1278</v>
      </c>
      <c r="D23" s="13">
        <f>'１０時現在'!D23</f>
        <v>2451</v>
      </c>
      <c r="E23" s="34">
        <v>222</v>
      </c>
      <c r="F23" s="34">
        <v>165</v>
      </c>
      <c r="G23" s="34">
        <v>387</v>
      </c>
      <c r="H23" s="20"/>
      <c r="I23" s="26"/>
      <c r="J23" s="29"/>
    </row>
    <row r="24" spans="1:10" x14ac:dyDescent="0.15">
      <c r="A24" s="6" t="s">
        <v>27</v>
      </c>
      <c r="B24" s="13">
        <f>'１０時現在'!B24</f>
        <v>5831</v>
      </c>
      <c r="C24" s="13">
        <f>'１０時現在'!C24</f>
        <v>6678</v>
      </c>
      <c r="D24" s="13">
        <f>'１０時現在'!D24</f>
        <v>12509</v>
      </c>
      <c r="E24" s="34">
        <v>805</v>
      </c>
      <c r="F24" s="34">
        <v>666</v>
      </c>
      <c r="G24" s="34">
        <v>1471</v>
      </c>
      <c r="H24" s="20"/>
      <c r="I24" s="26"/>
      <c r="J24" s="29"/>
    </row>
    <row r="25" spans="1:10" x14ac:dyDescent="0.15">
      <c r="A25" s="10" t="s">
        <v>28</v>
      </c>
      <c r="B25" s="13">
        <f>'１０時現在'!B25</f>
        <v>2595</v>
      </c>
      <c r="C25" s="13">
        <f>'１０時現在'!C25</f>
        <v>2864</v>
      </c>
      <c r="D25" s="13">
        <f>'１０時現在'!D25</f>
        <v>5459</v>
      </c>
      <c r="E25" s="34">
        <v>470</v>
      </c>
      <c r="F25" s="34">
        <v>338</v>
      </c>
      <c r="G25" s="34">
        <v>808</v>
      </c>
      <c r="H25" s="20"/>
      <c r="I25" s="26"/>
      <c r="J25" s="29"/>
    </row>
    <row r="26" spans="1:10" x14ac:dyDescent="0.15">
      <c r="A26" s="6" t="s">
        <v>29</v>
      </c>
      <c r="B26" s="13">
        <f>'１０時現在'!B26</f>
        <v>3278</v>
      </c>
      <c r="C26" s="13">
        <f>'１０時現在'!C26</f>
        <v>3696</v>
      </c>
      <c r="D26" s="13">
        <f>'１０時現在'!D26</f>
        <v>6974</v>
      </c>
      <c r="E26" s="34">
        <v>796</v>
      </c>
      <c r="F26" s="34">
        <v>626</v>
      </c>
      <c r="G26" s="34">
        <v>1422</v>
      </c>
      <c r="H26" s="20"/>
      <c r="I26" s="26"/>
      <c r="J26" s="29"/>
    </row>
    <row r="27" spans="1:10" x14ac:dyDescent="0.15">
      <c r="A27" s="10" t="s">
        <v>30</v>
      </c>
      <c r="B27" s="13">
        <f>'１０時現在'!B27</f>
        <v>2084</v>
      </c>
      <c r="C27" s="13">
        <f>'１０時現在'!C27</f>
        <v>2517</v>
      </c>
      <c r="D27" s="13">
        <f>'１０時現在'!D27</f>
        <v>4601</v>
      </c>
      <c r="E27" s="34">
        <v>299</v>
      </c>
      <c r="F27" s="34">
        <v>249</v>
      </c>
      <c r="G27" s="34">
        <v>548</v>
      </c>
      <c r="H27" s="20"/>
      <c r="I27" s="26"/>
      <c r="J27" s="29"/>
    </row>
    <row r="28" spans="1:10" x14ac:dyDescent="0.15">
      <c r="A28" s="10" t="s">
        <v>31</v>
      </c>
      <c r="B28" s="13">
        <f>'１０時現在'!B28</f>
        <v>1720</v>
      </c>
      <c r="C28" s="13">
        <f>'１０時現在'!C28</f>
        <v>1980</v>
      </c>
      <c r="D28" s="13">
        <f>'１０時現在'!D28</f>
        <v>3700</v>
      </c>
      <c r="E28" s="34">
        <v>300</v>
      </c>
      <c r="F28" s="34">
        <v>239</v>
      </c>
      <c r="G28" s="34">
        <v>539</v>
      </c>
      <c r="H28" s="20"/>
      <c r="I28" s="26"/>
      <c r="J28" s="29"/>
    </row>
    <row r="29" spans="1:10" x14ac:dyDescent="0.15">
      <c r="A29" s="6" t="s">
        <v>32</v>
      </c>
      <c r="B29" s="13">
        <f>'１０時現在'!B29</f>
        <v>1239</v>
      </c>
      <c r="C29" s="13">
        <f>'１０時現在'!C29</f>
        <v>1308</v>
      </c>
      <c r="D29" s="13">
        <f>'１０時現在'!D29</f>
        <v>2547</v>
      </c>
      <c r="E29" s="34">
        <v>340</v>
      </c>
      <c r="F29" s="34">
        <v>297</v>
      </c>
      <c r="G29" s="34">
        <v>637</v>
      </c>
      <c r="H29" s="20"/>
      <c r="I29" s="26"/>
      <c r="J29" s="29"/>
    </row>
    <row r="30" spans="1:10" x14ac:dyDescent="0.15">
      <c r="A30" s="10" t="s">
        <v>33</v>
      </c>
      <c r="B30" s="13">
        <f>'１０時現在'!B30</f>
        <v>7178</v>
      </c>
      <c r="C30" s="13">
        <f>'１０時現在'!C30</f>
        <v>8027</v>
      </c>
      <c r="D30" s="13">
        <f>'１０時現在'!D30</f>
        <v>15205</v>
      </c>
      <c r="E30" s="33">
        <v>1579</v>
      </c>
      <c r="F30" s="33">
        <v>1445</v>
      </c>
      <c r="G30" s="33">
        <v>3024</v>
      </c>
      <c r="H30" s="20"/>
      <c r="I30" s="26"/>
      <c r="J30" s="29"/>
    </row>
    <row r="31" spans="1:10" x14ac:dyDescent="0.15">
      <c r="A31" s="10" t="s">
        <v>4</v>
      </c>
      <c r="B31" s="13">
        <f>'１０時現在'!B31</f>
        <v>5467</v>
      </c>
      <c r="C31" s="13">
        <f>'１０時現在'!C31</f>
        <v>5817</v>
      </c>
      <c r="D31" s="13">
        <f>'１０時現在'!D31</f>
        <v>11284</v>
      </c>
      <c r="E31" s="33">
        <v>1413</v>
      </c>
      <c r="F31" s="33">
        <v>1162</v>
      </c>
      <c r="G31" s="33">
        <v>2575</v>
      </c>
      <c r="H31" s="20"/>
      <c r="I31" s="26"/>
      <c r="J31" s="29"/>
    </row>
    <row r="32" spans="1:10" x14ac:dyDescent="0.15">
      <c r="A32" s="7" t="s">
        <v>34</v>
      </c>
      <c r="B32" s="37">
        <f>'１０時現在'!B32</f>
        <v>931</v>
      </c>
      <c r="C32" s="37">
        <f>'１０時現在'!C32</f>
        <v>993</v>
      </c>
      <c r="D32" s="37">
        <f>'１０時現在'!D32</f>
        <v>1924</v>
      </c>
      <c r="E32" s="33">
        <v>188</v>
      </c>
      <c r="F32" s="33">
        <v>148</v>
      </c>
      <c r="G32" s="33">
        <v>336</v>
      </c>
      <c r="H32" s="21"/>
      <c r="I32" s="27"/>
      <c r="J32" s="30"/>
    </row>
    <row r="33" spans="1:10" x14ac:dyDescent="0.15">
      <c r="A33" s="8" t="s">
        <v>13</v>
      </c>
      <c r="B33" s="12">
        <f>'１０時現在'!B33</f>
        <v>34084</v>
      </c>
      <c r="C33" s="12">
        <f>'１０時現在'!C33</f>
        <v>38091</v>
      </c>
      <c r="D33" s="12">
        <f>'１０時現在'!D33</f>
        <v>72175</v>
      </c>
      <c r="E33" s="14">
        <f t="shared" ref="E33:G33" si="2">SUM(E21:E32)</f>
        <v>7033</v>
      </c>
      <c r="F33" s="14">
        <f t="shared" si="2"/>
        <v>5848</v>
      </c>
      <c r="G33" s="14">
        <f t="shared" si="2"/>
        <v>12881</v>
      </c>
      <c r="H33" s="22">
        <f t="shared" ref="H33:J34" si="3">ROUND(E33/B33*100,2)</f>
        <v>20.63</v>
      </c>
      <c r="I33" s="22">
        <f t="shared" si="3"/>
        <v>15.35</v>
      </c>
      <c r="J33" s="22">
        <f t="shared" si="3"/>
        <v>17.850000000000001</v>
      </c>
    </row>
    <row r="34" spans="1:10" x14ac:dyDescent="0.15">
      <c r="A34" s="8" t="s">
        <v>11</v>
      </c>
      <c r="B34" s="38">
        <f>'１０時現在'!B34</f>
        <v>369567</v>
      </c>
      <c r="C34" s="38">
        <f>'１０時現在'!C34</f>
        <v>416855</v>
      </c>
      <c r="D34" s="38">
        <f>'１０時現在'!D34</f>
        <v>786422</v>
      </c>
      <c r="E34" s="14">
        <f>E33+E20</f>
        <v>79076</v>
      </c>
      <c r="F34" s="14">
        <f>F33+F20</f>
        <v>67439</v>
      </c>
      <c r="G34" s="14">
        <f>G33+G20</f>
        <v>146515</v>
      </c>
      <c r="H34" s="22">
        <f t="shared" si="3"/>
        <v>21.4</v>
      </c>
      <c r="I34" s="22">
        <f t="shared" si="3"/>
        <v>16.18</v>
      </c>
      <c r="J34" s="22">
        <f t="shared" si="3"/>
        <v>18.63</v>
      </c>
    </row>
    <row r="35" spans="1:10" x14ac:dyDescent="0.15">
      <c r="A35" s="2"/>
      <c r="G35" s="18" t="s">
        <v>14</v>
      </c>
      <c r="H35" s="23"/>
      <c r="I35" s="23"/>
      <c r="J35" s="23"/>
    </row>
    <row r="36" spans="1:10" ht="14.25" customHeight="1" x14ac:dyDescent="0.15">
      <c r="A36" s="2"/>
      <c r="G36" s="58" t="s">
        <v>45</v>
      </c>
      <c r="H36" s="59"/>
      <c r="I36" s="55" t="str">
        <f>I3</f>
        <v>１９時３０分現在</v>
      </c>
      <c r="J36" s="55"/>
    </row>
    <row r="37" spans="1:10" x14ac:dyDescent="0.15">
      <c r="A37" s="2"/>
      <c r="G37" s="60"/>
      <c r="H37" s="61"/>
      <c r="I37" s="56">
        <v>0.2109</v>
      </c>
      <c r="J37" s="57"/>
    </row>
    <row r="38" spans="1:10" x14ac:dyDescent="0.15">
      <c r="A38" s="2"/>
    </row>
    <row r="39" spans="1:10" x14ac:dyDescent="0.15">
      <c r="A39" s="2"/>
    </row>
    <row r="40" spans="1:10" x14ac:dyDescent="0.15">
      <c r="A40" s="2"/>
    </row>
    <row r="41" spans="1:10" x14ac:dyDescent="0.15">
      <c r="A41" s="2"/>
    </row>
    <row r="42" spans="1:10" x14ac:dyDescent="0.15">
      <c r="A42" s="2"/>
    </row>
    <row r="43" spans="1:10" x14ac:dyDescent="0.15">
      <c r="A43" s="2"/>
    </row>
    <row r="44" spans="1:10" x14ac:dyDescent="0.15">
      <c r="A44" s="2"/>
    </row>
    <row r="45" spans="1:10" x14ac:dyDescent="0.15">
      <c r="A45" s="2"/>
    </row>
    <row r="46" spans="1:10" x14ac:dyDescent="0.15">
      <c r="A46" s="2"/>
    </row>
    <row r="47" spans="1:10" x14ac:dyDescent="0.15">
      <c r="A47" s="2"/>
    </row>
    <row r="48" spans="1:10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</sheetData>
  <mergeCells count="6">
    <mergeCell ref="H1:J1"/>
    <mergeCell ref="A2:P2"/>
    <mergeCell ref="A3:H3"/>
    <mergeCell ref="G36:H37"/>
    <mergeCell ref="I36:J36"/>
    <mergeCell ref="I37:J37"/>
  </mergeCells>
  <phoneticPr fontId="5"/>
  <printOptions horizontalCentered="1"/>
  <pageMargins left="0.23622047244094491" right="0.23622047244094491" top="0.51181102362204722" bottom="0.39370078740157483" header="0.31496062992125984" footer="0.31496062992125984"/>
  <pageSetup paperSize="9" orientation="landscape" blackAndWhite="1" r:id="rId1"/>
  <headerFooter alignWithMargins="0">
    <oddFooter>&amp;C&amp;A&amp;P/&amp;N</oddFooter>
  </headerFooter>
  <ignoredErrors>
    <ignoredError sqref="B7:D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１０時現在</vt:lpstr>
      <vt:lpstr>１１時現在</vt:lpstr>
      <vt:lpstr>１４時現在 </vt:lpstr>
      <vt:lpstr>１６時現在</vt:lpstr>
      <vt:lpstr>１８時現在</vt:lpstr>
      <vt:lpstr>１９時３０分現在</vt:lpstr>
      <vt:lpstr>'１０時現在'!Print_Area</vt:lpstr>
      <vt:lpstr>'１１時現在'!Print_Area</vt:lpstr>
      <vt:lpstr>'１４時現在 '!Print_Area</vt:lpstr>
      <vt:lpstr>'１６時現在'!Print_Area</vt:lpstr>
      <vt:lpstr>'１８時現在'!Print_Area</vt:lpstr>
      <vt:lpstr>'１９時３０分現在'!Print_Area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畠山　崇</cp:lastModifiedBy>
  <cp:lastPrinted>2026-02-08T10:39:23Z</cp:lastPrinted>
  <dcterms:created xsi:type="dcterms:W3CDTF">2001-02-13T10:35:27Z</dcterms:created>
  <dcterms:modified xsi:type="dcterms:W3CDTF">2026-02-08T10:43:46Z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2025-04-06T10:46:59Z</vt:filetime>
  </property>
</Properties>
</file>