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akitasv01\岩城少年自然の家\■指導チーム■\一般\♯まるっとファイル関係R5～\"/>
    </mc:Choice>
  </mc:AlternateContent>
  <xr:revisionPtr revIDLastSave="0" documentId="13_ncr:1_{52D9E98E-AE87-4A3D-B2C0-5727F0F884DA}" xr6:coauthVersionLast="47" xr6:coauthVersionMax="47" xr10:uidLastSave="{00000000-0000-0000-0000-000000000000}"/>
  <bookViews>
    <workbookView xWindow="-110" yWindow="-110" windowWidth="19420" windowHeight="11500" tabRatio="902" activeTab="1" xr2:uid="{00000000-000D-0000-FFFF-FFFF00000000}"/>
  </bookViews>
  <sheets>
    <sheet name="申込フォーム" sheetId="18" r:id="rId1"/>
    <sheet name="Ａ.基本情報入力票" sheetId="19" r:id="rId2"/>
    <sheet name="Ｂ.活動計画書 " sheetId="20" r:id="rId3"/>
    <sheet name="Ｃ.注文書" sheetId="24" r:id="rId4"/>
    <sheet name="Ｄ.部屋割り図" sheetId="12" r:id="rId5"/>
    <sheet name="E.食物アレルギー連絡票" sheetId="5" r:id="rId6"/>
    <sheet name="F.ＡＡＰ計画書" sheetId="23" r:id="rId7"/>
    <sheet name="G.マイクロバス利用申込書" sheetId="6" r:id="rId8"/>
    <sheet name="H.利用申請書" sheetId="7" r:id="rId9"/>
    <sheet name="I.使用料減免申請書" sheetId="9" r:id="rId10"/>
    <sheet name="J.使用料人数内訳表" sheetId="14" r:id="rId11"/>
    <sheet name="K.館内食" sheetId="25" r:id="rId12"/>
    <sheet name="L.カレー・豚汁" sheetId="2" r:id="rId13"/>
    <sheet name="M.おにぎり・パン・飲み物" sheetId="4" r:id="rId14"/>
    <sheet name="自然の家扱い１" sheetId="1" r:id="rId15"/>
    <sheet name="自然の家扱い２" sheetId="3" r:id="rId16"/>
  </sheets>
  <definedNames>
    <definedName name="_xlnm.Print_Area" localSheetId="1">Ａ.基本情報入力票!$A$1:$AL$25</definedName>
    <definedName name="_xlnm.Print_Area" localSheetId="2">'Ｂ.活動計画書 '!$A$1:$BU$69</definedName>
    <definedName name="_xlnm.Print_Area" localSheetId="3">'Ｃ.注文書'!$A$1:$BV$124</definedName>
    <definedName name="_xlnm.Print_Area" localSheetId="4">Ｄ.部屋割り図!$A$1:$AX$39</definedName>
    <definedName name="_xlnm.Print_Area" localSheetId="5">E.食物アレルギー連絡票!$A$1:$AR$307</definedName>
    <definedName name="_xlnm.Print_Area" localSheetId="6">F.ＡＡＰ計画書!$A$1:$AC$62</definedName>
    <definedName name="_xlnm.Print_Area" localSheetId="8">H.利用申請書!$A$1:$Z$75</definedName>
    <definedName name="_xlnm.Print_Area" localSheetId="9">I.使用料減免申請書!$A$1:$Z$36</definedName>
    <definedName name="_xlnm.Print_Area" localSheetId="10">J.使用料人数内訳表!$A$1:$M$39</definedName>
    <definedName name="_xlnm.Print_Area" localSheetId="12">L.カレー・豚汁!$A$1:$M$79</definedName>
    <definedName name="_xlnm.Print_Area" localSheetId="13">M.おにぎり・パン・飲み物!$A$1:$I$140</definedName>
    <definedName name="_xlnm.Print_Area" localSheetId="14">自然の家扱い１!$A$1:$H$15</definedName>
    <definedName name="_xlnm.Print_Area" localSheetId="15">自然の家扱い２!$B$1:$J$10</definedName>
    <definedName name="_xlnm.Print_Area" localSheetId="0">申込フォーム!$A$1:$W$34</definedName>
    <definedName name="Print_Area_0" localSheetId="5">E.食物アレルギー連絡票!$A$1:$AR$105</definedName>
    <definedName name="Print_Area_0_0" localSheetId="5">E.食物アレルギー連絡票!$A$1:$AR$105</definedName>
    <definedName name="Print_Area_0_0_0" localSheetId="5">E.食物アレルギー連絡票!$A$1:$AR$105</definedName>
    <definedName name="Print_Area_0_0_0_0" localSheetId="5">E.食物アレルギー連絡票!$A$1:$AR$105</definedName>
    <definedName name="Print_Area_0_0_0_0_0" localSheetId="5">E.食物アレルギー連絡票!$A$1:$AR$105</definedName>
    <definedName name="Print_Area_0_0_0_0_0_0" localSheetId="5">E.食物アレルギー連絡票!$A$1:$AR$105</definedName>
    <definedName name="Print_Area_0_0_0_0_0_0_0" localSheetId="5">E.食物アレルギー連絡票!$A$1:$AR$105</definedName>
    <definedName name="Print_Area_0_0_0_0_0_0_0_0" localSheetId="5">E.食物アレルギー連絡票!$A$1:$AR$105</definedName>
    <definedName name="Print_Area_0_0_0_0_0_0_0_0_0" localSheetId="5">E.食物アレルギー連絡票!$A$1:$AR$105</definedName>
    <definedName name="Print_Area_0_0_0_0_0_0_0_0_0_0" localSheetId="5">E.食物アレルギー連絡票!$A$1:$AR$105</definedName>
    <definedName name="Print_Area_0_0_0_0_0_0_0_0_0_0_0" localSheetId="5">E.食物アレルギー連絡票!$A$1:$AR$105</definedName>
    <definedName name="Print_Area_0_0_0_0_0_0_0_0_0_0_0_0" localSheetId="5">E.食物アレルギー連絡票!$A$1:$AR$105</definedName>
    <definedName name="Print_Area_0_0_0_0_0_0_0_0_0_0_0_0_0" localSheetId="5">E.食物アレルギー連絡票!$A$1:$AR$105</definedName>
    <definedName name="Print_Area_0_0_0_0_0_0_0_0_0_0_0_0_0_0" localSheetId="5">E.食物アレルギー連絡票!$A$1:$AR$105</definedName>
    <definedName name="Print_Area_0_0_0_0_0_0_0_0_0_0_0_0_0_0_0" localSheetId="5">E.食物アレルギー連絡票!$A$1:$AR$105</definedName>
    <definedName name="Print_Area_0_0_0_0_0_0_0_0_0_0_0_0_0_0_0_0" localSheetId="5">E.食物アレルギー連絡票!$A$1:$AR$105</definedName>
    <definedName name="Print_Area_0_0_0_0_0_0_0_0_0_0_0_0_0_0_0_0_0" localSheetId="5">E.食物アレルギー連絡票!$A$1:$AR$105</definedName>
    <definedName name="Print_Area_0_0_0_0_0_0_0_0_0_0_0_0_0_0_0_0_0_0" localSheetId="5">E.食物アレルギー連絡票!$A$1:$AR$105</definedName>
    <definedName name="Print_Area_0_0_0_0_0_0_0_0_0_0_0_0_0_0_0_0_0_0_0" localSheetId="5">E.食物アレルギー連絡票!$A$1:$AR$105</definedName>
    <definedName name="Print_Area_0_0_0_0_0_0_0_0_0_0_0_0_0_0_0_0_0_0_0_0" localSheetId="5">E.食物アレルギー連絡票!$A$1:$AR$105</definedName>
    <definedName name="Print_Area_0_0_0_0_0_0_0_0_0_0_0_0_0_0_0_0_0_0_0_0_0" localSheetId="5">E.食物アレルギー連絡票!$A$1:$AR$105</definedName>
    <definedName name="Print_Area_0_0_0_0_0_0_0_0_0_0_0_0_0_0_0_0_0_0_0_0_0_0" localSheetId="5">E.食物アレルギー連絡票!$A$1:$AR$105</definedName>
    <definedName name="Print_Area_0_0_0_0_0_0_0_0_0_0_0_0_0_0_0_0_0_0_0_0_0_0_0" localSheetId="5">E.食物アレルギー連絡票!$A$1:$AR$105</definedName>
    <definedName name="Print_Area_0_0_0_0_0_0_0_0_0_0_0_0_0_0_0_0_0_0_0_0_0_0_0_0" localSheetId="5">E.食物アレルギー連絡票!$A$1:$AR$105</definedName>
    <definedName name="Print_Area_0_0_0_0_0_0_0_0_0_0_0_0_0_0_0_0_0_0_0_0_0_0_0_0_0" localSheetId="5">E.食物アレルギー連絡票!$A$1:$AR$105</definedName>
    <definedName name="Z_E9153456_4FB8_DF48_9579_0E58EF740CC1_.wvu.Cols" localSheetId="4" hidden="1">Ｄ.部屋割り図!$AY:$AZ</definedName>
    <definedName name="Z_E9153456_4FB8_DF48_9579_0E58EF740CC1_.wvu.PrintArea" localSheetId="4" hidden="1">Ｄ.部屋割り図!$A$1:$AX$39</definedName>
    <definedName name="Z_E9153456_4FB8_DF48_9579_0E58EF740CC1_.wvu.PrintArea" localSheetId="5" hidden="1">E.食物アレルギー連絡票!$A$1:$AR$135</definedName>
    <definedName name="Z_E9153456_4FB8_DF48_9579_0E58EF740CC1_.wvu.PrintArea" localSheetId="8" hidden="1">H.利用申請書!$A$1:$Z$30</definedName>
    <definedName name="Z_E9153456_4FB8_DF48_9579_0E58EF740CC1_.wvu.PrintArea" localSheetId="9" hidden="1">I.使用料減免申請書!$A$1:$Z$36</definedName>
    <definedName name="Z_E9153456_4FB8_DF48_9579_0E58EF740CC1_.wvu.PrintArea" localSheetId="10" hidden="1">J.使用料人数内訳表!$B$1:$L$15</definedName>
  </definedNames>
  <calcPr calcId="191029"/>
  <customWorkbookViews>
    <customWorkbookView name="佐々木　伸 - 個人用ビュー" guid="{E9153456-4FB8-DF48-9579-0E58EF740CC1}" mergeInterval="15" personalView="1" maximized="1" xWindow="4" yWindow="27" windowWidth="1928" windowHeight="825" tabRatio="78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3" l="1"/>
  <c r="I10" i="3"/>
  <c r="H10" i="3"/>
  <c r="C10" i="3"/>
  <c r="B10" i="3"/>
  <c r="J9" i="3"/>
  <c r="I9" i="3"/>
  <c r="H9" i="3"/>
  <c r="C9" i="3"/>
  <c r="B9" i="3"/>
  <c r="J8" i="3"/>
  <c r="I8" i="3"/>
  <c r="H8" i="3"/>
  <c r="F8" i="3"/>
  <c r="E8" i="3"/>
  <c r="D8" i="3"/>
  <c r="C8" i="3"/>
  <c r="B8" i="3"/>
  <c r="H5" i="3"/>
  <c r="E5" i="3"/>
  <c r="C5" i="3"/>
  <c r="C4" i="3"/>
  <c r="B14" i="1"/>
  <c r="E10" i="1"/>
  <c r="D10" i="1"/>
  <c r="C10" i="1"/>
  <c r="B10" i="1"/>
  <c r="E9" i="1"/>
  <c r="D9" i="1"/>
  <c r="C9" i="1"/>
  <c r="B9" i="1"/>
  <c r="E8" i="1"/>
  <c r="D8" i="1"/>
  <c r="C8" i="1"/>
  <c r="B8" i="1"/>
  <c r="G5" i="1"/>
  <c r="E5" i="1"/>
  <c r="C4" i="1"/>
  <c r="F134" i="4"/>
  <c r="C126" i="4"/>
  <c r="D126" i="4" s="1"/>
  <c r="C125" i="4"/>
  <c r="D125" i="4" s="1"/>
  <c r="G124" i="4" s="1"/>
  <c r="G122" i="4"/>
  <c r="G121" i="4"/>
  <c r="G120" i="4"/>
  <c r="G119" i="4"/>
  <c r="G118" i="4"/>
  <c r="G117" i="4"/>
  <c r="G116" i="4"/>
  <c r="G115" i="4"/>
  <c r="G114" i="4"/>
  <c r="G113" i="4"/>
  <c r="G112" i="4"/>
  <c r="G111" i="4"/>
  <c r="G123" i="4" s="1"/>
  <c r="G125" i="4" s="1"/>
  <c r="G110" i="4"/>
  <c r="G109" i="4"/>
  <c r="G108" i="4"/>
  <c r="C102" i="4"/>
  <c r="C100" i="4"/>
  <c r="C98" i="4"/>
  <c r="F87" i="4"/>
  <c r="C79" i="4"/>
  <c r="D79" i="4" s="1"/>
  <c r="C78" i="4"/>
  <c r="D78" i="4" s="1"/>
  <c r="G75" i="4"/>
  <c r="G74" i="4"/>
  <c r="G73" i="4"/>
  <c r="G72" i="4"/>
  <c r="G71" i="4"/>
  <c r="G70" i="4"/>
  <c r="G69" i="4"/>
  <c r="G68" i="4"/>
  <c r="G67" i="4"/>
  <c r="G66" i="4"/>
  <c r="G65" i="4"/>
  <c r="G64" i="4"/>
  <c r="G63" i="4"/>
  <c r="G62" i="4"/>
  <c r="G61" i="4"/>
  <c r="G76" i="4" s="1"/>
  <c r="C55" i="4"/>
  <c r="C53" i="4"/>
  <c r="C51" i="4"/>
  <c r="F40" i="4"/>
  <c r="C32" i="4"/>
  <c r="D32" i="4" s="1"/>
  <c r="C31" i="4"/>
  <c r="D31" i="4" s="1"/>
  <c r="G30" i="4" s="1"/>
  <c r="G28" i="4"/>
  <c r="G27" i="4"/>
  <c r="G26" i="4"/>
  <c r="G25" i="4"/>
  <c r="G24" i="4"/>
  <c r="G23" i="4"/>
  <c r="G22" i="4"/>
  <c r="G21" i="4"/>
  <c r="G20" i="4"/>
  <c r="G19" i="4"/>
  <c r="G18" i="4"/>
  <c r="G17" i="4"/>
  <c r="G16" i="4"/>
  <c r="G15" i="4"/>
  <c r="G14" i="4"/>
  <c r="G29" i="4" s="1"/>
  <c r="C8" i="4"/>
  <c r="C6" i="4"/>
  <c r="C4" i="4"/>
  <c r="I72" i="2"/>
  <c r="E60" i="2"/>
  <c r="R55" i="2" s="1"/>
  <c r="N59" i="2"/>
  <c r="N58" i="2"/>
  <c r="N57" i="2"/>
  <c r="N56" i="2"/>
  <c r="K56" i="2"/>
  <c r="L56" i="2" s="1"/>
  <c r="N55" i="2"/>
  <c r="N49" i="2"/>
  <c r="N48" i="2"/>
  <c r="N47" i="2"/>
  <c r="N46" i="2"/>
  <c r="N45" i="2"/>
  <c r="E50" i="2" s="1"/>
  <c r="N39" i="2"/>
  <c r="N38" i="2"/>
  <c r="N37" i="2"/>
  <c r="N36" i="2"/>
  <c r="N35" i="2"/>
  <c r="E40" i="2" s="1"/>
  <c r="N33" i="2"/>
  <c r="N32" i="2"/>
  <c r="N31" i="2"/>
  <c r="N30" i="2"/>
  <c r="N29" i="2"/>
  <c r="E34" i="2" s="1"/>
  <c r="E28" i="2"/>
  <c r="K28" i="2" s="1"/>
  <c r="L28" i="2" s="1"/>
  <c r="N27" i="2"/>
  <c r="N26" i="2"/>
  <c r="N25" i="2"/>
  <c r="N24" i="2"/>
  <c r="K24" i="2"/>
  <c r="L24" i="2" s="1"/>
  <c r="N23" i="2"/>
  <c r="N21" i="2"/>
  <c r="N20" i="2"/>
  <c r="N19" i="2"/>
  <c r="N18" i="2"/>
  <c r="N17" i="2"/>
  <c r="E22" i="2" s="1"/>
  <c r="D9" i="2"/>
  <c r="D7" i="2"/>
  <c r="D5" i="2"/>
  <c r="K33" i="25"/>
  <c r="I33" i="25"/>
  <c r="G33" i="25"/>
  <c r="K32" i="25"/>
  <c r="I32" i="25"/>
  <c r="G32" i="25"/>
  <c r="K31" i="25"/>
  <c r="I31" i="25"/>
  <c r="G31" i="25"/>
  <c r="K30" i="25"/>
  <c r="I30" i="25"/>
  <c r="G30" i="25"/>
  <c r="K29" i="25"/>
  <c r="I29" i="25"/>
  <c r="G29" i="25"/>
  <c r="K28" i="25"/>
  <c r="I28" i="25"/>
  <c r="G28" i="25"/>
  <c r="K27" i="25"/>
  <c r="I27" i="25"/>
  <c r="G27" i="25"/>
  <c r="K26" i="25"/>
  <c r="I26" i="25"/>
  <c r="G26" i="25"/>
  <c r="K25" i="25"/>
  <c r="I25" i="25"/>
  <c r="G25" i="25"/>
  <c r="K24" i="25"/>
  <c r="I24" i="25"/>
  <c r="G24" i="25"/>
  <c r="K23" i="25"/>
  <c r="I23" i="25"/>
  <c r="G23" i="25"/>
  <c r="K22" i="25"/>
  <c r="I22" i="25"/>
  <c r="G22" i="25"/>
  <c r="K21" i="25"/>
  <c r="I21" i="25"/>
  <c r="G21" i="25"/>
  <c r="K20" i="25"/>
  <c r="I20" i="25"/>
  <c r="K19" i="25"/>
  <c r="I19" i="25"/>
  <c r="K18" i="25"/>
  <c r="I18" i="25"/>
  <c r="K17" i="25"/>
  <c r="I17" i="25"/>
  <c r="K16" i="25"/>
  <c r="I16" i="25"/>
  <c r="K15" i="25"/>
  <c r="I15" i="25"/>
  <c r="K14" i="25"/>
  <c r="I14" i="25"/>
  <c r="K13" i="25"/>
  <c r="I13" i="25"/>
  <c r="K12" i="25"/>
  <c r="I12" i="25"/>
  <c r="K11" i="25"/>
  <c r="I11" i="25"/>
  <c r="K10" i="25"/>
  <c r="I10" i="25"/>
  <c r="K9" i="25"/>
  <c r="I9" i="25"/>
  <c r="K8" i="25"/>
  <c r="I8" i="25"/>
  <c r="K7" i="25"/>
  <c r="I7" i="25"/>
  <c r="K6" i="25"/>
  <c r="I6" i="25"/>
  <c r="K4" i="25"/>
  <c r="I4" i="25"/>
  <c r="G4" i="25"/>
  <c r="I2" i="25"/>
  <c r="I30" i="14"/>
  <c r="I29" i="14"/>
  <c r="I28" i="14"/>
  <c r="I27" i="14"/>
  <c r="I26" i="14"/>
  <c r="I25" i="14"/>
  <c r="I12" i="14"/>
  <c r="I11" i="14"/>
  <c r="I10" i="14"/>
  <c r="I9" i="14"/>
  <c r="I8" i="14"/>
  <c r="I7" i="14"/>
  <c r="D4" i="14"/>
  <c r="I34" i="9"/>
  <c r="G34" i="9"/>
  <c r="E34" i="9"/>
  <c r="S32" i="9"/>
  <c r="S31" i="9"/>
  <c r="X30" i="9"/>
  <c r="U30" i="9"/>
  <c r="S30" i="9"/>
  <c r="P30" i="9"/>
  <c r="M30" i="9"/>
  <c r="K30" i="9"/>
  <c r="I30" i="9"/>
  <c r="G29" i="9"/>
  <c r="X11" i="9"/>
  <c r="U11" i="9"/>
  <c r="S11" i="9"/>
  <c r="P11" i="9"/>
  <c r="M11" i="9"/>
  <c r="K11" i="9"/>
  <c r="I11" i="9"/>
  <c r="P10" i="9"/>
  <c r="I10" i="9"/>
  <c r="G9" i="9"/>
  <c r="I8" i="9"/>
  <c r="G8" i="9"/>
  <c r="E8" i="9"/>
  <c r="H28" i="7"/>
  <c r="F28" i="7"/>
  <c r="D28" i="7"/>
  <c r="V26" i="7"/>
  <c r="F26" i="7"/>
  <c r="X25" i="7"/>
  <c r="U25" i="7"/>
  <c r="S25" i="7"/>
  <c r="O25" i="7"/>
  <c r="L25" i="7"/>
  <c r="J25" i="7"/>
  <c r="H25" i="7"/>
  <c r="F24" i="7"/>
  <c r="X12" i="7"/>
  <c r="U12" i="7"/>
  <c r="S12" i="7"/>
  <c r="O12" i="7"/>
  <c r="L12" i="7"/>
  <c r="J12" i="7"/>
  <c r="H12" i="7"/>
  <c r="F11" i="7"/>
  <c r="O10" i="7"/>
  <c r="H10" i="7"/>
  <c r="F9" i="7"/>
  <c r="I6" i="6"/>
  <c r="I5" i="6"/>
  <c r="L2" i="6"/>
  <c r="U7" i="23"/>
  <c r="E7" i="23"/>
  <c r="J4" i="23"/>
  <c r="AF3" i="5"/>
  <c r="E3" i="5"/>
  <c r="AN39" i="12"/>
  <c r="E5" i="12"/>
  <c r="AU1" i="12"/>
  <c r="AN1" i="12"/>
  <c r="AH1" i="12"/>
  <c r="Z104" i="24"/>
  <c r="AN103" i="24"/>
  <c r="AN102" i="24"/>
  <c r="AN101" i="24"/>
  <c r="AN100" i="24"/>
  <c r="AY78" i="24"/>
  <c r="Z58" i="24"/>
  <c r="AN57" i="24"/>
  <c r="AN56" i="24"/>
  <c r="AN55" i="24"/>
  <c r="AN54" i="24"/>
  <c r="CY47" i="24"/>
  <c r="CV47" i="24"/>
  <c r="CS47" i="24"/>
  <c r="CP47" i="24"/>
  <c r="CY46" i="24"/>
  <c r="CV46" i="24"/>
  <c r="CS46" i="24"/>
  <c r="CP46" i="24"/>
  <c r="F19" i="25" s="1"/>
  <c r="G19" i="25" s="1"/>
  <c r="CY45" i="24"/>
  <c r="CV45" i="24"/>
  <c r="CS45" i="24"/>
  <c r="CP45" i="24"/>
  <c r="CY44" i="24"/>
  <c r="CV44" i="24"/>
  <c r="CS44" i="24"/>
  <c r="CP44" i="24"/>
  <c r="CY43" i="24"/>
  <c r="CV43" i="24"/>
  <c r="CS43" i="24"/>
  <c r="CP43" i="24"/>
  <c r="F16" i="25" s="1"/>
  <c r="G16" i="25" s="1"/>
  <c r="CY42" i="24"/>
  <c r="CV42" i="24"/>
  <c r="CS42" i="24"/>
  <c r="CP42" i="24"/>
  <c r="CY41" i="24"/>
  <c r="CX41" i="24"/>
  <c r="CW41" i="24"/>
  <c r="CV41" i="24"/>
  <c r="CU41" i="24"/>
  <c r="CT41" i="24"/>
  <c r="CS41" i="24"/>
  <c r="CR41" i="24"/>
  <c r="F8" i="25" s="1"/>
  <c r="G8" i="25" s="1"/>
  <c r="CQ41" i="24"/>
  <c r="F14" i="25" s="1"/>
  <c r="G14" i="25" s="1"/>
  <c r="CP41" i="24"/>
  <c r="CY40" i="24"/>
  <c r="CX40" i="24"/>
  <c r="CW40" i="24"/>
  <c r="CV40" i="24"/>
  <c r="CU40" i="24"/>
  <c r="CT40" i="24"/>
  <c r="CS40" i="24"/>
  <c r="CR40" i="24"/>
  <c r="CQ40" i="24"/>
  <c r="CP40" i="24"/>
  <c r="CY39" i="24"/>
  <c r="CX39" i="24"/>
  <c r="CW39" i="24"/>
  <c r="CV39" i="24"/>
  <c r="CU39" i="24"/>
  <c r="CT39" i="24"/>
  <c r="CS39" i="24"/>
  <c r="CR39" i="24"/>
  <c r="CQ39" i="24"/>
  <c r="CP39" i="24"/>
  <c r="AG36" i="24"/>
  <c r="U36" i="24"/>
  <c r="AY33" i="24"/>
  <c r="AZ1" i="24"/>
  <c r="BF38" i="20"/>
  <c r="K38" i="20"/>
  <c r="M7" i="20"/>
  <c r="H7" i="20"/>
  <c r="BF3" i="20"/>
  <c r="K3" i="20"/>
  <c r="AE18" i="19"/>
  <c r="AA18" i="19"/>
  <c r="W18" i="19"/>
  <c r="S18" i="19"/>
  <c r="O18" i="19"/>
  <c r="K18" i="19"/>
  <c r="G18" i="19"/>
  <c r="AE17" i="19"/>
  <c r="AE16" i="19"/>
  <c r="F18" i="25" l="1"/>
  <c r="G18" i="25" s="1"/>
  <c r="F13" i="25"/>
  <c r="G13" i="25" s="1"/>
  <c r="F9" i="25"/>
  <c r="G9" i="25" s="1"/>
  <c r="F15" i="25"/>
  <c r="G15" i="25" s="1"/>
  <c r="AN58" i="24"/>
  <c r="F10" i="25"/>
  <c r="G10" i="25" s="1"/>
  <c r="F11" i="25"/>
  <c r="G11" i="25" s="1"/>
  <c r="F7" i="25"/>
  <c r="G7" i="25" s="1"/>
  <c r="AN104" i="24"/>
  <c r="F12" i="25"/>
  <c r="G12" i="25" s="1"/>
  <c r="I34" i="25"/>
  <c r="F6" i="25"/>
  <c r="G6" i="25" s="1"/>
  <c r="F17" i="25"/>
  <c r="G17" i="25" s="1"/>
  <c r="F20" i="25"/>
  <c r="G20" i="25" s="1"/>
  <c r="K34" i="25"/>
  <c r="K42" i="2"/>
  <c r="L42" i="2" s="1"/>
  <c r="K41" i="2"/>
  <c r="L41" i="2" s="1"/>
  <c r="K37" i="2"/>
  <c r="L37" i="2" s="1"/>
  <c r="R35" i="2"/>
  <c r="K40" i="2"/>
  <c r="L40" i="2" s="1"/>
  <c r="K36" i="2"/>
  <c r="L36" i="2" s="1"/>
  <c r="K44" i="2"/>
  <c r="L44" i="2" s="1"/>
  <c r="K39" i="2"/>
  <c r="L39" i="2" s="1"/>
  <c r="K43" i="2"/>
  <c r="L43" i="2" s="1"/>
  <c r="K38" i="2"/>
  <c r="L38" i="2" s="1"/>
  <c r="K35" i="2"/>
  <c r="L35" i="2" s="1"/>
  <c r="K46" i="2"/>
  <c r="L46" i="2" s="1"/>
  <c r="R45" i="2"/>
  <c r="K50" i="2"/>
  <c r="L50" i="2" s="1"/>
  <c r="K45" i="2"/>
  <c r="L45" i="2" s="1"/>
  <c r="K53" i="2"/>
  <c r="L53" i="2" s="1"/>
  <c r="K54" i="2"/>
  <c r="L54" i="2" s="1"/>
  <c r="K49" i="2"/>
  <c r="L49" i="2" s="1"/>
  <c r="K48" i="2"/>
  <c r="L48" i="2" s="1"/>
  <c r="K51" i="2"/>
  <c r="L51" i="2" s="1"/>
  <c r="K47" i="2"/>
  <c r="L47" i="2" s="1"/>
  <c r="K52" i="2"/>
  <c r="L52" i="2" s="1"/>
  <c r="G78" i="4"/>
  <c r="G102" i="4"/>
  <c r="C127" i="4"/>
  <c r="K18" i="2"/>
  <c r="L18" i="2" s="1"/>
  <c r="R17" i="2"/>
  <c r="K17" i="2"/>
  <c r="L17" i="2" s="1"/>
  <c r="K22" i="2"/>
  <c r="L22" i="2" s="1"/>
  <c r="K9" i="2"/>
  <c r="K21" i="2"/>
  <c r="L21" i="2" s="1"/>
  <c r="K20" i="2"/>
  <c r="L20" i="2" s="1"/>
  <c r="K19" i="2"/>
  <c r="L19" i="2" s="1"/>
  <c r="K7" i="2"/>
  <c r="K30" i="2"/>
  <c r="L30" i="2" s="1"/>
  <c r="K33" i="2"/>
  <c r="L33" i="2" s="1"/>
  <c r="R29" i="2"/>
  <c r="K29" i="2"/>
  <c r="L29" i="2" s="1"/>
  <c r="K32" i="2"/>
  <c r="L32" i="2" s="1"/>
  <c r="K34" i="2"/>
  <c r="L34" i="2" s="1"/>
  <c r="K31" i="2"/>
  <c r="L31" i="2" s="1"/>
  <c r="G31" i="4"/>
  <c r="G77" i="4"/>
  <c r="K23" i="2"/>
  <c r="L23" i="2" s="1"/>
  <c r="K27" i="2"/>
  <c r="L27" i="2" s="1"/>
  <c r="K60" i="2"/>
  <c r="L60" i="2" s="1"/>
  <c r="R23" i="2"/>
  <c r="K57" i="2"/>
  <c r="L57" i="2" s="1"/>
  <c r="K61" i="2"/>
  <c r="L61" i="2" s="1"/>
  <c r="K58" i="2"/>
  <c r="L58" i="2" s="1"/>
  <c r="K62" i="2"/>
  <c r="L62" i="2" s="1"/>
  <c r="K25" i="2"/>
  <c r="L25" i="2" s="1"/>
  <c r="K63" i="2"/>
  <c r="L63" i="2" s="1"/>
  <c r="K26" i="2"/>
  <c r="L26" i="2" s="1"/>
  <c r="K55" i="2"/>
  <c r="L55" i="2" s="1"/>
  <c r="K59" i="2"/>
  <c r="L59" i="2" s="1"/>
  <c r="K64" i="2"/>
  <c r="L64" i="2" s="1"/>
  <c r="G34" i="25" l="1"/>
  <c r="G55" i="4"/>
  <c r="C80" i="4"/>
  <c r="G8" i="4"/>
  <c r="C33" i="4"/>
</calcChain>
</file>

<file path=xl/sharedStrings.xml><?xml version="1.0" encoding="utf-8"?>
<sst xmlns="http://schemas.openxmlformats.org/spreadsheetml/2006/main" count="1423" uniqueCount="602">
  <si>
    <t>備考</t>
    <rPh sb="0" eb="2">
      <t>ビコウ</t>
    </rPh>
    <phoneticPr fontId="134"/>
  </si>
  <si>
    <t>株式会社羽後林産  様</t>
    <rPh sb="0" eb="4">
      <t>かぶしきがいしゃ</t>
    </rPh>
    <rPh sb="4" eb="8">
      <t>うごりんさん</t>
    </rPh>
    <rPh sb="10" eb="11">
      <t>さま</t>
    </rPh>
    <phoneticPr fontId="6" type="Hiragana"/>
  </si>
  <si>
    <t>小学生</t>
    <rPh sb="0" eb="3">
      <t>しょうがくせい</t>
    </rPh>
    <phoneticPr fontId="6" type="Hiragana"/>
  </si>
  <si>
    <r>
      <t>○</t>
    </r>
    <r>
      <rPr>
        <b/>
        <sz val="14"/>
        <color theme="1"/>
        <rFont val="游ゴシック"/>
        <family val="3"/>
        <charset val="128"/>
      </rPr>
      <t>利用団体全てが作成（</t>
    </r>
    <r>
      <rPr>
        <sz val="12"/>
        <color theme="1"/>
        <rFont val="游ゴシック"/>
        <family val="3"/>
        <charset val="128"/>
      </rPr>
      <t>黄色に着色された部分のみ記入ください。）</t>
    </r>
    <rPh sb="1" eb="3">
      <t>りよう</t>
    </rPh>
    <rPh sb="3" eb="5">
      <t>だんたい</t>
    </rPh>
    <rPh sb="5" eb="6">
      <t>すべ</t>
    </rPh>
    <rPh sb="8" eb="10">
      <t>さくせい</t>
    </rPh>
    <rPh sb="11" eb="13">
      <t>きいろ</t>
    </rPh>
    <rPh sb="14" eb="16">
      <t>ちゃくしょく</t>
    </rPh>
    <rPh sb="19" eb="21">
      <t>ぶぶん</t>
    </rPh>
    <rPh sb="23" eb="25">
      <t>きにゅう</t>
    </rPh>
    <phoneticPr fontId="6" type="Hiragana"/>
  </si>
  <si>
    <t>幼　児</t>
    <rPh sb="0" eb="1">
      <t>よう</t>
    </rPh>
    <rPh sb="2" eb="3">
      <t>こ</t>
    </rPh>
    <phoneticPr fontId="6" type="Hiragana"/>
  </si>
  <si>
    <t>おにぎり（明太子）</t>
    <rPh sb="5" eb="8">
      <t>めんたいこ</t>
    </rPh>
    <phoneticPr fontId="6" type="Hiragana"/>
  </si>
  <si>
    <t>長ネギ</t>
    <rPh sb="0" eb="1">
      <t>ナガ</t>
    </rPh>
    <phoneticPr fontId="6"/>
  </si>
  <si>
    <t>有</t>
  </si>
  <si>
    <t>）</t>
  </si>
  <si>
    <t>学　生</t>
    <rPh sb="0" eb="1">
      <t>がく</t>
    </rPh>
    <rPh sb="2" eb="3">
      <t>なま</t>
    </rPh>
    <phoneticPr fontId="6" type="Hiragana"/>
  </si>
  <si>
    <t>→</t>
  </si>
  <si>
    <t>理由</t>
    <rPh sb="0" eb="2">
      <t>リユウ</t>
    </rPh>
    <phoneticPr fontId="113"/>
  </si>
  <si>
    <t>令和</t>
    <rPh sb="0" eb="2">
      <t>れいわ</t>
    </rPh>
    <phoneticPr fontId="6" type="Hiragana"/>
  </si>
  <si>
    <t>月日</t>
    <rPh sb="0" eb="1">
      <t>がつ</t>
    </rPh>
    <rPh sb="1" eb="2">
      <t>にち</t>
    </rPh>
    <phoneticPr fontId="6" type="Hiragana"/>
  </si>
  <si>
    <t>岩城少年自然の家所有バスの利用希望</t>
    <rPh sb="0" eb="2">
      <t>いわき</t>
    </rPh>
    <rPh sb="2" eb="4">
      <t>しょうねん</t>
    </rPh>
    <rPh sb="4" eb="6">
      <t>しぜん</t>
    </rPh>
    <rPh sb="7" eb="8">
      <t>いえ</t>
    </rPh>
    <rPh sb="8" eb="10">
      <t>しょゆう</t>
    </rPh>
    <rPh sb="13" eb="15">
      <t>りよう</t>
    </rPh>
    <rPh sb="15" eb="17">
      <t>きぼう</t>
    </rPh>
    <phoneticPr fontId="6" type="Hiragana"/>
  </si>
  <si>
    <t>人数</t>
    <rPh sb="0" eb="2">
      <t>ニンズウ</t>
    </rPh>
    <phoneticPr fontId="74"/>
  </si>
  <si>
    <t>人数</t>
    <rPh sb="0" eb="2">
      <t>にんずう</t>
    </rPh>
    <phoneticPr fontId="6" type="Hiragana"/>
  </si>
  <si>
    <t>例：卵、エビ、魚卵等</t>
  </si>
  <si>
    <t>学年等</t>
    <rPh sb="0" eb="2">
      <t>がくねん</t>
    </rPh>
    <rPh sb="2" eb="3">
      <t>とう</t>
    </rPh>
    <phoneticPr fontId="6" type="Hiragana"/>
  </si>
  <si>
    <t>受取時間</t>
    <rPh sb="0" eb="2">
      <t>ウケトリ</t>
    </rPh>
    <rPh sb="2" eb="4">
      <t>ジカン</t>
    </rPh>
    <phoneticPr fontId="6"/>
  </si>
  <si>
    <t>（ドライヤー　２個）</t>
  </si>
  <si>
    <t>年</t>
    <rPh sb="0" eb="1">
      <t>ねん</t>
    </rPh>
    <phoneticPr fontId="6" type="Hiragana"/>
  </si>
  <si>
    <t>さるびあ</t>
  </si>
  <si>
    <t>さざえ</t>
  </si>
  <si>
    <t>（あて先）</t>
    <rPh sb="3" eb="4">
      <t>サキ</t>
    </rPh>
    <phoneticPr fontId="113"/>
  </si>
  <si>
    <t>宛先①</t>
    <rPh sb="0" eb="2">
      <t>アテサキ</t>
    </rPh>
    <phoneticPr fontId="6"/>
  </si>
  <si>
    <t>～</t>
  </si>
  <si>
    <t>月</t>
    <rPh sb="0" eb="1">
      <t>ガツ</t>
    </rPh>
    <phoneticPr fontId="113"/>
  </si>
  <si>
    <t>⑳</t>
  </si>
  <si>
    <t>減免状況</t>
    <rPh sb="0" eb="2">
      <t>ゲンメン</t>
    </rPh>
    <rPh sb="2" eb="4">
      <t>ジョウキョウ</t>
    </rPh>
    <phoneticPr fontId="113"/>
  </si>
  <si>
    <t>館内食</t>
    <rPh sb="0" eb="2">
      <t>かんない</t>
    </rPh>
    <rPh sb="2" eb="3">
      <t>しょく</t>
    </rPh>
    <phoneticPr fontId="6" type="Hiragana"/>
  </si>
  <si>
    <t>条件付きで可能</t>
    <rPh sb="0" eb="2">
      <t>じょうけん</t>
    </rPh>
    <rPh sb="2" eb="3">
      <t>つ</t>
    </rPh>
    <rPh sb="5" eb="7">
      <t>かのう</t>
    </rPh>
    <phoneticPr fontId="6" type="Hiragana"/>
  </si>
  <si>
    <t>設　備　名</t>
    <rPh sb="0" eb="1">
      <t>せつ</t>
    </rPh>
    <rPh sb="2" eb="3">
      <t>び</t>
    </rPh>
    <rPh sb="4" eb="5">
      <t>めい</t>
    </rPh>
    <phoneticPr fontId="6" type="Hiragana"/>
  </si>
  <si>
    <t>団体代表者</t>
    <rPh sb="0" eb="2">
      <t>だんたい</t>
    </rPh>
    <rPh sb="2" eb="5">
      <t>だいひょうしゃ</t>
    </rPh>
    <phoneticPr fontId="6" type="Hiragana"/>
  </si>
  <si>
    <t>月</t>
  </si>
  <si>
    <t>月</t>
    <rPh sb="0" eb="1">
      <t>がつ</t>
    </rPh>
    <phoneticPr fontId="6" type="Hiragana"/>
  </si>
  <si>
    <t>【アレルギーの程度】</t>
  </si>
  <si>
    <t>担当者</t>
    <rPh sb="0" eb="3">
      <t>たんとうしゃ</t>
    </rPh>
    <phoneticPr fontId="6" type="Hiragana"/>
  </si>
  <si>
    <t>日</t>
    <rPh sb="0" eb="1">
      <t>にち</t>
    </rPh>
    <phoneticPr fontId="6" type="Hiragana"/>
  </si>
  <si>
    <t>中学生</t>
    <rPh sb="0" eb="3">
      <t>ちゅうがくせい</t>
    </rPh>
    <phoneticPr fontId="6" type="Hiragana"/>
  </si>
  <si>
    <t>氏名</t>
    <rPh sb="0" eb="2">
      <t>しめい</t>
    </rPh>
    <phoneticPr fontId="6" type="Hiragana"/>
  </si>
  <si>
    <t>もめん豆腐</t>
    <rPh sb="3" eb="5">
      <t>トウフ</t>
    </rPh>
    <phoneticPr fontId="6"/>
  </si>
  <si>
    <t>たけや　白あん</t>
    <rPh sb="4" eb="5">
      <t>シロ</t>
    </rPh>
    <phoneticPr fontId="6"/>
  </si>
  <si>
    <t>⑩</t>
  </si>
  <si>
    <t>高校生</t>
    <rPh sb="0" eb="3">
      <t>こうこうせい</t>
    </rPh>
    <phoneticPr fontId="6" type="Hiragana"/>
  </si>
  <si>
    <t>⑪</t>
  </si>
  <si>
    <t>職名</t>
    <rPh sb="0" eb="2">
      <t>ショクメイ</t>
    </rPh>
    <phoneticPr fontId="113"/>
  </si>
  <si>
    <r>
      <t xml:space="preserve">  </t>
    </r>
    <r>
      <rPr>
        <b/>
        <sz val="11"/>
        <color rgb="FF000000"/>
        <rFont val="游ゴシック"/>
        <family val="3"/>
        <charset val="128"/>
      </rPr>
      <t>★本人（中学生以下は保護者）または保護者が必ずご記入ください。</t>
    </r>
    <rPh sb="3" eb="5">
      <t>ほんにん</t>
    </rPh>
    <rPh sb="6" eb="9">
      <t>ちゅうがくせい</t>
    </rPh>
    <rPh sb="9" eb="11">
      <t>いか</t>
    </rPh>
    <rPh sb="12" eb="15">
      <t>ほごしゃ</t>
    </rPh>
    <rPh sb="19" eb="22">
      <t>ほごしゃ</t>
    </rPh>
    <rPh sb="23" eb="24">
      <t>かなら</t>
    </rPh>
    <rPh sb="26" eb="28">
      <t>きにゅう</t>
    </rPh>
    <phoneticPr fontId="6" type="Hiragana"/>
  </si>
  <si>
    <t>はまゆう</t>
  </si>
  <si>
    <t>E-mail</t>
  </si>
  <si>
    <t>野外炊飯等</t>
    <rPh sb="0" eb="2">
      <t>ヤガイ</t>
    </rPh>
    <rPh sb="2" eb="4">
      <t>スイハン</t>
    </rPh>
    <rPh sb="4" eb="5">
      <t>トウ</t>
    </rPh>
    <phoneticPr fontId="113"/>
  </si>
  <si>
    <t>グループ</t>
  </si>
  <si>
    <r>
      <t xml:space="preserve">【仮案】
 利用前月
 20日までに
</t>
    </r>
    <r>
      <rPr>
        <b/>
        <sz val="10"/>
        <color theme="1"/>
        <rFont val="游ゴシック"/>
        <family val="3"/>
        <charset val="128"/>
      </rPr>
      <t>※利用相談会が
   ある期間は、
　開催翌週の月
　曜日までに</t>
    </r>
    <r>
      <rPr>
        <b/>
        <sz val="14"/>
        <color theme="1"/>
        <rFont val="游ゴシック"/>
        <family val="3"/>
        <charset val="128"/>
      </rPr>
      <t xml:space="preserve">
 　▼
【成案】
 利用日の
 ２週間前
 までに</t>
    </r>
    <rPh sb="1" eb="2">
      <t>かり</t>
    </rPh>
    <rPh sb="2" eb="3">
      <t>あん</t>
    </rPh>
    <rPh sb="6" eb="8">
      <t>りよう</t>
    </rPh>
    <rPh sb="20" eb="22">
      <t>りよう</t>
    </rPh>
    <rPh sb="32" eb="34">
      <t>きかん</t>
    </rPh>
    <rPh sb="38" eb="40">
      <t>かいさい</t>
    </rPh>
    <rPh sb="40" eb="42">
      <t>よくしゅう</t>
    </rPh>
    <rPh sb="43" eb="44">
      <t>げつ</t>
    </rPh>
    <rPh sb="46" eb="48">
      <t>ようび</t>
    </rPh>
    <phoneticPr fontId="6" type="Hiragana"/>
  </si>
  <si>
    <t>団体名</t>
    <rPh sb="0" eb="3">
      <t>だんたいめい</t>
    </rPh>
    <phoneticPr fontId="6" type="Hiragana"/>
  </si>
  <si>
    <t>その他送付先名</t>
    <rPh sb="2" eb="3">
      <t>た</t>
    </rPh>
    <rPh sb="3" eb="6">
      <t>そうふさき</t>
    </rPh>
    <rPh sb="6" eb="7">
      <t>めい</t>
    </rPh>
    <phoneticPr fontId="6" type="Hiragana"/>
  </si>
  <si>
    <t>品　名</t>
    <rPh sb="0" eb="1">
      <t>しな</t>
    </rPh>
    <rPh sb="2" eb="3">
      <t>な</t>
    </rPh>
    <phoneticPr fontId="6" type="Hiragana"/>
  </si>
  <si>
    <t>注文書②</t>
    <rPh sb="0" eb="3">
      <t>ちゅうもんしょ</t>
    </rPh>
    <phoneticPr fontId="6" type="Hiragana"/>
  </si>
  <si>
    <t>団体所在地</t>
    <rPh sb="0" eb="2">
      <t>だんたい</t>
    </rPh>
    <rPh sb="2" eb="5">
      <t>しょざいち</t>
    </rPh>
    <phoneticPr fontId="6" type="Hiragana"/>
  </si>
  <si>
    <t>利用人数　（人）</t>
    <rPh sb="0" eb="2">
      <t>りよう</t>
    </rPh>
    <rPh sb="2" eb="4">
      <t>にんずう</t>
    </rPh>
    <rPh sb="6" eb="7">
      <t>にん</t>
    </rPh>
    <phoneticPr fontId="6" type="Hiragana"/>
  </si>
  <si>
    <t>(</t>
  </si>
  <si>
    <t>男</t>
    <rPh sb="0" eb="1">
      <t>おとこ</t>
    </rPh>
    <phoneticPr fontId="6" type="Hiragana"/>
  </si>
  <si>
    <t>女</t>
    <rPh sb="0" eb="1">
      <t>おんな</t>
    </rPh>
    <phoneticPr fontId="6" type="Hiragana"/>
  </si>
  <si>
    <t>しまだい</t>
  </si>
  <si>
    <t>一　般</t>
    <rPh sb="0" eb="1">
      <t>いち</t>
    </rPh>
    <rPh sb="2" eb="3">
      <t>はん</t>
    </rPh>
    <phoneticPr fontId="6" type="Hiragana"/>
  </si>
  <si>
    <t>【症状】</t>
  </si>
  <si>
    <t>昼</t>
  </si>
  <si>
    <t>利用期日</t>
    <rPh sb="0" eb="2">
      <t>りよう</t>
    </rPh>
    <rPh sb="2" eb="4">
      <t>きじつ</t>
    </rPh>
    <phoneticPr fontId="6" type="Hiragana"/>
  </si>
  <si>
    <t>電話(学校等)</t>
    <rPh sb="0" eb="2">
      <t>でんわ</t>
    </rPh>
    <rPh sb="3" eb="5">
      <t>がっこう</t>
    </rPh>
    <rPh sb="5" eb="6">
      <t>とう</t>
    </rPh>
    <phoneticPr fontId="6" type="Hiragana"/>
  </si>
  <si>
    <r>
      <t>(E)                               食物アレルギー連絡票</t>
    </r>
    <r>
      <rPr>
        <b/>
        <sz val="10"/>
        <color rgb="FF000000"/>
        <rFont val="游ゴシック"/>
        <family val="3"/>
        <charset val="128"/>
      </rPr>
      <t xml:space="preserve">
</t>
    </r>
  </si>
  <si>
    <t>(Ｄ)部屋割り図</t>
    <rPh sb="3" eb="6">
      <t>へやわり</t>
    </rPh>
    <rPh sb="7" eb="8">
      <t>ず</t>
    </rPh>
    <phoneticPr fontId="6" type="Hiragana"/>
  </si>
  <si>
    <t>料金(円)</t>
    <rPh sb="3" eb="4">
      <t>えん</t>
    </rPh>
    <phoneticPr fontId="6" type="Hiragana"/>
  </si>
  <si>
    <t>ＦＡＸ</t>
  </si>
  <si>
    <t>(Ａ)「基本情報入力票」</t>
  </si>
  <si>
    <t>館内テント泊</t>
    <rPh sb="0" eb="2">
      <t>かんない</t>
    </rPh>
    <rPh sb="5" eb="6">
      <t>はく</t>
    </rPh>
    <phoneticPr fontId="6" type="Hiragana"/>
  </si>
  <si>
    <t>実施当日の団体指導者(引率者)の関わり方</t>
  </si>
  <si>
    <t>合計金額（消費税込）</t>
    <rPh sb="0" eb="2">
      <t>ごうけい</t>
    </rPh>
    <rPh sb="2" eb="4">
      <t>きんがく</t>
    </rPh>
    <rPh sb="5" eb="8">
      <t>しょうひぜい</t>
    </rPh>
    <rPh sb="8" eb="9">
      <t>こ</t>
    </rPh>
    <phoneticPr fontId="6" type="Hiragana"/>
  </si>
  <si>
    <t>提出</t>
  </si>
  <si>
    <t>令和　　</t>
    <rPh sb="0" eb="2">
      <t>レイワ</t>
    </rPh>
    <phoneticPr fontId="113"/>
  </si>
  <si>
    <t>（</t>
  </si>
  <si>
    <t>令和</t>
  </si>
  <si>
    <t>食材</t>
    <rPh sb="0" eb="2">
      <t>ショクザイ</t>
    </rPh>
    <phoneticPr fontId="6"/>
  </si>
  <si>
    <t>※カレー・豚汁の注文はLシートに入力ください。</t>
    <rPh sb="5" eb="7">
      <t>トンジル</t>
    </rPh>
    <rPh sb="8" eb="10">
      <t>チュウモン</t>
    </rPh>
    <rPh sb="16" eb="18">
      <t>ニュウリョク</t>
    </rPh>
    <phoneticPr fontId="6"/>
  </si>
  <si>
    <t>職名</t>
    <rPh sb="0" eb="1">
      <t>しょく</t>
    </rPh>
    <rPh sb="1" eb="2">
      <t>めい</t>
    </rPh>
    <phoneticPr fontId="6" type="Hiragana"/>
  </si>
  <si>
    <t>エレベーター利用希望の選択</t>
    <rPh sb="6" eb="8">
      <t>りよう</t>
    </rPh>
    <rPh sb="8" eb="10">
      <t>きぼう</t>
    </rPh>
    <rPh sb="11" eb="13">
      <t>せんたく</t>
    </rPh>
    <phoneticPr fontId="6" type="Hiragana"/>
  </si>
  <si>
    <r>
      <t>○</t>
    </r>
    <r>
      <rPr>
        <b/>
        <sz val="14"/>
        <color theme="1"/>
        <rFont val="游ゴシック"/>
        <family val="3"/>
        <charset val="128"/>
      </rPr>
      <t>宿泊室を使用する団体が作成</t>
    </r>
    <rPh sb="3" eb="4">
      <t>しつ</t>
    </rPh>
    <rPh sb="5" eb="7">
      <t>しよう</t>
    </rPh>
    <rPh sb="12" eb="14">
      <t>さくせい</t>
    </rPh>
    <phoneticPr fontId="6" type="Hiragana"/>
  </si>
  <si>
    <t>(Ｋ)「宛名別料金集計表（館内食）」</t>
    <rPh sb="4" eb="6">
      <t>あてな</t>
    </rPh>
    <rPh sb="6" eb="7">
      <t>べつ</t>
    </rPh>
    <rPh sb="7" eb="9">
      <t>りょうきん</t>
    </rPh>
    <rPh sb="9" eb="12">
      <t>しゅうけいひょう</t>
    </rPh>
    <rPh sb="13" eb="16">
      <t>かんないしょく</t>
    </rPh>
    <phoneticPr fontId="6" type="Hiragana"/>
  </si>
  <si>
    <t>○</t>
  </si>
  <si>
    <t>日</t>
    <rPh sb="0" eb="1">
      <t>ニチ</t>
    </rPh>
    <phoneticPr fontId="113"/>
  </si>
  <si>
    <t>幼児</t>
  </si>
  <si>
    <t>ｇ</t>
  </si>
  <si>
    <t>第４条の規程に基づき、次のとおり許可します。</t>
  </si>
  <si>
    <t>団体名</t>
    <rPh sb="0" eb="3">
      <t>ダンタイメイ</t>
    </rPh>
    <phoneticPr fontId="113"/>
  </si>
  <si>
    <t>⑯</t>
  </si>
  <si>
    <t>標準</t>
  </si>
  <si>
    <t>⑲</t>
  </si>
  <si>
    <t>２　薪やトーチ棒（支払先：(株)羽後林産）</t>
    <rPh sb="7" eb="8">
      <t>ボウ</t>
    </rPh>
    <rPh sb="9" eb="11">
      <t>シハラ</t>
    </rPh>
    <rPh sb="11" eb="12">
      <t>サキ</t>
    </rPh>
    <phoneticPr fontId="113"/>
  </si>
  <si>
    <t xml:space="preserve">  ★食事は委託業者である「ANHソリューションズ(株)」が提供します。</t>
    <rPh sb="26" eb="27">
      <t>かぶ</t>
    </rPh>
    <phoneticPr fontId="6" type="Hiragana"/>
  </si>
  <si>
    <t>月　日</t>
    <rPh sb="0" eb="1">
      <t>ゲツ</t>
    </rPh>
    <rPh sb="2" eb="3">
      <t>ヒ</t>
    </rPh>
    <phoneticPr fontId="134"/>
  </si>
  <si>
    <t>利用年月日</t>
    <rPh sb="0" eb="2">
      <t>リヨウ</t>
    </rPh>
    <rPh sb="2" eb="5">
      <t>ネンガッピ</t>
    </rPh>
    <phoneticPr fontId="113"/>
  </si>
  <si>
    <t>⑬</t>
  </si>
  <si>
    <t>じゃが芋</t>
    <rPh sb="3" eb="4">
      <t>イモ</t>
    </rPh>
    <phoneticPr fontId="6"/>
  </si>
  <si>
    <t>※注文はMシートに入力ください。</t>
    <rPh sb="1" eb="3">
      <t>チュウモン</t>
    </rPh>
    <rPh sb="9" eb="11">
      <t>ニュウリョク</t>
    </rPh>
    <phoneticPr fontId="6"/>
  </si>
  <si>
    <t>ちどり</t>
  </si>
  <si>
    <t>※野外炊飯用薪の数量はLシートの「班数の合計」に　
　そろえてください。</t>
    <rPh sb="1" eb="3">
      <t>ヤガイ</t>
    </rPh>
    <rPh sb="3" eb="5">
      <t>スイハン</t>
    </rPh>
    <rPh sb="5" eb="6">
      <t>ヨウ</t>
    </rPh>
    <rPh sb="6" eb="7">
      <t>マキ</t>
    </rPh>
    <rPh sb="8" eb="10">
      <t>スウリョウ</t>
    </rPh>
    <rPh sb="17" eb="18">
      <t>ハン</t>
    </rPh>
    <rPh sb="18" eb="19">
      <t>スウ</t>
    </rPh>
    <rPh sb="20" eb="22">
      <t>ゴウケイ</t>
    </rPh>
    <phoneticPr fontId="6"/>
  </si>
  <si>
    <t>【アレルギー対象食品・食材名】具体的に</t>
  </si>
  <si>
    <t>利用人数</t>
    <rPh sb="0" eb="2">
      <t>リヨウ</t>
    </rPh>
    <rPh sb="2" eb="4">
      <t>ニンズウ</t>
    </rPh>
    <phoneticPr fontId="113"/>
  </si>
  <si>
    <t>④</t>
  </si>
  <si>
    <t>性別</t>
  </si>
  <si>
    <t>秋田県立少年自然の家　使用料減免承認書</t>
    <rPh sb="0" eb="3">
      <t>アキタケン</t>
    </rPh>
    <rPh sb="3" eb="4">
      <t>リツ</t>
    </rPh>
    <rPh sb="4" eb="6">
      <t>ショウネン</t>
    </rPh>
    <rPh sb="6" eb="8">
      <t>シゼン</t>
    </rPh>
    <rPh sb="9" eb="10">
      <t>イエ</t>
    </rPh>
    <rPh sb="11" eb="14">
      <t>シヨウリョウ</t>
    </rPh>
    <rPh sb="14" eb="16">
      <t>ゲンメン</t>
    </rPh>
    <rPh sb="16" eb="19">
      <t>ショウニンショ</t>
    </rPh>
    <phoneticPr fontId="113"/>
  </si>
  <si>
    <t>徴収対象</t>
    <rPh sb="0" eb="2">
      <t>チョウシュウ</t>
    </rPh>
    <rPh sb="2" eb="4">
      <t>タイショウ</t>
    </rPh>
    <phoneticPr fontId="113"/>
  </si>
  <si>
    <t>おにぎり（鮭）</t>
    <rPh sb="5" eb="6">
      <t>サケ</t>
    </rPh>
    <phoneticPr fontId="6"/>
  </si>
  <si>
    <t>バリアフリー浴室使用希望の選択</t>
    <rPh sb="6" eb="8">
      <t>よくしつ</t>
    </rPh>
    <rPh sb="8" eb="10">
      <t>しよう</t>
    </rPh>
    <rPh sb="10" eb="12">
      <t>きぼう</t>
    </rPh>
    <rPh sb="13" eb="15">
      <t>せんたく</t>
    </rPh>
    <phoneticPr fontId="6" type="Hiragana"/>
  </si>
  <si>
    <t>幼児</t>
    <rPh sb="0" eb="2">
      <t>ようじ</t>
    </rPh>
    <phoneticPr fontId="6" type="Hiragana"/>
  </si>
  <si>
    <t>標準</t>
    <rPh sb="0" eb="2">
      <t>ひょうじゅん</t>
    </rPh>
    <phoneticPr fontId="6" type="Hiragana"/>
  </si>
  <si>
    <t>(Ｉ)「使用料減免申請書」</t>
    <rPh sb="4" eb="7">
      <t>しようりょう</t>
    </rPh>
    <rPh sb="7" eb="9">
      <t>げんめん</t>
    </rPh>
    <rPh sb="9" eb="12">
      <t>しんせいしょ</t>
    </rPh>
    <phoneticPr fontId="6" type="Hiragana"/>
  </si>
  <si>
    <t>３日目</t>
    <rPh sb="1" eb="3">
      <t>ヒメ</t>
    </rPh>
    <phoneticPr fontId="113"/>
  </si>
  <si>
    <t>月</t>
    <rPh sb="0" eb="1">
      <t>ガツ</t>
    </rPh>
    <phoneticPr fontId="134"/>
  </si>
  <si>
    <t>合計（人）</t>
    <rPh sb="0" eb="2">
      <t>ごうけい</t>
    </rPh>
    <rPh sb="3" eb="4">
      <t>にん</t>
    </rPh>
    <phoneticPr fontId="6" type="Hiragana"/>
  </si>
  <si>
    <t>はまぐり</t>
  </si>
  <si>
    <r>
      <rPr>
        <b/>
        <sz val="10"/>
        <rFont val="ＭＳ Ｐゴシック"/>
        <family val="3"/>
        <charset val="128"/>
      </rPr>
      <t>７ 館内食（２泊以上用）の食事数（支払先：ANHソリューションズ(株)）</t>
    </r>
    <rPh sb="2" eb="5">
      <t>かんないしょく</t>
    </rPh>
    <rPh sb="7" eb="8">
      <t>はく</t>
    </rPh>
    <rPh sb="8" eb="10">
      <t>いじょう</t>
    </rPh>
    <rPh sb="10" eb="11">
      <t>よう</t>
    </rPh>
    <rPh sb="17" eb="19">
      <t>しはら</t>
    </rPh>
    <rPh sb="19" eb="20">
      <t>さき</t>
    </rPh>
    <phoneticPr fontId="6" type="Hiragana"/>
  </si>
  <si>
    <t>宛名Ｂ</t>
    <rPh sb="0" eb="2">
      <t>あてな</t>
    </rPh>
    <phoneticPr fontId="6" type="Hiragana"/>
  </si>
  <si>
    <t>団体名</t>
    <rPh sb="0" eb="3">
      <t>ダンタイメイ</t>
    </rPh>
    <phoneticPr fontId="74"/>
  </si>
  <si>
    <t>洗面所</t>
    <rPh sb="0" eb="3">
      <t>センメンジョ</t>
    </rPh>
    <phoneticPr fontId="74"/>
  </si>
  <si>
    <t>３日目</t>
  </si>
  <si>
    <t>⑨</t>
  </si>
  <si>
    <r>
      <t>(Ｈ)</t>
    </r>
    <r>
      <rPr>
        <sz val="20"/>
        <color theme="1"/>
        <rFont val="AR Pゴシック体M"/>
        <family val="3"/>
        <charset val="128"/>
      </rPr>
      <t xml:space="preserve">　　　　 </t>
    </r>
    <r>
      <rPr>
        <sz val="20"/>
        <color theme="1"/>
        <rFont val="ＭＳ 明朝"/>
        <family val="1"/>
        <charset val="128"/>
      </rPr>
      <t>秋田県立少年自然の家利用申請書</t>
    </r>
    <rPh sb="8" eb="11">
      <t>アキタケン</t>
    </rPh>
    <rPh sb="11" eb="12">
      <t>リツ</t>
    </rPh>
    <rPh sb="12" eb="14">
      <t>ショウネン</t>
    </rPh>
    <rPh sb="14" eb="16">
      <t>シゼン</t>
    </rPh>
    <rPh sb="17" eb="18">
      <t>イエ</t>
    </rPh>
    <rPh sb="18" eb="20">
      <t>リヨウ</t>
    </rPh>
    <rPh sb="20" eb="23">
      <t>シンセイショ</t>
    </rPh>
    <phoneticPr fontId="113"/>
  </si>
  <si>
    <t>有</t>
    <rPh sb="0" eb="1">
      <t>あ</t>
    </rPh>
    <phoneticPr fontId="6" type="Hiragana"/>
  </si>
  <si>
    <t>リネン室</t>
    <rPh sb="3" eb="4">
      <t>シツ</t>
    </rPh>
    <phoneticPr fontId="74"/>
  </si>
  <si>
    <t>・実施できるグループ数は、同日の同時間帯で活動する他団体との調整も含め、対応できる
　職員の数により変動します。事前にご相談ください。</t>
  </si>
  <si>
    <t>・自宅で生のパイナップルは食べさせていません。缶詰やゼリーなどに入っている物は大丈夫です。</t>
    <rPh sb="1" eb="3">
      <t>じたく</t>
    </rPh>
    <rPh sb="4" eb="5">
      <t>なま</t>
    </rPh>
    <rPh sb="13" eb="14">
      <t>た</t>
    </rPh>
    <rPh sb="23" eb="25">
      <t>かんづめ</t>
    </rPh>
    <rPh sb="32" eb="33">
      <t>はい</t>
    </rPh>
    <rPh sb="37" eb="38">
      <t>もの</t>
    </rPh>
    <rPh sb="39" eb="42">
      <t>だいじょうぶ</t>
    </rPh>
    <phoneticPr fontId="6" type="Hiragana"/>
  </si>
  <si>
    <t>なでしこ</t>
  </si>
  <si>
    <t>焼き板工作</t>
  </si>
  <si>
    <t>（株）羽後林産</t>
    <rPh sb="1" eb="2">
      <t>カブ</t>
    </rPh>
    <rPh sb="3" eb="7">
      <t>ウゴリンサン</t>
    </rPh>
    <phoneticPr fontId="113"/>
  </si>
  <si>
    <t>⑧</t>
  </si>
  <si>
    <r>
      <rPr>
        <b/>
        <sz val="10"/>
        <rFont val="ＭＳ Ｐゴシック"/>
        <family val="3"/>
        <charset val="128"/>
      </rPr>
      <t>８　食物アレルギーの有無（２泊以上用）　※必須：有・無のどちらかに○をつけてください。</t>
    </r>
    <rPh sb="2" eb="4">
      <t>しょくもつ</t>
    </rPh>
    <rPh sb="10" eb="12">
      <t>うむ</t>
    </rPh>
    <rPh sb="14" eb="15">
      <t>はく</t>
    </rPh>
    <rPh sb="15" eb="17">
      <t>いじょう</t>
    </rPh>
    <rPh sb="17" eb="18">
      <t>よう</t>
    </rPh>
    <rPh sb="21" eb="23">
      <t>ひっす</t>
    </rPh>
    <rPh sb="24" eb="25">
      <t>ゆう</t>
    </rPh>
    <rPh sb="26" eb="27">
      <t>む</t>
    </rPh>
    <phoneticPr fontId="6" type="Hiragana"/>
  </si>
  <si>
    <t>男子
トイレ</t>
    <rPh sb="0" eb="2">
      <t>ダンシ</t>
    </rPh>
    <phoneticPr fontId="74"/>
  </si>
  <si>
    <t>請求書　　　送付先</t>
    <rPh sb="0" eb="3">
      <t>せいきゅうしょ</t>
    </rPh>
    <rPh sb="6" eb="9">
      <t>そうふさき</t>
    </rPh>
    <phoneticPr fontId="6" type="Hiragana"/>
  </si>
  <si>
    <t>館内食</t>
    <rPh sb="0" eb="3">
      <t>カンナイショク</t>
    </rPh>
    <phoneticPr fontId="113"/>
  </si>
  <si>
    <t>うみねこ</t>
  </si>
  <si>
    <t>日</t>
    <rPh sb="0" eb="1">
      <t>ニチ</t>
    </rPh>
    <phoneticPr fontId="74"/>
  </si>
  <si>
    <t>ききょう</t>
  </si>
  <si>
    <t>秋田県産　豚バラ肉スライス</t>
  </si>
  <si>
    <t>⑦</t>
  </si>
  <si>
    <t>次のとおり秋田県立少年自然の家を利用したいので申請します。</t>
    <rPh sb="0" eb="1">
      <t>ツギ</t>
    </rPh>
    <rPh sb="5" eb="9">
      <t>アキタケンリツ</t>
    </rPh>
    <rPh sb="9" eb="11">
      <t>ショウネン</t>
    </rPh>
    <rPh sb="11" eb="13">
      <t>シゼン</t>
    </rPh>
    <rPh sb="14" eb="15">
      <t>イエ</t>
    </rPh>
    <rPh sb="16" eb="18">
      <t>リヨウ</t>
    </rPh>
    <rPh sb="23" eb="25">
      <t>シンセイ</t>
    </rPh>
    <phoneticPr fontId="113"/>
  </si>
  <si>
    <t>⑱</t>
  </si>
  <si>
    <t>対象人数</t>
    <rPh sb="0" eb="2">
      <t>タイショウ</t>
    </rPh>
    <rPh sb="2" eb="4">
      <t>ニンズウ</t>
    </rPh>
    <phoneticPr fontId="113"/>
  </si>
  <si>
    <t>とびうお</t>
  </si>
  <si>
    <t>(K)宛名別料金集計表（館内食）</t>
    <rPh sb="3" eb="5">
      <t>あてな</t>
    </rPh>
    <rPh sb="5" eb="6">
      <t>べつ</t>
    </rPh>
    <rPh sb="6" eb="8">
      <t>りょうきん</t>
    </rPh>
    <rPh sb="8" eb="11">
      <t>しゅうけいひょう</t>
    </rPh>
    <rPh sb="12" eb="15">
      <t>かんないしょく</t>
    </rPh>
    <phoneticPr fontId="6" type="Hiragana"/>
  </si>
  <si>
    <t>月</t>
    <rPh sb="0" eb="1">
      <t>ガツ</t>
    </rPh>
    <phoneticPr fontId="74"/>
  </si>
  <si>
    <t>はぎ</t>
  </si>
  <si>
    <t>手巻おにぎり　昆布</t>
    <rPh sb="0" eb="2">
      <t>テマキ</t>
    </rPh>
    <rPh sb="7" eb="9">
      <t>コンブ</t>
    </rPh>
    <phoneticPr fontId="6"/>
  </si>
  <si>
    <t>まゆ玉工作</t>
  </si>
  <si>
    <t>⑫</t>
  </si>
  <si>
    <t>年</t>
    <rPh sb="0" eb="1">
      <t>ネン</t>
    </rPh>
    <phoneticPr fontId="74"/>
  </si>
  <si>
    <t>アレルゲン対応　レトルトカレー</t>
    <rPh sb="5" eb="7">
      <t>タイオウ</t>
    </rPh>
    <phoneticPr fontId="6"/>
  </si>
  <si>
    <t>野外炊飯用薪の  注文数内訳</t>
    <rPh sb="0" eb="2">
      <t>やがい</t>
    </rPh>
    <rPh sb="2" eb="5">
      <t>すいはんよう</t>
    </rPh>
    <phoneticPr fontId="6" type="Hiragana"/>
  </si>
  <si>
    <t>⑥</t>
  </si>
  <si>
    <t>緊急時の
連絡先</t>
    <rPh sb="0" eb="3">
      <t>きんきゅうじ</t>
    </rPh>
    <rPh sb="5" eb="8">
      <t>れんらくさき</t>
    </rPh>
    <phoneticPr fontId="6" type="Hiragana"/>
  </si>
  <si>
    <t>女子
トイレ</t>
    <rPh sb="0" eb="2">
      <t>ジョシ</t>
    </rPh>
    <phoneticPr fontId="74"/>
  </si>
  <si>
    <t>提　出　書　類</t>
    <rPh sb="0" eb="1">
      <t>つつみ</t>
    </rPh>
    <rPh sb="2" eb="3">
      <t>しゅつ</t>
    </rPh>
    <rPh sb="4" eb="5">
      <t>しょ</t>
    </rPh>
    <rPh sb="6" eb="7">
      <t>るい</t>
    </rPh>
    <phoneticPr fontId="6" type="Hiragana"/>
  </si>
  <si>
    <t>⑰</t>
  </si>
  <si>
    <t>宛名Ｃ</t>
    <rPh sb="0" eb="2">
      <t>アテナ</t>
    </rPh>
    <phoneticPr fontId="113"/>
  </si>
  <si>
    <t>かもめ</t>
  </si>
  <si>
    <t>おみなえし</t>
  </si>
  <si>
    <t>・卵や加工品は食べておりませんが、冷凍のコロッケ等、つなぎで入っているものに関しては</t>
    <rPh sb="1" eb="2">
      <t>たまご</t>
    </rPh>
    <rPh sb="3" eb="6">
      <t>かこうひん</t>
    </rPh>
    <rPh sb="7" eb="8">
      <t>た</t>
    </rPh>
    <rPh sb="17" eb="19">
      <t>れいとう</t>
    </rPh>
    <rPh sb="24" eb="25">
      <t>とう</t>
    </rPh>
    <rPh sb="30" eb="31">
      <t>はい</t>
    </rPh>
    <rPh sb="38" eb="39">
      <t>かん</t>
    </rPh>
    <phoneticPr fontId="6" type="Hiragana"/>
  </si>
  <si>
    <t>⑤</t>
  </si>
  <si>
    <t>女子浴室</t>
    <rPh sb="0" eb="2">
      <t>ジョシ</t>
    </rPh>
    <rPh sb="2" eb="4">
      <t>ヨクシツ</t>
    </rPh>
    <phoneticPr fontId="74"/>
  </si>
  <si>
    <t>実績</t>
    <rPh sb="0" eb="2">
      <t>じっせき</t>
    </rPh>
    <phoneticPr fontId="6" type="Hiragana"/>
  </si>
  <si>
    <r>
      <t>(Ｃ)ー２「注文書②」</t>
    </r>
    <r>
      <rPr>
        <sz val="12"/>
        <color theme="1"/>
        <rFont val="游ゴシック"/>
        <family val="3"/>
        <charset val="128"/>
      </rPr>
      <t>((Ｃ)－１の次ページにあります)</t>
    </r>
    <rPh sb="18" eb="19">
      <t>じ</t>
    </rPh>
    <phoneticPr fontId="6" type="Hiragana"/>
  </si>
  <si>
    <t>電気制御室</t>
    <rPh sb="0" eb="2">
      <t>デンキ</t>
    </rPh>
    <rPh sb="2" eb="5">
      <t>セイギョシツ</t>
    </rPh>
    <phoneticPr fontId="74"/>
  </si>
  <si>
    <t>月</t>
    <rPh sb="0" eb="1">
      <t>ゲツ</t>
    </rPh>
    <phoneticPr fontId="113"/>
  </si>
  <si>
    <t>バードコール</t>
  </si>
  <si>
    <t>氏名</t>
  </si>
  <si>
    <t>やどかり</t>
  </si>
  <si>
    <t xml:space="preserve">
　　</t>
  </si>
  <si>
    <t>ふくじゅそう</t>
  </si>
  <si>
    <t>人数</t>
    <rPh sb="0" eb="2">
      <t>ニンズウ</t>
    </rPh>
    <phoneticPr fontId="134"/>
  </si>
  <si>
    <t>４　活動内容の確認のため職員が巡回することを承諾します。</t>
    <rPh sb="2" eb="4">
      <t>カツドウ</t>
    </rPh>
    <rPh sb="4" eb="6">
      <t>ナイヨウ</t>
    </rPh>
    <rPh sb="7" eb="9">
      <t>カクニン</t>
    </rPh>
    <rPh sb="12" eb="14">
      <t>ショクイン</t>
    </rPh>
    <rPh sb="15" eb="17">
      <t>ジュンカイ</t>
    </rPh>
    <rPh sb="22" eb="24">
      <t>ショウダク</t>
    </rPh>
    <phoneticPr fontId="113"/>
  </si>
  <si>
    <t>大人５人
幼児２０人</t>
    <rPh sb="0" eb="2">
      <t>オトナ</t>
    </rPh>
    <rPh sb="3" eb="4">
      <t>ニン</t>
    </rPh>
    <rPh sb="5" eb="7">
      <t>ヨウジ</t>
    </rPh>
    <rPh sb="9" eb="10">
      <t>ニン</t>
    </rPh>
    <phoneticPr fontId="134"/>
  </si>
  <si>
    <t>③</t>
  </si>
  <si>
    <t>⑮</t>
  </si>
  <si>
    <t>令和</t>
    <rPh sb="0" eb="2">
      <t>レイワ</t>
    </rPh>
    <phoneticPr fontId="113"/>
  </si>
  <si>
    <t>バリアフリー
浴室</t>
    <rPh sb="7" eb="9">
      <t>ヨクシツ</t>
    </rPh>
    <phoneticPr fontId="74"/>
  </si>
  <si>
    <t>昼</t>
    <rPh sb="0" eb="1">
      <t>ひる</t>
    </rPh>
    <phoneticPr fontId="6" type="Hiragana"/>
  </si>
  <si>
    <t>支払方法</t>
    <rPh sb="0" eb="2">
      <t>シハライ</t>
    </rPh>
    <rPh sb="2" eb="4">
      <t>ホウホウ</t>
    </rPh>
    <phoneticPr fontId="6"/>
  </si>
  <si>
    <t>いそぎく</t>
  </si>
  <si>
    <t>・生卵、卵焼き等の加工品、マヨネーズ、プリンは食べられません。</t>
    <rPh sb="1" eb="3">
      <t>なまたまご</t>
    </rPh>
    <rPh sb="4" eb="6">
      <t>たまごや</t>
    </rPh>
    <rPh sb="7" eb="8">
      <t>とう</t>
    </rPh>
    <rPh sb="9" eb="12">
      <t>かこうひん</t>
    </rPh>
    <rPh sb="23" eb="24">
      <t>た</t>
    </rPh>
    <phoneticPr fontId="6" type="Hiragana"/>
  </si>
  <si>
    <t>②</t>
  </si>
  <si>
    <t>バリアフリー対応室(畳なし)</t>
    <rPh sb="6" eb="8">
      <t>タイオウ</t>
    </rPh>
    <rPh sb="8" eb="9">
      <t>シツ</t>
    </rPh>
    <rPh sb="10" eb="11">
      <t>タタミ</t>
    </rPh>
    <phoneticPr fontId="74"/>
  </si>
  <si>
    <t>大盛</t>
  </si>
  <si>
    <t>男子浴室</t>
    <rPh sb="0" eb="2">
      <t>ダンシ</t>
    </rPh>
    <rPh sb="2" eb="4">
      <t>ヨクシツ</t>
    </rPh>
    <phoneticPr fontId="74"/>
  </si>
  <si>
    <t>月日</t>
    <rPh sb="0" eb="1">
      <t>ツキ</t>
    </rPh>
    <rPh sb="1" eb="2">
      <t>ヒ</t>
    </rPh>
    <phoneticPr fontId="135"/>
  </si>
  <si>
    <t>⑭</t>
  </si>
  <si>
    <t>つきみそう</t>
  </si>
  <si>
    <t>令和</t>
    <rPh sb="0" eb="1">
      <t>レイ</t>
    </rPh>
    <rPh sb="1" eb="2">
      <t>ワ</t>
    </rPh>
    <phoneticPr fontId="74"/>
  </si>
  <si>
    <t>ひまわり</t>
  </si>
  <si>
    <t>（該当者がいる場合は、当該シートを印刷してご対応ください。
　作成したシートは、原則FAXで送付ください。）</t>
    <rPh sb="1" eb="4">
      <t>がいとうしゃ</t>
    </rPh>
    <rPh sb="7" eb="9">
      <t>ばあい</t>
    </rPh>
    <rPh sb="11" eb="13">
      <t>とうがい</t>
    </rPh>
    <rPh sb="17" eb="19">
      <t>いんさつ</t>
    </rPh>
    <rPh sb="22" eb="24">
      <t>たいおう</t>
    </rPh>
    <rPh sb="31" eb="33">
      <t>さくせい</t>
    </rPh>
    <rPh sb="40" eb="42">
      <t>げんそく</t>
    </rPh>
    <rPh sb="46" eb="48">
      <t>そうふ</t>
    </rPh>
    <phoneticPr fontId="6" type="Hiragana"/>
  </si>
  <si>
    <t>バリアフリー
トイレ</t>
  </si>
  <si>
    <t>大根</t>
    <rPh sb="0" eb="2">
      <t>ダイコン</t>
    </rPh>
    <phoneticPr fontId="6"/>
  </si>
  <si>
    <t>①</t>
  </si>
  <si>
    <t>利用団体名</t>
    <rPh sb="0" eb="2">
      <t>リヨウ</t>
    </rPh>
    <rPh sb="2" eb="5">
      <t>ダンタイメイ</t>
    </rPh>
    <phoneticPr fontId="113"/>
  </si>
  <si>
    <t>おにぎり（ツナ）</t>
  </si>
  <si>
    <t>はまなす</t>
  </si>
  <si>
    <t>ふきのとう</t>
  </si>
  <si>
    <t>団体所在地に同じ場合○印を→</t>
    <rPh sb="0" eb="2">
      <t>だんたい</t>
    </rPh>
    <rPh sb="2" eb="5">
      <t>しょざいち</t>
    </rPh>
    <rPh sb="6" eb="7">
      <t>おな</t>
    </rPh>
    <rPh sb="8" eb="10">
      <t>ばあい</t>
    </rPh>
    <rPh sb="10" eb="12">
      <t>まるじるし</t>
    </rPh>
    <phoneticPr fontId="6" type="Hiragana"/>
  </si>
  <si>
    <t>２Ｆ</t>
  </si>
  <si>
    <t>１Ｆ</t>
  </si>
  <si>
    <t>※　グループ数、１グループの人数について</t>
    <rPh sb="6" eb="7">
      <t>スウ</t>
    </rPh>
    <rPh sb="14" eb="16">
      <t>ニンズウ</t>
    </rPh>
    <phoneticPr fontId="6"/>
  </si>
  <si>
    <t>00</t>
  </si>
  <si>
    <t>昼食</t>
    <rPh sb="0" eb="2">
      <t>ちゅうしょく</t>
    </rPh>
    <phoneticPr fontId="6" type="Hiragana"/>
  </si>
  <si>
    <t>門　松</t>
  </si>
  <si>
    <t>日</t>
  </si>
  <si>
    <t>【仮案】</t>
    <rPh sb="1" eb="2">
      <t>かり</t>
    </rPh>
    <rPh sb="2" eb="3">
      <t>あん</t>
    </rPh>
    <phoneticPr fontId="6" type="Hiragana"/>
  </si>
  <si>
    <t>（いずれかにチェック）</t>
  </si>
  <si>
    <t>・食後２～３時間後に嘔吐や体のだるさがあるため、起きていられなくなります。</t>
    <rPh sb="1" eb="3">
      <t>しょくご</t>
    </rPh>
    <rPh sb="6" eb="9">
      <t>じかんご</t>
    </rPh>
    <rPh sb="10" eb="12">
      <t>おうと</t>
    </rPh>
    <rPh sb="13" eb="14">
      <t>からだ</t>
    </rPh>
    <rPh sb="24" eb="25">
      <t>お</t>
    </rPh>
    <phoneticPr fontId="6" type="Hiragana"/>
  </si>
  <si>
    <t>団体名</t>
  </si>
  <si>
    <t>４日目</t>
  </si>
  <si>
    <t>【その他連絡事項等】</t>
  </si>
  <si>
    <t>年</t>
  </si>
  <si>
    <t>定:８</t>
    <rPh sb="0" eb="1">
      <t>テイ</t>
    </rPh>
    <phoneticPr fontId="74"/>
  </si>
  <si>
    <t>フリガナ</t>
  </si>
  <si>
    <t>(Ｂ)-２ 活動計画書</t>
    <rPh sb="6" eb="8">
      <t>カツドウ</t>
    </rPh>
    <rPh sb="8" eb="11">
      <t>ケイカクショ</t>
    </rPh>
    <phoneticPr fontId="113"/>
  </si>
  <si>
    <t>該当者
氏名</t>
  </si>
  <si>
    <t>【家庭での対応の状況】</t>
  </si>
  <si>
    <t>実 施 期 日</t>
    <rPh sb="0" eb="1">
      <t>ミ</t>
    </rPh>
    <rPh sb="2" eb="3">
      <t>シ</t>
    </rPh>
    <rPh sb="4" eb="5">
      <t>キ</t>
    </rPh>
    <rPh sb="6" eb="7">
      <t>ヒ</t>
    </rPh>
    <phoneticPr fontId="74"/>
  </si>
  <si>
    <t>秋田県立少年自然の家の使用料減免について、「秋田県立少年自然の家条例」</t>
    <rPh sb="0" eb="4">
      <t>アキタケンリツ</t>
    </rPh>
    <rPh sb="4" eb="6">
      <t>ショウネン</t>
    </rPh>
    <rPh sb="6" eb="8">
      <t>シゼン</t>
    </rPh>
    <rPh sb="9" eb="10">
      <t>イエ</t>
    </rPh>
    <rPh sb="11" eb="14">
      <t>シヨウリョウ</t>
    </rPh>
    <rPh sb="14" eb="16">
      <t>ゲンメン</t>
    </rPh>
    <rPh sb="22" eb="26">
      <t>アキタケンリツ</t>
    </rPh>
    <rPh sb="26" eb="28">
      <t>ショウネン</t>
    </rPh>
    <rPh sb="28" eb="30">
      <t>シゼン</t>
    </rPh>
    <rPh sb="31" eb="32">
      <t>イエ</t>
    </rPh>
    <rPh sb="32" eb="33">
      <t>ジョウ</t>
    </rPh>
    <phoneticPr fontId="113"/>
  </si>
  <si>
    <t xml:space="preserve">
</t>
  </si>
  <si>
    <t>学年</t>
  </si>
  <si>
    <t>クラス</t>
  </si>
  <si>
    <t>郵便番号</t>
    <rPh sb="0" eb="2">
      <t>ゆうびん</t>
    </rPh>
    <rPh sb="2" eb="4">
      <t>ばんごう</t>
    </rPh>
    <phoneticPr fontId="6" type="Hiragana"/>
  </si>
  <si>
    <t>館内泊</t>
  </si>
  <si>
    <t>組</t>
  </si>
  <si>
    <t>ミネラルウォーター500mlPETボトル</t>
  </si>
  <si>
    <t>　</t>
  </si>
  <si>
    <t>年齢</t>
    <rPh sb="0" eb="2">
      <t>ねんれい</t>
    </rPh>
    <phoneticPr fontId="6" type="Hiragana"/>
  </si>
  <si>
    <t>消費税</t>
    <rPh sb="0" eb="3">
      <t xml:space="preserve">ショウヒゼイガク </t>
    </rPh>
    <phoneticPr fontId="6"/>
  </si>
  <si>
    <t>担当者名</t>
  </si>
  <si>
    <t>金　額</t>
  </si>
  <si>
    <t>男</t>
  </si>
  <si>
    <t>・</t>
  </si>
  <si>
    <t>たけや　クリームパン</t>
  </si>
  <si>
    <t>女</t>
  </si>
  <si>
    <t>１日目</t>
    <rPh sb="1" eb="3">
      <t>ヒメ</t>
    </rPh>
    <phoneticPr fontId="113"/>
  </si>
  <si>
    <t>エピペン</t>
  </si>
  <si>
    <r>
      <t xml:space="preserve">  </t>
    </r>
    <r>
      <rPr>
        <b/>
        <sz val="11"/>
        <color rgb="FF000000"/>
        <rFont val="游ゴシック"/>
        <family val="3"/>
        <charset val="128"/>
      </rPr>
      <t>★本人（中学生以下は保護者）または保護者が必ずご記入ください。</t>
    </r>
  </si>
  <si>
    <t xml:space="preserve">  そのまま食べさせています。</t>
    <rPh sb="6" eb="7">
      <t>た</t>
    </rPh>
    <phoneticPr fontId="6" type="Hiragana"/>
  </si>
  <si>
    <t>無</t>
  </si>
  <si>
    <t>本</t>
    <rPh sb="0" eb="1">
      <t>ホン</t>
    </rPh>
    <phoneticPr fontId="6"/>
  </si>
  <si>
    <t>有</t>
    <rPh sb="0" eb="1">
      <t>ゆう</t>
    </rPh>
    <phoneticPr fontId="6" type="Hiragana"/>
  </si>
  <si>
    <t>カレールウフレーク</t>
  </si>
  <si>
    <t>土</t>
    <rPh sb="0" eb="1">
      <t>ど</t>
    </rPh>
    <phoneticPr fontId="6" type="Hiragana"/>
  </si>
  <si>
    <t>野外炊飯グループ数</t>
    <rPh sb="0" eb="2">
      <t>やがい</t>
    </rPh>
    <rPh sb="2" eb="4">
      <t>すいはん</t>
    </rPh>
    <rPh sb="8" eb="9">
      <t>すう</t>
    </rPh>
    <phoneticPr fontId="6" type="Hiragana"/>
  </si>
  <si>
    <t>／</t>
  </si>
  <si>
    <t>イワキ　タロウ</t>
  </si>
  <si>
    <t>岩城　太郎</t>
    <rPh sb="0" eb="2">
      <t>いわき</t>
    </rPh>
    <rPh sb="3" eb="5">
      <t>たろう</t>
    </rPh>
    <phoneticPr fontId="6" type="Hiragana"/>
  </si>
  <si>
    <t>ANHソリューションズ(株)</t>
  </si>
  <si>
    <t>朝</t>
    <rPh sb="0" eb="1">
      <t>あさ</t>
    </rPh>
    <phoneticPr fontId="6" type="Hiragana"/>
  </si>
  <si>
    <r>
      <t>○</t>
    </r>
    <r>
      <rPr>
        <b/>
        <sz val="14"/>
        <color theme="1"/>
        <rFont val="游ゴシック"/>
        <family val="3"/>
        <charset val="128"/>
      </rPr>
      <t>野外炊飯（カレー・豚汁）・おにぎり・パン・飲み物を注文する団体が作成</t>
    </r>
    <rPh sb="2" eb="3">
      <t>たての</t>
    </rPh>
    <rPh sb="3" eb="5">
      <t>すいはん</t>
    </rPh>
    <rPh sb="10" eb="12">
      <t>とんじる</t>
    </rPh>
    <rPh sb="22" eb="23">
      <t>の</t>
    </rPh>
    <rPh sb="24" eb="25">
      <t>もの</t>
    </rPh>
    <rPh sb="26" eb="28">
      <t>ちゅうもん</t>
    </rPh>
    <rPh sb="30" eb="32">
      <t>だんたい</t>
    </rPh>
    <rPh sb="33" eb="35">
      <t>さくせい</t>
    </rPh>
    <phoneticPr fontId="6" type="Hiragana"/>
  </si>
  <si>
    <t>５</t>
  </si>
  <si>
    <t>団体名：</t>
    <rPh sb="0" eb="3">
      <t>ダンタイメイ</t>
    </rPh>
    <phoneticPr fontId="134"/>
  </si>
  <si>
    <t>(Ｆ)「あきたアドベンチャープログラム(ＡＡＰ)計画書」</t>
    <rPh sb="24" eb="27">
      <t>けいかくしょ</t>
    </rPh>
    <phoneticPr fontId="6" type="Hiragana"/>
  </si>
  <si>
    <t>秋田県立少年自然の家利用許可書</t>
    <rPh sb="0" eb="3">
      <t>アキタケン</t>
    </rPh>
    <rPh sb="3" eb="4">
      <t>リツ</t>
    </rPh>
    <rPh sb="4" eb="6">
      <t>ショウネン</t>
    </rPh>
    <rPh sb="6" eb="8">
      <t>シゼン</t>
    </rPh>
    <rPh sb="9" eb="10">
      <t>イエ</t>
    </rPh>
    <rPh sb="10" eb="12">
      <t>リヨウ</t>
    </rPh>
    <rPh sb="12" eb="15">
      <t>キョカショ</t>
    </rPh>
    <phoneticPr fontId="113"/>
  </si>
  <si>
    <t>使用料人数内訳表</t>
    <rPh sb="0" eb="3">
      <t>シヨウリョウ</t>
    </rPh>
    <rPh sb="3" eb="5">
      <t>ニンズウ</t>
    </rPh>
    <rPh sb="5" eb="8">
      <t>ウチワケヒョウ</t>
    </rPh>
    <phoneticPr fontId="113"/>
  </si>
  <si>
    <t>宿泊者数</t>
    <rPh sb="0" eb="3">
      <t>シュクハクシャ</t>
    </rPh>
    <rPh sb="3" eb="4">
      <t>スウ</t>
    </rPh>
    <phoneticPr fontId="113"/>
  </si>
  <si>
    <t>日帰り者数</t>
    <rPh sb="0" eb="2">
      <t>ヒガエ</t>
    </rPh>
    <rPh sb="3" eb="4">
      <t>シャ</t>
    </rPh>
    <rPh sb="4" eb="5">
      <t>スウ</t>
    </rPh>
    <phoneticPr fontId="113"/>
  </si>
  <si>
    <r>
      <t>○</t>
    </r>
    <r>
      <rPr>
        <b/>
        <sz val="14"/>
        <color theme="1"/>
        <rFont val="游ゴシック"/>
        <family val="3"/>
        <charset val="128"/>
      </rPr>
      <t>あきたアドベンチャープログラム（ＡＡＰ）を実施する団体が作成</t>
    </r>
    <rPh sb="22" eb="24">
      <t>じっし</t>
    </rPh>
    <rPh sb="26" eb="28">
      <t>だんたい</t>
    </rPh>
    <rPh sb="29" eb="31">
      <t>さくせい</t>
    </rPh>
    <phoneticPr fontId="6" type="Hiragana"/>
  </si>
  <si>
    <t>うち18歳以上</t>
    <rPh sb="4" eb="5">
      <t>サイ</t>
    </rPh>
    <rPh sb="5" eb="7">
      <t>イジョウ</t>
    </rPh>
    <phoneticPr fontId="113"/>
  </si>
  <si>
    <t>　　ないと、減免になりませんのでご注</t>
  </si>
  <si>
    <t>うち身障者手帳等所持者及びその介助者</t>
    <rPh sb="2" eb="5">
      <t>シンショウシャ</t>
    </rPh>
    <rPh sb="5" eb="7">
      <t>テチョウ</t>
    </rPh>
    <rPh sb="7" eb="8">
      <t>トウ</t>
    </rPh>
    <rPh sb="8" eb="10">
      <t>ショジ</t>
    </rPh>
    <rPh sb="10" eb="11">
      <t>シャ</t>
    </rPh>
    <rPh sb="11" eb="12">
      <t>オヨ</t>
    </rPh>
    <rPh sb="15" eb="18">
      <t>カイジョシャ</t>
    </rPh>
    <phoneticPr fontId="113"/>
  </si>
  <si>
    <t>・事前にグループ編成をお願いします。実施のねらいに応じ、「男女混合」、「男女別」、
 　「学級単位」、「学年内混合」など各団体の実態から編成してください。</t>
    <rPh sb="18" eb="20">
      <t>ジッシ</t>
    </rPh>
    <phoneticPr fontId="74"/>
  </si>
  <si>
    <t>計</t>
    <rPh sb="0" eb="1">
      <t>ケイ</t>
    </rPh>
    <phoneticPr fontId="113"/>
  </si>
  <si>
    <t>宛名Ｂ</t>
    <rPh sb="0" eb="2">
      <t>アテナ</t>
    </rPh>
    <phoneticPr fontId="113"/>
  </si>
  <si>
    <t>合計</t>
    <rPh sb="0" eb="2">
      <t>ゴウケイ</t>
    </rPh>
    <phoneticPr fontId="113"/>
  </si>
  <si>
    <t>一人あたり
使用料</t>
    <rPh sb="0" eb="2">
      <t>ヒトリ</t>
    </rPh>
    <rPh sb="6" eb="9">
      <t>シヨウリョウ</t>
    </rPh>
    <phoneticPr fontId="113"/>
  </si>
  <si>
    <t>使用料計</t>
    <rPh sb="0" eb="3">
      <t>シヨウリョウ</t>
    </rPh>
    <rPh sb="3" eb="4">
      <t>ケイ</t>
    </rPh>
    <phoneticPr fontId="113"/>
  </si>
  <si>
    <t>パン（あん）</t>
  </si>
  <si>
    <t>注文書①</t>
    <rPh sb="0" eb="3">
      <t>ちゅうもんしょ</t>
    </rPh>
    <phoneticPr fontId="6" type="Hiragana"/>
  </si>
  <si>
    <r>
      <t>秋田県立岩城少年自然の家所長　</t>
    </r>
    <r>
      <rPr>
        <sz val="14"/>
        <color theme="1" tint="0.499984740745262"/>
        <rFont val="ＭＳ 明朝"/>
        <family val="1"/>
        <charset val="128"/>
      </rPr>
      <t>印</t>
    </r>
    <r>
      <rPr>
        <sz val="14"/>
        <color theme="1"/>
        <rFont val="ＭＳ 明朝"/>
        <family val="1"/>
        <charset val="128"/>
      </rPr>
      <t>　</t>
    </r>
    <rPh sb="0" eb="2">
      <t>アキタ</t>
    </rPh>
    <rPh sb="2" eb="4">
      <t>ケンリツ</t>
    </rPh>
    <rPh sb="4" eb="6">
      <t>イワキ</t>
    </rPh>
    <rPh sb="6" eb="8">
      <t>ショウネン</t>
    </rPh>
    <rPh sb="8" eb="10">
      <t>シゼン</t>
    </rPh>
    <rPh sb="11" eb="12">
      <t>イエ</t>
    </rPh>
    <rPh sb="12" eb="14">
      <t>ショチョウ</t>
    </rPh>
    <rPh sb="15" eb="16">
      <t>イン</t>
    </rPh>
    <phoneticPr fontId="113"/>
  </si>
  <si>
    <t>秋田県立岩城少年自然の家所長</t>
    <rPh sb="0" eb="2">
      <t>アキタ</t>
    </rPh>
    <rPh sb="2" eb="4">
      <t>ケンリツ</t>
    </rPh>
    <rPh sb="4" eb="6">
      <t>イワキ</t>
    </rPh>
    <rPh sb="6" eb="8">
      <t>ショウネン</t>
    </rPh>
    <rPh sb="8" eb="10">
      <t>シゼン</t>
    </rPh>
    <rPh sb="11" eb="12">
      <t>イエ</t>
    </rPh>
    <rPh sb="12" eb="14">
      <t>ショチョウ</t>
    </rPh>
    <phoneticPr fontId="113"/>
  </si>
  <si>
    <t>次のとおり使用料の全部（一部）を免除されるよう申請します。</t>
    <rPh sb="0" eb="1">
      <t>ツギ</t>
    </rPh>
    <rPh sb="5" eb="8">
      <t>シヨウリョウ</t>
    </rPh>
    <rPh sb="9" eb="11">
      <t>ゼンブ</t>
    </rPh>
    <rPh sb="12" eb="14">
      <t>イチブ</t>
    </rPh>
    <rPh sb="16" eb="18">
      <t>メンジョ</t>
    </rPh>
    <rPh sb="23" eb="25">
      <t>シンセイ</t>
    </rPh>
    <phoneticPr fontId="113"/>
  </si>
  <si>
    <t>メール</t>
  </si>
  <si>
    <t>代表者</t>
    <rPh sb="0" eb="3">
      <t>ダイヒョウシャ</t>
    </rPh>
    <phoneticPr fontId="113"/>
  </si>
  <si>
    <t>使用年月日</t>
    <rPh sb="0" eb="2">
      <t>シヨウ</t>
    </rPh>
    <rPh sb="2" eb="5">
      <t>ネンガッピ</t>
    </rPh>
    <phoneticPr fontId="113"/>
  </si>
  <si>
    <t>コカ・コーラいろはす天然水540ｍｌ</t>
    <rPh sb="10" eb="13">
      <t>テンネンスイ</t>
    </rPh>
    <phoneticPr fontId="6"/>
  </si>
  <si>
    <t>年</t>
    <rPh sb="0" eb="1">
      <t>ネン</t>
    </rPh>
    <phoneticPr fontId="113"/>
  </si>
  <si>
    <t>全
額
免
除</t>
    <rPh sb="0" eb="1">
      <t>ゼン</t>
    </rPh>
    <rPh sb="2" eb="3">
      <t>ガク</t>
    </rPh>
    <rPh sb="4" eb="5">
      <t>メン</t>
    </rPh>
    <rPh sb="6" eb="7">
      <t>ジョ</t>
    </rPh>
    <phoneticPr fontId="113"/>
  </si>
  <si>
    <r>
      <t>野外炊飯</t>
    </r>
    <r>
      <rPr>
        <sz val="10"/>
        <color theme="1"/>
        <rFont val="游ゴシック"/>
        <family val="3"/>
        <charset val="128"/>
      </rPr>
      <t>(飲み物・ゼリーは付きません)</t>
    </r>
    <rPh sb="13" eb="14">
      <t>ツ</t>
    </rPh>
    <phoneticPr fontId="6"/>
  </si>
  <si>
    <t>・生のパイナップルはだめですが、缶詰だと食べられます。</t>
    <rPh sb="1" eb="2">
      <t>なま</t>
    </rPh>
    <rPh sb="16" eb="18">
      <t>かんづめ</t>
    </rPh>
    <rPh sb="20" eb="21">
      <t>た</t>
    </rPh>
    <phoneticPr fontId="6" type="Hiragana"/>
  </si>
  <si>
    <t>半
額
免
除</t>
    <rPh sb="0" eb="1">
      <t>ハン</t>
    </rPh>
    <rPh sb="2" eb="3">
      <t>ガク</t>
    </rPh>
    <rPh sb="4" eb="5">
      <t>メン</t>
    </rPh>
    <rPh sb="6" eb="7">
      <t>ジョ</t>
    </rPh>
    <phoneticPr fontId="113"/>
  </si>
  <si>
    <t>岩城少年自然の家所長　</t>
    <rPh sb="0" eb="2">
      <t>イワキ</t>
    </rPh>
    <rPh sb="2" eb="6">
      <t>ショウネンシゼン</t>
    </rPh>
    <rPh sb="7" eb="8">
      <t>イエ</t>
    </rPh>
    <rPh sb="8" eb="10">
      <t>ショチョウ</t>
    </rPh>
    <phoneticPr fontId="134"/>
  </si>
  <si>
    <t>おにぎり（昆布）</t>
    <rPh sb="5" eb="7">
      <t>コンブ</t>
    </rPh>
    <phoneticPr fontId="6"/>
  </si>
  <si>
    <t>使用料徴収対象</t>
  </si>
  <si>
    <t>うち（全額・半額）免除</t>
    <rPh sb="3" eb="5">
      <t>ゼンガク</t>
    </rPh>
    <rPh sb="6" eb="8">
      <t>ハンガク</t>
    </rPh>
    <rPh sb="9" eb="11">
      <t>メンジョ</t>
    </rPh>
    <phoneticPr fontId="113"/>
  </si>
  <si>
    <t>日</t>
    <rPh sb="0" eb="1">
      <t>ヒ</t>
    </rPh>
    <phoneticPr fontId="113"/>
  </si>
  <si>
    <r>
      <t>※注文数に変更がある場合は、</t>
    </r>
    <r>
      <rPr>
        <b/>
        <u/>
        <sz val="12"/>
        <rFont val="ＭＳ Ｐゴシック"/>
        <family val="3"/>
        <charset val="128"/>
      </rPr>
      <t>「変更後」</t>
    </r>
    <r>
      <rPr>
        <b/>
        <sz val="12"/>
        <rFont val="ＭＳ Ｐゴシック"/>
        <family val="3"/>
        <charset val="128"/>
      </rPr>
      <t>に記入してください。また、時間、品名の変更については、取り消し線を引き</t>
    </r>
    <r>
      <rPr>
        <b/>
        <u/>
        <sz val="12"/>
        <rFont val="ＭＳ Ｐゴシック"/>
        <family val="3"/>
        <charset val="128"/>
      </rPr>
      <t>数量を０に変更</t>
    </r>
    <r>
      <rPr>
        <b/>
        <sz val="12"/>
        <rFont val="ＭＳ Ｐゴシック"/>
        <family val="3"/>
        <charset val="128"/>
      </rPr>
      <t>した上、</t>
    </r>
    <r>
      <rPr>
        <b/>
        <u/>
        <sz val="12"/>
        <rFont val="ＭＳ Ｐゴシック"/>
        <family val="3"/>
        <charset val="128"/>
      </rPr>
      <t>別の欄に新たに記入</t>
    </r>
    <r>
      <rPr>
        <b/>
        <sz val="12"/>
        <rFont val="ＭＳ Ｐゴシック"/>
        <family val="3"/>
        <charset val="128"/>
      </rPr>
      <t>し、再度提出願います。宛名を変更する場合は、宛名の欄を変更した上、</t>
    </r>
    <r>
      <rPr>
        <b/>
        <u/>
        <sz val="12"/>
        <rFont val="ＭＳ Ｐゴシック"/>
        <family val="3"/>
        <charset val="128"/>
      </rPr>
      <t>変更の旨</t>
    </r>
    <r>
      <rPr>
        <b/>
        <sz val="12"/>
        <rFont val="ＭＳ Ｐゴシック"/>
        <family val="3"/>
        <charset val="128"/>
      </rPr>
      <t>をお知らせください。</t>
    </r>
    <rPh sb="15" eb="18">
      <t>へんこうご</t>
    </rPh>
    <rPh sb="20" eb="22">
      <t>きにゅう</t>
    </rPh>
    <rPh sb="38" eb="40">
      <t>へんこう</t>
    </rPh>
    <rPh sb="46" eb="47">
      <t>と</t>
    </rPh>
    <rPh sb="48" eb="49">
      <t>け</t>
    </rPh>
    <rPh sb="50" eb="51">
      <t>せん</t>
    </rPh>
    <rPh sb="52" eb="53">
      <t>ひ</t>
    </rPh>
    <rPh sb="54" eb="56">
      <t>すうりょう</t>
    </rPh>
    <rPh sb="59" eb="61">
      <t>へんこう</t>
    </rPh>
    <rPh sb="63" eb="64">
      <t>うえ</t>
    </rPh>
    <rPh sb="65" eb="66">
      <t>べつ</t>
    </rPh>
    <rPh sb="67" eb="68">
      <t>らん</t>
    </rPh>
    <rPh sb="69" eb="70">
      <t>あら</t>
    </rPh>
    <rPh sb="72" eb="74">
      <t>きにゅう</t>
    </rPh>
    <rPh sb="77" eb="78">
      <t>ど</t>
    </rPh>
    <rPh sb="96" eb="98">
      <t>あてな</t>
    </rPh>
    <rPh sb="99" eb="100">
      <t>らん</t>
    </rPh>
    <rPh sb="101" eb="103">
      <t>へんこう</t>
    </rPh>
    <rPh sb="105" eb="106">
      <t>うえ</t>
    </rPh>
    <rPh sb="107" eb="109">
      <t>へんこう</t>
    </rPh>
    <rPh sb="110" eb="111">
      <t>むね</t>
    </rPh>
    <rPh sb="113" eb="114">
      <t>し</t>
    </rPh>
    <phoneticPr fontId="6" type="Hiragana"/>
  </si>
  <si>
    <t>・じんましんがでて、かゆくなります。</t>
  </si>
  <si>
    <t xml:space="preserve"> </t>
  </si>
  <si>
    <t>電話番号</t>
    <rPh sb="0" eb="2">
      <t>デンワ</t>
    </rPh>
    <rPh sb="2" eb="4">
      <t>バンゴウ</t>
    </rPh>
    <phoneticPr fontId="113"/>
  </si>
  <si>
    <t>※ １８歳以上（高校生又はこれに準ずる者を除く）の方から使用料を徴収します。</t>
    <rPh sb="4" eb="5">
      <t>サイ</t>
    </rPh>
    <rPh sb="5" eb="7">
      <t>イジョウ</t>
    </rPh>
    <rPh sb="8" eb="11">
      <t>コウコウセイ</t>
    </rPh>
    <rPh sb="11" eb="12">
      <t>マタ</t>
    </rPh>
    <rPh sb="16" eb="17">
      <t>ジュン</t>
    </rPh>
    <rPh sb="19" eb="20">
      <t>モノ</t>
    </rPh>
    <rPh sb="21" eb="22">
      <t>ノゾ</t>
    </rPh>
    <rPh sb="25" eb="26">
      <t>カタ</t>
    </rPh>
    <rPh sb="28" eb="31">
      <t>シヨウリョウ</t>
    </rPh>
    <rPh sb="32" eb="34">
      <t>チョウシュウ</t>
    </rPh>
    <phoneticPr fontId="113"/>
  </si>
  <si>
    <t>ごぼう</t>
  </si>
  <si>
    <t>金　額　</t>
    <rPh sb="0" eb="1">
      <t>かね</t>
    </rPh>
    <rPh sb="2" eb="3">
      <t>がく</t>
    </rPh>
    <phoneticPr fontId="6" type="Hiragana"/>
  </si>
  <si>
    <t>車いす利用希望の選択</t>
    <rPh sb="0" eb="1">
      <t>くるま</t>
    </rPh>
    <rPh sb="3" eb="5">
      <t>りよう</t>
    </rPh>
    <rPh sb="5" eb="7">
      <t>きぼう</t>
    </rPh>
    <rPh sb="8" eb="10">
      <t>せんたく</t>
    </rPh>
    <phoneticPr fontId="6" type="Hiragana"/>
  </si>
  <si>
    <t>人</t>
    <rPh sb="0" eb="1">
      <t>にん</t>
    </rPh>
    <phoneticPr fontId="6" type="Hiragana"/>
  </si>
  <si>
    <t>２日目</t>
  </si>
  <si>
    <t>かがり火ファイヤー用薪</t>
    <rPh sb="3" eb="4">
      <t>び</t>
    </rPh>
    <rPh sb="9" eb="10">
      <t>よう</t>
    </rPh>
    <rPh sb="10" eb="11">
      <t>まき</t>
    </rPh>
    <phoneticPr fontId="6" type="Hiragana"/>
  </si>
  <si>
    <t>出発場所</t>
    <rPh sb="0" eb="2">
      <t>シュッパツ</t>
    </rPh>
    <rPh sb="2" eb="4">
      <t>バショ</t>
    </rPh>
    <phoneticPr fontId="134"/>
  </si>
  <si>
    <t>時間</t>
    <rPh sb="0" eb="2">
      <t>ジカン</t>
    </rPh>
    <phoneticPr fontId="134"/>
  </si>
  <si>
    <t>※　自然の家で調整の上、決定します。</t>
    <rPh sb="2" eb="4">
      <t>シゼン</t>
    </rPh>
    <rPh sb="5" eb="6">
      <t>イエ</t>
    </rPh>
    <rPh sb="7" eb="9">
      <t>チョウセイ</t>
    </rPh>
    <rPh sb="10" eb="11">
      <t>ウエ</t>
    </rPh>
    <rPh sb="12" eb="14">
      <t>ケッテイ</t>
    </rPh>
    <phoneticPr fontId="134"/>
  </si>
  <si>
    <t>〒</t>
  </si>
  <si>
    <t>(Ｌ)「ナイスネットスーパー注文書（カレー・豚汁）」</t>
    <rPh sb="22" eb="24">
      <t>とんじる</t>
    </rPh>
    <phoneticPr fontId="6" type="Hiragana"/>
  </si>
  <si>
    <t>○○○○○○会</t>
    <rPh sb="6" eb="7">
      <t>カイ</t>
    </rPh>
    <phoneticPr fontId="113"/>
  </si>
  <si>
    <t>宛名Ｃ</t>
    <rPh sb="0" eb="2">
      <t>あてな</t>
    </rPh>
    <phoneticPr fontId="6" type="Hiragana"/>
  </si>
  <si>
    <t>:</t>
  </si>
  <si>
    <t>カレー</t>
  </si>
  <si>
    <t>・１グループに１名以上の団体指導者を配置してください。個人やグループの変容を見守って
  いただくとともに、必要に応じてファシリテーター(当施設スタッフ）への支援をお願いします。</t>
    <rPh sb="9" eb="11">
      <t>イジョウ</t>
    </rPh>
    <rPh sb="12" eb="14">
      <t>ダンタイ</t>
    </rPh>
    <rPh sb="14" eb="17">
      <t>シドウシャ</t>
    </rPh>
    <rPh sb="18" eb="20">
      <t>ハイチ</t>
    </rPh>
    <rPh sb="70" eb="72">
      <t>シセツ</t>
    </rPh>
    <phoneticPr fontId="74"/>
  </si>
  <si>
    <r>
      <t>８　</t>
    </r>
    <r>
      <rPr>
        <b/>
        <sz val="10"/>
        <color rgb="FFFF0000"/>
        <rFont val="ＭＳ Ｐゴシック"/>
        <family val="3"/>
        <charset val="128"/>
      </rPr>
      <t>おにぎり・パン・</t>
    </r>
    <r>
      <rPr>
        <b/>
        <sz val="10"/>
        <rFont val="ＭＳ Ｐゴシック"/>
        <family val="3"/>
        <charset val="128"/>
      </rPr>
      <t>飲み物の受渡時刻（支払先：</t>
    </r>
    <r>
      <rPr>
        <b/>
        <sz val="10"/>
        <color rgb="FFFF0000"/>
        <rFont val="ＭＳ Ｐゴシック"/>
        <family val="3"/>
        <charset val="128"/>
      </rPr>
      <t>（株）ナイス</t>
    </r>
    <r>
      <rPr>
        <b/>
        <sz val="10"/>
        <rFont val="ＭＳ Ｐゴシック"/>
        <family val="3"/>
        <charset val="128"/>
      </rPr>
      <t>）</t>
    </r>
    <rPh sb="14" eb="16">
      <t>うけわたし</t>
    </rPh>
    <rPh sb="16" eb="18">
      <t>じこく</t>
    </rPh>
    <rPh sb="19" eb="21">
      <t>しはら</t>
    </rPh>
    <rPh sb="21" eb="22">
      <t>さき</t>
    </rPh>
    <phoneticPr fontId="6" type="Hiragana"/>
  </si>
  <si>
    <t>：</t>
  </si>
  <si>
    <t>)</t>
  </si>
  <si>
    <t>場所</t>
    <rPh sb="0" eb="2">
      <t>バショ</t>
    </rPh>
    <phoneticPr fontId="134"/>
  </si>
  <si>
    <t>学校等が、教育課程又は保育計画に基づく活動で使用するため。</t>
    <rPh sb="0" eb="2">
      <t>ガッコウ</t>
    </rPh>
    <rPh sb="2" eb="3">
      <t>トウ</t>
    </rPh>
    <rPh sb="5" eb="7">
      <t>キョウイク</t>
    </rPh>
    <rPh sb="7" eb="9">
      <t>カテイ</t>
    </rPh>
    <rPh sb="9" eb="10">
      <t>マタ</t>
    </rPh>
    <rPh sb="11" eb="13">
      <t>ホイク</t>
    </rPh>
    <rPh sb="13" eb="15">
      <t>ケイカク</t>
    </rPh>
    <rPh sb="16" eb="17">
      <t>モト</t>
    </rPh>
    <rPh sb="19" eb="21">
      <t>カツドウ</t>
    </rPh>
    <rPh sb="22" eb="24">
      <t>シヨウ</t>
    </rPh>
    <phoneticPr fontId="113"/>
  </si>
  <si>
    <t>L・Mシート
に入力</t>
    <rPh sb="8" eb="10">
      <t>ニュウリョク</t>
    </rPh>
    <phoneticPr fontId="6"/>
  </si>
  <si>
    <t>対象
学年等</t>
    <rPh sb="0" eb="2">
      <t>タイショウ</t>
    </rPh>
    <rPh sb="3" eb="5">
      <t>ガクネン</t>
    </rPh>
    <rPh sb="5" eb="6">
      <t>トウ</t>
    </rPh>
    <phoneticPr fontId="74"/>
  </si>
  <si>
    <t>シーツの使用人数</t>
    <rPh sb="4" eb="6">
      <t>シヨウ</t>
    </rPh>
    <rPh sb="6" eb="8">
      <t>ニンズウ</t>
    </rPh>
    <phoneticPr fontId="134"/>
  </si>
  <si>
    <t>連絡    事項</t>
    <rPh sb="0" eb="2">
      <t>れんらく</t>
    </rPh>
    <rPh sb="6" eb="8">
      <t>じこう</t>
    </rPh>
    <phoneticPr fontId="6" type="Hiragana"/>
  </si>
  <si>
    <t>木</t>
    <rPh sb="0" eb="1">
      <t>もく</t>
    </rPh>
    <phoneticPr fontId="6" type="Hiragana"/>
  </si>
  <si>
    <t>（記入例）</t>
    <rPh sb="1" eb="3">
      <t>キニュウ</t>
    </rPh>
    <rPh sb="3" eb="4">
      <t>レイ</t>
    </rPh>
    <phoneticPr fontId="134"/>
  </si>
  <si>
    <t>日</t>
    <rPh sb="0" eb="1">
      <t>ニチ</t>
    </rPh>
    <phoneticPr fontId="134"/>
  </si>
  <si>
    <t>JR岩城みなと駅</t>
    <rPh sb="2" eb="4">
      <t>イワキ</t>
    </rPh>
    <rPh sb="7" eb="8">
      <t>エキ</t>
    </rPh>
    <phoneticPr fontId="134"/>
  </si>
  <si>
    <t>代表者：</t>
    <rPh sb="0" eb="3">
      <t>ダイヒョウシャ</t>
    </rPh>
    <phoneticPr fontId="134"/>
  </si>
  <si>
    <t>到着場所</t>
    <rPh sb="0" eb="2">
      <t>トウチャク</t>
    </rPh>
    <rPh sb="2" eb="4">
      <t>バショ</t>
    </rPh>
    <phoneticPr fontId="134"/>
  </si>
  <si>
    <t>基本情報入力票</t>
    <rPh sb="0" eb="2">
      <t>きほん</t>
    </rPh>
    <rPh sb="2" eb="4">
      <t>じょうほう</t>
    </rPh>
    <rPh sb="4" eb="6">
      <t>にゅうりょく</t>
    </rPh>
    <rPh sb="6" eb="7">
      <t>ひょう</t>
    </rPh>
    <phoneticPr fontId="6" type="Hiragana"/>
  </si>
  <si>
    <t>岩城少年自然の家</t>
    <rPh sb="0" eb="8">
      <t>イワキ</t>
    </rPh>
    <phoneticPr fontId="134"/>
  </si>
  <si>
    <t>人</t>
    <rPh sb="0" eb="1">
      <t>ニン</t>
    </rPh>
    <phoneticPr fontId="134"/>
  </si>
  <si>
    <t>活　動</t>
    <rPh sb="0" eb="1">
      <t>カツ</t>
    </rPh>
    <rPh sb="2" eb="3">
      <t>ウゴ</t>
    </rPh>
    <phoneticPr fontId="113"/>
  </si>
  <si>
    <t>無</t>
    <rPh sb="0" eb="1">
      <t>む</t>
    </rPh>
    <phoneticPr fontId="6" type="Hiragana"/>
  </si>
  <si>
    <t>数量</t>
  </si>
  <si>
    <t>(Ｈ)「利用申請書」(同意事項)</t>
    <rPh sb="11" eb="13">
      <t>どうい</t>
    </rPh>
    <rPh sb="13" eb="15">
      <t>じこう</t>
    </rPh>
    <phoneticPr fontId="6" type="Hiragana"/>
  </si>
  <si>
    <t>４日目</t>
    <rPh sb="1" eb="3">
      <t>ヒメ</t>
    </rPh>
    <phoneticPr fontId="113"/>
  </si>
  <si>
    <t>・特別な対応が必要な参加者へ、適宜支援してください。</t>
    <rPh sb="10" eb="12">
      <t>サンカ</t>
    </rPh>
    <phoneticPr fontId="74"/>
  </si>
  <si>
    <t>２日目</t>
    <rPh sb="1" eb="3">
      <t>ヒメ</t>
    </rPh>
    <phoneticPr fontId="113"/>
  </si>
  <si>
    <t>団体名</t>
    <rPh sb="0" eb="1">
      <t>ダン</t>
    </rPh>
    <rPh sb="1" eb="2">
      <t>カラダ</t>
    </rPh>
    <rPh sb="2" eb="3">
      <t>メイ</t>
    </rPh>
    <phoneticPr fontId="113"/>
  </si>
  <si>
    <t>ねらい</t>
  </si>
  <si>
    <t>通常時</t>
    <rPh sb="0" eb="3">
      <t>ツウジョウジ</t>
    </rPh>
    <phoneticPr fontId="113"/>
  </si>
  <si>
    <t>荒
天
時</t>
    <rPh sb="0" eb="1">
      <t>アラ</t>
    </rPh>
    <rPh sb="2" eb="3">
      <t>テン</t>
    </rPh>
    <rPh sb="4" eb="5">
      <t>トキ</t>
    </rPh>
    <phoneticPr fontId="113"/>
  </si>
  <si>
    <t>計</t>
    <rPh sb="0" eb="1">
      <t>けい</t>
    </rPh>
    <phoneticPr fontId="6" type="Hiragana"/>
  </si>
  <si>
    <t>コース</t>
  </si>
  <si>
    <t>月日</t>
    <rPh sb="0" eb="1">
      <t>がつ</t>
    </rPh>
    <rPh sb="1" eb="2">
      <t>ひ</t>
    </rPh>
    <phoneticPr fontId="6" type="Hiragana"/>
  </si>
  <si>
    <t>宛名Ａ</t>
    <rPh sb="0" eb="2">
      <t>アテナ</t>
    </rPh>
    <phoneticPr fontId="113"/>
  </si>
  <si>
    <r>
      <t>宿</t>
    </r>
    <r>
      <rPr>
        <sz val="10"/>
        <rFont val="ＭＳ Ｐゴシック"/>
        <family val="3"/>
        <charset val="128"/>
      </rPr>
      <t>泊方法（選択）</t>
    </r>
    <rPh sb="0" eb="2">
      <t>シュクハク</t>
    </rPh>
    <rPh sb="2" eb="4">
      <t>ホウホウ</t>
    </rPh>
    <rPh sb="5" eb="7">
      <t>センタク</t>
    </rPh>
    <phoneticPr fontId="134"/>
  </si>
  <si>
    <t>宛　　名</t>
    <rPh sb="0" eb="1">
      <t>アテ</t>
    </rPh>
    <rPh sb="3" eb="4">
      <t>ナ</t>
    </rPh>
    <phoneticPr fontId="113"/>
  </si>
  <si>
    <t>館内食</t>
  </si>
  <si>
    <t>大盛</t>
    <rPh sb="0" eb="2">
      <t>おおもり</t>
    </rPh>
    <phoneticPr fontId="6" type="Hiragana"/>
  </si>
  <si>
    <t>夕</t>
    <rPh sb="0" eb="1">
      <t>ゆう</t>
    </rPh>
    <phoneticPr fontId="6" type="Hiragana"/>
  </si>
  <si>
    <t>おにぎり（おかか）</t>
  </si>
  <si>
    <t>(Ｃ)-３</t>
  </si>
  <si>
    <t>希望部屋数・テント数</t>
    <rPh sb="0" eb="2">
      <t>キボウ</t>
    </rPh>
    <rPh sb="2" eb="4">
      <t>ヘヤ</t>
    </rPh>
    <rPh sb="4" eb="5">
      <t>カズ</t>
    </rPh>
    <rPh sb="9" eb="10">
      <t>スウ</t>
    </rPh>
    <phoneticPr fontId="134"/>
  </si>
  <si>
    <r>
      <t>団体名</t>
    </r>
    <r>
      <rPr>
        <sz val="12"/>
        <rFont val="ＭＳ Ｐゴシック"/>
        <family val="3"/>
        <charset val="128"/>
      </rPr>
      <t>（</t>
    </r>
    <rPh sb="0" eb="3">
      <t>ダンタイメイ</t>
    </rPh>
    <phoneticPr fontId="134"/>
  </si>
  <si>
    <t>数量</t>
    <rPh sb="0" eb="2">
      <t>すうりょう</t>
    </rPh>
    <phoneticPr fontId="6" type="Hiragana"/>
  </si>
  <si>
    <t>【　　】</t>
  </si>
  <si>
    <t>（株）ナイス</t>
    <rPh sb="1" eb="2">
      <t>カブ</t>
    </rPh>
    <phoneticPr fontId="6"/>
  </si>
  <si>
    <t>×</t>
  </si>
  <si>
    <t>定:１０</t>
    <rPh sb="0" eb="1">
      <t>テイ</t>
    </rPh>
    <phoneticPr fontId="74"/>
  </si>
  <si>
    <t>税抜金額</t>
    <rPh sb="0" eb="4">
      <t xml:space="preserve">ゼイヌキキンガク </t>
    </rPh>
    <phoneticPr fontId="6"/>
  </si>
  <si>
    <t>提出期限</t>
    <rPh sb="0" eb="2">
      <t>ていしゅつ</t>
    </rPh>
    <rPh sb="2" eb="4">
      <t>きげん</t>
    </rPh>
    <phoneticPr fontId="6" type="Hiragana"/>
  </si>
  <si>
    <t>変更締切</t>
    <rPh sb="0" eb="2">
      <t>へんこう</t>
    </rPh>
    <rPh sb="2" eb="3">
      <t>し</t>
    </rPh>
    <rPh sb="3" eb="4">
      <t>き</t>
    </rPh>
    <phoneticPr fontId="6" type="Hiragana"/>
  </si>
  <si>
    <t>※このページは、２泊以上利用する団体のみ作成してください。</t>
  </si>
  <si>
    <r>
      <t>１　創作活動</t>
    </r>
    <r>
      <rPr>
        <b/>
        <sz val="12"/>
        <rFont val="ＭＳ Ｐゴシック"/>
        <family val="3"/>
        <charset val="128"/>
      </rPr>
      <t>（支払先：山なみの会）</t>
    </r>
    <rPh sb="2" eb="4">
      <t>ソウサク</t>
    </rPh>
    <rPh sb="4" eb="6">
      <t>カツドウ</t>
    </rPh>
    <rPh sb="7" eb="9">
      <t>シハラ</t>
    </rPh>
    <rPh sb="9" eb="10">
      <t>サキ</t>
    </rPh>
    <rPh sb="11" eb="12">
      <t>ヤマ</t>
    </rPh>
    <rPh sb="15" eb="16">
      <t>カイ</t>
    </rPh>
    <phoneticPr fontId="113"/>
  </si>
  <si>
    <t>不可能</t>
    <rPh sb="0" eb="3">
      <t>ふかのう</t>
    </rPh>
    <phoneticPr fontId="6" type="Hiragana"/>
  </si>
  <si>
    <t>秋田基準寝具（株）</t>
    <rPh sb="0" eb="2">
      <t>アキタ</t>
    </rPh>
    <rPh sb="2" eb="4">
      <t>キジュン</t>
    </rPh>
    <rPh sb="4" eb="6">
      <t>シング</t>
    </rPh>
    <rPh sb="7" eb="8">
      <t>カブ</t>
    </rPh>
    <phoneticPr fontId="113"/>
  </si>
  <si>
    <r>
      <t>○</t>
    </r>
    <r>
      <rPr>
        <b/>
        <sz val="14"/>
        <color theme="1"/>
        <rFont val="游ゴシック"/>
        <family val="3"/>
        <charset val="128"/>
      </rPr>
      <t>宿泊を伴う団体、創作活動を行う団体、薪やトーチを使用する団体が作成</t>
    </r>
    <rPh sb="1" eb="3">
      <t>しゅくはく</t>
    </rPh>
    <rPh sb="4" eb="5">
      <t>ともな</t>
    </rPh>
    <rPh sb="6" eb="8">
      <t>だんたい</t>
    </rPh>
    <rPh sb="9" eb="11">
      <t>そうさく</t>
    </rPh>
    <rPh sb="11" eb="13">
      <t>かつどう</t>
    </rPh>
    <rPh sb="14" eb="15">
      <t>おこな</t>
    </rPh>
    <rPh sb="16" eb="18">
      <t>だんたい</t>
    </rPh>
    <rPh sb="19" eb="20">
      <t>まき</t>
    </rPh>
    <rPh sb="25" eb="27">
      <t>しよう</t>
    </rPh>
    <rPh sb="29" eb="31">
      <t>だんたい</t>
    </rPh>
    <rPh sb="32" eb="34">
      <t>さくせい</t>
    </rPh>
    <phoneticPr fontId="6" type="Hiragana"/>
  </si>
  <si>
    <t>シーツ注文数内訳</t>
  </si>
  <si>
    <t>麦茶650mlPETボトル</t>
    <rPh sb="0" eb="2">
      <t>むぎちゃ</t>
    </rPh>
    <phoneticPr fontId="6" type="Hiragana"/>
  </si>
  <si>
    <t xml:space="preserve"> マイクロバス利用申込書</t>
    <rPh sb="7" eb="9">
      <t>リヨウ</t>
    </rPh>
    <rPh sb="9" eb="12">
      <t>モウシコミショ</t>
    </rPh>
    <phoneticPr fontId="134"/>
  </si>
  <si>
    <t>スポーツドリンク500mlPETボトル</t>
  </si>
  <si>
    <t>麦茶250ml紙パック</t>
    <rPh sb="0" eb="2">
      <t>むぎちゃ</t>
    </rPh>
    <rPh sb="7" eb="8">
      <t>かみ</t>
    </rPh>
    <phoneticPr fontId="6" type="Hiragana"/>
  </si>
  <si>
    <t>②は２コマで実施する場合のみ</t>
    <rPh sb="6" eb="8">
      <t>ジッシ</t>
    </rPh>
    <rPh sb="10" eb="12">
      <t>バアイ</t>
    </rPh>
    <phoneticPr fontId="74"/>
  </si>
  <si>
    <r>
      <t>(Ｉ)</t>
    </r>
    <r>
      <rPr>
        <b/>
        <sz val="20"/>
        <color theme="1"/>
        <rFont val="AR Pゴシック体M"/>
        <family val="3"/>
        <charset val="128"/>
      </rPr>
      <t>　　</t>
    </r>
    <r>
      <rPr>
        <sz val="20"/>
        <color theme="1"/>
        <rFont val="ＭＳ 明朝"/>
        <family val="1"/>
        <charset val="128"/>
      </rPr>
      <t>秋田県立少年自然の家　使用料減免申請書</t>
    </r>
    <rPh sb="5" eb="8">
      <t>アキタケン</t>
    </rPh>
    <rPh sb="8" eb="9">
      <t>リツ</t>
    </rPh>
    <rPh sb="9" eb="11">
      <t>ショウネン</t>
    </rPh>
    <rPh sb="11" eb="13">
      <t>シゼン</t>
    </rPh>
    <rPh sb="14" eb="15">
      <t>イエ</t>
    </rPh>
    <rPh sb="16" eb="19">
      <t>シヨウリョウ</t>
    </rPh>
    <rPh sb="19" eb="21">
      <t>ゲンメン</t>
    </rPh>
    <rPh sb="21" eb="24">
      <t>シンセイショ</t>
    </rPh>
    <phoneticPr fontId="113"/>
  </si>
  <si>
    <t>豚汁</t>
    <rPh sb="0" eb="2">
      <t>とんじる</t>
    </rPh>
    <phoneticPr fontId="6" type="Hiragana"/>
  </si>
  <si>
    <t>３　宿泊方法・希望数（支払先：秋田基準寝具(株)）</t>
    <rPh sb="2" eb="4">
      <t>シュクハク</t>
    </rPh>
    <rPh sb="4" eb="6">
      <t>ホウホウ</t>
    </rPh>
    <rPh sb="7" eb="10">
      <t>キボウスウ</t>
    </rPh>
    <rPh sb="11" eb="13">
      <t>シハラ</t>
    </rPh>
    <rPh sb="13" eb="14">
      <t>サキ</t>
    </rPh>
    <rPh sb="15" eb="17">
      <t>アキタ</t>
    </rPh>
    <rPh sb="17" eb="19">
      <t>キジュン</t>
    </rPh>
    <rPh sb="19" eb="21">
      <t>シング</t>
    </rPh>
    <rPh sb="22" eb="23">
      <t>カブ</t>
    </rPh>
    <phoneticPr fontId="113"/>
  </si>
  <si>
    <t>無</t>
    <rPh sb="0" eb="1">
      <t>な</t>
    </rPh>
    <phoneticPr fontId="6" type="Hiragana"/>
  </si>
  <si>
    <t>４日前
(土日・祝日を除く)</t>
    <rPh sb="1" eb="3">
      <t>にちまえ</t>
    </rPh>
    <rPh sb="5" eb="7">
      <t>どにち</t>
    </rPh>
    <rPh sb="8" eb="10">
      <t>しゅくじつ</t>
    </rPh>
    <rPh sb="11" eb="12">
      <t>のぞ</t>
    </rPh>
    <phoneticPr fontId="6" type="Hiragana"/>
  </si>
  <si>
    <t>火</t>
    <rPh sb="0" eb="1">
      <t>か</t>
    </rPh>
    <phoneticPr fontId="6" type="Hiragana"/>
  </si>
  <si>
    <t>水</t>
    <rPh sb="0" eb="1">
      <t>すい</t>
    </rPh>
    <phoneticPr fontId="6" type="Hiragana"/>
  </si>
  <si>
    <t>金</t>
    <rPh sb="0" eb="1">
      <t>きん</t>
    </rPh>
    <phoneticPr fontId="6" type="Hiragana"/>
  </si>
  <si>
    <t>宛　名</t>
  </si>
  <si>
    <r>
      <t>○</t>
    </r>
    <r>
      <rPr>
        <b/>
        <sz val="14"/>
        <color theme="1"/>
        <rFont val="游ゴシック"/>
        <family val="3"/>
        <charset val="128"/>
      </rPr>
      <t>利用団体全てが作成</t>
    </r>
    <rPh sb="1" eb="3">
      <t>りよう</t>
    </rPh>
    <rPh sb="3" eb="5">
      <t>だんたい</t>
    </rPh>
    <rPh sb="5" eb="6">
      <t>すべ</t>
    </rPh>
    <rPh sb="8" eb="10">
      <t>さくせい</t>
    </rPh>
    <phoneticPr fontId="6" type="Hiragana"/>
  </si>
  <si>
    <t>テント泊</t>
  </si>
  <si>
    <t>　減免を希望する場合はシート「I」使用料減免申請書を記入してください。</t>
    <rPh sb="17" eb="20">
      <t>シヨウリョウ</t>
    </rPh>
    <rPh sb="26" eb="28">
      <t>キニュウ</t>
    </rPh>
    <phoneticPr fontId="113"/>
  </si>
  <si>
    <t>公式ＳＮＳにおける公開の可否</t>
    <rPh sb="0" eb="2">
      <t>こうしき</t>
    </rPh>
    <rPh sb="9" eb="11">
      <t>こうかい</t>
    </rPh>
    <rPh sb="12" eb="14">
      <t>かひ</t>
    </rPh>
    <phoneticPr fontId="6" type="Hiragana"/>
  </si>
  <si>
    <t>人数を入力</t>
    <rPh sb="0" eb="2">
      <t>ニンズウ</t>
    </rPh>
    <rPh sb="3" eb="5">
      <t>ニュウリョク</t>
    </rPh>
    <phoneticPr fontId="6"/>
  </si>
  <si>
    <t>(Ａ)</t>
  </si>
  <si>
    <t>りんご100%果汁飲料(200ml紙パック)</t>
    <rPh sb="7" eb="9">
      <t>かじゅう</t>
    </rPh>
    <rPh sb="9" eb="11">
      <t>いんりょう</t>
    </rPh>
    <rPh sb="17" eb="18">
      <t>かみ</t>
    </rPh>
    <phoneticPr fontId="6" type="Hiragana"/>
  </si>
  <si>
    <t xml:space="preserve">  ★食事は委託事業者である「ANHソリューションズ(株)」が提供します。</t>
  </si>
  <si>
    <t>学年等</t>
  </si>
  <si>
    <t>(Ｃ)-２</t>
  </si>
  <si>
    <t>ナイスネットスーパー注文書　（カレー・豚汁）</t>
    <rPh sb="10" eb="13">
      <t>チュウモンショ</t>
    </rPh>
    <rPh sb="19" eb="21">
      <t>トンジル</t>
    </rPh>
    <phoneticPr fontId="6"/>
  </si>
  <si>
    <t>有無</t>
    <rPh sb="0" eb="2">
      <t>うむ</t>
    </rPh>
    <phoneticPr fontId="6" type="Hiragana"/>
  </si>
  <si>
    <t>人</t>
  </si>
  <si>
    <t>野外炊飯用薪（３ｋｇ）</t>
  </si>
  <si>
    <t>研修・　行事名</t>
    <rPh sb="0" eb="2">
      <t>けんしゅう</t>
    </rPh>
    <rPh sb="4" eb="6">
      <t>ぎょうじ</t>
    </rPh>
    <rPh sb="6" eb="7">
      <t>めい</t>
    </rPh>
    <phoneticPr fontId="6" type="Hiragana"/>
  </si>
  <si>
    <t>岩城少年自然の家</t>
    <rPh sb="0" eb="2">
      <t>いわき</t>
    </rPh>
    <rPh sb="2" eb="4">
      <t>しょうねん</t>
    </rPh>
    <rPh sb="4" eb="6">
      <t>しぜん</t>
    </rPh>
    <rPh sb="7" eb="8">
      <t>いえ</t>
    </rPh>
    <phoneticPr fontId="6" type="Hiragana"/>
  </si>
  <si>
    <t>提出期限</t>
  </si>
  <si>
    <t>【成案】</t>
    <rPh sb="1" eb="3">
      <t>せいあん</t>
    </rPh>
    <phoneticPr fontId="6" type="Hiragana"/>
  </si>
  <si>
    <t>だし入り味噌</t>
    <rPh sb="2" eb="3">
      <t>イ</t>
    </rPh>
    <rPh sb="4" eb="6">
      <t>ミソ</t>
    </rPh>
    <phoneticPr fontId="6"/>
  </si>
  <si>
    <t>可能</t>
    <rPh sb="0" eb="2">
      <t>かのう</t>
    </rPh>
    <phoneticPr fontId="6" type="Hiragana"/>
  </si>
  <si>
    <t>注文食数→自動</t>
    <rPh sb="5" eb="7">
      <t>ジドウ</t>
    </rPh>
    <phoneticPr fontId="6"/>
  </si>
  <si>
    <t xml:space="preserve">  グループ数</t>
    <rPh sb="6" eb="7">
      <t>すう</t>
    </rPh>
    <phoneticPr fontId="6" type="Hiragana"/>
  </si>
  <si>
    <t>プラ板工作</t>
  </si>
  <si>
    <t>キャンプファイヤー用薪</t>
    <rPh sb="9" eb="10">
      <t>よう</t>
    </rPh>
    <rPh sb="10" eb="11">
      <t>まき</t>
    </rPh>
    <phoneticPr fontId="6" type="Hiragana"/>
  </si>
  <si>
    <t>(Ｇ)「マイクロバス利用申込書」</t>
    <rPh sb="10" eb="12">
      <t>りよう</t>
    </rPh>
    <rPh sb="12" eb="15">
      <t>もうしこみしょ</t>
    </rPh>
    <phoneticPr fontId="6" type="Hiragana"/>
  </si>
  <si>
    <t>キャンプファイヤー用薪</t>
  </si>
  <si>
    <t>かがり火ファイヤー用薪</t>
  </si>
  <si>
    <t>おにぎり（明太子）</t>
    <rPh sb="5" eb="8">
      <t>メンタイコ</t>
    </rPh>
    <phoneticPr fontId="6"/>
  </si>
  <si>
    <t>トーチ棒</t>
  </si>
  <si>
    <t>１グループの
人数　※</t>
    <rPh sb="7" eb="9">
      <t>ニンズウ</t>
    </rPh>
    <phoneticPr fontId="74"/>
  </si>
  <si>
    <t>朝食</t>
    <rPh sb="0" eb="2">
      <t>ちょうしょく</t>
    </rPh>
    <phoneticPr fontId="6" type="Hiragana"/>
  </si>
  <si>
    <t>夕食</t>
    <rPh sb="0" eb="1">
      <t>ゆう</t>
    </rPh>
    <rPh sb="1" eb="2">
      <t>しょく</t>
    </rPh>
    <phoneticPr fontId="6" type="Hiragana"/>
  </si>
  <si>
    <t>大盛</t>
    <rPh sb="0" eb="1">
      <t>だい</t>
    </rPh>
    <rPh sb="1" eb="2">
      <t>も</t>
    </rPh>
    <phoneticPr fontId="6" type="Hiragana"/>
  </si>
  <si>
    <t>３日目</t>
    <rPh sb="1" eb="3">
      <t>にちめ</t>
    </rPh>
    <phoneticPr fontId="6" type="Hiragana"/>
  </si>
  <si>
    <t>メールアドレス</t>
  </si>
  <si>
    <t>食事関連メニュー</t>
    <rPh sb="0" eb="2">
      <t>しょくじ</t>
    </rPh>
    <rPh sb="2" eb="4">
      <t>かんれん</t>
    </rPh>
    <phoneticPr fontId="6" type="Hiragana"/>
  </si>
  <si>
    <t>(Ｃ)-１</t>
  </si>
  <si>
    <t>(Ｂ)－１「活動計画書」</t>
  </si>
  <si>
    <t xml:space="preserve"> 第７条の規定に基づき、次のとおり許可します。</t>
    <rPh sb="1" eb="2">
      <t>ダイ</t>
    </rPh>
    <rPh sb="3" eb="4">
      <t>ジョウ</t>
    </rPh>
    <rPh sb="5" eb="7">
      <t>キテイ</t>
    </rPh>
    <rPh sb="8" eb="9">
      <t>モト</t>
    </rPh>
    <rPh sb="12" eb="13">
      <t>ツギ</t>
    </rPh>
    <rPh sb="17" eb="19">
      <t>キョカ</t>
    </rPh>
    <phoneticPr fontId="113"/>
  </si>
  <si>
    <t>※水色の欄のみご記入ください。金額は自動で計算されます。</t>
    <rPh sb="1" eb="3">
      <t>みずいろ</t>
    </rPh>
    <rPh sb="4" eb="5">
      <t>らん</t>
    </rPh>
    <rPh sb="8" eb="10">
      <t>きにゅう</t>
    </rPh>
    <rPh sb="15" eb="17">
      <t>きんがく</t>
    </rPh>
    <rPh sb="18" eb="20">
      <t>じどう</t>
    </rPh>
    <rPh sb="21" eb="23">
      <t>けいさん</t>
    </rPh>
    <phoneticPr fontId="6" type="Hiragana"/>
  </si>
  <si>
    <t>利用人数計</t>
    <rPh sb="0" eb="2">
      <t>リヨウ</t>
    </rPh>
    <rPh sb="2" eb="4">
      <t>ニンズウ</t>
    </rPh>
    <rPh sb="4" eb="5">
      <t>ケイ</t>
    </rPh>
    <phoneticPr fontId="74"/>
  </si>
  <si>
    <t>２日目</t>
    <rPh sb="1" eb="3">
      <t>カメ</t>
    </rPh>
    <phoneticPr fontId="134"/>
  </si>
  <si>
    <t>振込</t>
    <rPh sb="0" eb="2">
      <t>ふりこみ</t>
    </rPh>
    <phoneticPr fontId="6" type="Hiragana"/>
  </si>
  <si>
    <t>１日目</t>
    <rPh sb="1" eb="3">
      <t>ニチメ</t>
    </rPh>
    <phoneticPr fontId="134"/>
  </si>
  <si>
    <r>
      <t xml:space="preserve">(Ｂ)-１ </t>
    </r>
    <r>
      <rPr>
        <b/>
        <sz val="14"/>
        <rFont val="ＭＳ ゴシック"/>
        <family val="3"/>
        <charset val="128"/>
      </rPr>
      <t>活動計画書</t>
    </r>
    <rPh sb="6" eb="8">
      <t>カツドウ</t>
    </rPh>
    <rPh sb="8" eb="11">
      <t>ケイカクショ</t>
    </rPh>
    <phoneticPr fontId="113"/>
  </si>
  <si>
    <r>
      <t>６　野外炊飯のグループ分け</t>
    </r>
    <r>
      <rPr>
        <b/>
        <sz val="10"/>
        <rFont val="ＭＳ Ｐゴシック"/>
        <family val="3"/>
        <charset val="128"/>
      </rPr>
      <t>（注文した場合記入）</t>
    </r>
    <rPh sb="2" eb="7">
      <t>やがいすい</t>
    </rPh>
    <rPh sb="11" eb="12">
      <t>わ</t>
    </rPh>
    <rPh sb="14" eb="16">
      <t>ちゅうもん</t>
    </rPh>
    <rPh sb="18" eb="20">
      <t>ばあい</t>
    </rPh>
    <rPh sb="20" eb="22">
      <t>きにゅう</t>
    </rPh>
    <phoneticPr fontId="6" type="Hiragana"/>
  </si>
  <si>
    <t>活動計画</t>
    <rPh sb="0" eb="2">
      <t>カツドウ</t>
    </rPh>
    <rPh sb="2" eb="4">
      <t>ケイカク</t>
    </rPh>
    <phoneticPr fontId="113"/>
  </si>
  <si>
    <t>自然物工作</t>
    <rPh sb="3" eb="5">
      <t>こうさく</t>
    </rPh>
    <phoneticPr fontId="6" type="Hiragana"/>
  </si>
  <si>
    <t>(J)</t>
  </si>
  <si>
    <t>(Ｄ)部屋割り図</t>
    <rPh sb="3" eb="6">
      <t>ヘヤワ</t>
    </rPh>
    <rPh sb="7" eb="8">
      <t>ズ</t>
    </rPh>
    <phoneticPr fontId="74"/>
  </si>
  <si>
    <t xml:space="preserve">
アレルギー連絡票を記入する前に必ずご覧ください。</t>
    <rPh sb="6" eb="9">
      <t>れんらくひょう</t>
    </rPh>
    <rPh sb="10" eb="12">
      <t>きにゅう</t>
    </rPh>
    <rPh sb="14" eb="15">
      <t>まえ</t>
    </rPh>
    <rPh sb="16" eb="17">
      <t>かなら</t>
    </rPh>
    <rPh sb="19" eb="20">
      <t>らん</t>
    </rPh>
    <phoneticPr fontId="6" type="Hiragana"/>
  </si>
  <si>
    <t>秋田県産　豚バラ肉スライス</t>
    <rPh sb="0" eb="4">
      <t>アキタケンサン</t>
    </rPh>
    <rPh sb="5" eb="6">
      <t>ブタ</t>
    </rPh>
    <rPh sb="8" eb="9">
      <t>ニク</t>
    </rPh>
    <phoneticPr fontId="6"/>
  </si>
  <si>
    <r>
      <t>○</t>
    </r>
    <r>
      <rPr>
        <b/>
        <sz val="14"/>
        <color theme="1"/>
        <rFont val="游ゴシック"/>
        <family val="3"/>
        <charset val="128"/>
      </rPr>
      <t>自然の家のマイクロバスを利用する団体が作成</t>
    </r>
    <rPh sb="1" eb="3">
      <t>しぜん</t>
    </rPh>
    <rPh sb="4" eb="5">
      <t>いえ</t>
    </rPh>
    <rPh sb="13" eb="15">
      <t>りよう</t>
    </rPh>
    <rPh sb="17" eb="19">
      <t>だんたい</t>
    </rPh>
    <rPh sb="20" eb="22">
      <t>さくせい</t>
    </rPh>
    <phoneticPr fontId="6" type="Hiragana"/>
  </si>
  <si>
    <t>小計</t>
    <rPh sb="0" eb="2">
      <t xml:space="preserve">ショウケイ </t>
    </rPh>
    <phoneticPr fontId="6"/>
  </si>
  <si>
    <t>人</t>
    <rPh sb="0" eb="1">
      <t>ニン</t>
    </rPh>
    <phoneticPr fontId="113"/>
  </si>
  <si>
    <t xml:space="preserve">  秋田県立少年自然の家の利用について、「秋田県立少年自然の家条例」　　　　　</t>
    <rPh sb="2" eb="6">
      <t>アキタケンリツ</t>
    </rPh>
    <rPh sb="6" eb="8">
      <t>ショウネン</t>
    </rPh>
    <rPh sb="8" eb="10">
      <t>シゼン</t>
    </rPh>
    <rPh sb="11" eb="12">
      <t>イエ</t>
    </rPh>
    <rPh sb="13" eb="15">
      <t>リヨウ</t>
    </rPh>
    <rPh sb="21" eb="25">
      <t>アキタケンリツ</t>
    </rPh>
    <rPh sb="25" eb="27">
      <t>ショウネン</t>
    </rPh>
    <rPh sb="27" eb="29">
      <t>シゼン</t>
    </rPh>
    <rPh sb="30" eb="31">
      <t>イエ</t>
    </rPh>
    <rPh sb="31" eb="33">
      <t>ジョウレイ</t>
    </rPh>
    <phoneticPr fontId="113"/>
  </si>
  <si>
    <t>活 動 時 間</t>
    <rPh sb="0" eb="1">
      <t>カツ</t>
    </rPh>
    <rPh sb="2" eb="3">
      <t>ドウ</t>
    </rPh>
    <rPh sb="4" eb="5">
      <t>トキ</t>
    </rPh>
    <rPh sb="6" eb="7">
      <t>アイダ</t>
    </rPh>
    <phoneticPr fontId="74"/>
  </si>
  <si>
    <t>バリアフリー
設備の
利用有無</t>
    <rPh sb="7" eb="9">
      <t>せつび</t>
    </rPh>
    <rPh sb="11" eb="13">
      <t>りよう</t>
    </rPh>
    <rPh sb="13" eb="15">
      <t>うむ</t>
    </rPh>
    <phoneticPr fontId="6" type="Hiragana"/>
  </si>
  <si>
    <t>たけや　ジャムパン</t>
  </si>
  <si>
    <t>※ 日により利用人数が変わる場合、宿泊・日帰り利用が混在している場合、利用者に障害者手帳等保持者
　及びその介助者がおられる場合は、この内訳表を提出ください。</t>
    <rPh sb="44" eb="45">
      <t>トウ</t>
    </rPh>
    <rPh sb="68" eb="71">
      <t>ウチワケヒョウ</t>
    </rPh>
    <rPh sb="72" eb="74">
      <t>テイシュツ</t>
    </rPh>
    <phoneticPr fontId="113"/>
  </si>
  <si>
    <t>団体名</t>
    <rPh sb="0" eb="1">
      <t>だん</t>
    </rPh>
    <rPh sb="1" eb="2">
      <t>からだ</t>
    </rPh>
    <rPh sb="2" eb="3">
      <t>めい</t>
    </rPh>
    <phoneticPr fontId="6" type="Hiragana"/>
  </si>
  <si>
    <r>
      <t>宛名Ａ</t>
    </r>
    <r>
      <rPr>
        <b/>
        <sz val="12"/>
        <color theme="1"/>
        <rFont val="游ゴシック"/>
        <family val="3"/>
        <charset val="128"/>
      </rPr>
      <t>　　　　　　　</t>
    </r>
    <rPh sb="0" eb="2">
      <t>あてな</t>
    </rPh>
    <phoneticPr fontId="6" type="Hiragana"/>
  </si>
  <si>
    <t>野外炊飯用薪</t>
  </si>
  <si>
    <t>人）</t>
  </si>
  <si>
    <t>はい</t>
  </si>
  <si>
    <t>団体名</t>
    <rPh sb="0" eb="2">
      <t>だんたい</t>
    </rPh>
    <rPh sb="2" eb="3">
      <t>めい</t>
    </rPh>
    <phoneticPr fontId="6" type="Hiragana"/>
  </si>
  <si>
    <t>利用日</t>
    <rPh sb="0" eb="3">
      <t>りようび</t>
    </rPh>
    <phoneticPr fontId="6" type="Hiragana"/>
  </si>
  <si>
    <r>
      <t xml:space="preserve">５ </t>
    </r>
    <r>
      <rPr>
        <b/>
        <sz val="10"/>
        <rFont val="ＭＳ Ｐゴシック"/>
        <family val="3"/>
        <charset val="128"/>
      </rPr>
      <t>館内食（日帰り・１泊用）の食事数（支払先：ANHソリューションズ(株)）</t>
    </r>
    <rPh sb="2" eb="5">
      <t>かんないしょく</t>
    </rPh>
    <rPh sb="6" eb="8">
      <t>ひがえ</t>
    </rPh>
    <rPh sb="11" eb="12">
      <t>はく</t>
    </rPh>
    <rPh sb="12" eb="13">
      <t>よう</t>
    </rPh>
    <rPh sb="19" eb="21">
      <t>しはら</t>
    </rPh>
    <rPh sb="21" eb="22">
      <t>さき</t>
    </rPh>
    <phoneticPr fontId="6" type="Hiragana"/>
  </si>
  <si>
    <r>
      <t>○</t>
    </r>
    <r>
      <rPr>
        <b/>
        <sz val="14"/>
        <color theme="1"/>
        <rFont val="游ゴシック"/>
        <family val="3"/>
        <charset val="128"/>
      </rPr>
      <t>施設使用料の減免要件を満たす団体が作成</t>
    </r>
    <rPh sb="1" eb="3">
      <t>しせつ</t>
    </rPh>
    <rPh sb="3" eb="6">
      <t>しようりょう</t>
    </rPh>
    <rPh sb="7" eb="9">
      <t>げんめん</t>
    </rPh>
    <rPh sb="9" eb="11">
      <t>ようけん</t>
    </rPh>
    <rPh sb="12" eb="13">
      <t>み</t>
    </rPh>
    <rPh sb="15" eb="17">
      <t>だんたい</t>
    </rPh>
    <rPh sb="18" eb="20">
      <t>さくせい</t>
    </rPh>
    <phoneticPr fontId="6" type="Hiragana"/>
  </si>
  <si>
    <t>住　所</t>
    <rPh sb="0" eb="1">
      <t>じゅう</t>
    </rPh>
    <rPh sb="2" eb="3">
      <t>ところ</t>
    </rPh>
    <phoneticPr fontId="6" type="Hiragana"/>
  </si>
  <si>
    <t>※申請の利用人数に基づいて、18歳以上（高校生又は準ずる者を除く）の方から使用料を徴収します。</t>
  </si>
  <si>
    <t>宛　名　</t>
    <rPh sb="0" eb="1">
      <t>あて</t>
    </rPh>
    <rPh sb="2" eb="3">
      <t>な</t>
    </rPh>
    <phoneticPr fontId="6" type="Hiragana"/>
  </si>
  <si>
    <t>秋田基準寝具株式会社　様</t>
    <rPh sb="0" eb="2">
      <t>あきた</t>
    </rPh>
    <rPh sb="2" eb="4">
      <t>きじゅん</t>
    </rPh>
    <rPh sb="4" eb="6">
      <t>しんぐ</t>
    </rPh>
    <rPh sb="6" eb="7">
      <t>かぶ</t>
    </rPh>
    <rPh sb="7" eb="8">
      <t>しき</t>
    </rPh>
    <rPh sb="8" eb="10">
      <t>かいしゃ</t>
    </rPh>
    <rPh sb="11" eb="12">
      <t>さま</t>
    </rPh>
    <phoneticPr fontId="6" type="Hiragana"/>
  </si>
  <si>
    <t>トーチ棒</t>
    <rPh sb="3" eb="4">
      <t>ぼう</t>
    </rPh>
    <phoneticPr fontId="6" type="Hiragana"/>
  </si>
  <si>
    <t>※食事を注文しない（持参する）場合は、連絡事項欄に記入してください。</t>
    <rPh sb="1" eb="3">
      <t>しょくじ</t>
    </rPh>
    <rPh sb="4" eb="6">
      <t>ちゅうもん</t>
    </rPh>
    <rPh sb="10" eb="12">
      <t>じさん</t>
    </rPh>
    <rPh sb="15" eb="17">
      <t>ばあい</t>
    </rPh>
    <rPh sb="19" eb="21">
      <t>れんらく</t>
    </rPh>
    <rPh sb="21" eb="23">
      <t>じこう</t>
    </rPh>
    <rPh sb="23" eb="24">
      <t>らん</t>
    </rPh>
    <rPh sb="25" eb="26">
      <t>き</t>
    </rPh>
    <rPh sb="26" eb="27">
      <t>にゅう</t>
    </rPh>
    <phoneticPr fontId="6" type="Hiragana"/>
  </si>
  <si>
    <t xml:space="preserve">  ★個人情報については、厳重に管理し目的以外には一切使用いたしません。</t>
  </si>
  <si>
    <t>注文書③</t>
  </si>
  <si>
    <t>人（うち18歳以上［高校生又は準ずる者を除く］</t>
  </si>
  <si>
    <t>令和８年度</t>
    <rPh sb="0" eb="2">
      <t>れいわ</t>
    </rPh>
    <rPh sb="3" eb="5">
      <t>ねんど</t>
    </rPh>
    <phoneticPr fontId="6" type="Hiragana"/>
  </si>
  <si>
    <t>現金</t>
    <rPh sb="0" eb="2">
      <t>げんきん</t>
    </rPh>
    <phoneticPr fontId="6" type="Hiragana"/>
  </si>
  <si>
    <t>1人前目安</t>
    <rPh sb="1" eb="3">
      <t>ニンマエ</t>
    </rPh>
    <rPh sb="3" eb="5">
      <t>メヤス</t>
    </rPh>
    <phoneticPr fontId="6"/>
  </si>
  <si>
    <t>支払方法</t>
    <rPh sb="0" eb="2">
      <t>しはら</t>
    </rPh>
    <rPh sb="2" eb="4">
      <t>ほうほう</t>
    </rPh>
    <phoneticPr fontId="6" type="Hiragana"/>
  </si>
  <si>
    <r>
      <t xml:space="preserve">(Ｃ)－１「注文書①」 </t>
    </r>
    <r>
      <rPr>
        <sz val="11"/>
        <color theme="1"/>
        <rFont val="游ゴシック"/>
        <family val="3"/>
        <charset val="128"/>
      </rPr>
      <t xml:space="preserve"> </t>
    </r>
    <rPh sb="6" eb="9">
      <t>ちゅうもんしょ</t>
    </rPh>
    <phoneticPr fontId="6" type="Hiragana"/>
  </si>
  <si>
    <t>変更後</t>
    <rPh sb="0" eb="2">
      <t>へんこう</t>
    </rPh>
    <rPh sb="2" eb="3">
      <t>ご</t>
    </rPh>
    <phoneticPr fontId="6" type="Hiragana"/>
  </si>
  <si>
    <t>リース</t>
  </si>
  <si>
    <t>※特別な支援や配慮を要する個人の必要な情報に関することなどについて、事前にお知ら
　 せください。</t>
    <rPh sb="1" eb="3">
      <t>とくべつ</t>
    </rPh>
    <rPh sb="4" eb="6">
      <t>しえん</t>
    </rPh>
    <rPh sb="7" eb="9">
      <t>はいりょ</t>
    </rPh>
    <rPh sb="10" eb="11">
      <t>よう</t>
    </rPh>
    <rPh sb="13" eb="15">
      <t>こじん</t>
    </rPh>
    <rPh sb="16" eb="18">
      <t>ひつよう</t>
    </rPh>
    <rPh sb="19" eb="21">
      <t>じょうほう</t>
    </rPh>
    <rPh sb="22" eb="23">
      <t>かん</t>
    </rPh>
    <rPh sb="34" eb="36">
      <t>じぜん</t>
    </rPh>
    <rPh sb="38" eb="39">
      <t>し</t>
    </rPh>
    <phoneticPr fontId="6" type="Hiragana"/>
  </si>
  <si>
    <t>・もしもじんましんがでたら学校の引率の先生からご連絡をいただきたいです。</t>
    <rPh sb="13" eb="15">
      <t>がっこう</t>
    </rPh>
    <rPh sb="16" eb="18">
      <t>いんそつ</t>
    </rPh>
    <rPh sb="19" eb="21">
      <t>せんせい</t>
    </rPh>
    <rPh sb="24" eb="26">
      <t>れんらく</t>
    </rPh>
    <phoneticPr fontId="6" type="Hiragana"/>
  </si>
  <si>
    <t>・じんましんが出たとき用の薬を本人にもたせております。</t>
    <rPh sb="7" eb="8">
      <t>で</t>
    </rPh>
    <rPh sb="11" eb="12">
      <t>よう</t>
    </rPh>
    <rPh sb="13" eb="14">
      <t>くすり</t>
    </rPh>
    <rPh sb="15" eb="17">
      <t>ほんにん</t>
    </rPh>
    <phoneticPr fontId="6" type="Hiragana"/>
  </si>
  <si>
    <t>（例）</t>
    <rPh sb="1" eb="2">
      <t>れい</t>
    </rPh>
    <phoneticPr fontId="6" type="Hiragana"/>
  </si>
  <si>
    <t>・衣の中に入っているもの、つなぎ程度は大丈夫です。</t>
    <rPh sb="1" eb="2">
      <t>ころも</t>
    </rPh>
    <rPh sb="3" eb="4">
      <t>なか</t>
    </rPh>
    <rPh sb="5" eb="6">
      <t>はい</t>
    </rPh>
    <rPh sb="16" eb="18">
      <t>ていど</t>
    </rPh>
    <rPh sb="19" eb="22">
      <t>だいじょうぶ</t>
    </rPh>
    <phoneticPr fontId="6" type="Hiragana"/>
  </si>
  <si>
    <t>県又は県教育委員会等が主催する研修講座で使用するため。</t>
    <rPh sb="0" eb="1">
      <t>ケン</t>
    </rPh>
    <rPh sb="1" eb="2">
      <t>マタ</t>
    </rPh>
    <rPh sb="3" eb="4">
      <t>ケン</t>
    </rPh>
    <rPh sb="4" eb="6">
      <t>キョウイク</t>
    </rPh>
    <rPh sb="6" eb="9">
      <t>イインカイ</t>
    </rPh>
    <rPh sb="9" eb="10">
      <t>トウ</t>
    </rPh>
    <rPh sb="11" eb="13">
      <t>シュサイ</t>
    </rPh>
    <rPh sb="15" eb="17">
      <t>ケンシュウ</t>
    </rPh>
    <rPh sb="17" eb="19">
      <t>コウザ</t>
    </rPh>
    <rPh sb="20" eb="22">
      <t>シヨウ</t>
    </rPh>
    <phoneticPr fontId="113"/>
  </si>
  <si>
    <t>・卵・パイナップルアレルギー</t>
    <rPh sb="1" eb="2">
      <t>たまご</t>
    </rPh>
    <phoneticPr fontId="6" type="Hiragana"/>
  </si>
  <si>
    <t>朝</t>
  </si>
  <si>
    <t>２</t>
  </si>
  <si>
    <t>◇◇　　◇◇</t>
  </si>
  <si>
    <t>伊藤園　健康ミネラル麦茶650ｍｌ</t>
    <rPh sb="0" eb="3">
      <t>イトウエン</t>
    </rPh>
    <rPh sb="4" eb="6">
      <t>ケンコウ</t>
    </rPh>
    <rPh sb="10" eb="12">
      <t>ムギチャ</t>
    </rPh>
    <phoneticPr fontId="6"/>
  </si>
  <si>
    <t>　食物アレルギー連絡票　（記入例）</t>
    <rPh sb="13" eb="15">
      <t>きにゅう</t>
    </rPh>
    <rPh sb="15" eb="16">
      <t>れい</t>
    </rPh>
    <phoneticPr fontId="6" type="Hiragana"/>
  </si>
  <si>
    <t>○○市立○○小学校</t>
  </si>
  <si>
    <t>いいえ</t>
  </si>
  <si>
    <t>（ドライヤー　２個）</t>
    <rPh sb="8" eb="9">
      <t>コ</t>
    </rPh>
    <phoneticPr fontId="74"/>
  </si>
  <si>
    <t>□</t>
  </si>
  <si>
    <t>学校等が教育課程外又は保育計画外の活動で使用するため。</t>
    <rPh sb="0" eb="2">
      <t>ガッコウ</t>
    </rPh>
    <rPh sb="2" eb="3">
      <t>トウ</t>
    </rPh>
    <rPh sb="4" eb="6">
      <t>キョウイク</t>
    </rPh>
    <rPh sb="6" eb="8">
      <t>カテイ</t>
    </rPh>
    <rPh sb="8" eb="9">
      <t>ガイ</t>
    </rPh>
    <rPh sb="9" eb="10">
      <t>マタ</t>
    </rPh>
    <rPh sb="11" eb="13">
      <t>ホイク</t>
    </rPh>
    <rPh sb="13" eb="15">
      <t>ケイカク</t>
    </rPh>
    <rPh sb="15" eb="16">
      <t>ガイ</t>
    </rPh>
    <rPh sb="17" eb="19">
      <t>カツドウ</t>
    </rPh>
    <rPh sb="20" eb="22">
      <t>シヨウ</t>
    </rPh>
    <phoneticPr fontId="113"/>
  </si>
  <si>
    <t>『まるっとファイル』申込フォーム</t>
    <rPh sb="10" eb="12">
      <t>もうしこみ</t>
    </rPh>
    <phoneticPr fontId="6" type="Hiragana"/>
  </si>
  <si>
    <t>定:１２</t>
    <rPh sb="0" eb="1">
      <t>テイ</t>
    </rPh>
    <phoneticPr fontId="74"/>
  </si>
  <si>
    <t>(Ｅ)「アレルギー連絡票」「アレルギー成分表」</t>
    <rPh sb="19" eb="22">
      <t>せいぶんひょう</t>
    </rPh>
    <phoneticPr fontId="6" type="Hiragana"/>
  </si>
  <si>
    <r>
      <t>(G)</t>
    </r>
    <r>
      <rPr>
        <sz val="12"/>
        <color theme="1"/>
        <rFont val="游ゴシック"/>
        <family val="3"/>
        <charset val="128"/>
      </rPr>
      <t>　　</t>
    </r>
    <r>
      <rPr>
        <b/>
        <sz val="12"/>
        <color theme="1"/>
        <rFont val="游ゴシック"/>
        <family val="3"/>
        <charset val="128"/>
      </rPr>
      <t>＊</t>
    </r>
    <r>
      <rPr>
        <b/>
        <u/>
        <sz val="12"/>
        <color theme="1"/>
        <rFont val="游ゴシック"/>
        <family val="3"/>
        <charset val="128"/>
      </rPr>
      <t>自然の家に問合せ後、利用可能となった場合に提出する書類です。</t>
    </r>
    <rPh sb="6" eb="8">
      <t>シゼン</t>
    </rPh>
    <rPh sb="9" eb="10">
      <t>イエ</t>
    </rPh>
    <rPh sb="11" eb="12">
      <t>ト</t>
    </rPh>
    <rPh sb="12" eb="13">
      <t>ア</t>
    </rPh>
    <rPh sb="14" eb="15">
      <t>ゴ</t>
    </rPh>
    <rPh sb="16" eb="18">
      <t>リヨウ</t>
    </rPh>
    <rPh sb="18" eb="20">
      <t>カノウ</t>
    </rPh>
    <rPh sb="24" eb="26">
      <t>バアイ</t>
    </rPh>
    <rPh sb="27" eb="29">
      <t>テイシュツ</t>
    </rPh>
    <rPh sb="31" eb="33">
      <t>ショルイ</t>
    </rPh>
    <phoneticPr fontId="134"/>
  </si>
  <si>
    <t>ストーンアート(WAROCK)</t>
  </si>
  <si>
    <t>七宝焼き</t>
  </si>
  <si>
    <t>■</t>
  </si>
  <si>
    <t>同　　意　　事　　項</t>
    <rPh sb="0" eb="1">
      <t>ドウ</t>
    </rPh>
    <rPh sb="3" eb="4">
      <t>イ</t>
    </rPh>
    <rPh sb="6" eb="7">
      <t>コト</t>
    </rPh>
    <rPh sb="9" eb="10">
      <t>コウ</t>
    </rPh>
    <phoneticPr fontId="113"/>
  </si>
  <si>
    <t>うす板工作</t>
  </si>
  <si>
    <t>郵送</t>
    <rPh sb="0" eb="2">
      <t>ゆうそう</t>
    </rPh>
    <phoneticPr fontId="6" type="Hiragana"/>
  </si>
  <si>
    <t>１日目</t>
  </si>
  <si>
    <t>夕</t>
  </si>
  <si>
    <r>
      <t>○</t>
    </r>
    <r>
      <rPr>
        <sz val="9"/>
        <color theme="1"/>
        <rFont val="游ゴシック"/>
        <family val="3"/>
        <charset val="128"/>
      </rPr>
      <t>は請求書必要</t>
    </r>
    <rPh sb="2" eb="5">
      <t>せいきゅうしょ</t>
    </rPh>
    <rPh sb="5" eb="7">
      <t>ひつよう</t>
    </rPh>
    <phoneticPr fontId="6" type="Hiragana"/>
  </si>
  <si>
    <t>予備</t>
    <rPh sb="0" eb="2">
      <t>ヨビ</t>
    </rPh>
    <phoneticPr fontId="74"/>
  </si>
  <si>
    <t>担当者名</t>
    <rPh sb="0" eb="4">
      <t>タントウシャメイ</t>
    </rPh>
    <phoneticPr fontId="6"/>
  </si>
  <si>
    <t>４ 請求書の宛名</t>
  </si>
  <si>
    <t>住所</t>
    <rPh sb="0" eb="2">
      <t>じゅうしょ</t>
    </rPh>
    <phoneticPr fontId="6" type="Hiragana"/>
  </si>
  <si>
    <t>　　（団体が当施設内及び当施設を利用しながら他の利用者や地域で
　　勧誘活動をしたり、自らの団体の活動をアピールしたりする活動等）</t>
    <rPh sb="3" eb="5">
      <t>ダンタイ</t>
    </rPh>
    <rPh sb="6" eb="7">
      <t>トウ</t>
    </rPh>
    <rPh sb="7" eb="9">
      <t>シセツ</t>
    </rPh>
    <rPh sb="9" eb="10">
      <t>ウチ</t>
    </rPh>
    <rPh sb="10" eb="11">
      <t>オヨ</t>
    </rPh>
    <rPh sb="12" eb="13">
      <t>トウ</t>
    </rPh>
    <rPh sb="13" eb="15">
      <t>シセツ</t>
    </rPh>
    <rPh sb="16" eb="18">
      <t>リヨウ</t>
    </rPh>
    <rPh sb="22" eb="23">
      <t>ホカ</t>
    </rPh>
    <rPh sb="24" eb="27">
      <t>リヨウシャ</t>
    </rPh>
    <rPh sb="28" eb="30">
      <t>チイキ</t>
    </rPh>
    <rPh sb="34" eb="36">
      <t>カンユウ</t>
    </rPh>
    <rPh sb="36" eb="38">
      <t>カツドウ</t>
    </rPh>
    <rPh sb="43" eb="44">
      <t>ミズカ</t>
    </rPh>
    <rPh sb="46" eb="48">
      <t>ダンタイ</t>
    </rPh>
    <rPh sb="49" eb="51">
      <t>カツドウ</t>
    </rPh>
    <rPh sb="61" eb="63">
      <t>カツドウ</t>
    </rPh>
    <rPh sb="63" eb="64">
      <t>トウ</t>
    </rPh>
    <phoneticPr fontId="113"/>
  </si>
  <si>
    <t>　　（団体が当施設内や当施設を利用しながら物品等の販売や説明会を
　　行う活動等）</t>
    <rPh sb="3" eb="5">
      <t>ダンタイ</t>
    </rPh>
    <rPh sb="6" eb="7">
      <t>トウ</t>
    </rPh>
    <rPh sb="7" eb="9">
      <t>シセツ</t>
    </rPh>
    <rPh sb="9" eb="10">
      <t>ウチ</t>
    </rPh>
    <rPh sb="11" eb="12">
      <t>トウ</t>
    </rPh>
    <rPh sb="12" eb="14">
      <t>シセツ</t>
    </rPh>
    <rPh sb="15" eb="17">
      <t>リヨウ</t>
    </rPh>
    <rPh sb="21" eb="23">
      <t>ブッピン</t>
    </rPh>
    <rPh sb="23" eb="24">
      <t>トウ</t>
    </rPh>
    <rPh sb="25" eb="27">
      <t>ハンバイ</t>
    </rPh>
    <rPh sb="28" eb="31">
      <t>セツメイカイ</t>
    </rPh>
    <rPh sb="35" eb="36">
      <t>オコナ</t>
    </rPh>
    <rPh sb="37" eb="38">
      <t>カツ</t>
    </rPh>
    <rPh sb="38" eb="39">
      <t>ドウ</t>
    </rPh>
    <rPh sb="39" eb="40">
      <t>トウ</t>
    </rPh>
    <phoneticPr fontId="113"/>
  </si>
  <si>
    <t>使用料人数内訳表　（記入例）</t>
    <rPh sb="0" eb="3">
      <t>シヨウリョウ</t>
    </rPh>
    <rPh sb="3" eb="5">
      <t>ニンズウ</t>
    </rPh>
    <rPh sb="5" eb="8">
      <t>ウチワケヒョウ</t>
    </rPh>
    <rPh sb="10" eb="12">
      <t>キニュウ</t>
    </rPh>
    <rPh sb="12" eb="13">
      <t>レイ</t>
    </rPh>
    <phoneticPr fontId="113"/>
  </si>
  <si>
    <t>※記入する前に必ずご覧ください。</t>
    <rPh sb="1" eb="3">
      <t>キニュウ</t>
    </rPh>
    <rPh sb="5" eb="6">
      <t>マエ</t>
    </rPh>
    <rPh sb="7" eb="8">
      <t>カナラ</t>
    </rPh>
    <rPh sb="10" eb="11">
      <t>ラン</t>
    </rPh>
    <phoneticPr fontId="113"/>
  </si>
  <si>
    <t>速やかに</t>
    <rPh sb="0" eb="1">
      <t>すみ</t>
    </rPh>
    <phoneticPr fontId="6" type="Hiragana"/>
  </si>
  <si>
    <r>
      <rPr>
        <b/>
        <sz val="14"/>
        <color theme="1"/>
        <rFont val="ＭＳ ゴシック"/>
        <family val="3"/>
        <charset val="128"/>
      </rPr>
      <t>○</t>
    </r>
    <r>
      <rPr>
        <b/>
        <sz val="14"/>
        <color theme="1"/>
        <rFont val="游ゴシック"/>
        <family val="3"/>
        <charset val="128"/>
      </rPr>
      <t>アレルギー対応が必要な場合作成</t>
    </r>
    <r>
      <rPr>
        <b/>
        <sz val="12"/>
        <color theme="1"/>
        <rFont val="游ゴシック"/>
        <family val="3"/>
        <charset val="128"/>
      </rPr>
      <t xml:space="preserve"> 　　　                                                                                         
（記入例が(E)の次ページにあります。さらに以降のページにアレルギー成分表があります。）</t>
    </r>
    <rPh sb="6" eb="8">
      <t>たいおう</t>
    </rPh>
    <rPh sb="9" eb="11">
      <t>ひつよう</t>
    </rPh>
    <rPh sb="12" eb="14">
      <t>ばあい</t>
    </rPh>
    <rPh sb="14" eb="16">
      <t>さくせい</t>
    </rPh>
    <rPh sb="111" eb="113">
      <t>きにゅう</t>
    </rPh>
    <rPh sb="113" eb="114">
      <t>れい</t>
    </rPh>
    <rPh sb="119" eb="120">
      <t>つぎ</t>
    </rPh>
    <rPh sb="132" eb="134">
      <t>いこう</t>
    </rPh>
    <rPh sb="144" eb="147">
      <t>せいぶんひょう</t>
    </rPh>
    <phoneticPr fontId="6" type="Hiragana"/>
  </si>
  <si>
    <r>
      <t>(Ｂ)－２</t>
    </r>
    <r>
      <rPr>
        <sz val="14"/>
        <color theme="1"/>
        <rFont val="游ゴシック"/>
        <family val="3"/>
        <charset val="128"/>
      </rPr>
      <t>「活動計画書」</t>
    </r>
    <r>
      <rPr>
        <sz val="12"/>
        <color theme="1"/>
        <rFont val="游ゴシック"/>
        <family val="3"/>
        <charset val="128"/>
      </rPr>
      <t>→２泊以上を希望する団体((Ｂ)－１の次ページにあります。)</t>
    </r>
    <rPh sb="6" eb="8">
      <t>かつどう</t>
    </rPh>
    <rPh sb="8" eb="11">
      <t>けいかくしょ</t>
    </rPh>
    <rPh sb="31" eb="32">
      <t>じ</t>
    </rPh>
    <phoneticPr fontId="6" type="Hiragana"/>
  </si>
  <si>
    <r>
      <t>(Ｊ)「使用料人数内訳表」　</t>
    </r>
    <r>
      <rPr>
        <sz val="12"/>
        <color theme="1"/>
        <rFont val="游ゴシック"/>
        <family val="3"/>
        <charset val="128"/>
      </rPr>
      <t>※施設利用料が発生する団体に限ります。</t>
    </r>
    <rPh sb="4" eb="7">
      <t>しようりょう</t>
    </rPh>
    <rPh sb="7" eb="9">
      <t>にんずう</t>
    </rPh>
    <rPh sb="9" eb="12">
      <t>うちわけひょう</t>
    </rPh>
    <rPh sb="15" eb="17">
      <t>しせつ</t>
    </rPh>
    <rPh sb="17" eb="20">
      <t>りようりょう</t>
    </rPh>
    <rPh sb="21" eb="23">
      <t>はっせい</t>
    </rPh>
    <rPh sb="25" eb="27">
      <t>だんたい</t>
    </rPh>
    <rPh sb="28" eb="29">
      <t>かぎ</t>
    </rPh>
    <phoneticPr fontId="6" type="Hiragana"/>
  </si>
  <si>
    <t>グループ数　※</t>
    <rPh sb="4" eb="5">
      <t>スウ</t>
    </rPh>
    <phoneticPr fontId="74"/>
  </si>
  <si>
    <r>
      <t>○</t>
    </r>
    <r>
      <rPr>
        <b/>
        <sz val="14"/>
        <color theme="1"/>
        <rFont val="游ゴシック"/>
        <family val="3"/>
        <charset val="128"/>
      </rPr>
      <t>日帰り利用者と宿泊利用者が混在する等、利用人数が異なる団体が作成</t>
    </r>
    <r>
      <rPr>
        <b/>
        <sz val="14"/>
        <color theme="1"/>
        <rFont val="ＭＳ ゴシック"/>
        <family val="3"/>
        <charset val="128"/>
      </rPr>
      <t xml:space="preserve">
</t>
    </r>
    <r>
      <rPr>
        <b/>
        <sz val="12"/>
        <color theme="1"/>
        <rFont val="游ゴシック"/>
        <family val="3"/>
        <charset val="128"/>
      </rPr>
      <t>（記入例が(J)の次ページにあります。）</t>
    </r>
    <rPh sb="1" eb="3">
      <t>ひがえ</t>
    </rPh>
    <rPh sb="4" eb="7">
      <t>りようしゃ</t>
    </rPh>
    <rPh sb="8" eb="10">
      <t>しゅくはく</t>
    </rPh>
    <rPh sb="10" eb="12">
      <t>りよう</t>
    </rPh>
    <rPh sb="12" eb="13">
      <t>もの</t>
    </rPh>
    <rPh sb="14" eb="16">
      <t>こんざい</t>
    </rPh>
    <rPh sb="18" eb="19">
      <t>とう</t>
    </rPh>
    <rPh sb="20" eb="22">
      <t>りよう</t>
    </rPh>
    <rPh sb="22" eb="24">
      <t>にんずう</t>
    </rPh>
    <rPh sb="25" eb="26">
      <t>こと</t>
    </rPh>
    <rPh sb="28" eb="30">
      <t>だんたい</t>
    </rPh>
    <rPh sb="31" eb="33">
      <t>さくせい</t>
    </rPh>
    <phoneticPr fontId="6" type="Hiragana"/>
  </si>
  <si>
    <t>※グループ（集団）の実態や現状、このように育てていきたいといったことなどについて、
　 お知らせください。</t>
  </si>
  <si>
    <t>団体名</t>
    <rPh sb="0" eb="1">
      <t>ダン</t>
    </rPh>
    <rPh sb="1" eb="2">
      <t>カラダ</t>
    </rPh>
    <rPh sb="2" eb="3">
      <t>ナ</t>
    </rPh>
    <phoneticPr fontId="74"/>
  </si>
  <si>
    <t>時刻</t>
    <rPh sb="0" eb="2">
      <t>じこく</t>
    </rPh>
    <phoneticPr fontId="6" type="Hiragana"/>
  </si>
  <si>
    <t>・１グループの人数は１５～２０人程度を目安にしてください。これより極端に少ない場合や、
　超える場合はご相談ください。</t>
    <rPh sb="7" eb="9">
      <t>にんずう</t>
    </rPh>
    <phoneticPr fontId="6" type="Hiragana"/>
  </si>
  <si>
    <t>(１)AＡＰを取り入れる団体指導者の願い</t>
    <rPh sb="7" eb="8">
      <t>と</t>
    </rPh>
    <phoneticPr fontId="6" type="Hiragana"/>
  </si>
  <si>
    <t>野外炊飯（カレー）</t>
    <rPh sb="0" eb="2">
      <t>ヤガイ</t>
    </rPh>
    <rPh sb="2" eb="4">
      <t>スイハン</t>
    </rPh>
    <phoneticPr fontId="6"/>
  </si>
  <si>
    <t>(２)AＡＰの指導者が活動を進めるにあたって</t>
    <rPh sb="7" eb="10">
      <t>しどうしゃ</t>
    </rPh>
    <rPh sb="11" eb="13">
      <t>かつどう</t>
    </rPh>
    <rPh sb="14" eb="15">
      <t>すす</t>
    </rPh>
    <phoneticPr fontId="6" type="Hiragana"/>
  </si>
  <si>
    <t>豚汁</t>
    <rPh sb="0" eb="2">
      <t>トンジル</t>
    </rPh>
    <phoneticPr fontId="6"/>
  </si>
  <si>
    <t>※グループ分の薪を注文し
   ていただきます。</t>
  </si>
  <si>
    <t>※食物アレルギー有の場合、(Ｅ)食物アレルギー連絡票等に詳細を記入。</t>
    <rPh sb="26" eb="27">
      <t>とう</t>
    </rPh>
    <phoneticPr fontId="6" type="Hiragana"/>
  </si>
  <si>
    <t>野外
カレー</t>
    <rPh sb="0" eb="2">
      <t>やがい</t>
    </rPh>
    <phoneticPr fontId="6" type="Hiragana"/>
  </si>
  <si>
    <t>野外
豚汁</t>
    <rPh sb="0" eb="2">
      <t>やがい</t>
    </rPh>
    <rPh sb="3" eb="5">
      <t>とんじる</t>
    </rPh>
    <phoneticPr fontId="6" type="Hiragana"/>
  </si>
  <si>
    <t>合計</t>
    <rPh sb="0" eb="2">
      <t xml:space="preserve">ゴウケイ </t>
    </rPh>
    <phoneticPr fontId="6"/>
  </si>
  <si>
    <t>パン（いちごジャム）</t>
  </si>
  <si>
    <t>パン（クリーム）</t>
  </si>
  <si>
    <t>糸こんにゃく</t>
    <rPh sb="0" eb="1">
      <t>イト</t>
    </rPh>
    <phoneticPr fontId="6"/>
  </si>
  <si>
    <r>
      <t>※各注文にあたって
　１、２、３、４、５、８に係るメニューと料金については、利用の手引「経費と支払」をご覧ください。
　注文しない項目は、記入不要です。
　</t>
    </r>
    <r>
      <rPr>
        <b/>
        <sz val="12"/>
        <color rgb="FFFF0000"/>
        <rFont val="ＭＳ Ｐゴシック"/>
        <family val="3"/>
        <charset val="128"/>
      </rPr>
      <t>カレー・豚汁・おにぎり・パン・飲み物の受渡時刻、品名、グループ数、注文数は、B、C、L、Mシートの内容がそろうようにしてください。</t>
    </r>
    <r>
      <rPr>
        <b/>
        <sz val="12"/>
        <rFont val="ＭＳ Ｐゴシック"/>
        <family val="3"/>
        <charset val="128"/>
      </rPr>
      <t>　</t>
    </r>
    <rPh sb="38" eb="40">
      <t>りよう</t>
    </rPh>
    <rPh sb="41" eb="43">
      <t>てびき</t>
    </rPh>
    <rPh sb="82" eb="84">
      <t>とんじる</t>
    </rPh>
    <rPh sb="93" eb="94">
      <t>の</t>
    </rPh>
    <rPh sb="95" eb="96">
      <t>もの</t>
    </rPh>
    <rPh sb="97" eb="99">
      <t>うけわたし</t>
    </rPh>
    <rPh sb="99" eb="101">
      <t>じこく</t>
    </rPh>
    <rPh sb="102" eb="104">
      <t>ひんめい</t>
    </rPh>
    <rPh sb="109" eb="110">
      <t>すう</t>
    </rPh>
    <rPh sb="111" eb="114">
      <t>ちゅうもんすう</t>
    </rPh>
    <rPh sb="127" eb="129">
      <t>ないよう</t>
    </rPh>
    <phoneticPr fontId="6" type="Hiragana"/>
  </si>
  <si>
    <r>
      <t>（館内食</t>
    </r>
    <r>
      <rPr>
        <sz val="11"/>
        <color theme="1"/>
        <rFont val="游ゴシック"/>
        <family val="3"/>
        <charset val="128"/>
      </rPr>
      <t>の数量について、それぞれの注文数の合計が宛名Ａの数量の欄に表示されています。宛名Ｂ及びＣの数量を入力すると宛名Ａの数量の欄が自動で計算されます。）</t>
    </r>
    <rPh sb="1" eb="3">
      <t>かんない</t>
    </rPh>
    <rPh sb="3" eb="4">
      <t>しょく</t>
    </rPh>
    <rPh sb="5" eb="7">
      <t>すうりょう</t>
    </rPh>
    <rPh sb="17" eb="20">
      <t>ちゅうもんすう</t>
    </rPh>
    <rPh sb="21" eb="23">
      <t>ごうけい</t>
    </rPh>
    <rPh sb="24" eb="26">
      <t>あてな</t>
    </rPh>
    <rPh sb="28" eb="30">
      <t>すうりょう</t>
    </rPh>
    <rPh sb="31" eb="32">
      <t>らん</t>
    </rPh>
    <rPh sb="33" eb="35">
      <t>ひょうじ</t>
    </rPh>
    <rPh sb="42" eb="44">
      <t>あてな</t>
    </rPh>
    <rPh sb="45" eb="46">
      <t>およ</t>
    </rPh>
    <rPh sb="49" eb="51">
      <t>すうりょう</t>
    </rPh>
    <rPh sb="52" eb="54">
      <t>にゅうりょく</t>
    </rPh>
    <rPh sb="57" eb="59">
      <t>あてな</t>
    </rPh>
    <rPh sb="61" eb="63">
      <t>すうりょう</t>
    </rPh>
    <rPh sb="64" eb="65">
      <t>らん</t>
    </rPh>
    <rPh sb="66" eb="68">
      <t>じどう</t>
    </rPh>
    <rPh sb="69" eb="71">
      <t>けいさん</t>
    </rPh>
    <phoneticPr fontId="6" type="Hiragana"/>
  </si>
  <si>
    <t>学校名
団体名</t>
    <rPh sb="0" eb="3">
      <t>ガッコウメイ</t>
    </rPh>
    <rPh sb="4" eb="7">
      <t>ダンタイメイ</t>
    </rPh>
    <phoneticPr fontId="6"/>
  </si>
  <si>
    <t>連絡先
電話番号</t>
    <rPh sb="0" eb="3">
      <t>レンラクサキ</t>
    </rPh>
    <rPh sb="4" eb="6">
      <t>デンワ</t>
    </rPh>
    <rPh sb="6" eb="8">
      <t>バンゴウ</t>
    </rPh>
    <phoneticPr fontId="6"/>
  </si>
  <si>
    <t>商品名</t>
    <rPh sb="0" eb="3">
      <t>ショウヒンメイ</t>
    </rPh>
    <phoneticPr fontId="6"/>
  </si>
  <si>
    <t>【請求書の宛先】</t>
    <rPh sb="1" eb="4">
      <t>セイキュウショ</t>
    </rPh>
    <rPh sb="5" eb="7">
      <t>アテサキ</t>
    </rPh>
    <phoneticPr fontId="6"/>
  </si>
  <si>
    <t>【備考】</t>
    <rPh sb="1" eb="3">
      <t>ビコウ</t>
    </rPh>
    <phoneticPr fontId="6"/>
  </si>
  <si>
    <t>宛先②</t>
    <rPh sb="0" eb="2">
      <t>アテサキ</t>
    </rPh>
    <phoneticPr fontId="6"/>
  </si>
  <si>
    <t>0%対象</t>
    <rPh sb="2" eb="4">
      <t xml:space="preserve">タイショウ </t>
    </rPh>
    <phoneticPr fontId="6"/>
  </si>
  <si>
    <t>宛先③</t>
    <rPh sb="0" eb="2">
      <t>アテサキ</t>
    </rPh>
    <phoneticPr fontId="6"/>
  </si>
  <si>
    <t>合計金額</t>
    <rPh sb="0" eb="2">
      <t>ゴウケイ</t>
    </rPh>
    <rPh sb="2" eb="4">
      <t>キンガク</t>
    </rPh>
    <phoneticPr fontId="6"/>
  </si>
  <si>
    <t>利用団体入力欄</t>
    <rPh sb="0" eb="2">
      <t>リヨウ</t>
    </rPh>
    <rPh sb="2" eb="4">
      <t>ダンタイ</t>
    </rPh>
    <rPh sb="4" eb="7">
      <t>ニュウリョクラン</t>
    </rPh>
    <phoneticPr fontId="6"/>
  </si>
  <si>
    <t>税率別内訳</t>
    <rPh sb="0" eb="5">
      <t xml:space="preserve">ゼイリツベツウチワケ </t>
    </rPh>
    <phoneticPr fontId="6"/>
  </si>
  <si>
    <t>宛先</t>
    <rPh sb="0" eb="2">
      <t>アテサキ</t>
    </rPh>
    <phoneticPr fontId="6"/>
  </si>
  <si>
    <t>（ナイス確認欄）</t>
    <rPh sb="4" eb="6">
      <t>カクニン</t>
    </rPh>
    <rPh sb="6" eb="7">
      <t>ラン</t>
    </rPh>
    <phoneticPr fontId="6"/>
  </si>
  <si>
    <t>配達日</t>
  </si>
  <si>
    <t>伊藤園　健康ミネラル麦茶250ｍｌ</t>
    <rPh sb="0" eb="3">
      <t>イトウエン</t>
    </rPh>
    <rPh sb="4" eb="6">
      <t>ケンコウ</t>
    </rPh>
    <rPh sb="10" eb="12">
      <t>ムギチャ</t>
    </rPh>
    <phoneticPr fontId="6"/>
  </si>
  <si>
    <t>金額</t>
    <rPh sb="0" eb="2">
      <t>キンガク</t>
    </rPh>
    <phoneticPr fontId="6"/>
  </si>
  <si>
    <t>ナイスネットスーパー注文書　（おにぎり・パン・飲み物）</t>
    <rPh sb="23" eb="24">
      <t>ノ</t>
    </rPh>
    <rPh sb="25" eb="26">
      <t>モノ</t>
    </rPh>
    <phoneticPr fontId="6"/>
  </si>
  <si>
    <t>森永乳業　サンキスト100％アップル200ｍｌ</t>
    <rPh sb="0" eb="2">
      <t>モリナガ</t>
    </rPh>
    <rPh sb="2" eb="4">
      <t>ニュウギョウ</t>
    </rPh>
    <phoneticPr fontId="6"/>
  </si>
  <si>
    <t>スポーツドリンク（アクエリアス）</t>
  </si>
  <si>
    <t>たけや　あんぱん</t>
  </si>
  <si>
    <t>手巻おにぎり　おかか</t>
    <rPh sb="0" eb="2">
      <t>テマキ</t>
    </rPh>
    <phoneticPr fontId="6"/>
  </si>
  <si>
    <t>手巻おにぎり　鮭</t>
    <rPh sb="0" eb="2">
      <t>テマキ</t>
    </rPh>
    <rPh sb="7" eb="8">
      <t>サケ</t>
    </rPh>
    <phoneticPr fontId="6"/>
  </si>
  <si>
    <t>手巻おにぎり　ツナマヨ</t>
    <rPh sb="0" eb="2">
      <t>テマキ</t>
    </rPh>
    <phoneticPr fontId="6"/>
  </si>
  <si>
    <t>手巻おにぎり　明太子</t>
    <rPh sb="0" eb="2">
      <t>テマキ</t>
    </rPh>
    <rPh sb="7" eb="10">
      <t>メンタイコ</t>
    </rPh>
    <phoneticPr fontId="6"/>
  </si>
  <si>
    <t>10%対象</t>
    <rPh sb="3" eb="5">
      <t xml:space="preserve">タイショウ </t>
    </rPh>
    <phoneticPr fontId="6"/>
  </si>
  <si>
    <t>軽減8%対象</t>
    <rPh sb="0" eb="2">
      <t xml:space="preserve">ケイゲｎ </t>
    </rPh>
    <rPh sb="4" eb="6">
      <t xml:space="preserve">タイショウ </t>
    </rPh>
    <phoneticPr fontId="6"/>
  </si>
  <si>
    <t>数量</t>
    <rPh sb="0" eb="2">
      <t xml:space="preserve">スウリョウ </t>
    </rPh>
    <phoneticPr fontId="6"/>
  </si>
  <si>
    <t>消費税額</t>
    <rPh sb="0" eb="4">
      <t xml:space="preserve">ショウヒゼイガク </t>
    </rPh>
    <phoneticPr fontId="6"/>
  </si>
  <si>
    <t>単位</t>
    <rPh sb="0" eb="2">
      <t xml:space="preserve">タンイ </t>
    </rPh>
    <phoneticPr fontId="6"/>
  </si>
  <si>
    <r>
      <t>身体障害者手帳、療育手帳及び精神障害者保健福祉手帳を所持して
いるため。</t>
    </r>
    <r>
      <rPr>
        <u/>
        <sz val="10"/>
        <color theme="1"/>
        <rFont val="ＭＳ 明朝"/>
        <family val="1"/>
        <charset val="128"/>
      </rPr>
      <t>（スマートフォンのアプリ等で提示・確認も可）</t>
    </r>
    <rPh sb="0" eb="2">
      <t>シンタイ</t>
    </rPh>
    <rPh sb="2" eb="5">
      <t>ショウガイシャ</t>
    </rPh>
    <rPh sb="5" eb="7">
      <t>テチョウ</t>
    </rPh>
    <rPh sb="8" eb="10">
      <t>リョウイク</t>
    </rPh>
    <rPh sb="10" eb="12">
      <t>テチョウ</t>
    </rPh>
    <rPh sb="12" eb="13">
      <t>オヨ</t>
    </rPh>
    <rPh sb="14" eb="16">
      <t>セイシン</t>
    </rPh>
    <rPh sb="16" eb="19">
      <t>ショウガイシャ</t>
    </rPh>
    <rPh sb="19" eb="21">
      <t>ホケン</t>
    </rPh>
    <rPh sb="21" eb="23">
      <t>フクシ</t>
    </rPh>
    <rPh sb="23" eb="25">
      <t>テチョウ</t>
    </rPh>
    <rPh sb="26" eb="28">
      <t>ショジ</t>
    </rPh>
    <rPh sb="48" eb="49">
      <t>トウ</t>
    </rPh>
    <rPh sb="50" eb="52">
      <t>テイジ</t>
    </rPh>
    <rPh sb="53" eb="55">
      <t>カクニン</t>
    </rPh>
    <rPh sb="56" eb="57">
      <t>カ</t>
    </rPh>
    <phoneticPr fontId="113"/>
  </si>
  <si>
    <t>食</t>
    <rPh sb="0" eb="1">
      <t>ショク</t>
    </rPh>
    <phoneticPr fontId="6"/>
  </si>
  <si>
    <t>個</t>
    <rPh sb="0" eb="1">
      <t>コ</t>
    </rPh>
    <phoneticPr fontId="6"/>
  </si>
  <si>
    <t>単価</t>
    <rPh sb="0" eb="2">
      <t xml:space="preserve">タンカ </t>
    </rPh>
    <phoneticPr fontId="6"/>
  </si>
  <si>
    <t>（１日目）</t>
    <rPh sb="2" eb="4">
      <t>ニチメ</t>
    </rPh>
    <phoneticPr fontId="6"/>
  </si>
  <si>
    <t>口座振込</t>
    <rPh sb="0" eb="2">
      <t>コウザ</t>
    </rPh>
    <rPh sb="2" eb="4">
      <t>フリコミ</t>
    </rPh>
    <phoneticPr fontId="6"/>
  </si>
  <si>
    <t>金額</t>
    <rPh sb="0" eb="2">
      <t xml:space="preserve">キンガク </t>
    </rPh>
    <phoneticPr fontId="6"/>
  </si>
  <si>
    <t>（２日目）</t>
    <rPh sb="2" eb="4">
      <t>ニチメ</t>
    </rPh>
    <phoneticPr fontId="6"/>
  </si>
  <si>
    <t>（３日目）</t>
    <rPh sb="2" eb="4">
      <t>ニチメ</t>
    </rPh>
    <phoneticPr fontId="6"/>
  </si>
  <si>
    <t>パン（白あん）</t>
    <rPh sb="3" eb="4">
      <t>シロ</t>
    </rPh>
    <phoneticPr fontId="6"/>
  </si>
  <si>
    <t>野外炊飯（豚汁）</t>
    <rPh sb="0" eb="2">
      <t>ヤガイ</t>
    </rPh>
    <rPh sb="2" eb="4">
      <t>スイハン</t>
    </rPh>
    <rPh sb="5" eb="7">
      <t>トンジル</t>
    </rPh>
    <phoneticPr fontId="6"/>
  </si>
  <si>
    <t>幼児</t>
    <rPh sb="0" eb="2">
      <t>ヨウジ</t>
    </rPh>
    <phoneticPr fontId="6"/>
  </si>
  <si>
    <t>標準</t>
    <rPh sb="0" eb="2">
      <t>ヒョウジュン</t>
    </rPh>
    <phoneticPr fontId="6"/>
  </si>
  <si>
    <t>大盛</t>
    <rPh sb="0" eb="2">
      <t>オオモリ</t>
    </rPh>
    <phoneticPr fontId="6"/>
  </si>
  <si>
    <t>班編制</t>
    <rPh sb="0" eb="1">
      <t>ハン</t>
    </rPh>
    <rPh sb="1" eb="3">
      <t>ヘンセイ</t>
    </rPh>
    <phoneticPr fontId="6"/>
  </si>
  <si>
    <t>合計人数→自動</t>
    <rPh sb="0" eb="2">
      <t>ゴウケイ</t>
    </rPh>
    <rPh sb="2" eb="4">
      <t>ニンズウ</t>
    </rPh>
    <rPh sb="5" eb="7">
      <t>ジドウ</t>
    </rPh>
    <phoneticPr fontId="6"/>
  </si>
  <si>
    <t>班数を入力</t>
    <rPh sb="0" eb="1">
      <t>ハン</t>
    </rPh>
    <rPh sb="1" eb="2">
      <t>スウ</t>
    </rPh>
    <rPh sb="3" eb="5">
      <t>ニュウリョク</t>
    </rPh>
    <phoneticPr fontId="6"/>
  </si>
  <si>
    <t>玉ねぎ</t>
    <rPh sb="0" eb="1">
      <t>タマ</t>
    </rPh>
    <phoneticPr fontId="6"/>
  </si>
  <si>
    <t>人参</t>
    <rPh sb="0" eb="2">
      <t>ニンジン</t>
    </rPh>
    <phoneticPr fontId="6"/>
  </si>
  <si>
    <t>米1合</t>
    <rPh sb="0" eb="1">
      <t>コメ</t>
    </rPh>
    <phoneticPr fontId="6"/>
  </si>
  <si>
    <t>じゃが芋</t>
  </si>
  <si>
    <t>金額→自動</t>
    <rPh sb="0" eb="2">
      <t>キンガク</t>
    </rPh>
    <rPh sb="3" eb="5">
      <t>ジドウ</t>
    </rPh>
    <phoneticPr fontId="6"/>
  </si>
  <si>
    <t>食数</t>
    <rPh sb="0" eb="1">
      <t>ショク</t>
    </rPh>
    <rPh sb="1" eb="2">
      <t>スウ</t>
    </rPh>
    <phoneticPr fontId="6"/>
  </si>
  <si>
    <t>数量</t>
    <rPh sb="0" eb="2">
      <t>スウリョウ</t>
    </rPh>
    <phoneticPr fontId="6"/>
  </si>
  <si>
    <t>単位</t>
    <rPh sb="0" eb="2">
      <t>タンイ</t>
    </rPh>
    <phoneticPr fontId="6"/>
  </si>
  <si>
    <r>
      <t>○</t>
    </r>
    <r>
      <rPr>
        <b/>
        <sz val="14"/>
        <color theme="1"/>
        <rFont val="游ゴシック"/>
        <family val="3"/>
        <charset val="128"/>
      </rPr>
      <t>館内食を注文する団体が作成</t>
    </r>
    <rPh sb="1" eb="3">
      <t>かんない</t>
    </rPh>
    <rPh sb="3" eb="4">
      <t>しょく</t>
    </rPh>
    <rPh sb="5" eb="7">
      <t>ちゅうもん</t>
    </rPh>
    <rPh sb="9" eb="11">
      <t>だんたい</t>
    </rPh>
    <rPh sb="12" eb="14">
      <t>さくせい</t>
    </rPh>
    <phoneticPr fontId="6" type="Hiragana"/>
  </si>
  <si>
    <t>(Ｍ)「ナイスネットスーパー注文書（おにぎり・パン・飲み物）」</t>
    <rPh sb="26" eb="27">
      <t>の</t>
    </rPh>
    <rPh sb="28" eb="29">
      <t>もの</t>
    </rPh>
    <phoneticPr fontId="6" type="Hiragana"/>
  </si>
  <si>
    <r>
      <rPr>
        <sz val="10"/>
        <rFont val="游ゴシック"/>
        <family val="3"/>
        <charset val="128"/>
      </rPr>
      <t>※データの最後尾にある</t>
    </r>
    <r>
      <rPr>
        <b/>
        <sz val="10"/>
        <rFont val="游ゴシック"/>
        <family val="3"/>
        <charset val="128"/>
      </rPr>
      <t>「自然の家扱い」</t>
    </r>
    <r>
      <rPr>
        <sz val="10"/>
        <rFont val="游ゴシック"/>
        <family val="3"/>
        <charset val="128"/>
      </rPr>
      <t>シートは、当施設業務で使用するため、手を加えないでください。</t>
    </r>
    <rPh sb="5" eb="8">
      <t>さいこうび</t>
    </rPh>
    <rPh sb="12" eb="14">
      <t>しぜん</t>
    </rPh>
    <rPh sb="15" eb="16">
      <t>いえ</t>
    </rPh>
    <rPh sb="16" eb="17">
      <t>あつか</t>
    </rPh>
    <rPh sb="24" eb="27">
      <t>とうしせつ</t>
    </rPh>
    <rPh sb="27" eb="29">
      <t>ぎょうむ</t>
    </rPh>
    <rPh sb="30" eb="32">
      <t>しよう</t>
    </rPh>
    <rPh sb="37" eb="38">
      <t>て</t>
    </rPh>
    <rPh sb="39" eb="40">
      <t>くわ</t>
    </rPh>
    <phoneticPr fontId="6" type="Hiragana"/>
  </si>
  <si>
    <r>
      <t>(F</t>
    </r>
    <r>
      <rPr>
        <b/>
        <sz val="18"/>
        <rFont val="ＭＳ Ｐゴシック"/>
        <family val="3"/>
        <charset val="128"/>
      </rPr>
      <t>)あきたアドベンチャープログラム(ＡＡＰ)計画書　　　　</t>
    </r>
  </si>
  <si>
    <r>
      <rPr>
        <b/>
        <sz val="10"/>
        <rFont val="ＭＳ Ｐゴシック"/>
        <family val="3"/>
        <charset val="128"/>
      </rPr>
      <t>６　食物アレルギーの有無（日帰り・１泊用）　※必須：有・無のどちらかに○をつけてください。</t>
    </r>
    <rPh sb="2" eb="4">
      <t>しょくもつ</t>
    </rPh>
    <rPh sb="10" eb="12">
      <t>うむ</t>
    </rPh>
    <rPh sb="13" eb="15">
      <t>ひがえ</t>
    </rPh>
    <rPh sb="18" eb="19">
      <t>はく</t>
    </rPh>
    <rPh sb="19" eb="20">
      <t>よう</t>
    </rPh>
    <rPh sb="23" eb="25">
      <t>ひっす</t>
    </rPh>
    <rPh sb="26" eb="27">
      <t>ゆう</t>
    </rPh>
    <rPh sb="28" eb="29">
      <t>む</t>
    </rPh>
    <phoneticPr fontId="6" type="Hiragana"/>
  </si>
  <si>
    <r>
      <t xml:space="preserve">※支払について　　　　　　　　　　　　　
　館内食・薪・リネン・その他の費用は、各業者からメールで送付される請求書に基づきお支払いください。なお、振込手数料は利用者負担となります。振込先をお間違えのないようご注意ください。
</t>
    </r>
    <r>
      <rPr>
        <b/>
        <sz val="11"/>
        <color rgb="FFFF0000"/>
        <rFont val="ＭＳ Ｐゴシック"/>
        <family val="3"/>
        <charset val="128"/>
      </rPr>
      <t>　</t>
    </r>
    <r>
      <rPr>
        <b/>
        <sz val="11"/>
        <rFont val="ＭＳ Ｐゴシック"/>
        <family val="3"/>
        <charset val="128"/>
      </rPr>
      <t xml:space="preserve">また、カレー・豚汁・おにぎり・パン・飲み物については、受渡時に（株）ナイスからの請求書を直接お渡しします。 </t>
    </r>
    <r>
      <rPr>
        <b/>
        <sz val="11"/>
        <color rgb="FFFF0000"/>
        <rFont val="ＭＳ Ｐゴシック"/>
        <family val="3"/>
        <charset val="128"/>
      </rPr>
      <t xml:space="preserve"> </t>
    </r>
    <rPh sb="49" eb="51">
      <t>そうふ</t>
    </rPh>
    <rPh sb="120" eb="122">
      <t>とんじる</t>
    </rPh>
    <rPh sb="131" eb="132">
      <t>の</t>
    </rPh>
    <rPh sb="133" eb="134">
      <t>もの</t>
    </rPh>
    <rPh sb="142" eb="143">
      <t>じ</t>
    </rPh>
    <rPh sb="145" eb="146">
      <t>かぶ</t>
    </rPh>
    <rPh sb="153" eb="156">
      <t>せいきゅうしょ</t>
    </rPh>
    <rPh sb="157" eb="159">
      <t>ちょくせつ</t>
    </rPh>
    <rPh sb="160" eb="161">
      <t>わた</t>
    </rPh>
    <phoneticPr fontId="6" type="Hiragana"/>
  </si>
  <si>
    <t>人（うち18歳以上［高校生又は準ずる者を除く。］</t>
  </si>
  <si>
    <r>
      <t>※本シート２ページ目の「同意事項」もご記入ください。</t>
    </r>
    <r>
      <rPr>
        <b/>
        <sz val="9"/>
        <color theme="1"/>
        <rFont val="ＭＳ 明朝"/>
        <family val="1"/>
        <charset val="128"/>
      </rPr>
      <t>(学校等教育関係の団体は記入の必要はありません。)</t>
    </r>
    <rPh sb="1" eb="2">
      <t>ホン</t>
    </rPh>
    <rPh sb="9" eb="10">
      <t>メ</t>
    </rPh>
    <rPh sb="12" eb="14">
      <t>ドウイ</t>
    </rPh>
    <rPh sb="14" eb="16">
      <t>ジコウ</t>
    </rPh>
    <rPh sb="19" eb="21">
      <t>キニュウ</t>
    </rPh>
    <phoneticPr fontId="113"/>
  </si>
  <si>
    <t>　【はい、いいえのどちらかに、■を選択又はレ印を記入してください。】</t>
    <rPh sb="17" eb="19">
      <t>センタク</t>
    </rPh>
    <rPh sb="19" eb="20">
      <t>マタ</t>
    </rPh>
    <rPh sb="22" eb="23">
      <t>シルシ</t>
    </rPh>
    <rPh sb="24" eb="26">
      <t>キニュウ</t>
    </rPh>
    <phoneticPr fontId="113"/>
  </si>
  <si>
    <t>１　特定の政党を支持、又はそれに反対するための政治教育、その他
　　政治的活動を目的とした活動ではありません。</t>
    <rPh sb="2" eb="4">
      <t>トクテイ</t>
    </rPh>
    <rPh sb="5" eb="7">
      <t>セイトウ</t>
    </rPh>
    <rPh sb="8" eb="10">
      <t>シジ</t>
    </rPh>
    <rPh sb="11" eb="12">
      <t>マタ</t>
    </rPh>
    <rPh sb="16" eb="18">
      <t>ハンタイ</t>
    </rPh>
    <rPh sb="23" eb="25">
      <t>セイジ</t>
    </rPh>
    <rPh sb="25" eb="27">
      <t>キョウイク</t>
    </rPh>
    <rPh sb="30" eb="31">
      <t>タ</t>
    </rPh>
    <rPh sb="34" eb="37">
      <t>セイジテキ</t>
    </rPh>
    <rPh sb="37" eb="39">
      <t>カツドウ</t>
    </rPh>
    <rPh sb="40" eb="42">
      <t>モクテキ</t>
    </rPh>
    <rPh sb="45" eb="47">
      <t>カツドウ</t>
    </rPh>
    <phoneticPr fontId="113"/>
  </si>
  <si>
    <t>２　特定の宗教を支持、又はそれに反対するための宗教教育、その他
　　宗教的活動を目的とした活動ではありません。</t>
    <rPh sb="2" eb="4">
      <t>トクテイ</t>
    </rPh>
    <rPh sb="5" eb="7">
      <t>シュウキョウ</t>
    </rPh>
    <rPh sb="8" eb="10">
      <t>シジ</t>
    </rPh>
    <rPh sb="11" eb="12">
      <t>マタ</t>
    </rPh>
    <rPh sb="16" eb="18">
      <t>ハンタイ</t>
    </rPh>
    <rPh sb="23" eb="25">
      <t>シュウキョウ</t>
    </rPh>
    <rPh sb="25" eb="27">
      <t>キョウイク</t>
    </rPh>
    <rPh sb="30" eb="31">
      <t>タ</t>
    </rPh>
    <rPh sb="34" eb="36">
      <t>シュウキョウ</t>
    </rPh>
    <rPh sb="36" eb="37">
      <t>マト</t>
    </rPh>
    <rPh sb="37" eb="39">
      <t>カツドウ</t>
    </rPh>
    <rPh sb="40" eb="42">
      <t>モクテキ</t>
    </rPh>
    <rPh sb="45" eb="47">
      <t>カツドウ</t>
    </rPh>
    <phoneticPr fontId="113"/>
  </si>
  <si>
    <t>３　専ら営利を目的とした活動のための利用ではありません。</t>
    <rPh sb="2" eb="3">
      <t>モッパ</t>
    </rPh>
    <rPh sb="4" eb="6">
      <t>エイリ</t>
    </rPh>
    <rPh sb="7" eb="9">
      <t>モクテキ</t>
    </rPh>
    <rPh sb="12" eb="14">
      <t>カツドウ</t>
    </rPh>
    <rPh sb="18" eb="20">
      <t>リヨウ</t>
    </rPh>
    <phoneticPr fontId="113"/>
  </si>
  <si>
    <t>５　許可を受けた後に前記１から３までの活動と認められた場合、許可を
　　取り消されても異議はありません。</t>
    <rPh sb="2" eb="4">
      <t>キョカ</t>
    </rPh>
    <rPh sb="5" eb="6">
      <t>ウ</t>
    </rPh>
    <rPh sb="8" eb="9">
      <t>アト</t>
    </rPh>
    <rPh sb="10" eb="12">
      <t>ゼンキ</t>
    </rPh>
    <rPh sb="19" eb="21">
      <t>カツドウ</t>
    </rPh>
    <rPh sb="22" eb="23">
      <t>ミト</t>
    </rPh>
    <rPh sb="27" eb="29">
      <t>バアイ</t>
    </rPh>
    <rPh sb="30" eb="31">
      <t>モト</t>
    </rPh>
    <rPh sb="31" eb="32">
      <t>カ</t>
    </rPh>
    <rPh sb="36" eb="37">
      <t>ト</t>
    </rPh>
    <rPh sb="38" eb="39">
      <t>ケ</t>
    </rPh>
    <rPh sb="43" eb="45">
      <t>イギ</t>
    </rPh>
    <phoneticPr fontId="113"/>
  </si>
  <si>
    <t>その他、特別な理由があるため。
　　（　　　　　　　　　　　　　　　　　　　　　　　　　　　）</t>
    <rPh sb="2" eb="3">
      <t>タ</t>
    </rPh>
    <rPh sb="4" eb="6">
      <t>トクベツ</t>
    </rPh>
    <rPh sb="7" eb="9">
      <t>リユウ</t>
    </rPh>
    <phoneticPr fontId="113"/>
  </si>
  <si>
    <t>社会教育関係団体等（主な構成員が子どもである団体等）の活動で
使用するため。</t>
    <rPh sb="0" eb="2">
      <t>シャカイ</t>
    </rPh>
    <rPh sb="2" eb="4">
      <t>キョウイク</t>
    </rPh>
    <rPh sb="4" eb="6">
      <t>カンケイ</t>
    </rPh>
    <rPh sb="6" eb="8">
      <t>ダンタイ</t>
    </rPh>
    <rPh sb="8" eb="9">
      <t>トウ</t>
    </rPh>
    <rPh sb="10" eb="11">
      <t>オモ</t>
    </rPh>
    <rPh sb="12" eb="15">
      <t>コウセイイン</t>
    </rPh>
    <rPh sb="16" eb="17">
      <t>コ</t>
    </rPh>
    <rPh sb="22" eb="24">
      <t>ダンタイ</t>
    </rPh>
    <rPh sb="24" eb="25">
      <t>トウ</t>
    </rPh>
    <rPh sb="27" eb="29">
      <t>カツドウ</t>
    </rPh>
    <rPh sb="31" eb="33">
      <t>シヨウ</t>
    </rPh>
    <phoneticPr fontId="113"/>
  </si>
  <si>
    <t>※黄色欄を記入してください。（黄色欄以外は入力できません。）</t>
    <rPh sb="1" eb="3">
      <t>キイロ</t>
    </rPh>
    <rPh sb="3" eb="4">
      <t>ラン</t>
    </rPh>
    <rPh sb="5" eb="7">
      <t>キニュウ</t>
    </rPh>
    <rPh sb="15" eb="17">
      <t>キイロ</t>
    </rPh>
    <rPh sb="17" eb="18">
      <t>ラン</t>
    </rPh>
    <rPh sb="18" eb="20">
      <t>イガイ</t>
    </rPh>
    <rPh sb="21" eb="23">
      <t>ニュウリョク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</si>
</sst>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quot;¥&quot;\-#,##0"/>
    <numFmt numFmtId="176" formatCode="#&quot;人&quot;"/>
    <numFmt numFmtId="177" formatCode="&quot;×&quot;#&quot;班&quot;"/>
    <numFmt numFmtId="178" formatCode="#&quot;g&quot;"/>
    <numFmt numFmtId="179" formatCode="#,###&quot;円&quot;"/>
    <numFmt numFmtId="180" formatCode="[$-411]ggge&quot;年&quot;m&quot;月&quot;d&quot;日&quot;;@"/>
    <numFmt numFmtId="181" formatCode="#&quot;食&quot;"/>
    <numFmt numFmtId="182" formatCode="#,###&quot;円（税込）&quot;"/>
    <numFmt numFmtId="183" formatCode="#,##0_ "/>
    <numFmt numFmtId="184" formatCode="&quot;１食&quot;#&quot;円&quot;"/>
    <numFmt numFmtId="185" formatCode="&quot;幼児合計&quot;#,###&quot;円&quot;"/>
    <numFmt numFmtId="186" formatCode="&quot;標準合計&quot;#,###&quot;円&quot;"/>
    <numFmt numFmtId="187" formatCode="&quot;大盛合計&quot;#,###&quot;円&quot;"/>
    <numFmt numFmtId="188" formatCode="#,##0&quot; 円&quot;\ \(&quot;税&quot;&quot;込&quot;\)"/>
  </numFmts>
  <fonts count="168">
    <font>
      <sz val="11"/>
      <color theme="1"/>
      <name val="游ゴシック"/>
      <family val="3"/>
      <scheme val="minor"/>
    </font>
    <font>
      <sz val="11"/>
      <color theme="1"/>
      <name val="游ゴシック"/>
      <family val="3"/>
      <scheme val="minor"/>
    </font>
    <font>
      <sz val="11"/>
      <color indexed="8"/>
      <name val="ＭＳ Ｐゴシック"/>
      <family val="3"/>
    </font>
    <font>
      <sz val="10"/>
      <color rgb="FF000000"/>
      <name val="ＭＳ Ｐゴシック"/>
      <family val="3"/>
    </font>
    <font>
      <sz val="11"/>
      <color theme="1"/>
      <name val="ＭＳ Ｐゴシック"/>
      <family val="3"/>
    </font>
    <font>
      <sz val="11"/>
      <color indexed="8"/>
      <name val="ＭＳ ゴシック"/>
      <family val="3"/>
    </font>
    <font>
      <sz val="6"/>
      <name val="游ゴシック"/>
      <family val="3"/>
    </font>
    <font>
      <b/>
      <sz val="12"/>
      <color theme="1"/>
      <name val="游ゴシック"/>
      <family val="3"/>
    </font>
    <font>
      <b/>
      <sz val="14"/>
      <color theme="1"/>
      <name val="游ゴシック"/>
      <family val="3"/>
    </font>
    <font>
      <u/>
      <sz val="11"/>
      <color indexed="12"/>
      <name val="游ゴシック"/>
      <family val="3"/>
      <scheme val="minor"/>
    </font>
    <font>
      <sz val="10"/>
      <name val="游ゴシック"/>
      <family val="3"/>
      <scheme val="minor"/>
    </font>
    <font>
      <sz val="10"/>
      <color indexed="12"/>
      <name val="游ゴシック"/>
      <family val="3"/>
      <scheme val="minor"/>
    </font>
    <font>
      <b/>
      <sz val="24"/>
      <color theme="1"/>
      <name val="游ゴシック"/>
      <family val="3"/>
      <scheme val="minor"/>
    </font>
    <font>
      <b/>
      <u/>
      <sz val="14"/>
      <color theme="1"/>
      <name val="游ゴシック"/>
      <family val="3"/>
      <scheme val="minor"/>
    </font>
    <font>
      <b/>
      <sz val="10"/>
      <color theme="1"/>
      <name val="游ゴシック"/>
      <family val="3"/>
      <scheme val="minor"/>
    </font>
    <font>
      <b/>
      <sz val="26"/>
      <color theme="1"/>
      <name val="游ゴシック"/>
      <family val="3"/>
      <scheme val="minor"/>
    </font>
    <font>
      <b/>
      <sz val="16"/>
      <color theme="1"/>
      <name val="游ゴシック"/>
      <family val="3"/>
      <scheme val="minor"/>
    </font>
    <font>
      <b/>
      <sz val="14"/>
      <color theme="1"/>
      <name val="ＭＳ ゴシック"/>
      <family val="3"/>
    </font>
    <font>
      <sz val="14"/>
      <color theme="1"/>
      <name val="游ゴシック"/>
      <family val="3"/>
      <scheme val="minor"/>
    </font>
    <font>
      <b/>
      <sz val="12"/>
      <color theme="1"/>
      <name val="ＭＳ ゴシック"/>
      <family val="3"/>
    </font>
    <font>
      <sz val="12"/>
      <color theme="1"/>
      <name val="游ゴシック"/>
      <family val="3"/>
      <scheme val="minor"/>
    </font>
    <font>
      <u/>
      <sz val="14"/>
      <color theme="1"/>
      <name val="游ゴシック"/>
      <family val="3"/>
      <scheme val="minor"/>
    </font>
    <font>
      <u/>
      <sz val="14"/>
      <color indexed="12"/>
      <name val="游ゴシック"/>
      <family val="3"/>
      <scheme val="minor"/>
    </font>
    <font>
      <u/>
      <sz val="14"/>
      <color indexed="36"/>
      <name val="游ゴシック"/>
      <family val="3"/>
      <scheme val="minor"/>
    </font>
    <font>
      <b/>
      <sz val="18"/>
      <color theme="1"/>
      <name val="ＭＳ Ｐゴシック"/>
      <family val="3"/>
    </font>
    <font>
      <b/>
      <sz val="20"/>
      <color theme="1"/>
      <name val="游ゴシック"/>
      <family val="3"/>
      <scheme val="minor"/>
    </font>
    <font>
      <sz val="10"/>
      <color theme="1"/>
      <name val="游ゴシック"/>
      <family val="3"/>
      <scheme val="minor"/>
    </font>
    <font>
      <sz val="8"/>
      <color theme="1"/>
      <name val="游ゴシック"/>
      <family val="3"/>
      <scheme val="minor"/>
    </font>
    <font>
      <sz val="12"/>
      <name val="游ゴシック"/>
      <family val="3"/>
      <scheme val="minor"/>
    </font>
    <font>
      <b/>
      <sz val="18"/>
      <color theme="1"/>
      <name val="游ゴシック"/>
      <family val="3"/>
      <scheme val="minor"/>
    </font>
    <font>
      <sz val="9"/>
      <color theme="1"/>
      <name val="游ゴシック"/>
      <family val="3"/>
      <scheme val="minor"/>
    </font>
    <font>
      <sz val="7"/>
      <color theme="1"/>
      <name val="游ゴシック"/>
      <family val="3"/>
      <scheme val="minor"/>
    </font>
    <font>
      <b/>
      <sz val="14"/>
      <name val="ＭＳ ゴシック"/>
      <family val="3"/>
    </font>
    <font>
      <sz val="18"/>
      <name val="ＭＳ ゴシック"/>
      <family val="3"/>
    </font>
    <font>
      <b/>
      <sz val="11"/>
      <name val="ＭＳ Ｐゴシック"/>
      <family val="3"/>
    </font>
    <font>
      <b/>
      <sz val="20"/>
      <name val="ＭＳ ゴシック"/>
      <family val="3"/>
    </font>
    <font>
      <sz val="10"/>
      <name val="ＭＳ Ｐ明朝"/>
      <family val="1"/>
    </font>
    <font>
      <b/>
      <sz val="12"/>
      <name val="ＭＳ Ｐゴシック"/>
      <family val="3"/>
    </font>
    <font>
      <sz val="9"/>
      <name val="ＭＳ Ｐ明朝"/>
      <family val="1"/>
    </font>
    <font>
      <sz val="8"/>
      <name val="ＭＳ Ｐ明朝"/>
      <family val="1"/>
    </font>
    <font>
      <b/>
      <sz val="11"/>
      <name val="ＭＳ ゴシック"/>
      <family val="3"/>
    </font>
    <font>
      <sz val="12"/>
      <name val="ＭＳ Ｐ明朝"/>
      <family val="1"/>
    </font>
    <font>
      <sz val="11"/>
      <name val="ＭＳ Ｐ明朝"/>
      <family val="1"/>
    </font>
    <font>
      <b/>
      <sz val="14"/>
      <name val="ＭＳ Ｐゴシック"/>
      <family val="3"/>
    </font>
    <font>
      <b/>
      <sz val="10"/>
      <name val="ＭＳ ゴシック"/>
      <family val="3"/>
    </font>
    <font>
      <b/>
      <sz val="12"/>
      <name val="ＭＳ ゴシック"/>
      <family val="3"/>
    </font>
    <font>
      <sz val="14"/>
      <name val="ＭＳ Ｐ明朝"/>
      <family val="1"/>
    </font>
    <font>
      <b/>
      <sz val="10"/>
      <name val="ＭＳ Ｐゴシック"/>
      <family val="3"/>
    </font>
    <font>
      <b/>
      <sz val="8"/>
      <name val="ＭＳ Ｐゴシック"/>
      <family val="3"/>
    </font>
    <font>
      <sz val="11"/>
      <name val="ＭＳ Ｐゴシック"/>
      <family val="3"/>
    </font>
    <font>
      <sz val="12"/>
      <name val="ＭＳ Ｐゴシック"/>
      <family val="3"/>
    </font>
    <font>
      <sz val="8"/>
      <name val="ＭＳ Ｐゴシック"/>
      <family val="3"/>
    </font>
    <font>
      <sz val="10"/>
      <name val="ＭＳ Ｐゴシック"/>
      <family val="3"/>
    </font>
    <font>
      <sz val="11"/>
      <color rgb="FFFF0000"/>
      <name val="ＭＳ Ｐゴシック"/>
      <family val="3"/>
    </font>
    <font>
      <u/>
      <sz val="11"/>
      <name val="ＭＳ Ｐゴシック"/>
      <family val="3"/>
    </font>
    <font>
      <sz val="12"/>
      <color theme="1"/>
      <name val="ＭＳ Ｐゴシック"/>
      <family val="3"/>
    </font>
    <font>
      <sz val="10"/>
      <color theme="1"/>
      <name val="ＭＳ Ｐゴシック"/>
      <family val="3"/>
    </font>
    <font>
      <sz val="18"/>
      <color theme="1"/>
      <name val="ＭＳ Ｐゴシック"/>
      <family val="3"/>
    </font>
    <font>
      <sz val="16"/>
      <color theme="1"/>
      <name val="ＭＳ Ｐゴシック"/>
      <family val="3"/>
    </font>
    <font>
      <sz val="8"/>
      <color theme="1"/>
      <name val="ＭＳ Ｐゴシック"/>
      <family val="3"/>
    </font>
    <font>
      <sz val="9"/>
      <name val="ＭＳ Ｐゴシック"/>
      <family val="3"/>
    </font>
    <font>
      <sz val="14"/>
      <name val="ＭＳ Ｐゴシック"/>
      <family val="3"/>
    </font>
    <font>
      <sz val="14"/>
      <color theme="1"/>
      <name val="ＭＳ Ｐゴシック"/>
      <family val="3"/>
    </font>
    <font>
      <b/>
      <sz val="11"/>
      <color theme="1"/>
      <name val="游ゴシック"/>
      <family val="3"/>
      <scheme val="minor"/>
    </font>
    <font>
      <sz val="9"/>
      <color theme="1"/>
      <name val="ＭＳ Ｐゴシック"/>
      <family val="3"/>
    </font>
    <font>
      <sz val="7"/>
      <name val="ＭＳ Ｐゴシック"/>
      <family val="3"/>
    </font>
    <font>
      <u/>
      <sz val="11"/>
      <color rgb="FFFF0000"/>
      <name val="ＭＳ Ｐゴシック"/>
      <family val="3"/>
    </font>
    <font>
      <b/>
      <sz val="9"/>
      <name val="ＭＳ Ｐゴシック"/>
      <family val="3"/>
    </font>
    <font>
      <u/>
      <sz val="11"/>
      <color theme="1"/>
      <name val="ＭＳ Ｐゴシック"/>
      <family val="3"/>
    </font>
    <font>
      <sz val="9"/>
      <color theme="1"/>
      <name val="メイリオ"/>
      <family val="3"/>
    </font>
    <font>
      <sz val="11"/>
      <color rgb="FF00B0F0"/>
      <name val="游ゴシック"/>
      <family val="3"/>
      <scheme val="minor"/>
    </font>
    <font>
      <b/>
      <sz val="16"/>
      <color rgb="FF00B0F0"/>
      <name val="游ゴシック"/>
      <family val="3"/>
      <scheme val="minor"/>
    </font>
    <font>
      <sz val="11"/>
      <color rgb="FFFF0000"/>
      <name val="游ゴシック"/>
      <family val="3"/>
      <scheme val="minor"/>
    </font>
    <font>
      <sz val="10"/>
      <color theme="1"/>
      <name val="メイリオ"/>
      <family val="3"/>
    </font>
    <font>
      <sz val="6"/>
      <name val="ＭＳ ゴシック"/>
      <family val="3"/>
    </font>
    <font>
      <sz val="24"/>
      <color indexed="8"/>
      <name val="ＭＳ Ｐゴシック"/>
      <family val="3"/>
    </font>
    <font>
      <sz val="24"/>
      <color indexed="8"/>
      <name val="ＭＳ ゴシック"/>
      <family val="3"/>
    </font>
    <font>
      <sz val="36"/>
      <color indexed="8"/>
      <name val="ＭＳ ゴシック"/>
      <family val="3"/>
    </font>
    <font>
      <b/>
      <sz val="11"/>
      <color indexed="8"/>
      <name val="ＭＳ Ｐゴシック"/>
      <family val="3"/>
    </font>
    <font>
      <sz val="20"/>
      <color indexed="8"/>
      <name val="ＭＳ ゴシック"/>
      <family val="3"/>
    </font>
    <font>
      <b/>
      <sz val="10"/>
      <color indexed="8"/>
      <name val="ＭＳ ゴシック"/>
      <family val="3"/>
    </font>
    <font>
      <b/>
      <sz val="14"/>
      <color indexed="8"/>
      <name val="ＭＳ ゴシック"/>
      <family val="3"/>
    </font>
    <font>
      <sz val="18"/>
      <color indexed="8"/>
      <name val="ＭＳ ゴシック"/>
      <family val="3"/>
    </font>
    <font>
      <sz val="32"/>
      <color indexed="8"/>
      <name val="ＭＳ ゴシック"/>
      <family val="3"/>
    </font>
    <font>
      <sz val="24"/>
      <color indexed="8"/>
      <name val="HG平成丸ｺﾞｼｯｸ体W8-L"/>
      <family val="3"/>
    </font>
    <font>
      <sz val="11"/>
      <color indexed="23"/>
      <name val="ＭＳ ゴシック"/>
      <family val="3"/>
    </font>
    <font>
      <sz val="10"/>
      <color rgb="FF000000"/>
      <name val="游ゴシック"/>
      <family val="3"/>
    </font>
    <font>
      <b/>
      <sz val="18"/>
      <color rgb="FF000000"/>
      <name val="ＭＳ Ｐゴシック"/>
      <family val="3"/>
    </font>
    <font>
      <sz val="8"/>
      <color rgb="FF000000"/>
      <name val="游ゴシック"/>
      <family val="3"/>
    </font>
    <font>
      <sz val="9"/>
      <color rgb="FF000000"/>
      <name val="游ゴシック"/>
      <family val="3"/>
    </font>
    <font>
      <b/>
      <sz val="11"/>
      <color rgb="FF000000"/>
      <name val="游ゴシック"/>
      <family val="3"/>
    </font>
    <font>
      <b/>
      <sz val="10"/>
      <color rgb="FF000000"/>
      <name val="游ゴシック"/>
      <family val="3"/>
    </font>
    <font>
      <b/>
      <sz val="14"/>
      <color rgb="FF000000"/>
      <name val="游ゴシック"/>
      <family val="3"/>
    </font>
    <font>
      <sz val="12"/>
      <color rgb="FF000000"/>
      <name val="游ゴシック"/>
      <family val="3"/>
    </font>
    <font>
      <b/>
      <sz val="12"/>
      <color rgb="FF000000"/>
      <name val="游ゴシック"/>
      <family val="3"/>
    </font>
    <font>
      <sz val="14"/>
      <color rgb="FF000000"/>
      <name val="游ゴシック"/>
      <family val="3"/>
    </font>
    <font>
      <sz val="16"/>
      <color rgb="FF000000"/>
      <name val="游ゴシック"/>
      <family val="3"/>
    </font>
    <font>
      <sz val="18"/>
      <color rgb="FF000000"/>
      <name val="游ゴシック"/>
      <family val="3"/>
    </font>
    <font>
      <sz val="13"/>
      <color rgb="FF000000"/>
      <name val="游ゴシック"/>
      <family val="3"/>
    </font>
    <font>
      <sz val="11"/>
      <color rgb="FF000000"/>
      <name val="游ゴシック"/>
      <family val="3"/>
    </font>
    <font>
      <b/>
      <sz val="18"/>
      <name val="ＭＳ Ｐゴシック"/>
      <family val="3"/>
    </font>
    <font>
      <b/>
      <sz val="16"/>
      <name val="ＭＳ Ｐゴシック"/>
      <family val="3"/>
    </font>
    <font>
      <sz val="10"/>
      <name val="HGP平成丸ｺﾞｼｯｸ体W4"/>
      <family val="3"/>
    </font>
    <font>
      <b/>
      <sz val="11"/>
      <color theme="1"/>
      <name val="ＭＳ Ｐゴシック"/>
      <family val="3"/>
    </font>
    <font>
      <b/>
      <sz val="14"/>
      <color theme="1"/>
      <name val="ＭＳ Ｐゴシック"/>
      <family val="3"/>
    </font>
    <font>
      <sz val="16"/>
      <name val="ＭＳ Ｐゴシック"/>
      <family val="3"/>
    </font>
    <font>
      <sz val="12"/>
      <name val="ＭＳ ゴシック"/>
      <family val="3"/>
    </font>
    <font>
      <b/>
      <sz val="22"/>
      <name val="ＭＳ Ｐゴシック"/>
      <family val="3"/>
    </font>
    <font>
      <sz val="11"/>
      <color theme="1"/>
      <name val="ＭＳ Ｐ明朝"/>
      <family val="1"/>
    </font>
    <font>
      <sz val="10"/>
      <color theme="1"/>
      <name val="ＭＳ Ｐ明朝"/>
      <family val="1"/>
    </font>
    <font>
      <sz val="16"/>
      <color theme="1"/>
      <name val="游ゴシック"/>
      <family val="3"/>
      <scheme val="minor"/>
    </font>
    <font>
      <sz val="14"/>
      <color theme="1"/>
      <name val="ＭＳ Ｐ明朝"/>
      <family val="1"/>
    </font>
    <font>
      <sz val="12"/>
      <color theme="1"/>
      <name val="ＭＳ Ｐ明朝"/>
      <family val="1"/>
    </font>
    <font>
      <sz val="6"/>
      <name val="ＭＳ Ｐゴシック"/>
      <family val="3"/>
    </font>
    <font>
      <sz val="14"/>
      <color theme="1"/>
      <name val="ＭＳ 明朝"/>
      <family val="1"/>
    </font>
    <font>
      <b/>
      <sz val="20"/>
      <color theme="1"/>
      <name val="ＭＳ Ｐゴシック"/>
      <family val="3"/>
    </font>
    <font>
      <sz val="20"/>
      <color theme="1"/>
      <name val="ＭＳ 明朝"/>
      <family val="1"/>
    </font>
    <font>
      <sz val="10"/>
      <color theme="1"/>
      <name val="ＭＳ 明朝"/>
      <family val="1"/>
    </font>
    <font>
      <b/>
      <sz val="10"/>
      <color theme="1"/>
      <name val="ＭＳ 明朝"/>
      <family val="1"/>
    </font>
    <font>
      <sz val="11"/>
      <color theme="1"/>
      <name val="ＭＳ 明朝"/>
      <family val="1"/>
    </font>
    <font>
      <sz val="24"/>
      <color theme="1"/>
      <name val="ＭＳ 明朝"/>
      <family val="1"/>
    </font>
    <font>
      <sz val="13"/>
      <color theme="1"/>
      <name val="ＭＳ 明朝"/>
      <family val="1"/>
    </font>
    <font>
      <sz val="9"/>
      <color theme="1"/>
      <name val="ＭＳ 明朝"/>
      <family val="1"/>
    </font>
    <font>
      <sz val="12"/>
      <color theme="1"/>
      <name val="ＭＳ 明朝"/>
      <family val="1"/>
    </font>
    <font>
      <b/>
      <u/>
      <sz val="10"/>
      <color theme="1"/>
      <name val="ＭＳ 明朝"/>
      <family val="1"/>
    </font>
    <font>
      <b/>
      <sz val="20"/>
      <color indexed="8"/>
      <name val="ＭＳ Ｐゴシック"/>
      <family val="3"/>
    </font>
    <font>
      <sz val="22"/>
      <color indexed="8"/>
      <name val="ＭＳ Ｐゴシック"/>
      <family val="3"/>
    </font>
    <font>
      <sz val="16"/>
      <color indexed="8"/>
      <name val="ＭＳ Ｐゴシック"/>
      <family val="3"/>
    </font>
    <font>
      <sz val="14"/>
      <name val="游ゴシック"/>
      <family val="3"/>
    </font>
    <font>
      <sz val="22"/>
      <color theme="1"/>
      <name val="游ゴシック"/>
      <family val="3"/>
      <scheme val="minor"/>
    </font>
    <font>
      <sz val="11"/>
      <name val="游ゴシック"/>
      <family val="3"/>
      <scheme val="minor"/>
    </font>
    <font>
      <b/>
      <sz val="22"/>
      <color theme="1"/>
      <name val="游ゴシック"/>
      <family val="3"/>
      <scheme val="minor"/>
    </font>
    <font>
      <sz val="18"/>
      <color theme="1"/>
      <name val="游ゴシック"/>
      <family val="3"/>
      <scheme val="minor"/>
    </font>
    <font>
      <b/>
      <sz val="18"/>
      <name val="游ゴシック"/>
      <family val="3"/>
      <scheme val="minor"/>
    </font>
    <font>
      <sz val="6"/>
      <name val="ＭＳ Ｐ明朝"/>
      <family val="1"/>
    </font>
    <font>
      <sz val="11"/>
      <color indexed="9"/>
      <name val="ＭＳ Ｐゴシック"/>
      <family val="3"/>
    </font>
    <font>
      <b/>
      <sz val="14"/>
      <color theme="1"/>
      <name val="游ゴシック"/>
      <family val="3"/>
      <charset val="128"/>
    </font>
    <font>
      <sz val="12"/>
      <color theme="1"/>
      <name val="游ゴシック"/>
      <family val="3"/>
      <charset val="128"/>
    </font>
    <font>
      <b/>
      <sz val="11"/>
      <color rgb="FF000000"/>
      <name val="游ゴシック"/>
      <family val="3"/>
      <charset val="128"/>
    </font>
    <font>
      <b/>
      <sz val="10"/>
      <color theme="1"/>
      <name val="游ゴシック"/>
      <family val="3"/>
      <charset val="128"/>
    </font>
    <font>
      <b/>
      <sz val="10"/>
      <color rgb="FF000000"/>
      <name val="游ゴシック"/>
      <family val="3"/>
      <charset val="128"/>
    </font>
    <font>
      <b/>
      <sz val="10"/>
      <name val="ＭＳ Ｐゴシック"/>
      <family val="3"/>
      <charset val="128"/>
    </font>
    <font>
      <sz val="20"/>
      <color theme="1"/>
      <name val="AR Pゴシック体M"/>
      <family val="3"/>
      <charset val="128"/>
    </font>
    <font>
      <sz val="20"/>
      <color theme="1"/>
      <name val="ＭＳ 明朝"/>
      <family val="1"/>
      <charset val="128"/>
    </font>
    <font>
      <sz val="14"/>
      <color theme="1" tint="0.499984740745262"/>
      <name val="ＭＳ 明朝"/>
      <family val="1"/>
      <charset val="128"/>
    </font>
    <font>
      <sz val="14"/>
      <color theme="1"/>
      <name val="ＭＳ 明朝"/>
      <family val="1"/>
      <charset val="128"/>
    </font>
    <font>
      <sz val="10"/>
      <color theme="1"/>
      <name val="游ゴシック"/>
      <family val="3"/>
      <charset val="128"/>
    </font>
    <font>
      <b/>
      <u/>
      <sz val="12"/>
      <name val="ＭＳ Ｐゴシック"/>
      <family val="3"/>
      <charset val="128"/>
    </font>
    <font>
      <b/>
      <sz val="12"/>
      <name val="ＭＳ Ｐゴシック"/>
      <family val="3"/>
      <charset val="128"/>
    </font>
    <font>
      <b/>
      <sz val="10"/>
      <color rgb="FFFF0000"/>
      <name val="ＭＳ Ｐゴシック"/>
      <family val="3"/>
      <charset val="128"/>
    </font>
    <font>
      <sz val="10"/>
      <name val="ＭＳ Ｐゴシック"/>
      <family val="3"/>
      <charset val="128"/>
    </font>
    <font>
      <sz val="12"/>
      <name val="ＭＳ Ｐゴシック"/>
      <family val="3"/>
      <charset val="128"/>
    </font>
    <font>
      <b/>
      <sz val="20"/>
      <color theme="1"/>
      <name val="AR Pゴシック体M"/>
      <family val="3"/>
      <charset val="128"/>
    </font>
    <font>
      <b/>
      <sz val="14"/>
      <name val="ＭＳ ゴシック"/>
      <family val="3"/>
      <charset val="128"/>
    </font>
    <font>
      <b/>
      <sz val="12"/>
      <color theme="1"/>
      <name val="游ゴシック"/>
      <family val="3"/>
      <charset val="128"/>
    </font>
    <font>
      <sz val="11"/>
      <color theme="1"/>
      <name val="游ゴシック"/>
      <family val="3"/>
      <charset val="128"/>
    </font>
    <font>
      <b/>
      <u/>
      <sz val="12"/>
      <color theme="1"/>
      <name val="游ゴシック"/>
      <family val="3"/>
      <charset val="128"/>
    </font>
    <font>
      <sz val="9"/>
      <color theme="1"/>
      <name val="游ゴシック"/>
      <family val="3"/>
      <charset val="128"/>
    </font>
    <font>
      <b/>
      <sz val="14"/>
      <color theme="1"/>
      <name val="ＭＳ ゴシック"/>
      <family val="3"/>
      <charset val="128"/>
    </font>
    <font>
      <sz val="14"/>
      <color theme="1"/>
      <name val="游ゴシック"/>
      <family val="3"/>
      <charset val="128"/>
    </font>
    <font>
      <b/>
      <sz val="12"/>
      <color rgb="FFFF0000"/>
      <name val="ＭＳ Ｐゴシック"/>
      <family val="3"/>
      <charset val="128"/>
    </font>
    <font>
      <u/>
      <sz val="10"/>
      <color theme="1"/>
      <name val="ＭＳ 明朝"/>
      <family val="1"/>
      <charset val="128"/>
    </font>
    <font>
      <sz val="10"/>
      <name val="游ゴシック"/>
      <family val="3"/>
      <charset val="128"/>
    </font>
    <font>
      <b/>
      <sz val="10"/>
      <name val="游ゴシック"/>
      <family val="3"/>
      <charset val="128"/>
    </font>
    <font>
      <b/>
      <sz val="18"/>
      <name val="ＭＳ Ｐゴシック"/>
      <family val="3"/>
      <charset val="128"/>
    </font>
    <font>
      <b/>
      <sz val="11"/>
      <color rgb="FFFF0000"/>
      <name val="ＭＳ Ｐゴシック"/>
      <family val="3"/>
      <charset val="128"/>
    </font>
    <font>
      <b/>
      <sz val="11"/>
      <name val="ＭＳ Ｐゴシック"/>
      <family val="3"/>
      <charset val="128"/>
    </font>
    <font>
      <b/>
      <sz val="9"/>
      <color theme="1"/>
      <name val="ＭＳ 明朝"/>
      <family val="1"/>
      <charset val="128"/>
    </font>
  </fonts>
  <fills count="18">
    <fill>
      <patternFill patternType="none"/>
    </fill>
    <fill>
      <patternFill patternType="gray125"/>
    </fill>
    <fill>
      <patternFill patternType="solid">
        <fgColor rgb="FFFF5757"/>
        <bgColor indexed="64"/>
      </patternFill>
    </fill>
    <fill>
      <patternFill patternType="solid">
        <fgColor rgb="FF57C0FF"/>
        <bgColor indexed="64"/>
      </patternFill>
    </fill>
    <fill>
      <patternFill patternType="solid">
        <fgColor rgb="FFFFFF57"/>
        <bgColor indexed="64"/>
      </patternFill>
    </fill>
    <fill>
      <patternFill patternType="solid">
        <fgColor rgb="FFFFA0C0"/>
        <bgColor indexed="64"/>
      </patternFill>
    </fill>
    <fill>
      <patternFill patternType="solid">
        <fgColor rgb="FF00FF80"/>
        <bgColor indexed="64"/>
      </patternFill>
    </fill>
    <fill>
      <patternFill patternType="solid">
        <fgColor rgb="FFD4A0FF"/>
        <bgColor indexed="64"/>
      </patternFill>
    </fill>
    <fill>
      <patternFill patternType="solid">
        <fgColor rgb="FF57FFFF"/>
        <bgColor indexed="64"/>
      </patternFill>
    </fill>
    <fill>
      <patternFill patternType="solid">
        <fgColor rgb="FF00FFFF"/>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4.9989318521683403E-2"/>
        <bgColor indexed="8"/>
      </patternFill>
    </fill>
    <fill>
      <patternFill patternType="solid">
        <fgColor rgb="FFFFFF00"/>
        <bgColor indexed="64"/>
      </patternFill>
    </fill>
    <fill>
      <patternFill patternType="solid">
        <fgColor indexed="43"/>
        <bgColor indexed="64"/>
      </patternFill>
    </fill>
    <fill>
      <patternFill patternType="solid">
        <fgColor theme="0" tint="-4.9989318521683403E-2"/>
        <bgColor indexed="64"/>
      </patternFill>
    </fill>
    <fill>
      <patternFill patternType="solid">
        <fgColor theme="4" tint="0.59999389629810485"/>
        <bgColor indexed="64"/>
      </patternFill>
    </fill>
  </fills>
  <borders count="494">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medium">
        <color auto="1"/>
      </bottom>
      <diagonal/>
    </border>
    <border>
      <left style="thick">
        <color indexed="64"/>
      </left>
      <right/>
      <top style="thick">
        <color indexed="64"/>
      </top>
      <bottom/>
      <diagonal/>
    </border>
    <border>
      <left style="thick">
        <color indexed="64"/>
      </left>
      <right/>
      <top/>
      <bottom/>
      <diagonal/>
    </border>
    <border>
      <left style="thick">
        <color indexed="64"/>
      </left>
      <right/>
      <top/>
      <bottom style="thick">
        <color indexed="64"/>
      </bottom>
      <diagonal/>
    </border>
    <border>
      <left/>
      <right style="medium">
        <color indexed="64"/>
      </right>
      <top style="medium">
        <color indexed="64"/>
      </top>
      <bottom style="medium">
        <color indexed="64"/>
      </bottom>
      <diagonal/>
    </border>
    <border>
      <left/>
      <right style="medium">
        <color auto="1"/>
      </right>
      <top style="medium">
        <color auto="1"/>
      </top>
      <bottom/>
      <diagonal/>
    </border>
    <border>
      <left/>
      <right style="medium">
        <color indexed="64"/>
      </right>
      <top/>
      <bottom/>
      <diagonal/>
    </border>
    <border>
      <left/>
      <right style="medium">
        <color indexed="64"/>
      </right>
      <top/>
      <bottom style="medium">
        <color auto="1"/>
      </bottom>
      <diagonal/>
    </border>
    <border>
      <left/>
      <right/>
      <top style="thick">
        <color indexed="64"/>
      </top>
      <bottom/>
      <diagonal/>
    </border>
    <border>
      <left/>
      <right/>
      <top/>
      <bottom style="thick">
        <color indexed="64"/>
      </bottom>
      <diagonal/>
    </border>
    <border>
      <left style="medium">
        <color auto="1"/>
      </left>
      <right/>
      <top/>
      <bottom/>
      <diagonal/>
    </border>
    <border>
      <left style="medium">
        <color indexed="64"/>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right style="thick">
        <color indexed="64"/>
      </right>
      <top style="thick">
        <color indexed="64"/>
      </top>
      <bottom/>
      <diagonal/>
    </border>
    <border>
      <left/>
      <right style="thick">
        <color indexed="64"/>
      </right>
      <top/>
      <bottom/>
      <diagonal/>
    </border>
    <border>
      <left/>
      <right style="thick">
        <color indexed="64"/>
      </right>
      <top/>
      <bottom style="thick">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diagonalUp="1">
      <left style="thin">
        <color indexed="64"/>
      </left>
      <right/>
      <top style="medium">
        <color indexed="64"/>
      </top>
      <bottom style="thin">
        <color indexed="64"/>
      </bottom>
      <diagonal style="thin">
        <color indexed="64"/>
      </diagonal>
    </border>
    <border>
      <left style="thin">
        <color indexed="64"/>
      </left>
      <right/>
      <top style="thin">
        <color indexed="64"/>
      </top>
      <bottom style="thin">
        <color indexed="64"/>
      </bottom>
      <diagonal/>
    </border>
    <border>
      <left style="thin">
        <color indexed="64"/>
      </left>
      <right/>
      <top/>
      <bottom style="medium">
        <color indexed="64"/>
      </bottom>
      <diagonal/>
    </border>
    <border diagonalUp="1">
      <left/>
      <right style="thin">
        <color indexed="64"/>
      </right>
      <top style="medium">
        <color indexed="64"/>
      </top>
      <bottom style="thin">
        <color indexed="64"/>
      </bottom>
      <diagonal style="thin">
        <color indexed="64"/>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double">
        <color indexed="64"/>
      </right>
      <top style="medium">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style="double">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thin">
        <color indexed="64"/>
      </bottom>
      <diagonal/>
    </border>
    <border>
      <left/>
      <right style="dotted">
        <color indexed="64"/>
      </right>
      <top/>
      <bottom style="medium">
        <color indexed="64"/>
      </bottom>
      <diagonal/>
    </border>
    <border>
      <left/>
      <right style="dotted">
        <color indexed="64"/>
      </right>
      <top/>
      <bottom style="medium">
        <color auto="1"/>
      </bottom>
      <diagonal/>
    </border>
    <border>
      <left style="dotted">
        <color indexed="64"/>
      </left>
      <right/>
      <top style="medium">
        <color indexed="64"/>
      </top>
      <bottom/>
      <diagonal/>
    </border>
    <border>
      <left style="dotted">
        <color indexed="64"/>
      </left>
      <right/>
      <top/>
      <bottom/>
      <diagonal/>
    </border>
    <border>
      <left style="dotted">
        <color indexed="64"/>
      </left>
      <right/>
      <top/>
      <bottom style="dotted">
        <color indexed="64"/>
      </bottom>
      <diagonal/>
    </border>
    <border>
      <left/>
      <right/>
      <top/>
      <bottom style="thin">
        <color indexed="64"/>
      </bottom>
      <diagonal/>
    </border>
    <border>
      <left style="dotted">
        <color indexed="64"/>
      </left>
      <right/>
      <top style="thin">
        <color indexed="64"/>
      </top>
      <bottom/>
      <diagonal/>
    </border>
    <border>
      <left style="dotted">
        <color indexed="64"/>
      </left>
      <right/>
      <top style="dotted">
        <color indexed="64"/>
      </top>
      <bottom/>
      <diagonal/>
    </border>
    <border>
      <left style="dotted">
        <color indexed="64"/>
      </left>
      <right/>
      <top/>
      <bottom style="thin">
        <color indexed="64"/>
      </bottom>
      <diagonal/>
    </border>
    <border>
      <left/>
      <right style="thin">
        <color indexed="64"/>
      </right>
      <top/>
      <bottom/>
      <diagonal/>
    </border>
    <border>
      <left/>
      <right style="thin">
        <color indexed="64"/>
      </right>
      <top/>
      <bottom style="dotted">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dotted">
        <color indexed="64"/>
      </top>
      <bottom/>
      <diagonal/>
    </border>
    <border>
      <left/>
      <right style="thin">
        <color indexed="64"/>
      </right>
      <top/>
      <bottom style="medium">
        <color auto="1"/>
      </bottom>
      <diagonal/>
    </border>
    <border>
      <left/>
      <right/>
      <top/>
      <bottom style="dotted">
        <color indexed="64"/>
      </bottom>
      <diagonal/>
    </border>
    <border>
      <left/>
      <right/>
      <top style="dotted">
        <color indexed="64"/>
      </top>
      <bottom/>
      <diagonal/>
    </border>
    <border>
      <left/>
      <right/>
      <top style="thin">
        <color indexed="64"/>
      </top>
      <bottom/>
      <diagonal/>
    </border>
    <border>
      <left style="thin">
        <color indexed="64"/>
      </left>
      <right/>
      <top/>
      <bottom/>
      <diagonal/>
    </border>
    <border>
      <left/>
      <right style="medium">
        <color indexed="64"/>
      </right>
      <top/>
      <bottom style="dotted">
        <color indexed="64"/>
      </bottom>
      <diagonal/>
    </border>
    <border>
      <left/>
      <right style="medium">
        <color indexed="64"/>
      </right>
      <top style="dotted">
        <color indexed="64"/>
      </top>
      <bottom/>
      <diagonal/>
    </border>
    <border>
      <left/>
      <right style="medium">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double">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auto="1"/>
      </left>
      <right/>
      <top style="medium">
        <color auto="1"/>
      </top>
      <bottom style="double">
        <color auto="1"/>
      </bottom>
      <diagonal/>
    </border>
    <border>
      <left style="medium">
        <color auto="1"/>
      </left>
      <right/>
      <top style="double">
        <color auto="1"/>
      </top>
      <bottom style="dashed">
        <color auto="1"/>
      </bottom>
      <diagonal/>
    </border>
    <border>
      <left style="medium">
        <color auto="1"/>
      </left>
      <right/>
      <top style="dashed">
        <color auto="1"/>
      </top>
      <bottom style="dashed">
        <color auto="1"/>
      </bottom>
      <diagonal/>
    </border>
    <border>
      <left style="medium">
        <color auto="1"/>
      </left>
      <right/>
      <top style="dashed">
        <color auto="1"/>
      </top>
      <bottom/>
      <diagonal/>
    </border>
    <border>
      <left style="medium">
        <color indexed="64"/>
      </left>
      <right/>
      <top style="medium">
        <color indexed="64"/>
      </top>
      <bottom style="dashed">
        <color indexed="64"/>
      </bottom>
      <diagonal/>
    </border>
    <border>
      <left style="medium">
        <color indexed="64"/>
      </left>
      <right/>
      <top style="thin">
        <color indexed="64"/>
      </top>
      <bottom style="double">
        <color indexed="64"/>
      </bottom>
      <diagonal/>
    </border>
    <border>
      <left style="medium">
        <color indexed="64"/>
      </left>
      <right/>
      <top style="double">
        <color indexed="64"/>
      </top>
      <bottom style="medium">
        <color indexed="64"/>
      </bottom>
      <diagonal/>
    </border>
    <border>
      <left style="medium">
        <color indexed="64"/>
      </left>
      <right/>
      <top style="thin">
        <color auto="1"/>
      </top>
      <bottom style="thin">
        <color auto="1"/>
      </bottom>
      <diagonal/>
    </border>
    <border>
      <left style="dashed">
        <color indexed="64"/>
      </left>
      <right/>
      <top style="medium">
        <color auto="1"/>
      </top>
      <bottom style="thin">
        <color auto="1"/>
      </bottom>
      <diagonal/>
    </border>
    <border>
      <left style="thin">
        <color auto="1"/>
      </left>
      <right/>
      <top/>
      <bottom/>
      <diagonal/>
    </border>
    <border>
      <left/>
      <right/>
      <top/>
      <bottom style="double">
        <color indexed="64"/>
      </bottom>
      <diagonal/>
    </border>
    <border>
      <left/>
      <right/>
      <top style="double">
        <color indexed="64"/>
      </top>
      <bottom style="thin">
        <color indexed="64"/>
      </bottom>
      <diagonal/>
    </border>
    <border>
      <left/>
      <right/>
      <top style="medium">
        <color indexed="64"/>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medium">
        <color auto="1"/>
      </top>
      <bottom style="double">
        <color auto="1"/>
      </bottom>
      <diagonal/>
    </border>
    <border>
      <left/>
      <right/>
      <top style="double">
        <color auto="1"/>
      </top>
      <bottom style="dashed">
        <color auto="1"/>
      </bottom>
      <diagonal/>
    </border>
    <border>
      <left/>
      <right/>
      <top style="dashed">
        <color auto="1"/>
      </top>
      <bottom style="dashed">
        <color auto="1"/>
      </bottom>
      <diagonal/>
    </border>
    <border>
      <left/>
      <right/>
      <top style="dashed">
        <color indexed="64"/>
      </top>
      <bottom/>
      <diagonal/>
    </border>
    <border>
      <left/>
      <right/>
      <top style="medium">
        <color indexed="64"/>
      </top>
      <bottom style="dashed">
        <color indexed="64"/>
      </bottom>
      <diagonal/>
    </border>
    <border>
      <left/>
      <right/>
      <top style="thin">
        <color indexed="64"/>
      </top>
      <bottom style="double">
        <color indexed="64"/>
      </bottom>
      <diagonal/>
    </border>
    <border>
      <left/>
      <right/>
      <top style="double">
        <color indexed="64"/>
      </top>
      <bottom style="medium">
        <color indexed="64"/>
      </bottom>
      <diagonal/>
    </border>
    <border>
      <left/>
      <right/>
      <top style="thin">
        <color auto="1"/>
      </top>
      <bottom style="thin">
        <color indexed="64"/>
      </bottom>
      <diagonal/>
    </border>
    <border>
      <left/>
      <right style="dashed">
        <color auto="1"/>
      </right>
      <top/>
      <bottom/>
      <diagonal/>
    </border>
    <border>
      <left/>
      <right style="dashed">
        <color indexed="64"/>
      </right>
      <top/>
      <bottom/>
      <diagonal/>
    </border>
    <border>
      <left/>
      <right style="dashed">
        <color indexed="64"/>
      </right>
      <top/>
      <bottom style="medium">
        <color indexed="64"/>
      </bottom>
      <diagonal/>
    </border>
    <border>
      <left/>
      <right/>
      <top style="double">
        <color indexed="64"/>
      </top>
      <bottom/>
      <diagonal/>
    </border>
    <border>
      <left/>
      <right/>
      <top style="thin">
        <color auto="1"/>
      </top>
      <bottom/>
      <diagonal/>
    </border>
    <border>
      <left/>
      <right/>
      <top style="thin">
        <color auto="1"/>
      </top>
      <bottom style="thin">
        <color auto="1"/>
      </bottom>
      <diagonal/>
    </border>
    <border>
      <left/>
      <right/>
      <top style="thin">
        <color auto="1"/>
      </top>
      <bottom style="medium">
        <color auto="1"/>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style="dashed">
        <color indexed="64"/>
      </left>
      <right/>
      <top/>
      <bottom style="medium">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uble">
        <color indexed="64"/>
      </bottom>
      <diagonal/>
    </border>
    <border>
      <left/>
      <right/>
      <top/>
      <bottom style="dashed">
        <color indexed="64"/>
      </bottom>
      <diagonal/>
    </border>
    <border>
      <left/>
      <right style="thin">
        <color auto="1"/>
      </right>
      <top/>
      <bottom/>
      <diagonal/>
    </border>
    <border>
      <left style="thin">
        <color indexed="64"/>
      </left>
      <right/>
      <top style="medium">
        <color indexed="64"/>
      </top>
      <bottom/>
      <diagonal/>
    </border>
    <border>
      <left style="thin">
        <color indexed="64"/>
      </left>
      <right/>
      <top style="double">
        <color indexed="64"/>
      </top>
      <bottom style="thin">
        <color indexed="64"/>
      </bottom>
      <diagonal/>
    </border>
    <border>
      <left style="thin">
        <color auto="1"/>
      </left>
      <right/>
      <top style="thin">
        <color indexed="64"/>
      </top>
      <bottom/>
      <diagonal/>
    </border>
    <border>
      <left style="thin">
        <color auto="1"/>
      </left>
      <right/>
      <top/>
      <bottom style="thin">
        <color auto="1"/>
      </bottom>
      <diagonal/>
    </border>
    <border>
      <left/>
      <right/>
      <top/>
      <bottom style="thin">
        <color auto="1"/>
      </bottom>
      <diagonal/>
    </border>
    <border>
      <left/>
      <right style="medium">
        <color indexed="64"/>
      </right>
      <top style="double">
        <color indexed="64"/>
      </top>
      <bottom style="thin">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medium">
        <color indexed="64"/>
      </bottom>
      <diagonal/>
    </border>
    <border>
      <left/>
      <right style="thin">
        <color auto="1"/>
      </right>
      <top style="medium">
        <color indexed="64"/>
      </top>
      <bottom style="double">
        <color indexed="64"/>
      </bottom>
      <diagonal/>
    </border>
    <border>
      <left/>
      <right style="thin">
        <color auto="1"/>
      </right>
      <top style="thin">
        <color indexed="64"/>
      </top>
      <bottom style="thin">
        <color auto="1"/>
      </bottom>
      <diagonal/>
    </border>
    <border>
      <left/>
      <right style="thin">
        <color auto="1"/>
      </right>
      <top/>
      <bottom style="medium">
        <color indexed="64"/>
      </bottom>
      <diagonal/>
    </border>
    <border>
      <left style="thin">
        <color indexed="64"/>
      </left>
      <right/>
      <top/>
      <bottom style="double">
        <color indexed="64"/>
      </bottom>
      <diagonal/>
    </border>
    <border>
      <left/>
      <right style="dashed">
        <color indexed="64"/>
      </right>
      <top style="dashed">
        <color auto="1"/>
      </top>
      <bottom/>
      <diagonal/>
    </border>
    <border>
      <left/>
      <right style="dashed">
        <color indexed="64"/>
      </right>
      <top/>
      <bottom style="dashed">
        <color indexed="64"/>
      </bottom>
      <diagonal/>
    </border>
    <border>
      <left/>
      <right style="dashed">
        <color indexed="64"/>
      </right>
      <top style="dashed">
        <color indexed="64"/>
      </top>
      <bottom/>
      <diagonal/>
    </border>
    <border>
      <left style="medium">
        <color indexed="64"/>
      </left>
      <right/>
      <top style="medium">
        <color auto="1"/>
      </top>
      <bottom style="double">
        <color auto="1"/>
      </bottom>
      <diagonal/>
    </border>
    <border>
      <left style="medium">
        <color indexed="64"/>
      </left>
      <right/>
      <top style="double">
        <color auto="1"/>
      </top>
      <bottom style="thin">
        <color auto="1"/>
      </bottom>
      <diagonal/>
    </border>
    <border>
      <left style="medium">
        <color indexed="64"/>
      </left>
      <right/>
      <top style="thin">
        <color auto="1"/>
      </top>
      <bottom style="double">
        <color auto="1"/>
      </bottom>
      <diagonal/>
    </border>
    <border>
      <left style="medium">
        <color indexed="64"/>
      </left>
      <right/>
      <top style="double">
        <color auto="1"/>
      </top>
      <bottom style="medium">
        <color auto="1"/>
      </bottom>
      <diagonal/>
    </border>
    <border>
      <left style="thin">
        <color auto="1"/>
      </left>
      <right/>
      <top style="medium">
        <color indexed="64"/>
      </top>
      <bottom style="double">
        <color indexed="64"/>
      </bottom>
      <diagonal/>
    </border>
    <border>
      <left style="thin">
        <color auto="1"/>
      </left>
      <right/>
      <top style="thin">
        <color indexed="64"/>
      </top>
      <bottom style="thin">
        <color indexed="64"/>
      </bottom>
      <diagonal/>
    </border>
    <border>
      <left style="thin">
        <color auto="1"/>
      </left>
      <right/>
      <top/>
      <bottom style="medium">
        <color indexed="64"/>
      </bottom>
      <diagonal/>
    </border>
    <border>
      <left style="dashed">
        <color indexed="64"/>
      </left>
      <right/>
      <top style="dashed">
        <color auto="1"/>
      </top>
      <bottom style="dashed">
        <color auto="1"/>
      </bottom>
      <diagonal/>
    </border>
    <border>
      <left style="dashed">
        <color indexed="64"/>
      </left>
      <right/>
      <top style="dashed">
        <color indexed="64"/>
      </top>
      <bottom style="medium">
        <color indexed="64"/>
      </bottom>
      <diagonal/>
    </border>
    <border>
      <left style="dashed">
        <color auto="1"/>
      </left>
      <right/>
      <top style="dashed">
        <color auto="1"/>
      </top>
      <bottom style="dashed">
        <color auto="1"/>
      </bottom>
      <diagonal/>
    </border>
    <border>
      <left style="dashed">
        <color auto="1"/>
      </left>
      <right/>
      <top style="dashed">
        <color auto="1"/>
      </top>
      <bottom/>
      <diagonal/>
    </border>
    <border>
      <left/>
      <right/>
      <top style="double">
        <color auto="1"/>
      </top>
      <bottom style="thin">
        <color auto="1"/>
      </bottom>
      <diagonal/>
    </border>
    <border>
      <left/>
      <right/>
      <top style="thin">
        <color auto="1"/>
      </top>
      <bottom style="double">
        <color auto="1"/>
      </bottom>
      <diagonal/>
    </border>
    <border>
      <left/>
      <right/>
      <top style="double">
        <color auto="1"/>
      </top>
      <bottom style="medium">
        <color auto="1"/>
      </bottom>
      <diagonal/>
    </border>
    <border>
      <left/>
      <right/>
      <top style="dashed">
        <color auto="1"/>
      </top>
      <bottom style="dashed">
        <color indexed="64"/>
      </bottom>
      <diagonal/>
    </border>
    <border>
      <left/>
      <right/>
      <top style="dashed">
        <color indexed="64"/>
      </top>
      <bottom style="medium">
        <color indexed="64"/>
      </bottom>
      <diagonal/>
    </border>
    <border>
      <left/>
      <right/>
      <top style="dashed">
        <color auto="1"/>
      </top>
      <bottom/>
      <diagonal/>
    </border>
    <border>
      <left/>
      <right style="thin">
        <color indexed="64"/>
      </right>
      <top/>
      <bottom style="double">
        <color indexed="64"/>
      </bottom>
      <diagonal/>
    </border>
    <border>
      <left style="thin">
        <color indexed="64"/>
      </left>
      <right/>
      <top style="double">
        <color indexed="64"/>
      </top>
      <bottom/>
      <diagonal/>
    </border>
    <border>
      <left/>
      <right style="thin">
        <color indexed="64"/>
      </right>
      <top style="medium">
        <color auto="1"/>
      </top>
      <bottom style="double">
        <color auto="1"/>
      </bottom>
      <diagonal/>
    </border>
    <border>
      <left/>
      <right style="thin">
        <color auto="1"/>
      </right>
      <top style="double">
        <color auto="1"/>
      </top>
      <bottom style="dashed">
        <color auto="1"/>
      </bottom>
      <diagonal/>
    </border>
    <border>
      <left/>
      <right style="thin">
        <color indexed="64"/>
      </right>
      <top style="dashed">
        <color auto="1"/>
      </top>
      <bottom style="dashed">
        <color auto="1"/>
      </bottom>
      <diagonal/>
    </border>
    <border>
      <left/>
      <right style="thin">
        <color indexed="64"/>
      </right>
      <top style="dashed">
        <color indexed="64"/>
      </top>
      <bottom style="dashed">
        <color indexed="64"/>
      </bottom>
      <diagonal/>
    </border>
    <border>
      <left/>
      <right style="thin">
        <color indexed="64"/>
      </right>
      <top style="dashed">
        <color indexed="64"/>
      </top>
      <bottom style="medium">
        <color indexed="64"/>
      </bottom>
      <diagonal/>
    </border>
    <border>
      <left/>
      <right style="thin">
        <color auto="1"/>
      </right>
      <top/>
      <bottom style="dashed">
        <color auto="1"/>
      </bottom>
      <diagonal/>
    </border>
    <border>
      <left/>
      <right style="thin">
        <color auto="1"/>
      </right>
      <top style="dashed">
        <color auto="1"/>
      </top>
      <bottom style="dashed">
        <color auto="1"/>
      </bottom>
      <diagonal/>
    </border>
    <border>
      <left/>
      <right style="thin">
        <color auto="1"/>
      </right>
      <top style="dashed">
        <color auto="1"/>
      </top>
      <bottom/>
      <diagonal/>
    </border>
    <border>
      <left/>
      <right style="thin">
        <color auto="1"/>
      </right>
      <top style="medium">
        <color indexed="64"/>
      </top>
      <bottom style="dashed">
        <color indexed="64"/>
      </bottom>
      <diagonal/>
    </border>
    <border>
      <left style="thin">
        <color indexed="64"/>
      </left>
      <right/>
      <top style="medium">
        <color indexed="64"/>
      </top>
      <bottom style="double">
        <color indexed="64"/>
      </bottom>
      <diagonal/>
    </border>
    <border>
      <left style="thin">
        <color auto="1"/>
      </left>
      <right/>
      <top style="double">
        <color indexed="64"/>
      </top>
      <bottom style="dashed">
        <color indexed="64"/>
      </bottom>
      <diagonal/>
    </border>
    <border>
      <left style="thin">
        <color indexed="64"/>
      </left>
      <right/>
      <top style="dashed">
        <color indexed="64"/>
      </top>
      <bottom style="dashed">
        <color auto="1"/>
      </bottom>
      <diagonal/>
    </border>
    <border>
      <left style="thin">
        <color indexed="64"/>
      </left>
      <right/>
      <top style="dashed">
        <color auto="1"/>
      </top>
      <bottom style="dashed">
        <color indexed="64"/>
      </bottom>
      <diagonal/>
    </border>
    <border>
      <left style="thin">
        <color indexed="64"/>
      </left>
      <right/>
      <top style="dashed">
        <color indexed="64"/>
      </top>
      <bottom style="medium">
        <color indexed="64"/>
      </bottom>
      <diagonal/>
    </border>
    <border>
      <left style="thin">
        <color auto="1"/>
      </left>
      <right/>
      <top/>
      <bottom style="dashed">
        <color auto="1"/>
      </bottom>
      <diagonal/>
    </border>
    <border>
      <left style="thin">
        <color auto="1"/>
      </left>
      <right/>
      <top style="dashed">
        <color auto="1"/>
      </top>
      <bottom style="dashed">
        <color auto="1"/>
      </bottom>
      <diagonal/>
    </border>
    <border>
      <left style="thin">
        <color auto="1"/>
      </left>
      <right/>
      <top style="dashed">
        <color auto="1"/>
      </top>
      <bottom/>
      <diagonal/>
    </border>
    <border>
      <left style="thin">
        <color auto="1"/>
      </left>
      <right/>
      <top style="medium">
        <color indexed="64"/>
      </top>
      <bottom style="dashed">
        <color indexed="64"/>
      </bottom>
      <diagonal/>
    </border>
    <border>
      <left/>
      <right/>
      <top style="double">
        <color indexed="64"/>
      </top>
      <bottom style="dashed">
        <color indexed="64"/>
      </bottom>
      <diagonal/>
    </border>
    <border>
      <left/>
      <right/>
      <top style="dashed">
        <color indexed="64"/>
      </top>
      <bottom style="dashed">
        <color auto="1"/>
      </bottom>
      <diagonal/>
    </border>
    <border>
      <left/>
      <right/>
      <top style="medium">
        <color auto="1"/>
      </top>
      <bottom style="double">
        <color indexed="64"/>
      </bottom>
      <diagonal/>
    </border>
    <border>
      <left/>
      <right style="hair">
        <color indexed="64"/>
      </right>
      <top style="dashed">
        <color indexed="64"/>
      </top>
      <bottom style="dashed">
        <color indexed="64"/>
      </bottom>
      <diagonal/>
    </border>
    <border>
      <left/>
      <right style="hair">
        <color indexed="64"/>
      </right>
      <top style="dashed">
        <color auto="1"/>
      </top>
      <bottom style="medium">
        <color auto="1"/>
      </bottom>
      <diagonal/>
    </border>
    <border>
      <left/>
      <right style="hair">
        <color indexed="64"/>
      </right>
      <top/>
      <bottom style="dashed">
        <color auto="1"/>
      </bottom>
      <diagonal/>
    </border>
    <border>
      <left/>
      <right style="hair">
        <color indexed="64"/>
      </right>
      <top style="dashed">
        <color auto="1"/>
      </top>
      <bottom style="dashed">
        <color auto="1"/>
      </bottom>
      <diagonal/>
    </border>
    <border>
      <left/>
      <right style="hair">
        <color indexed="64"/>
      </right>
      <top style="dashed">
        <color auto="1"/>
      </top>
      <bottom/>
      <diagonal/>
    </border>
    <border>
      <left/>
      <right style="hair">
        <color indexed="64"/>
      </right>
      <top style="medium">
        <color indexed="64"/>
      </top>
      <bottom style="dashed">
        <color indexed="64"/>
      </bottom>
      <diagonal/>
    </border>
    <border>
      <left/>
      <right/>
      <top style="thin">
        <color indexed="64"/>
      </top>
      <bottom style="thin">
        <color auto="1"/>
      </bottom>
      <diagonal/>
    </border>
    <border>
      <left style="hair">
        <color indexed="64"/>
      </left>
      <right/>
      <top style="dashed">
        <color auto="1"/>
      </top>
      <bottom style="dashed">
        <color auto="1"/>
      </bottom>
      <diagonal/>
    </border>
    <border>
      <left style="hair">
        <color indexed="64"/>
      </left>
      <right/>
      <top style="dashed">
        <color auto="1"/>
      </top>
      <bottom style="medium">
        <color auto="1"/>
      </bottom>
      <diagonal/>
    </border>
    <border>
      <left style="hair">
        <color indexed="64"/>
      </left>
      <right/>
      <top/>
      <bottom style="dashed">
        <color auto="1"/>
      </bottom>
      <diagonal/>
    </border>
    <border>
      <left style="hair">
        <color indexed="64"/>
      </left>
      <right/>
      <top style="dashed">
        <color auto="1"/>
      </top>
      <bottom/>
      <diagonal/>
    </border>
    <border>
      <left style="hair">
        <color indexed="64"/>
      </left>
      <right/>
      <top style="medium">
        <color indexed="64"/>
      </top>
      <bottom style="dashed">
        <color indexed="64"/>
      </bottom>
      <diagonal/>
    </border>
    <border>
      <left/>
      <right/>
      <top style="dashed">
        <color indexed="64"/>
      </top>
      <bottom style="dashed">
        <color indexed="64"/>
      </bottom>
      <diagonal/>
    </border>
    <border>
      <left/>
      <right style="thin">
        <color indexed="64"/>
      </right>
      <top style="double">
        <color indexed="64"/>
      </top>
      <bottom/>
      <diagonal/>
    </border>
    <border>
      <left/>
      <right style="dashed">
        <color indexed="64"/>
      </right>
      <top style="double">
        <color indexed="64"/>
      </top>
      <bottom style="dashed">
        <color indexed="64"/>
      </bottom>
      <diagonal/>
    </border>
    <border>
      <left/>
      <right style="dashed">
        <color indexed="64"/>
      </right>
      <top style="dashed">
        <color auto="1"/>
      </top>
      <bottom style="dashed">
        <color auto="1"/>
      </bottom>
      <diagonal/>
    </border>
    <border>
      <left/>
      <right style="dashed">
        <color auto="1"/>
      </right>
      <top style="dashed">
        <color auto="1"/>
      </top>
      <bottom style="medium">
        <color auto="1"/>
      </bottom>
      <diagonal/>
    </border>
    <border>
      <left/>
      <right style="dashed">
        <color indexed="64"/>
      </right>
      <top style="medium">
        <color indexed="64"/>
      </top>
      <bottom style="dashed">
        <color indexed="64"/>
      </bottom>
      <diagonal/>
    </border>
    <border>
      <left style="thin">
        <color indexed="64"/>
      </left>
      <right/>
      <top style="double">
        <color indexed="64"/>
      </top>
      <bottom style="thin">
        <color auto="1"/>
      </bottom>
      <diagonal/>
    </border>
    <border>
      <left style="thin">
        <color indexed="64"/>
      </left>
      <right/>
      <top style="thin">
        <color auto="1"/>
      </top>
      <bottom style="thin">
        <color indexed="64"/>
      </bottom>
      <diagonal/>
    </border>
    <border>
      <left style="dashed">
        <color indexed="64"/>
      </left>
      <right/>
      <top style="double">
        <color indexed="64"/>
      </top>
      <bottom style="dashed">
        <color indexed="64"/>
      </bottom>
      <diagonal/>
    </border>
    <border>
      <left style="dashed">
        <color indexed="64"/>
      </left>
      <right/>
      <top style="dashed">
        <color indexed="64"/>
      </top>
      <bottom style="dashed">
        <color indexed="64"/>
      </bottom>
      <diagonal/>
    </border>
    <border diagonalUp="1">
      <left style="dashed">
        <color indexed="64"/>
      </left>
      <right/>
      <top/>
      <bottom style="dashed">
        <color indexed="64"/>
      </bottom>
      <diagonal style="thin">
        <color indexed="64"/>
      </diagonal>
    </border>
    <border diagonalUp="1">
      <left style="dashed">
        <color indexed="64"/>
      </left>
      <right/>
      <top style="dashed">
        <color indexed="64"/>
      </top>
      <bottom style="dashed">
        <color indexed="64"/>
      </bottom>
      <diagonal style="thin">
        <color indexed="64"/>
      </diagonal>
    </border>
    <border diagonalUp="1">
      <left style="dashed">
        <color indexed="64"/>
      </left>
      <right/>
      <top style="dashed">
        <color indexed="64"/>
      </top>
      <bottom/>
      <diagonal style="thin">
        <color indexed="64"/>
      </diagonal>
    </border>
    <border>
      <left style="dashed">
        <color indexed="64"/>
      </left>
      <right/>
      <top style="medium">
        <color indexed="64"/>
      </top>
      <bottom style="dashed">
        <color indexed="64"/>
      </bottom>
      <diagonal/>
    </border>
    <border>
      <left/>
      <right/>
      <top style="double">
        <color indexed="64"/>
      </top>
      <bottom style="thin">
        <color auto="1"/>
      </bottom>
      <diagonal/>
    </border>
    <border diagonalUp="1">
      <left/>
      <right/>
      <top/>
      <bottom style="dashed">
        <color indexed="64"/>
      </bottom>
      <diagonal style="thin">
        <color indexed="64"/>
      </diagonal>
    </border>
    <border diagonalUp="1">
      <left/>
      <right/>
      <top style="dashed">
        <color indexed="64"/>
      </top>
      <bottom style="dashed">
        <color indexed="64"/>
      </bottom>
      <diagonal style="thin">
        <color indexed="64"/>
      </diagonal>
    </border>
    <border diagonalUp="1">
      <left/>
      <right/>
      <top style="dashed">
        <color indexed="64"/>
      </top>
      <bottom/>
      <diagonal style="thin">
        <color indexed="64"/>
      </diagonal>
    </border>
    <border>
      <left/>
      <right style="thin">
        <color indexed="64"/>
      </right>
      <top style="double">
        <color indexed="64"/>
      </top>
      <bottom style="thin">
        <color auto="1"/>
      </bottom>
      <diagonal/>
    </border>
    <border>
      <left/>
      <right style="thin">
        <color indexed="64"/>
      </right>
      <top style="thin">
        <color auto="1"/>
      </top>
      <bottom style="thin">
        <color indexed="64"/>
      </bottom>
      <diagonal/>
    </border>
    <border>
      <left style="thin">
        <color indexed="64"/>
      </left>
      <right/>
      <top style="thin">
        <color indexed="64"/>
      </top>
      <bottom style="double">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medium">
        <color auto="1"/>
      </right>
      <top style="double">
        <color indexed="64"/>
      </top>
      <bottom/>
      <diagonal/>
    </border>
    <border>
      <left/>
      <right style="medium">
        <color indexed="64"/>
      </right>
      <top style="thin">
        <color indexed="64"/>
      </top>
      <bottom/>
      <diagonal/>
    </border>
    <border>
      <left/>
      <right style="thin">
        <color indexed="64"/>
      </right>
      <top style="medium">
        <color indexed="64"/>
      </top>
      <bottom style="double">
        <color indexed="64"/>
      </bottom>
      <diagonal/>
    </border>
    <border>
      <left style="thin">
        <color indexed="64"/>
      </left>
      <right/>
      <top style="thin">
        <color auto="1"/>
      </top>
      <bottom style="thin">
        <color auto="1"/>
      </bottom>
      <diagonal/>
    </border>
    <border>
      <left style="medium">
        <color indexed="64"/>
      </left>
      <right/>
      <top style="double">
        <color indexed="64"/>
      </top>
      <bottom/>
      <diagonal/>
    </border>
    <border>
      <left/>
      <right style="thin">
        <color auto="1"/>
      </right>
      <top style="medium">
        <color auto="1"/>
      </top>
      <bottom/>
      <diagonal/>
    </border>
    <border>
      <left/>
      <right style="thin">
        <color auto="1"/>
      </right>
      <top style="double">
        <color indexed="64"/>
      </top>
      <bottom style="dashed">
        <color indexed="64"/>
      </bottom>
      <diagonal/>
    </border>
    <border diagonalUp="1">
      <left/>
      <right style="thin">
        <color indexed="64"/>
      </right>
      <top/>
      <bottom style="dashed">
        <color indexed="64"/>
      </bottom>
      <diagonal style="thin">
        <color indexed="64"/>
      </diagonal>
    </border>
    <border diagonalUp="1">
      <left/>
      <right style="thin">
        <color indexed="64"/>
      </right>
      <top style="dashed">
        <color indexed="64"/>
      </top>
      <bottom style="dashed">
        <color indexed="64"/>
      </bottom>
      <diagonal style="thin">
        <color indexed="64"/>
      </diagonal>
    </border>
    <border diagonalUp="1">
      <left/>
      <right style="thin">
        <color indexed="64"/>
      </right>
      <top style="dashed">
        <color indexed="64"/>
      </top>
      <bottom/>
      <diagonal style="thin">
        <color indexed="64"/>
      </diagonal>
    </border>
    <border>
      <left/>
      <right style="thin">
        <color indexed="64"/>
      </right>
      <top style="medium">
        <color indexed="64"/>
      </top>
      <bottom style="dashed">
        <color indexed="64"/>
      </bottom>
      <diagonal/>
    </border>
    <border>
      <left/>
      <right style="thin">
        <color auto="1"/>
      </right>
      <top style="double">
        <color indexed="64"/>
      </top>
      <bottom style="thin">
        <color indexed="64"/>
      </bottom>
      <diagonal/>
    </border>
    <border>
      <left/>
      <right style="thin">
        <color auto="1"/>
      </right>
      <top style="thin">
        <color indexed="64"/>
      </top>
      <bottom style="thin">
        <color indexed="64"/>
      </bottom>
      <diagonal/>
    </border>
    <border>
      <left/>
      <right style="thin">
        <color auto="1"/>
      </right>
      <top style="thin">
        <color auto="1"/>
      </top>
      <bottom style="double">
        <color auto="1"/>
      </bottom>
      <diagonal/>
    </border>
    <border>
      <left/>
      <right style="thin">
        <color indexed="64"/>
      </right>
      <top style="double">
        <color auto="1"/>
      </top>
      <bottom style="medium">
        <color auto="1"/>
      </bottom>
      <diagonal/>
    </border>
    <border>
      <left style="thin">
        <color auto="1"/>
      </left>
      <right/>
      <top style="medium">
        <color auto="1"/>
      </top>
      <bottom/>
      <diagonal/>
    </border>
    <border diagonalUp="1">
      <left style="thin">
        <color indexed="64"/>
      </left>
      <right/>
      <top/>
      <bottom style="dashed">
        <color indexed="64"/>
      </bottom>
      <diagonal style="thin">
        <color indexed="64"/>
      </diagonal>
    </border>
    <border diagonalUp="1">
      <left style="thin">
        <color indexed="64"/>
      </left>
      <right/>
      <top style="dashed">
        <color indexed="64"/>
      </top>
      <bottom style="dashed">
        <color indexed="64"/>
      </bottom>
      <diagonal style="thin">
        <color indexed="64"/>
      </diagonal>
    </border>
    <border diagonalUp="1">
      <left style="thin">
        <color indexed="64"/>
      </left>
      <right/>
      <top style="dashed">
        <color indexed="64"/>
      </top>
      <bottom/>
      <diagonal style="thin">
        <color indexed="64"/>
      </diagonal>
    </border>
    <border>
      <left style="thin">
        <color indexed="64"/>
      </left>
      <right/>
      <top style="medium">
        <color indexed="64"/>
      </top>
      <bottom style="dashed">
        <color indexed="64"/>
      </bottom>
      <diagonal/>
    </border>
    <border>
      <left style="thin">
        <color auto="1"/>
      </left>
      <right/>
      <top style="double">
        <color indexed="64"/>
      </top>
      <bottom style="thin">
        <color indexed="64"/>
      </bottom>
      <diagonal/>
    </border>
    <border>
      <left style="thin">
        <color auto="1"/>
      </left>
      <right/>
      <top style="thin">
        <color indexed="64"/>
      </top>
      <bottom style="double">
        <color indexed="64"/>
      </bottom>
      <diagonal/>
    </border>
    <border>
      <left style="thin">
        <color indexed="64"/>
      </left>
      <right/>
      <top style="double">
        <color indexed="64"/>
      </top>
      <bottom style="medium">
        <color indexed="64"/>
      </bottom>
      <diagonal/>
    </border>
    <border>
      <left/>
      <right style="hair">
        <color indexed="64"/>
      </right>
      <top style="double">
        <color indexed="64"/>
      </top>
      <bottom style="thin">
        <color auto="1"/>
      </bottom>
      <diagonal/>
    </border>
    <border>
      <left/>
      <right style="hair">
        <color indexed="64"/>
      </right>
      <top style="thin">
        <color auto="1"/>
      </top>
      <bottom style="thin">
        <color auto="1"/>
      </bottom>
      <diagonal/>
    </border>
    <border>
      <left/>
      <right style="hair">
        <color indexed="64"/>
      </right>
      <top style="thin">
        <color auto="1"/>
      </top>
      <bottom style="thin">
        <color indexed="64"/>
      </bottom>
      <diagonal/>
    </border>
    <border>
      <left/>
      <right style="hair">
        <color indexed="64"/>
      </right>
      <top style="thin">
        <color indexed="64"/>
      </top>
      <bottom style="thin">
        <color indexed="64"/>
      </bottom>
      <diagonal/>
    </border>
    <border>
      <left/>
      <right style="hair">
        <color indexed="64"/>
      </right>
      <top/>
      <bottom style="medium">
        <color indexed="64"/>
      </bottom>
      <diagonal/>
    </border>
    <border>
      <left style="hair">
        <color indexed="64"/>
      </left>
      <right/>
      <top style="double">
        <color indexed="64"/>
      </top>
      <bottom style="thin">
        <color indexed="64"/>
      </bottom>
      <diagonal/>
    </border>
    <border>
      <left style="hair">
        <color indexed="64"/>
      </left>
      <right/>
      <top style="thin">
        <color indexed="64"/>
      </top>
      <bottom style="thin">
        <color indexed="64"/>
      </bottom>
      <diagonal/>
    </border>
    <border>
      <left style="hair">
        <color indexed="64"/>
      </left>
      <right/>
      <top/>
      <bottom style="medium">
        <color indexed="64"/>
      </bottom>
      <diagonal/>
    </border>
    <border>
      <left/>
      <right style="hair">
        <color indexed="64"/>
      </right>
      <top style="double">
        <color indexed="64"/>
      </top>
      <bottom style="thin">
        <color indexed="64"/>
      </bottom>
      <diagonal/>
    </border>
    <border>
      <left/>
      <right style="hair">
        <color indexed="64"/>
      </right>
      <top style="thin">
        <color indexed="64"/>
      </top>
      <bottom style="double">
        <color indexed="64"/>
      </bottom>
      <diagonal/>
    </border>
    <border>
      <left/>
      <right style="hair">
        <color indexed="64"/>
      </right>
      <top style="double">
        <color indexed="64"/>
      </top>
      <bottom style="medium">
        <color indexed="64"/>
      </bottom>
      <diagonal/>
    </border>
    <border>
      <left/>
      <right style="dotted">
        <color indexed="64"/>
      </right>
      <top style="medium">
        <color auto="1"/>
      </top>
      <bottom style="thin">
        <color auto="1"/>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style="hair">
        <color indexed="64"/>
      </left>
      <right/>
      <top style="thin">
        <color indexed="64"/>
      </top>
      <bottom style="double">
        <color indexed="64"/>
      </bottom>
      <diagonal/>
    </border>
    <border>
      <left style="hair">
        <color indexed="64"/>
      </left>
      <right/>
      <top style="double">
        <color indexed="64"/>
      </top>
      <bottom style="medium">
        <color indexed="64"/>
      </bottom>
      <diagonal/>
    </border>
    <border>
      <left/>
      <right style="double">
        <color indexed="64"/>
      </right>
      <top/>
      <bottom/>
      <diagonal/>
    </border>
    <border>
      <left/>
      <right style="dashed">
        <color auto="1"/>
      </right>
      <top style="double">
        <color indexed="64"/>
      </top>
      <bottom style="dashed">
        <color indexed="64"/>
      </bottom>
      <diagonal/>
    </border>
    <border diagonalUp="1">
      <left/>
      <right style="dashed">
        <color indexed="64"/>
      </right>
      <top/>
      <bottom style="dashed">
        <color indexed="64"/>
      </bottom>
      <diagonal style="thin">
        <color indexed="64"/>
      </diagonal>
    </border>
    <border diagonalUp="1">
      <left/>
      <right style="dashed">
        <color indexed="64"/>
      </right>
      <top style="dashed">
        <color indexed="64"/>
      </top>
      <bottom style="dashed">
        <color indexed="64"/>
      </bottom>
      <diagonal style="thin">
        <color indexed="64"/>
      </diagonal>
    </border>
    <border diagonalUp="1">
      <left/>
      <right style="dashed">
        <color indexed="64"/>
      </right>
      <top style="dashed">
        <color indexed="64"/>
      </top>
      <bottom/>
      <diagonal style="thin">
        <color indexed="64"/>
      </diagonal>
    </border>
    <border>
      <left style="dashed">
        <color auto="1"/>
      </left>
      <right/>
      <top style="double">
        <color indexed="64"/>
      </top>
      <bottom style="dashed">
        <color indexed="64"/>
      </bottom>
      <diagonal/>
    </border>
    <border>
      <left style="dashed">
        <color indexed="64"/>
      </left>
      <right/>
      <top style="dashed">
        <color auto="1"/>
      </top>
      <bottom/>
      <diagonal/>
    </border>
    <border>
      <left/>
      <right style="dashed">
        <color indexed="64"/>
      </right>
      <top style="dashed">
        <color indexed="64"/>
      </top>
      <bottom style="dashed">
        <color indexed="64"/>
      </bottom>
      <diagonal/>
    </border>
    <border>
      <left/>
      <right style="hair">
        <color indexed="64"/>
      </right>
      <top style="dashed">
        <color indexed="64"/>
      </top>
      <bottom/>
      <diagonal/>
    </border>
    <border>
      <left/>
      <right style="medium">
        <color indexed="64"/>
      </right>
      <top style="double">
        <color indexed="64"/>
      </top>
      <bottom style="dashed">
        <color indexed="64"/>
      </bottom>
      <diagonal/>
    </border>
    <border>
      <left/>
      <right style="medium">
        <color indexed="64"/>
      </right>
      <top style="dashed">
        <color indexed="64"/>
      </top>
      <bottom style="dashed">
        <color indexed="64"/>
      </bottom>
      <diagonal/>
    </border>
    <border>
      <left/>
      <right style="medium">
        <color indexed="64"/>
      </right>
      <top style="dashed">
        <color indexed="64"/>
      </top>
      <bottom style="medium">
        <color indexed="64"/>
      </bottom>
      <diagonal/>
    </border>
    <border diagonalUp="1">
      <left/>
      <right style="medium">
        <color indexed="64"/>
      </right>
      <top/>
      <bottom style="dashed">
        <color indexed="64"/>
      </bottom>
      <diagonal style="thin">
        <color indexed="64"/>
      </diagonal>
    </border>
    <border diagonalUp="1">
      <left/>
      <right style="medium">
        <color indexed="64"/>
      </right>
      <top style="dashed">
        <color indexed="64"/>
      </top>
      <bottom style="dashed">
        <color indexed="64"/>
      </bottom>
      <diagonal style="thin">
        <color indexed="64"/>
      </diagonal>
    </border>
    <border diagonalUp="1">
      <left/>
      <right style="medium">
        <color indexed="64"/>
      </right>
      <top style="dashed">
        <color indexed="64"/>
      </top>
      <bottom/>
      <diagonal style="thin">
        <color indexed="64"/>
      </diagonal>
    </border>
    <border>
      <left/>
      <right style="medium">
        <color indexed="64"/>
      </right>
      <top style="medium">
        <color indexed="64"/>
      </top>
      <bottom style="dashed">
        <color indexed="64"/>
      </bottom>
      <diagonal/>
    </border>
    <border>
      <left/>
      <right style="double">
        <color indexed="64"/>
      </right>
      <top style="double">
        <color indexed="64"/>
      </top>
      <bottom/>
      <diagonal/>
    </border>
    <border>
      <left/>
      <right style="double">
        <color indexed="64"/>
      </right>
      <top/>
      <bottom style="double">
        <color indexed="64"/>
      </bottom>
      <diagonal/>
    </border>
    <border>
      <left/>
      <right style="double">
        <color auto="1"/>
      </right>
      <top style="double">
        <color auto="1"/>
      </top>
      <bottom style="double">
        <color auto="1"/>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medium">
        <color indexed="64"/>
      </left>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hair">
        <color indexed="64"/>
      </top>
      <bottom/>
      <diagonal/>
    </border>
    <border>
      <left/>
      <right/>
      <top/>
      <bottom style="hair">
        <color indexed="64"/>
      </bottom>
      <diagonal/>
    </border>
    <border>
      <left/>
      <right/>
      <top style="medium">
        <color indexed="64"/>
      </top>
      <bottom style="hair">
        <color indexed="64"/>
      </bottom>
      <diagonal/>
    </border>
    <border>
      <left style="thin">
        <color indexed="64"/>
      </left>
      <right style="hair">
        <color indexed="64"/>
      </right>
      <top style="thin">
        <color indexed="64"/>
      </top>
      <bottom style="thin">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medium">
        <color indexed="64"/>
      </right>
      <top style="medium">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style="medium">
        <color indexed="64"/>
      </right>
      <top style="hair">
        <color indexed="64"/>
      </top>
      <bottom/>
      <diagonal/>
    </border>
    <border>
      <left/>
      <right style="medium">
        <color indexed="64"/>
      </right>
      <top/>
      <bottom style="hair">
        <color indexed="64"/>
      </bottom>
      <diagonal/>
    </border>
    <border>
      <left/>
      <right style="dotted">
        <color indexed="64"/>
      </right>
      <top/>
      <bottom style="dotted">
        <color indexed="64"/>
      </bottom>
      <diagonal/>
    </border>
    <border>
      <left style="thin">
        <color auto="1"/>
      </left>
      <right style="hair">
        <color auto="1"/>
      </right>
      <top style="thin">
        <color auto="1"/>
      </top>
      <bottom style="thin">
        <color auto="1"/>
      </bottom>
      <diagonal/>
    </border>
    <border>
      <left style="thin">
        <color auto="1"/>
      </left>
      <right style="hair">
        <color auto="1"/>
      </right>
      <top style="thin">
        <color auto="1"/>
      </top>
      <bottom style="dotted">
        <color auto="1"/>
      </bottom>
      <diagonal/>
    </border>
    <border>
      <left style="thin">
        <color auto="1"/>
      </left>
      <right style="hair">
        <color auto="1"/>
      </right>
      <top/>
      <bottom style="thin">
        <color auto="1"/>
      </bottom>
      <diagonal/>
    </border>
    <border>
      <left style="hair">
        <color auto="1"/>
      </left>
      <right/>
      <top style="hair">
        <color auto="1"/>
      </top>
      <bottom/>
      <diagonal/>
    </border>
    <border>
      <left style="hair">
        <color auto="1"/>
      </left>
      <right/>
      <top/>
      <bottom/>
      <diagonal/>
    </border>
    <border>
      <left style="thin">
        <color indexed="64"/>
      </left>
      <right/>
      <top/>
      <bottom style="hair">
        <color indexed="64"/>
      </bottom>
      <diagonal/>
    </border>
    <border>
      <left/>
      <right/>
      <top style="hair">
        <color auto="1"/>
      </top>
      <bottom/>
      <diagonal/>
    </border>
    <border>
      <left style="hair">
        <color auto="1"/>
      </left>
      <right/>
      <top/>
      <bottom style="hair">
        <color auto="1"/>
      </bottom>
      <diagonal/>
    </border>
    <border>
      <left/>
      <right/>
      <top/>
      <bottom style="hair">
        <color auto="1"/>
      </bottom>
      <diagonal/>
    </border>
    <border>
      <left style="hair">
        <color auto="1"/>
      </left>
      <right style="thin">
        <color auto="1"/>
      </right>
      <top style="thin">
        <color auto="1"/>
      </top>
      <bottom style="thin">
        <color auto="1"/>
      </bottom>
      <diagonal/>
    </border>
    <border>
      <left/>
      <right style="thin">
        <color auto="1"/>
      </right>
      <top style="thin">
        <color auto="1"/>
      </top>
      <bottom style="dotted">
        <color auto="1"/>
      </bottom>
      <diagonal/>
    </border>
    <border>
      <left style="thin">
        <color indexed="64"/>
      </left>
      <right/>
      <top style="thin">
        <color indexed="64"/>
      </top>
      <bottom style="hair">
        <color auto="1"/>
      </bottom>
      <diagonal/>
    </border>
    <border>
      <left style="thin">
        <color indexed="64"/>
      </left>
      <right/>
      <top style="thin">
        <color auto="1"/>
      </top>
      <bottom style="hair">
        <color auto="1"/>
      </bottom>
      <diagonal/>
    </border>
    <border>
      <left style="thin">
        <color indexed="64"/>
      </left>
      <right/>
      <top style="hair">
        <color auto="1"/>
      </top>
      <bottom style="thin">
        <color auto="1"/>
      </bottom>
      <diagonal/>
    </border>
    <border>
      <left style="thin">
        <color indexed="64"/>
      </left>
      <right/>
      <top style="hair">
        <color auto="1"/>
      </top>
      <bottom style="thin">
        <color indexed="64"/>
      </bottom>
      <diagonal/>
    </border>
    <border>
      <left style="thin">
        <color auto="1"/>
      </left>
      <right/>
      <top style="thin">
        <color indexed="64"/>
      </top>
      <bottom style="hair">
        <color auto="1"/>
      </bottom>
      <diagonal/>
    </border>
    <border>
      <left style="thin">
        <color auto="1"/>
      </left>
      <right/>
      <top style="thin">
        <color auto="1"/>
      </top>
      <bottom style="hair">
        <color auto="1"/>
      </bottom>
      <diagonal/>
    </border>
    <border>
      <left style="thin">
        <color auto="1"/>
      </left>
      <right/>
      <top style="hair">
        <color auto="1"/>
      </top>
      <bottom style="thin">
        <color auto="1"/>
      </bottom>
      <diagonal/>
    </border>
    <border>
      <left style="thin">
        <color auto="1"/>
      </left>
      <right/>
      <top style="hair">
        <color auto="1"/>
      </top>
      <bottom style="thin">
        <color indexed="64"/>
      </bottom>
      <diagonal/>
    </border>
    <border>
      <left/>
      <right/>
      <top style="hair">
        <color auto="1"/>
      </top>
      <bottom style="thin">
        <color auto="1"/>
      </bottom>
      <diagonal/>
    </border>
    <border>
      <left/>
      <right/>
      <top style="hair">
        <color auto="1"/>
      </top>
      <bottom style="thin">
        <color indexed="64"/>
      </bottom>
      <diagonal/>
    </border>
    <border>
      <left/>
      <right/>
      <top style="thin">
        <color indexed="64"/>
      </top>
      <bottom style="hair">
        <color auto="1"/>
      </bottom>
      <diagonal/>
    </border>
    <border>
      <left/>
      <right style="thin">
        <color auto="1"/>
      </right>
      <top style="thin">
        <color auto="1"/>
      </top>
      <bottom style="hair">
        <color auto="1"/>
      </bottom>
      <diagonal/>
    </border>
    <border>
      <left/>
      <right style="thin">
        <color auto="1"/>
      </right>
      <top style="thin">
        <color indexed="64"/>
      </top>
      <bottom style="hair">
        <color auto="1"/>
      </bottom>
      <diagonal/>
    </border>
    <border>
      <left/>
      <right/>
      <top style="thin">
        <color auto="1"/>
      </top>
      <bottom style="hair">
        <color auto="1"/>
      </bottom>
      <diagonal/>
    </border>
    <border>
      <left/>
      <right style="thin">
        <color indexed="64"/>
      </right>
      <top style="thin">
        <color indexed="64"/>
      </top>
      <bottom style="hair">
        <color auto="1"/>
      </bottom>
      <diagonal/>
    </border>
    <border>
      <left/>
      <right style="thin">
        <color indexed="64"/>
      </right>
      <top style="thin">
        <color auto="1"/>
      </top>
      <bottom style="hair">
        <color auto="1"/>
      </bottom>
      <diagonal/>
    </border>
    <border>
      <left/>
      <right style="thin">
        <color indexed="64"/>
      </right>
      <top style="hair">
        <color auto="1"/>
      </top>
      <bottom/>
      <diagonal/>
    </border>
    <border>
      <left style="thin">
        <color indexed="64"/>
      </left>
      <right style="thin">
        <color auto="1"/>
      </right>
      <top style="thin">
        <color indexed="64"/>
      </top>
      <bottom style="hair">
        <color auto="1"/>
      </bottom>
      <diagonal/>
    </border>
    <border>
      <left style="thin">
        <color indexed="64"/>
      </left>
      <right style="thin">
        <color auto="1"/>
      </right>
      <top style="thin">
        <color auto="1"/>
      </top>
      <bottom style="thin">
        <color indexed="64"/>
      </bottom>
      <diagonal/>
    </border>
    <border>
      <left style="thin">
        <color auto="1"/>
      </left>
      <right style="thin">
        <color auto="1"/>
      </right>
      <top style="thin">
        <color indexed="64"/>
      </top>
      <bottom style="hair">
        <color auto="1"/>
      </bottom>
      <diagonal/>
    </border>
    <border>
      <left style="thin">
        <color auto="1"/>
      </left>
      <right style="thin">
        <color auto="1"/>
      </right>
      <top style="thin">
        <color auto="1"/>
      </top>
      <bottom style="thin">
        <color indexed="64"/>
      </bottom>
      <diagonal/>
    </border>
    <border>
      <left/>
      <right style="thin">
        <color auto="1"/>
      </right>
      <top style="hair">
        <color auto="1"/>
      </top>
      <bottom style="thin">
        <color auto="1"/>
      </bottom>
      <diagonal/>
    </border>
    <border>
      <left style="thin">
        <color auto="1"/>
      </left>
      <right style="thin">
        <color indexed="64"/>
      </right>
      <top style="thin">
        <color indexed="64"/>
      </top>
      <bottom style="hair">
        <color auto="1"/>
      </bottom>
      <diagonal/>
    </border>
    <border>
      <left style="thin">
        <color auto="1"/>
      </left>
      <right style="thin">
        <color indexed="64"/>
      </right>
      <top style="thin">
        <color auto="1"/>
      </top>
      <bottom style="thin">
        <color indexed="64"/>
      </bottom>
      <diagonal/>
    </border>
    <border>
      <left style="thin">
        <color auto="1"/>
      </left>
      <right style="thin">
        <color auto="1"/>
      </right>
      <top style="thin">
        <color auto="1"/>
      </top>
      <bottom style="hair">
        <color auto="1"/>
      </bottom>
      <diagonal/>
    </border>
    <border>
      <left/>
      <right style="hair">
        <color auto="1"/>
      </right>
      <top style="hair">
        <color auto="1"/>
      </top>
      <bottom/>
      <diagonal/>
    </border>
    <border>
      <left/>
      <right style="hair">
        <color auto="1"/>
      </right>
      <top/>
      <bottom/>
      <diagonal/>
    </border>
    <border>
      <left/>
      <right style="hair">
        <color auto="1"/>
      </right>
      <top/>
      <bottom style="hair">
        <color auto="1"/>
      </bottom>
      <diagonal/>
    </border>
    <border>
      <left style="thick">
        <color indexed="64"/>
      </left>
      <right/>
      <top/>
      <bottom style="medium">
        <color indexed="64"/>
      </bottom>
      <diagonal/>
    </border>
    <border>
      <left style="thick">
        <color indexed="64"/>
      </left>
      <right/>
      <top style="medium">
        <color indexed="64"/>
      </top>
      <bottom/>
      <diagonal/>
    </border>
    <border>
      <left style="medium">
        <color auto="1"/>
      </left>
      <right/>
      <top/>
      <bottom style="dashed">
        <color auto="1"/>
      </bottom>
      <diagonal/>
    </border>
    <border>
      <left style="hair">
        <color indexed="64"/>
      </left>
      <right/>
      <top style="medium">
        <color indexed="64"/>
      </top>
      <bottom/>
      <diagonal/>
    </border>
    <border>
      <left/>
      <right style="hair">
        <color indexed="64"/>
      </right>
      <top style="thick">
        <color indexed="64"/>
      </top>
      <bottom/>
      <diagonal/>
    </border>
    <border>
      <left/>
      <right style="hair">
        <color indexed="64"/>
      </right>
      <top style="medium">
        <color indexed="64"/>
      </top>
      <bottom/>
      <diagonal/>
    </border>
    <border>
      <left/>
      <right style="hair">
        <color indexed="64"/>
      </right>
      <top/>
      <bottom style="thick">
        <color indexed="64"/>
      </bottom>
      <diagonal/>
    </border>
    <border>
      <left/>
      <right style="thick">
        <color indexed="64"/>
      </right>
      <top/>
      <bottom style="medium">
        <color indexed="64"/>
      </bottom>
      <diagonal/>
    </border>
    <border>
      <left/>
      <right style="thick">
        <color indexed="64"/>
      </right>
      <top style="medium">
        <color indexed="64"/>
      </top>
      <bottom/>
      <diagonal/>
    </border>
    <border>
      <left/>
      <right style="thick">
        <color indexed="64"/>
      </right>
      <top/>
      <bottom style="hair">
        <color indexed="64"/>
      </bottom>
      <diagonal/>
    </border>
    <border>
      <left/>
      <right style="medium">
        <color indexed="64"/>
      </right>
      <top/>
      <bottom style="dashed">
        <color auto="1"/>
      </bottom>
      <diagonal/>
    </border>
    <border>
      <left/>
      <right style="medium">
        <color indexed="64"/>
      </right>
      <top style="dashed">
        <color auto="1"/>
      </top>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medium">
        <color indexed="64"/>
      </top>
      <bottom style="hair">
        <color indexed="64"/>
      </bottom>
      <diagonal/>
    </border>
    <border>
      <left/>
      <right style="thin">
        <color indexed="64"/>
      </right>
      <top style="hair">
        <color indexed="64"/>
      </top>
      <bottom style="double">
        <color indexed="64"/>
      </bottom>
      <diagonal/>
    </border>
    <border>
      <left/>
      <right/>
      <top style="hair">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top style="hair">
        <color indexed="64"/>
      </top>
      <bottom style="double">
        <color indexed="64"/>
      </bottom>
      <diagonal/>
    </border>
    <border>
      <left/>
      <right style="medium">
        <color indexed="64"/>
      </right>
      <top style="hair">
        <color indexed="64"/>
      </top>
      <bottom style="double">
        <color indexed="64"/>
      </bottom>
      <diagonal/>
    </border>
    <border>
      <left/>
      <right/>
      <top/>
      <bottom style="mediumDashed">
        <color auto="1"/>
      </bottom>
      <diagonal/>
    </border>
    <border>
      <left/>
      <right/>
      <top style="mediumDashed">
        <color indexed="64"/>
      </top>
      <bottom/>
      <diagonal/>
    </border>
    <border>
      <left/>
      <right/>
      <top/>
      <bottom style="mediumDashed">
        <color indexed="64"/>
      </bottom>
      <diagonal/>
    </border>
    <border>
      <left style="thin">
        <color indexed="64"/>
      </left>
      <right/>
      <top style="thin">
        <color auto="1"/>
      </top>
      <bottom/>
      <diagonal/>
    </border>
    <border>
      <left/>
      <right style="thin">
        <color indexed="64"/>
      </right>
      <top/>
      <bottom style="hair">
        <color indexed="64"/>
      </bottom>
      <diagonal/>
    </border>
    <border diagonalDown="1">
      <left style="medium">
        <color indexed="64"/>
      </left>
      <right/>
      <top style="medium">
        <color indexed="64"/>
      </top>
      <bottom style="thin">
        <color indexed="64"/>
      </bottom>
      <diagonal style="thin">
        <color indexed="64"/>
      </diagonal>
    </border>
    <border>
      <left style="medium">
        <color indexed="64"/>
      </left>
      <right/>
      <top style="thin">
        <color indexed="64"/>
      </top>
      <bottom style="dotted">
        <color indexed="64"/>
      </bottom>
      <diagonal/>
    </border>
    <border>
      <left style="medium">
        <color indexed="64"/>
      </left>
      <right style="dotted">
        <color indexed="64"/>
      </right>
      <top style="dotted">
        <color indexed="64"/>
      </top>
      <bottom/>
      <diagonal/>
    </border>
    <border>
      <left style="medium">
        <color indexed="64"/>
      </left>
      <right style="dotted">
        <color indexed="64"/>
      </right>
      <top/>
      <bottom style="thin">
        <color indexed="64"/>
      </bottom>
      <diagonal/>
    </border>
    <border>
      <left style="medium">
        <color indexed="64"/>
      </left>
      <right style="dotted">
        <color indexed="64"/>
      </right>
      <top/>
      <bottom style="medium">
        <color indexed="64"/>
      </bottom>
      <diagonal/>
    </border>
    <border diagonalDown="1">
      <left/>
      <right style="thin">
        <color indexed="64"/>
      </right>
      <top style="medium">
        <color indexed="64"/>
      </top>
      <bottom style="thin">
        <color indexed="64"/>
      </bottom>
      <diagonal style="thin">
        <color indexed="64"/>
      </diagonal>
    </border>
    <border>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dotted">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medium">
        <color indexed="64"/>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style="thin">
        <color indexed="64"/>
      </top>
      <bottom/>
      <diagonal/>
    </border>
    <border>
      <left style="double">
        <color indexed="64"/>
      </left>
      <right style="medium">
        <color indexed="64"/>
      </right>
      <top style="hair">
        <color indexed="64"/>
      </top>
      <bottom style="hair">
        <color indexed="64"/>
      </bottom>
      <diagonal/>
    </border>
    <border>
      <left style="double">
        <color indexed="64"/>
      </left>
      <right style="medium">
        <color indexed="64"/>
      </right>
      <top/>
      <bottom style="dotted">
        <color indexed="64"/>
      </bottom>
      <diagonal/>
    </border>
    <border>
      <left style="double">
        <color indexed="64"/>
      </left>
      <right style="medium">
        <color indexed="64"/>
      </right>
      <top/>
      <bottom style="medium">
        <color indexed="64"/>
      </bottom>
      <diagonal/>
    </border>
    <border>
      <left style="double">
        <color indexed="64"/>
      </left>
      <right style="medium">
        <color indexed="64"/>
      </right>
      <top style="thin">
        <color indexed="64"/>
      </top>
      <bottom style="dotted">
        <color indexed="64"/>
      </bottom>
      <diagonal/>
    </border>
    <border>
      <left style="double">
        <color indexed="64"/>
      </left>
      <right style="medium">
        <color indexed="64"/>
      </right>
      <top style="dotted">
        <color indexed="64"/>
      </top>
      <bottom style="dotted">
        <color indexed="64"/>
      </bottom>
      <diagonal/>
    </border>
    <border>
      <left style="double">
        <color indexed="64"/>
      </left>
      <right style="medium">
        <color indexed="64"/>
      </right>
      <top style="dotted">
        <color indexed="64"/>
      </top>
      <bottom style="thin">
        <color indexed="64"/>
      </bottom>
      <diagonal/>
    </border>
    <border>
      <left style="double">
        <color indexed="64"/>
      </left>
      <right style="medium">
        <color indexed="64"/>
      </right>
      <top style="dotted">
        <color indexed="64"/>
      </top>
      <bottom style="medium">
        <color indexed="64"/>
      </bottom>
      <diagonal/>
    </border>
    <border>
      <left style="medium">
        <color indexed="64"/>
      </left>
      <right style="thin">
        <color indexed="64"/>
      </right>
      <top style="medium">
        <color indexed="64"/>
      </top>
      <bottom style="thin">
        <color indexed="64"/>
      </bottom>
      <diagonal/>
    </border>
    <border diagonalDown="1">
      <left style="medium">
        <color indexed="64"/>
      </left>
      <right style="thin">
        <color indexed="64"/>
      </right>
      <top style="thin">
        <color indexed="64"/>
      </top>
      <bottom style="dotted">
        <color indexed="64"/>
      </bottom>
      <diagonal style="thin">
        <color indexed="64"/>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medium">
        <color indexed="64"/>
      </top>
      <bottom style="thin">
        <color indexed="64"/>
      </bottom>
      <diagonal/>
    </border>
    <border diagonalDown="1">
      <left style="thin">
        <color indexed="64"/>
      </left>
      <right style="medium">
        <color indexed="64"/>
      </right>
      <top style="thin">
        <color indexed="64"/>
      </top>
      <bottom style="dotted">
        <color indexed="64"/>
      </bottom>
      <diagonal style="thin">
        <color indexed="64"/>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dotted">
        <color indexed="64"/>
      </top>
      <bottom style="medium">
        <color indexed="64"/>
      </bottom>
      <diagonal/>
    </border>
    <border diagonalDown="1">
      <left/>
      <right style="medium">
        <color indexed="64"/>
      </right>
      <top style="thin">
        <color indexed="64"/>
      </top>
      <bottom style="dotted">
        <color indexed="64"/>
      </bottom>
      <diagonal style="thin">
        <color indexed="64"/>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dotted">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dashed">
        <color indexed="64"/>
      </right>
      <top style="thin">
        <color indexed="64"/>
      </top>
      <bottom style="thin">
        <color indexed="64"/>
      </bottom>
      <diagonal/>
    </border>
    <border>
      <left style="medium">
        <color indexed="64"/>
      </left>
      <right style="dashed">
        <color indexed="64"/>
      </right>
      <top/>
      <bottom style="medium">
        <color indexed="64"/>
      </bottom>
      <diagonal/>
    </border>
    <border diagonalUp="1">
      <left style="medium">
        <color indexed="64"/>
      </left>
      <right style="thin">
        <color indexed="64"/>
      </right>
      <top style="medium">
        <color indexed="64"/>
      </top>
      <bottom style="medium">
        <color indexed="64"/>
      </bottom>
      <diagonal style="thin">
        <color indexed="64"/>
      </diagonal>
    </border>
    <border>
      <left style="dashed">
        <color indexed="64"/>
      </left>
      <right style="thin">
        <color indexed="64"/>
      </right>
      <top/>
      <bottom/>
      <diagonal/>
    </border>
    <border>
      <left style="dashed">
        <color indexed="64"/>
      </left>
      <right style="thin">
        <color indexed="64"/>
      </right>
      <top style="medium">
        <color indexed="64"/>
      </top>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style="medium">
        <color indexed="64"/>
      </top>
      <bottom style="thin">
        <color indexed="64"/>
      </bottom>
      <diagonal/>
    </border>
    <border>
      <left style="dashed">
        <color indexed="64"/>
      </left>
      <right style="thin">
        <color indexed="64"/>
      </right>
      <top style="thin">
        <color indexed="64"/>
      </top>
      <bottom style="medium">
        <color indexed="64"/>
      </bottom>
      <diagonal/>
    </border>
    <border>
      <left style="dashed">
        <color indexed="64"/>
      </left>
      <right style="thin">
        <color indexed="64"/>
      </right>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bottom/>
      <diagonal/>
    </border>
    <border>
      <left style="thin">
        <color indexed="64"/>
      </left>
      <right style="dashed">
        <color indexed="64"/>
      </right>
      <top style="medium">
        <color indexed="64"/>
      </top>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style="medium">
        <color indexed="64"/>
      </top>
      <bottom style="thin">
        <color indexed="64"/>
      </bottom>
      <diagonal/>
    </border>
    <border>
      <left style="thin">
        <color indexed="64"/>
      </left>
      <right style="dashed">
        <color indexed="64"/>
      </right>
      <top style="thin">
        <color indexed="64"/>
      </top>
      <bottom style="medium">
        <color indexed="64"/>
      </bottom>
      <diagonal/>
    </border>
    <border>
      <left style="thin">
        <color indexed="64"/>
      </left>
      <right style="dashed">
        <color indexed="64"/>
      </right>
      <top/>
      <bottom style="thin">
        <color indexed="64"/>
      </bottom>
      <diagonal/>
    </border>
    <border diagonalUp="1">
      <left style="thin">
        <color indexed="64"/>
      </left>
      <right style="thin">
        <color indexed="64"/>
      </right>
      <top style="medium">
        <color indexed="64"/>
      </top>
      <bottom style="medium">
        <color indexed="64"/>
      </bottom>
      <diagonal style="thin">
        <color indexed="64"/>
      </diagonal>
    </border>
    <border>
      <left/>
      <right style="dashed">
        <color indexed="64"/>
      </right>
      <top style="medium">
        <color indexed="64"/>
      </top>
      <bottom/>
      <diagonal/>
    </border>
    <border>
      <left/>
      <right style="dashed">
        <color indexed="64"/>
      </right>
      <top style="thin">
        <color indexed="64"/>
      </top>
      <bottom style="thin">
        <color indexed="64"/>
      </bottom>
      <diagonal/>
    </border>
    <border>
      <left/>
      <right style="dashed">
        <color indexed="64"/>
      </right>
      <top style="thin">
        <color indexed="64"/>
      </top>
      <bottom/>
      <diagonal/>
    </border>
    <border>
      <left/>
      <right style="dashed">
        <color indexed="64"/>
      </right>
      <top style="medium">
        <color indexed="64"/>
      </top>
      <bottom style="thin">
        <color indexed="64"/>
      </bottom>
      <diagonal/>
    </border>
    <border>
      <left/>
      <right style="dashed">
        <color indexed="64"/>
      </right>
      <top style="thin">
        <color indexed="64"/>
      </top>
      <bottom style="medium">
        <color indexed="64"/>
      </bottom>
      <diagonal/>
    </border>
    <border>
      <left/>
      <right style="dashed">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ck">
        <color indexed="64"/>
      </left>
      <right/>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diagonal/>
    </border>
    <border>
      <left style="thick">
        <color indexed="64"/>
      </left>
      <right style="thin">
        <color indexed="64"/>
      </right>
      <top/>
      <bottom style="thin">
        <color indexed="64"/>
      </bottom>
      <diagonal/>
    </border>
    <border>
      <left style="thick">
        <color indexed="64"/>
      </left>
      <right style="thin">
        <color indexed="64"/>
      </right>
      <top/>
      <bottom style="thick">
        <color indexed="64"/>
      </bottom>
      <diagonal/>
    </border>
    <border>
      <left/>
      <right/>
      <top style="hair">
        <color auto="1"/>
      </top>
      <bottom style="hair">
        <color auto="1"/>
      </bottom>
      <diagonal/>
    </border>
    <border>
      <left style="thin">
        <color indexed="64"/>
      </left>
      <right style="thin">
        <color indexed="64"/>
      </right>
      <top/>
      <bottom style="thick">
        <color indexed="64"/>
      </bottom>
      <diagonal/>
    </border>
    <border>
      <left style="thin">
        <color indexed="64"/>
      </left>
      <right style="thin">
        <color indexed="64"/>
      </right>
      <top style="thick">
        <color indexed="64"/>
      </top>
      <bottom style="thin">
        <color indexed="64"/>
      </bottom>
      <diagonal/>
    </border>
    <border>
      <left style="thick">
        <color indexed="64"/>
      </left>
      <right/>
      <top style="thick">
        <color indexed="64"/>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style="thick">
        <color indexed="64"/>
      </bottom>
      <diagonal/>
    </border>
    <border>
      <left style="thin">
        <color indexed="64"/>
      </left>
      <right/>
      <top style="thick">
        <color indexed="64"/>
      </top>
      <bottom style="thin">
        <color indexed="64"/>
      </bottom>
      <diagonal/>
    </border>
    <border>
      <left style="thick">
        <color indexed="64"/>
      </left>
      <right/>
      <top style="thick">
        <color auto="1"/>
      </top>
      <bottom style="thin">
        <color indexed="64"/>
      </bottom>
      <diagonal/>
    </border>
    <border>
      <left style="thick">
        <color auto="1"/>
      </left>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ck">
        <color auto="1"/>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thick">
        <color indexed="64"/>
      </bottom>
      <diagonal style="thin">
        <color indexed="64"/>
      </diagonal>
    </border>
    <border>
      <left/>
      <right/>
      <top style="thick">
        <color indexed="64"/>
      </top>
      <bottom style="thin">
        <color indexed="64"/>
      </bottom>
      <diagonal/>
    </border>
    <border>
      <left/>
      <right/>
      <top style="thin">
        <color indexed="64"/>
      </top>
      <bottom style="thick">
        <color indexed="64"/>
      </bottom>
      <diagonal/>
    </border>
    <border>
      <left/>
      <right style="thick">
        <color indexed="64"/>
      </right>
      <top style="thick">
        <color indexed="64"/>
      </top>
      <bottom style="thin">
        <color indexed="64"/>
      </bottom>
      <diagonal/>
    </border>
    <border>
      <left/>
      <right style="thick">
        <color indexed="64"/>
      </right>
      <top style="thin">
        <color indexed="64"/>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style="thick">
        <color auto="1"/>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bottom/>
      <diagonal/>
    </border>
    <border diagonalDown="1">
      <left/>
      <right style="thick">
        <color indexed="64"/>
      </right>
      <top style="thin">
        <color indexed="64"/>
      </top>
      <bottom/>
      <diagonal style="thin">
        <color indexed="64"/>
      </diagonal>
    </border>
    <border diagonalDown="1">
      <left/>
      <right style="thick">
        <color indexed="64"/>
      </right>
      <top/>
      <bottom/>
      <diagonal style="thin">
        <color indexed="64"/>
      </diagonal>
    </border>
    <border diagonalDown="1">
      <left/>
      <right style="thick">
        <color indexed="64"/>
      </right>
      <top/>
      <bottom style="thick">
        <color indexed="64"/>
      </bottom>
      <diagonal style="thin">
        <color indexed="64"/>
      </diagonal>
    </border>
    <border>
      <left/>
      <right style="thick">
        <color indexed="64"/>
      </right>
      <top style="thin">
        <color indexed="64"/>
      </top>
      <bottom style="thick">
        <color indexed="64"/>
      </bottom>
      <diagonal/>
    </border>
    <border>
      <left style="thin">
        <color indexed="64"/>
      </left>
      <right/>
      <top style="thin">
        <color indexed="64"/>
      </top>
      <bottom style="thick">
        <color indexed="64"/>
      </bottom>
      <diagonal/>
    </border>
    <border>
      <left style="thin">
        <color theme="1"/>
      </left>
      <right style="thin">
        <color theme="1"/>
      </right>
      <top style="thin">
        <color theme="1"/>
      </top>
      <bottom style="thin">
        <color theme="1"/>
      </bottom>
      <diagonal/>
    </border>
    <border>
      <left/>
      <right/>
      <top/>
      <bottom style="thin">
        <color theme="0" tint="-0.34998626667073579"/>
      </bottom>
      <diagonal/>
    </border>
    <border>
      <left style="thin">
        <color theme="1"/>
      </left>
      <right/>
      <top style="thin">
        <color theme="1"/>
      </top>
      <bottom style="thin">
        <color theme="1"/>
      </bottom>
      <diagonal/>
    </border>
    <border>
      <left style="thin">
        <color theme="1"/>
      </left>
      <right style="thin">
        <color theme="1"/>
      </right>
      <top style="thin">
        <color theme="1"/>
      </top>
      <bottom/>
      <diagonal/>
    </border>
    <border>
      <left style="thick">
        <color theme="1"/>
      </left>
      <right style="thick">
        <color theme="1"/>
      </right>
      <top style="thick">
        <color theme="1"/>
      </top>
      <bottom style="thin">
        <color theme="1"/>
      </bottom>
      <diagonal/>
    </border>
    <border>
      <left style="thick">
        <color theme="1"/>
      </left>
      <right style="thick">
        <color theme="1"/>
      </right>
      <top style="thin">
        <color theme="1"/>
      </top>
      <bottom style="thin">
        <color theme="1"/>
      </bottom>
      <diagonal/>
    </border>
    <border>
      <left style="thick">
        <color theme="1"/>
      </left>
      <right style="thick">
        <color theme="1"/>
      </right>
      <top/>
      <bottom style="thin">
        <color theme="1"/>
      </bottom>
      <diagonal/>
    </border>
    <border>
      <left style="thick">
        <color theme="1"/>
      </left>
      <right style="thick">
        <color theme="1"/>
      </right>
      <top style="thin">
        <color theme="1"/>
      </top>
      <bottom style="thick">
        <color theme="1"/>
      </bottom>
      <diagonal/>
    </border>
    <border>
      <left/>
      <right style="thin">
        <color theme="1"/>
      </right>
      <top style="thin">
        <color theme="1"/>
      </top>
      <bottom style="thin">
        <color theme="1"/>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ck">
        <color indexed="64"/>
      </bottom>
      <diagonal/>
    </border>
    <border diagonalDown="1">
      <left style="thin">
        <color theme="1"/>
      </left>
      <right style="thin">
        <color theme="1"/>
      </right>
      <top style="thin">
        <color theme="1"/>
      </top>
      <bottom style="thin">
        <color theme="1"/>
      </bottom>
      <diagonal style="thin">
        <color theme="1"/>
      </diagonal>
    </border>
    <border diagonalUp="1">
      <left style="thin">
        <color indexed="64"/>
      </left>
      <right style="thin">
        <color indexed="64"/>
      </right>
      <top style="thin">
        <color indexed="64"/>
      </top>
      <bottom style="thin">
        <color indexed="64"/>
      </bottom>
      <diagonal style="dashed">
        <color indexed="64"/>
      </diagonal>
    </border>
  </borders>
  <cellStyleXfs count="12">
    <xf numFmtId="0" fontId="0" fillId="0" borderId="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1" fillId="0" borderId="0">
      <alignment vertical="center"/>
    </xf>
    <xf numFmtId="0" fontId="3" fillId="0" borderId="0">
      <alignment vertical="center"/>
    </xf>
    <xf numFmtId="0" fontId="3" fillId="0" borderId="0">
      <alignment vertical="center"/>
    </xf>
    <xf numFmtId="0" fontId="2" fillId="0" borderId="0">
      <alignment vertical="center"/>
    </xf>
    <xf numFmtId="0" fontId="4" fillId="0" borderId="0">
      <alignment vertical="center"/>
    </xf>
    <xf numFmtId="0" fontId="4" fillId="0" borderId="0">
      <alignment vertical="center"/>
    </xf>
    <xf numFmtId="0" fontId="5" fillId="0" borderId="0">
      <alignment vertical="center"/>
    </xf>
    <xf numFmtId="0" fontId="9" fillId="0" borderId="0" applyNumberFormat="0" applyFill="0" applyBorder="0" applyAlignment="0" applyProtection="0">
      <alignment vertical="center"/>
    </xf>
  </cellStyleXfs>
  <cellXfs count="2260">
    <xf numFmtId="0" fontId="0" fillId="0" borderId="0" xfId="0">
      <alignment vertical="center"/>
    </xf>
    <xf numFmtId="0" fontId="0" fillId="0" borderId="0" xfId="0" applyFont="1" applyProtection="1">
      <alignment vertical="center"/>
    </xf>
    <xf numFmtId="0" fontId="15" fillId="0" borderId="0" xfId="0" applyFont="1" applyAlignment="1" applyProtection="1">
      <alignment horizontal="center" vertical="center"/>
    </xf>
    <xf numFmtId="0" fontId="18" fillId="2" borderId="0" xfId="0" applyFont="1" applyFill="1" applyBorder="1" applyProtection="1">
      <alignment vertical="center"/>
    </xf>
    <xf numFmtId="0" fontId="18" fillId="2" borderId="18" xfId="0" applyFont="1" applyFill="1" applyBorder="1" applyProtection="1">
      <alignment vertical="center"/>
    </xf>
    <xf numFmtId="0" fontId="18" fillId="2" borderId="21" xfId="0" applyFont="1" applyFill="1" applyBorder="1" applyProtection="1">
      <alignment vertical="center"/>
    </xf>
    <xf numFmtId="0" fontId="15" fillId="0" borderId="0" xfId="0" applyFont="1" applyProtection="1">
      <alignment vertical="center"/>
    </xf>
    <xf numFmtId="0" fontId="18" fillId="2" borderId="13" xfId="0" applyFont="1" applyFill="1" applyBorder="1" applyProtection="1">
      <alignment vertical="center"/>
    </xf>
    <xf numFmtId="0" fontId="18" fillId="2" borderId="19" xfId="0" applyFont="1" applyFill="1" applyBorder="1" applyProtection="1">
      <alignment vertical="center"/>
    </xf>
    <xf numFmtId="0" fontId="18" fillId="2" borderId="20" xfId="0" applyFont="1" applyFill="1" applyBorder="1" applyProtection="1">
      <alignment vertical="center"/>
    </xf>
    <xf numFmtId="0" fontId="0" fillId="0" borderId="0" xfId="0" quotePrefix="1">
      <alignment vertical="center"/>
    </xf>
    <xf numFmtId="0" fontId="0" fillId="0" borderId="0" xfId="0" applyAlignment="1" applyProtection="1">
      <alignment vertical="center"/>
      <protection locked="0"/>
    </xf>
    <xf numFmtId="0" fontId="0" fillId="10" borderId="0" xfId="0" applyFont="1" applyFill="1" applyAlignment="1" applyProtection="1">
      <alignment vertical="center"/>
      <protection locked="0"/>
    </xf>
    <xf numFmtId="0" fontId="0" fillId="10" borderId="6" xfId="0" applyFont="1" applyFill="1" applyBorder="1" applyAlignment="1" applyProtection="1">
      <alignment vertical="center" wrapText="1"/>
      <protection locked="0"/>
    </xf>
    <xf numFmtId="0" fontId="0" fillId="10" borderId="5" xfId="0" applyFont="1" applyFill="1" applyBorder="1" applyAlignment="1" applyProtection="1">
      <alignment vertical="center"/>
      <protection locked="0"/>
    </xf>
    <xf numFmtId="0" fontId="0" fillId="0" borderId="0" xfId="0" applyBorder="1" applyAlignment="1" applyProtection="1">
      <alignment vertical="center"/>
      <protection locked="0"/>
    </xf>
    <xf numFmtId="0" fontId="0" fillId="10" borderId="21" xfId="0" applyFont="1" applyFill="1" applyBorder="1" applyAlignment="1" applyProtection="1">
      <alignment vertical="center" wrapText="1"/>
      <protection locked="0"/>
    </xf>
    <xf numFmtId="0" fontId="0" fillId="10" borderId="0" xfId="0" applyFont="1" applyFill="1" applyBorder="1" applyAlignment="1" applyProtection="1">
      <alignment vertical="center"/>
      <protection locked="0"/>
    </xf>
    <xf numFmtId="0" fontId="26" fillId="10" borderId="28" xfId="0" applyFont="1" applyFill="1" applyBorder="1" applyAlignment="1" applyProtection="1">
      <alignment vertical="center"/>
    </xf>
    <xf numFmtId="0" fontId="0" fillId="10" borderId="28" xfId="0" applyFont="1" applyFill="1" applyBorder="1" applyAlignment="1" applyProtection="1">
      <alignment vertical="center"/>
      <protection locked="0"/>
    </xf>
    <xf numFmtId="0" fontId="20" fillId="10" borderId="21" xfId="0" applyFont="1" applyFill="1" applyBorder="1" applyAlignment="1" applyProtection="1">
      <alignment horizontal="center" vertical="center"/>
      <protection locked="0"/>
    </xf>
    <xf numFmtId="0" fontId="0" fillId="10" borderId="6" xfId="0" applyFont="1" applyFill="1" applyBorder="1" applyAlignment="1" applyProtection="1">
      <alignment vertical="center"/>
    </xf>
    <xf numFmtId="49" fontId="26" fillId="10" borderId="6" xfId="0" applyNumberFormat="1" applyFont="1" applyFill="1" applyBorder="1" applyAlignment="1" applyProtection="1">
      <alignment horizontal="center" vertical="center"/>
      <protection locked="0"/>
    </xf>
    <xf numFmtId="0" fontId="0" fillId="10" borderId="6" xfId="0" applyFont="1" applyFill="1" applyBorder="1" applyAlignment="1" applyProtection="1">
      <alignment vertical="center"/>
      <protection locked="0"/>
    </xf>
    <xf numFmtId="0" fontId="0" fillId="10" borderId="0" xfId="0" applyFont="1" applyFill="1" applyAlignment="1" applyProtection="1">
      <alignment vertical="center"/>
    </xf>
    <xf numFmtId="0" fontId="0" fillId="10" borderId="21" xfId="0" applyFont="1" applyFill="1" applyBorder="1" applyAlignment="1" applyProtection="1">
      <alignment vertical="center"/>
      <protection locked="0"/>
    </xf>
    <xf numFmtId="0" fontId="30" fillId="10" borderId="6" xfId="0" applyFont="1" applyFill="1" applyBorder="1" applyAlignment="1" applyProtection="1">
      <alignment vertical="center"/>
    </xf>
    <xf numFmtId="0" fontId="9" fillId="10" borderId="21" xfId="11" applyFont="1" applyFill="1" applyBorder="1" applyAlignment="1" applyProtection="1">
      <alignment horizontal="center" vertical="center"/>
      <protection locked="0"/>
    </xf>
    <xf numFmtId="0" fontId="30" fillId="10" borderId="37" xfId="0" applyFont="1" applyFill="1" applyBorder="1" applyAlignment="1" applyProtection="1">
      <alignment vertical="center"/>
    </xf>
    <xf numFmtId="0" fontId="0" fillId="10" borderId="37" xfId="0" applyFont="1" applyFill="1" applyBorder="1" applyAlignment="1" applyProtection="1">
      <alignment vertical="center"/>
      <protection locked="0"/>
    </xf>
    <xf numFmtId="0" fontId="26" fillId="10" borderId="2" xfId="0" applyFont="1" applyFill="1" applyBorder="1" applyAlignment="1" applyProtection="1">
      <alignment vertical="center"/>
      <protection locked="0"/>
    </xf>
    <xf numFmtId="0" fontId="26" fillId="10" borderId="3" xfId="0" applyFont="1" applyFill="1" applyBorder="1" applyAlignment="1" applyProtection="1">
      <alignment vertical="center"/>
      <protection locked="0"/>
    </xf>
    <xf numFmtId="0" fontId="0" fillId="10" borderId="2" xfId="0" applyFont="1" applyFill="1" applyBorder="1" applyAlignment="1" applyProtection="1">
      <alignment vertical="center"/>
      <protection locked="0"/>
    </xf>
    <xf numFmtId="0" fontId="26" fillId="10" borderId="5" xfId="0" applyFont="1" applyFill="1" applyBorder="1" applyAlignment="1" applyProtection="1">
      <alignment vertical="center"/>
      <protection locked="0"/>
    </xf>
    <xf numFmtId="0" fontId="26" fillId="10" borderId="0" xfId="0" applyFont="1" applyFill="1" applyBorder="1" applyAlignment="1" applyProtection="1">
      <alignment vertical="center"/>
      <protection locked="0"/>
    </xf>
    <xf numFmtId="0" fontId="20" fillId="10" borderId="0" xfId="0" applyFont="1" applyFill="1" applyBorder="1" applyAlignment="1" applyProtection="1">
      <alignment horizontal="center" vertical="center"/>
      <protection locked="0"/>
    </xf>
    <xf numFmtId="0" fontId="0" fillId="10" borderId="11" xfId="0" applyFont="1" applyFill="1" applyBorder="1" applyAlignment="1" applyProtection="1">
      <alignment vertical="center"/>
      <protection locked="0"/>
    </xf>
    <xf numFmtId="0" fontId="18" fillId="10" borderId="0" xfId="0" applyFont="1" applyFill="1" applyBorder="1" applyAlignment="1" applyProtection="1">
      <alignment vertical="center"/>
      <protection locked="0"/>
    </xf>
    <xf numFmtId="0" fontId="30" fillId="10" borderId="11" xfId="0" applyFont="1" applyFill="1" applyBorder="1" applyAlignment="1" applyProtection="1">
      <alignment vertical="center"/>
    </xf>
    <xf numFmtId="0" fontId="0" fillId="10" borderId="0" xfId="0" applyFill="1">
      <alignment vertical="center"/>
    </xf>
    <xf numFmtId="0" fontId="16" fillId="10" borderId="0" xfId="0" applyFont="1" applyFill="1" applyBorder="1" applyAlignment="1">
      <alignment horizontal="center" vertical="center"/>
    </xf>
    <xf numFmtId="0" fontId="0" fillId="10" borderId="0" xfId="0" applyFont="1" applyFill="1" applyBorder="1" applyAlignment="1" applyProtection="1">
      <alignment horizontal="center" vertical="center"/>
      <protection locked="0"/>
    </xf>
    <xf numFmtId="0" fontId="18" fillId="10" borderId="0" xfId="0" applyFont="1" applyFill="1" applyBorder="1" applyAlignment="1" applyProtection="1">
      <alignment horizontal="center" vertical="center"/>
      <protection locked="0"/>
    </xf>
    <xf numFmtId="0" fontId="16" fillId="0" borderId="0" xfId="0" applyFont="1" applyBorder="1" applyAlignment="1">
      <alignment horizontal="center" vertical="center"/>
    </xf>
    <xf numFmtId="0" fontId="0" fillId="0" borderId="0" xfId="0" applyFont="1" applyBorder="1" applyAlignment="1" applyProtection="1">
      <alignment horizontal="center" vertical="center"/>
      <protection locked="0"/>
    </xf>
    <xf numFmtId="0" fontId="18" fillId="0" borderId="0" xfId="0" applyFont="1" applyBorder="1" applyAlignment="1" applyProtection="1">
      <alignment horizontal="center" vertical="center"/>
      <protection locked="0"/>
    </xf>
    <xf numFmtId="0" fontId="20" fillId="0" borderId="0" xfId="0" applyFont="1" applyBorder="1" applyAlignment="1" applyProtection="1">
      <alignment horizontal="center" vertical="center"/>
      <protection locked="0"/>
    </xf>
    <xf numFmtId="0" fontId="26" fillId="0" borderId="0" xfId="0" applyFont="1" applyBorder="1">
      <alignment vertical="center"/>
    </xf>
    <xf numFmtId="0" fontId="31" fillId="0" borderId="0" xfId="0" applyFont="1" applyBorder="1" applyAlignment="1" applyProtection="1">
      <alignment vertical="center"/>
      <protection locked="0"/>
    </xf>
    <xf numFmtId="0" fontId="31" fillId="0" borderId="0" xfId="0" applyFont="1" applyBorder="1" applyAlignment="1">
      <alignment horizontal="center" vertical="center"/>
    </xf>
    <xf numFmtId="0" fontId="0" fillId="0" borderId="0" xfId="0" applyFont="1">
      <alignment vertical="center"/>
    </xf>
    <xf numFmtId="0" fontId="5" fillId="0" borderId="0" xfId="10">
      <alignment vertical="center"/>
    </xf>
    <xf numFmtId="0" fontId="33" fillId="0" borderId="0" xfId="0" applyFont="1" applyAlignment="1" applyProtection="1">
      <alignment horizontal="center" vertical="center"/>
      <protection locked="0"/>
    </xf>
    <xf numFmtId="0" fontId="0" fillId="0" borderId="0" xfId="0" applyFont="1" applyProtection="1">
      <alignment vertical="center"/>
      <protection locked="0"/>
    </xf>
    <xf numFmtId="0" fontId="34" fillId="0" borderId="0" xfId="0" applyFont="1" applyBorder="1" applyProtection="1">
      <alignment vertical="center"/>
      <protection locked="0"/>
    </xf>
    <xf numFmtId="0" fontId="34" fillId="0" borderId="0" xfId="0" applyFont="1" applyProtection="1">
      <alignment vertical="center"/>
      <protection locked="0"/>
    </xf>
    <xf numFmtId="0" fontId="35" fillId="0" borderId="0" xfId="0" applyFont="1" applyBorder="1" applyProtection="1">
      <alignment vertical="center"/>
      <protection locked="0"/>
    </xf>
    <xf numFmtId="0" fontId="0" fillId="0" borderId="0" xfId="0" applyFont="1" applyBorder="1" applyAlignment="1" applyProtection="1">
      <alignment horizontal="right" vertical="center"/>
      <protection locked="0"/>
    </xf>
    <xf numFmtId="0" fontId="37" fillId="0" borderId="0" xfId="0" applyFont="1" applyAlignment="1" applyProtection="1">
      <alignment horizontal="center" vertical="center"/>
      <protection locked="0"/>
    </xf>
    <xf numFmtId="0" fontId="36" fillId="0" borderId="0" xfId="0" applyFont="1" applyProtection="1">
      <alignment vertical="center"/>
      <protection locked="0"/>
    </xf>
    <xf numFmtId="0" fontId="38" fillId="0" borderId="0" xfId="0" applyFont="1" applyBorder="1" applyAlignment="1" applyProtection="1">
      <alignment horizontal="center" vertical="center" wrapText="1"/>
      <protection locked="0"/>
    </xf>
    <xf numFmtId="0" fontId="36" fillId="0" borderId="0" xfId="0" applyFont="1" applyAlignment="1" applyProtection="1">
      <alignment horizontal="center" vertical="center"/>
      <protection locked="0"/>
    </xf>
    <xf numFmtId="0" fontId="36" fillId="0" borderId="0" xfId="0" applyFont="1">
      <alignment vertical="center"/>
    </xf>
    <xf numFmtId="0" fontId="39" fillId="0" borderId="0" xfId="0" applyFont="1" applyAlignment="1" applyProtection="1">
      <alignment horizontal="center" vertical="center" textRotation="255"/>
      <protection locked="0"/>
    </xf>
    <xf numFmtId="0" fontId="39" fillId="0" borderId="0" xfId="0" applyFont="1" applyAlignment="1">
      <alignment horizontal="center" vertical="center" textRotation="255"/>
    </xf>
    <xf numFmtId="0" fontId="36" fillId="0" borderId="5" xfId="0" applyFont="1" applyBorder="1" applyAlignment="1" applyProtection="1">
      <alignment vertical="center" textRotation="255"/>
      <protection locked="0"/>
    </xf>
    <xf numFmtId="0" fontId="36" fillId="0" borderId="0" xfId="0" applyFont="1" applyBorder="1" applyAlignment="1" applyProtection="1">
      <alignment vertical="center" textRotation="255"/>
      <protection locked="0"/>
    </xf>
    <xf numFmtId="0" fontId="36" fillId="0" borderId="72" xfId="0" applyFont="1" applyBorder="1" applyAlignment="1" applyProtection="1">
      <alignment vertical="center" textRotation="255"/>
      <protection locked="0"/>
    </xf>
    <xf numFmtId="0" fontId="36" fillId="0" borderId="62" xfId="0" applyFont="1" applyBorder="1" applyAlignment="1" applyProtection="1">
      <alignment vertical="center" textRotation="255"/>
      <protection locked="0"/>
    </xf>
    <xf numFmtId="0" fontId="36" fillId="0" borderId="21" xfId="0" applyFont="1" applyBorder="1" applyAlignment="1" applyProtection="1">
      <alignment vertical="center" textRotation="255"/>
      <protection locked="0"/>
    </xf>
    <xf numFmtId="0" fontId="36" fillId="0" borderId="0" xfId="0" applyFont="1" applyBorder="1" applyProtection="1">
      <alignment vertical="center"/>
      <protection locked="0"/>
    </xf>
    <xf numFmtId="0" fontId="36" fillId="0" borderId="0" xfId="0" applyFont="1" applyAlignment="1" applyProtection="1">
      <alignment vertical="center"/>
      <protection locked="0"/>
    </xf>
    <xf numFmtId="0" fontId="39" fillId="0" borderId="0" xfId="0" applyFont="1" applyProtection="1">
      <alignment vertical="center"/>
      <protection locked="0"/>
    </xf>
    <xf numFmtId="0" fontId="36" fillId="0" borderId="0" xfId="0" applyFont="1" applyAlignment="1" applyProtection="1">
      <alignment vertical="center" textRotation="255"/>
      <protection locked="0"/>
    </xf>
    <xf numFmtId="0" fontId="36" fillId="0" borderId="7" xfId="0" applyFont="1" applyBorder="1" applyAlignment="1" applyProtection="1">
      <alignment vertical="center" textRotation="255"/>
      <protection locked="0"/>
    </xf>
    <xf numFmtId="0" fontId="39" fillId="0" borderId="0" xfId="0" applyFont="1">
      <alignment vertical="center"/>
    </xf>
    <xf numFmtId="0" fontId="37" fillId="0" borderId="0" xfId="0" applyFont="1" applyProtection="1">
      <alignment vertical="center"/>
      <protection locked="0"/>
    </xf>
    <xf numFmtId="0" fontId="36" fillId="0" borderId="73" xfId="0" applyFont="1" applyBorder="1" applyAlignment="1" applyProtection="1">
      <alignment vertical="center" textRotation="255"/>
      <protection locked="0"/>
    </xf>
    <xf numFmtId="0" fontId="40" fillId="0" borderId="0" xfId="0" applyFont="1" applyBorder="1" applyAlignment="1" applyProtection="1">
      <alignment horizontal="center" vertical="center" wrapText="1"/>
      <protection locked="0"/>
    </xf>
    <xf numFmtId="0" fontId="36" fillId="0" borderId="5" xfId="0" applyFont="1" applyBorder="1" applyAlignment="1" applyProtection="1">
      <alignment horizontal="center" vertical="center" textRotation="255"/>
      <protection locked="0"/>
    </xf>
    <xf numFmtId="0" fontId="36" fillId="0" borderId="0" xfId="0" applyFont="1" applyBorder="1" applyAlignment="1" applyProtection="1">
      <alignment horizontal="center" vertical="center" textRotation="255"/>
      <protection locked="0"/>
    </xf>
    <xf numFmtId="0" fontId="36" fillId="0" borderId="72" xfId="0" applyFont="1" applyBorder="1" applyAlignment="1" applyProtection="1">
      <alignment horizontal="center" vertical="center" textRotation="255"/>
      <protection locked="0"/>
    </xf>
    <xf numFmtId="0" fontId="36" fillId="0" borderId="73" xfId="0" applyFont="1" applyBorder="1" applyAlignment="1" applyProtection="1">
      <alignment horizontal="center" vertical="center" textRotation="255"/>
      <protection locked="0"/>
    </xf>
    <xf numFmtId="0" fontId="36" fillId="0" borderId="62" xfId="0" applyFont="1" applyBorder="1" applyAlignment="1" applyProtection="1">
      <alignment horizontal="center" vertical="center" textRotation="255"/>
      <protection locked="0"/>
    </xf>
    <xf numFmtId="0" fontId="36" fillId="0" borderId="0" xfId="0" applyFont="1" applyAlignment="1" applyProtection="1">
      <alignment horizontal="left" vertical="center"/>
      <protection locked="0"/>
    </xf>
    <xf numFmtId="0" fontId="35" fillId="0" borderId="0" xfId="0" applyFont="1" applyAlignment="1" applyProtection="1">
      <alignment horizontal="center" vertical="center"/>
      <protection locked="0"/>
    </xf>
    <xf numFmtId="0" fontId="36" fillId="0" borderId="0" xfId="0" applyFont="1" applyBorder="1" applyAlignment="1" applyProtection="1">
      <alignment vertical="center" wrapText="1"/>
      <protection locked="0"/>
    </xf>
    <xf numFmtId="0" fontId="36" fillId="0" borderId="5" xfId="0" applyFont="1" applyBorder="1" applyAlignment="1" applyProtection="1">
      <alignment vertical="center" textRotation="255" wrapText="1"/>
      <protection locked="0"/>
    </xf>
    <xf numFmtId="0" fontId="36" fillId="0" borderId="0" xfId="0" applyFont="1" applyBorder="1" applyAlignment="1" applyProtection="1">
      <alignment vertical="center" textRotation="255" wrapText="1"/>
      <protection locked="0"/>
    </xf>
    <xf numFmtId="0" fontId="36" fillId="0" borderId="72" xfId="0" applyFont="1" applyBorder="1" applyAlignment="1" applyProtection="1">
      <alignment vertical="center" textRotation="255" wrapText="1"/>
      <protection locked="0"/>
    </xf>
    <xf numFmtId="0" fontId="36" fillId="0" borderId="74" xfId="0" applyFont="1" applyBorder="1" applyAlignment="1" applyProtection="1">
      <alignment vertical="center" textRotation="255"/>
      <protection locked="0"/>
    </xf>
    <xf numFmtId="0" fontId="36" fillId="0" borderId="73" xfId="0" applyFont="1" applyBorder="1" applyAlignment="1" applyProtection="1">
      <alignment horizontal="center" vertical="center" textRotation="255" wrapText="1"/>
      <protection locked="0"/>
    </xf>
    <xf numFmtId="0" fontId="36" fillId="0" borderId="62" xfId="0" applyFont="1" applyBorder="1" applyAlignment="1" applyProtection="1">
      <alignment horizontal="center" vertical="center" textRotation="255" wrapText="1"/>
      <protection locked="0"/>
    </xf>
    <xf numFmtId="0" fontId="36" fillId="0" borderId="74" xfId="0" applyFont="1" applyBorder="1" applyAlignment="1" applyProtection="1">
      <alignment horizontal="center" vertical="center" textRotation="255" wrapText="1"/>
      <protection locked="0"/>
    </xf>
    <xf numFmtId="0" fontId="36" fillId="0" borderId="0" xfId="0" applyFont="1" applyBorder="1" applyAlignment="1" applyProtection="1">
      <alignment horizontal="center" vertical="center" textRotation="255" wrapText="1"/>
      <protection locked="0"/>
    </xf>
    <xf numFmtId="0" fontId="36" fillId="0" borderId="72" xfId="0" applyFont="1" applyBorder="1" applyAlignment="1" applyProtection="1">
      <alignment horizontal="center" vertical="center" textRotation="255" wrapText="1"/>
      <protection locked="0"/>
    </xf>
    <xf numFmtId="0" fontId="36" fillId="0" borderId="0" xfId="0" applyFont="1" applyAlignment="1" applyProtection="1">
      <alignment vertical="center" textRotation="255" wrapText="1"/>
      <protection locked="0"/>
    </xf>
    <xf numFmtId="0" fontId="36" fillId="0" borderId="73" xfId="0" applyFont="1" applyBorder="1" applyAlignment="1" applyProtection="1">
      <alignment vertical="center" textRotation="255" wrapText="1"/>
      <protection locked="0"/>
    </xf>
    <xf numFmtId="0" fontId="36" fillId="0" borderId="62" xfId="0" applyFont="1" applyBorder="1" applyAlignment="1" applyProtection="1">
      <alignment vertical="center" textRotation="255" wrapText="1"/>
      <protection locked="0"/>
    </xf>
    <xf numFmtId="0" fontId="43" fillId="0" borderId="0" xfId="0" applyFont="1" applyBorder="1" applyProtection="1">
      <alignment vertical="center"/>
      <protection locked="0"/>
    </xf>
    <xf numFmtId="0" fontId="33" fillId="0" borderId="0" xfId="0" applyFont="1" applyProtection="1">
      <alignment vertical="center"/>
      <protection locked="0"/>
    </xf>
    <xf numFmtId="0" fontId="36" fillId="0" borderId="21" xfId="0" applyFont="1" applyBorder="1" applyAlignment="1" applyProtection="1">
      <alignment horizontal="center" vertical="center" textRotation="255"/>
      <protection locked="0"/>
    </xf>
    <xf numFmtId="0" fontId="36" fillId="0" borderId="74" xfId="0" applyFont="1" applyBorder="1" applyAlignment="1" applyProtection="1">
      <alignment horizontal="center" vertical="center" textRotation="255"/>
      <protection locked="0"/>
    </xf>
    <xf numFmtId="0" fontId="39" fillId="0" borderId="0" xfId="0" applyFont="1" applyAlignment="1" applyProtection="1">
      <alignment horizontal="center" vertical="center"/>
      <protection locked="0"/>
    </xf>
    <xf numFmtId="0" fontId="36" fillId="0" borderId="7" xfId="0" applyFont="1" applyBorder="1" applyAlignment="1" applyProtection="1">
      <alignment horizontal="center" vertical="center" textRotation="255"/>
      <protection locked="0"/>
    </xf>
    <xf numFmtId="0" fontId="39" fillId="0" borderId="0" xfId="0" applyFont="1" applyAlignment="1">
      <alignment horizontal="center" vertical="center"/>
    </xf>
    <xf numFmtId="0" fontId="34" fillId="0" borderId="0" xfId="0" applyFont="1" applyBorder="1" applyAlignment="1" applyProtection="1">
      <alignment horizontal="center" vertical="center" wrapText="1"/>
      <protection locked="0"/>
    </xf>
    <xf numFmtId="0" fontId="34" fillId="0" borderId="0" xfId="0" applyFont="1" applyBorder="1" applyAlignment="1" applyProtection="1">
      <alignment horizontal="center" vertical="center"/>
      <protection locked="0"/>
    </xf>
    <xf numFmtId="0" fontId="40" fillId="0" borderId="75" xfId="0" applyFont="1" applyBorder="1" applyProtection="1">
      <alignment vertical="center"/>
      <protection locked="0"/>
    </xf>
    <xf numFmtId="0" fontId="35" fillId="0" borderId="0" xfId="0" applyFont="1" applyBorder="1" applyAlignment="1" applyProtection="1">
      <alignment horizontal="center" vertical="center"/>
      <protection locked="0"/>
    </xf>
    <xf numFmtId="0" fontId="40" fillId="0" borderId="0" xfId="0" applyFont="1" applyBorder="1" applyProtection="1">
      <alignment vertical="center"/>
      <protection locked="0"/>
    </xf>
    <xf numFmtId="0" fontId="36" fillId="0" borderId="5" xfId="0" applyFont="1" applyBorder="1" applyAlignment="1" applyProtection="1">
      <alignment horizontal="center" vertical="center" textRotation="255" wrapText="1"/>
      <protection locked="0"/>
    </xf>
    <xf numFmtId="0" fontId="36" fillId="0" borderId="73" xfId="0" applyFont="1" applyBorder="1" applyAlignment="1" applyProtection="1">
      <alignment vertical="center" textRotation="255" readingOrder="1"/>
      <protection locked="0"/>
    </xf>
    <xf numFmtId="0" fontId="36" fillId="0" borderId="19" xfId="0" applyFont="1" applyBorder="1" applyAlignment="1" applyProtection="1">
      <alignment horizontal="center" vertical="center" textRotation="255"/>
      <protection locked="0"/>
    </xf>
    <xf numFmtId="0" fontId="36" fillId="0" borderId="13" xfId="0" applyFont="1" applyBorder="1" applyAlignment="1" applyProtection="1">
      <alignment horizontal="center" vertical="center" textRotation="255"/>
      <protection locked="0"/>
    </xf>
    <xf numFmtId="0" fontId="36" fillId="0" borderId="76" xfId="0" applyFont="1" applyBorder="1" applyAlignment="1" applyProtection="1">
      <alignment horizontal="center" vertical="center" textRotation="255"/>
      <protection locked="0"/>
    </xf>
    <xf numFmtId="0" fontId="36" fillId="0" borderId="77" xfId="0" applyFont="1" applyBorder="1" applyAlignment="1" applyProtection="1">
      <alignment horizontal="center" vertical="center" textRotation="255"/>
      <protection locked="0"/>
    </xf>
    <xf numFmtId="0" fontId="36" fillId="0" borderId="78" xfId="0" applyFont="1" applyBorder="1" applyAlignment="1" applyProtection="1">
      <alignment horizontal="center" vertical="center" textRotation="255"/>
      <protection locked="0"/>
    </xf>
    <xf numFmtId="0" fontId="36" fillId="0" borderId="13" xfId="0" applyFont="1" applyBorder="1" applyAlignment="1" applyProtection="1">
      <alignment vertical="center" textRotation="255"/>
      <protection locked="0"/>
    </xf>
    <xf numFmtId="0" fontId="36" fillId="0" borderId="76" xfId="0" applyFont="1" applyBorder="1" applyAlignment="1" applyProtection="1">
      <alignment vertical="center" textRotation="255"/>
      <protection locked="0"/>
    </xf>
    <xf numFmtId="0" fontId="36" fillId="0" borderId="20" xfId="0" applyFont="1" applyBorder="1" applyAlignment="1" applyProtection="1">
      <alignment vertical="center" textRotation="255"/>
      <protection locked="0"/>
    </xf>
    <xf numFmtId="0" fontId="36" fillId="0" borderId="19" xfId="0" applyFont="1" applyBorder="1" applyAlignment="1" applyProtection="1">
      <alignment vertical="center" textRotation="255"/>
      <protection locked="0"/>
    </xf>
    <xf numFmtId="0" fontId="36" fillId="0" borderId="78" xfId="0" applyFont="1" applyBorder="1" applyAlignment="1" applyProtection="1">
      <alignment vertical="center" textRotation="255"/>
      <protection locked="0"/>
    </xf>
    <xf numFmtId="0" fontId="36" fillId="0" borderId="77" xfId="0" applyFont="1" applyBorder="1" applyAlignment="1" applyProtection="1">
      <alignment vertical="center" textRotation="255" readingOrder="1"/>
      <protection locked="0"/>
    </xf>
    <xf numFmtId="0" fontId="36" fillId="0" borderId="14" xfId="0" applyFont="1" applyBorder="1" applyAlignment="1" applyProtection="1">
      <alignment vertical="center" textRotation="255"/>
      <protection locked="0"/>
    </xf>
    <xf numFmtId="0" fontId="41" fillId="0" borderId="0" xfId="0" applyFont="1" applyBorder="1" applyProtection="1">
      <alignment vertical="center"/>
      <protection locked="0"/>
    </xf>
    <xf numFmtId="0" fontId="36" fillId="0" borderId="0" xfId="0" applyFont="1" applyBorder="1" applyAlignment="1">
      <alignment vertical="center" wrapText="1"/>
    </xf>
    <xf numFmtId="0" fontId="36" fillId="0" borderId="0" xfId="0" applyFont="1" applyAlignment="1">
      <alignment vertical="center" wrapText="1"/>
    </xf>
    <xf numFmtId="0" fontId="46" fillId="0" borderId="0" xfId="0" applyFont="1">
      <alignment vertical="center"/>
    </xf>
    <xf numFmtId="49" fontId="0" fillId="0" borderId="0" xfId="0" applyNumberFormat="1" applyAlignment="1">
      <alignment horizontal="right" vertical="center"/>
    </xf>
    <xf numFmtId="0" fontId="42" fillId="0" borderId="0" xfId="0" applyFont="1" applyBorder="1" applyProtection="1">
      <alignment vertical="center"/>
      <protection locked="0"/>
    </xf>
    <xf numFmtId="0" fontId="41" fillId="0" borderId="0" xfId="0" applyFont="1" applyProtection="1">
      <alignment vertical="center"/>
      <protection locked="0"/>
    </xf>
    <xf numFmtId="0" fontId="26" fillId="0" borderId="0" xfId="0" applyFont="1">
      <alignment vertical="center"/>
    </xf>
    <xf numFmtId="0" fontId="4" fillId="0" borderId="0" xfId="0" applyFont="1" applyFill="1" applyProtection="1">
      <alignment vertical="center"/>
      <protection locked="0"/>
    </xf>
    <xf numFmtId="0" fontId="37" fillId="0" borderId="0" xfId="0" applyFont="1" applyBorder="1" applyAlignment="1" applyProtection="1">
      <alignment vertical="center"/>
      <protection locked="0"/>
    </xf>
    <xf numFmtId="0" fontId="34" fillId="0" borderId="0" xfId="0" applyFont="1" applyBorder="1" applyAlignment="1" applyProtection="1">
      <alignment vertical="center"/>
      <protection locked="0"/>
    </xf>
    <xf numFmtId="0" fontId="47" fillId="0" borderId="0" xfId="0" applyFont="1" applyFill="1" applyBorder="1" applyProtection="1">
      <alignment vertical="center"/>
      <protection locked="0"/>
    </xf>
    <xf numFmtId="0" fontId="50" fillId="0" borderId="0" xfId="0" applyFont="1" applyFill="1" applyBorder="1" applyProtection="1">
      <alignment vertical="center"/>
      <protection locked="0"/>
    </xf>
    <xf numFmtId="0" fontId="51" fillId="0" borderId="0" xfId="0" applyFont="1" applyFill="1" applyAlignment="1" applyProtection="1">
      <alignment horizontal="center" vertical="center" wrapText="1"/>
      <protection locked="0"/>
    </xf>
    <xf numFmtId="0" fontId="34" fillId="0" borderId="0" xfId="0" applyFont="1" applyFill="1" applyAlignment="1" applyProtection="1">
      <alignment wrapText="1"/>
      <protection locked="0"/>
    </xf>
    <xf numFmtId="0" fontId="34" fillId="0" borderId="0" xfId="0" applyFont="1" applyFill="1" applyAlignment="1" applyProtection="1">
      <alignment horizontal="center" vertical="center" wrapText="1"/>
      <protection locked="0"/>
    </xf>
    <xf numFmtId="0" fontId="50" fillId="0" borderId="0" xfId="0" applyFont="1" applyFill="1" applyAlignment="1" applyProtection="1">
      <alignment horizontal="center" vertical="center" wrapText="1"/>
      <protection locked="0"/>
    </xf>
    <xf numFmtId="0" fontId="55" fillId="0" borderId="1" xfId="0" applyFont="1" applyFill="1" applyBorder="1" applyAlignment="1" applyProtection="1">
      <alignment horizontal="center" vertical="center" wrapText="1"/>
      <protection locked="0"/>
    </xf>
    <xf numFmtId="0" fontId="50" fillId="0" borderId="0" xfId="0" applyFont="1" applyFill="1" applyProtection="1">
      <alignment vertical="center"/>
      <protection locked="0"/>
    </xf>
    <xf numFmtId="0" fontId="55" fillId="0" borderId="0"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wrapText="1"/>
      <protection locked="0"/>
    </xf>
    <xf numFmtId="0" fontId="34" fillId="0" borderId="0" xfId="0" applyFont="1" applyFill="1" applyBorder="1" applyAlignment="1" applyProtection="1">
      <alignment wrapText="1"/>
      <protection locked="0"/>
    </xf>
    <xf numFmtId="0" fontId="34" fillId="0" borderId="118" xfId="0" applyFont="1" applyFill="1" applyBorder="1" applyAlignment="1" applyProtection="1">
      <alignment horizontal="center" vertical="center" wrapText="1"/>
      <protection locked="0"/>
    </xf>
    <xf numFmtId="0" fontId="55" fillId="0" borderId="37" xfId="0" applyFont="1" applyFill="1" applyBorder="1" applyAlignment="1" applyProtection="1">
      <alignment horizontal="center" vertical="center" wrapText="1"/>
      <protection locked="0"/>
    </xf>
    <xf numFmtId="0" fontId="55" fillId="0" borderId="74" xfId="0" applyFont="1" applyFill="1" applyBorder="1" applyAlignment="1" applyProtection="1">
      <alignment horizontal="center" vertical="center" wrapText="1"/>
      <protection locked="0"/>
    </xf>
    <xf numFmtId="0" fontId="55" fillId="0" borderId="38" xfId="0" applyFont="1" applyFill="1" applyBorder="1" applyAlignment="1" applyProtection="1">
      <alignment horizontal="center" vertical="center" wrapText="1"/>
      <protection locked="0"/>
    </xf>
    <xf numFmtId="0" fontId="55" fillId="0" borderId="119" xfId="0" applyFont="1" applyFill="1" applyBorder="1" applyProtection="1">
      <alignment vertical="center"/>
      <protection locked="0"/>
    </xf>
    <xf numFmtId="0" fontId="55" fillId="0" borderId="117" xfId="0" applyFont="1" applyFill="1" applyBorder="1" applyAlignment="1" applyProtection="1">
      <alignment horizontal="center" vertical="center"/>
      <protection locked="0"/>
    </xf>
    <xf numFmtId="0" fontId="55" fillId="0" borderId="118" xfId="0" applyFont="1" applyFill="1" applyBorder="1" applyAlignment="1" applyProtection="1">
      <alignment horizontal="center" vertical="center"/>
      <protection locked="0"/>
    </xf>
    <xf numFmtId="0" fontId="55" fillId="0" borderId="120" xfId="0" applyFont="1" applyFill="1" applyBorder="1" applyAlignment="1" applyProtection="1">
      <alignment horizontal="center" vertical="center"/>
      <protection locked="0"/>
    </xf>
    <xf numFmtId="0" fontId="55" fillId="0" borderId="0" xfId="0" applyFont="1" applyFill="1" applyBorder="1" applyAlignment="1" applyProtection="1">
      <alignment horizontal="center" vertical="center"/>
      <protection locked="0"/>
    </xf>
    <xf numFmtId="0" fontId="4" fillId="0" borderId="117" xfId="0" applyFont="1" applyFill="1" applyBorder="1" applyAlignment="1" applyProtection="1">
      <alignment horizontal="center" vertical="center"/>
      <protection locked="0"/>
    </xf>
    <xf numFmtId="0" fontId="4" fillId="0" borderId="118" xfId="0" applyFont="1" applyFill="1" applyBorder="1" applyAlignment="1" applyProtection="1">
      <alignment horizontal="center" vertical="center"/>
      <protection locked="0"/>
    </xf>
    <xf numFmtId="0" fontId="4" fillId="0" borderId="119" xfId="0" applyFont="1" applyFill="1" applyBorder="1" applyAlignment="1" applyProtection="1">
      <alignment horizontal="center" vertical="center"/>
      <protection locked="0"/>
    </xf>
    <xf numFmtId="0" fontId="4" fillId="0" borderId="0" xfId="0" applyFont="1" applyFill="1" applyAlignment="1" applyProtection="1">
      <alignment horizontal="center" vertical="center"/>
      <protection locked="0"/>
    </xf>
    <xf numFmtId="0" fontId="4" fillId="0" borderId="113" xfId="0"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0" fontId="55" fillId="0" borderId="155" xfId="0" applyFont="1" applyFill="1" applyBorder="1" applyAlignment="1" applyProtection="1">
      <alignment horizontal="center" vertical="center"/>
      <protection locked="0"/>
    </xf>
    <xf numFmtId="0" fontId="55" fillId="0" borderId="156" xfId="0" applyFont="1" applyFill="1" applyBorder="1" applyProtection="1">
      <alignment vertical="center"/>
      <protection locked="0"/>
    </xf>
    <xf numFmtId="0" fontId="50" fillId="0" borderId="172" xfId="0" applyFont="1" applyFill="1" applyBorder="1" applyProtection="1">
      <alignment vertical="center"/>
      <protection locked="0"/>
    </xf>
    <xf numFmtId="0" fontId="50" fillId="0" borderId="155" xfId="0" applyFont="1" applyFill="1" applyBorder="1" applyAlignment="1" applyProtection="1">
      <alignment horizontal="center" vertical="center" wrapText="1"/>
      <protection locked="0"/>
    </xf>
    <xf numFmtId="0" fontId="50" fillId="0" borderId="119" xfId="0" applyFont="1" applyFill="1" applyBorder="1" applyAlignment="1" applyProtection="1">
      <alignment horizontal="center" vertical="center" wrapText="1"/>
      <protection locked="0"/>
    </xf>
    <xf numFmtId="0" fontId="50" fillId="0" borderId="156" xfId="0" applyFont="1" applyFill="1" applyBorder="1" applyAlignment="1" applyProtection="1">
      <alignment horizontal="center" vertical="center" wrapText="1"/>
      <protection locked="0"/>
    </xf>
    <xf numFmtId="0" fontId="4" fillId="0" borderId="6" xfId="0" applyFont="1" applyFill="1" applyBorder="1" applyProtection="1">
      <alignment vertical="center"/>
      <protection locked="0"/>
    </xf>
    <xf numFmtId="0" fontId="24" fillId="0" borderId="0" xfId="0" applyFont="1" applyFill="1" applyProtection="1">
      <alignment vertical="center"/>
      <protection locked="0"/>
    </xf>
    <xf numFmtId="0" fontId="55" fillId="0" borderId="101" xfId="0" applyFont="1" applyFill="1" applyBorder="1" applyProtection="1">
      <alignment vertical="center"/>
      <protection locked="0"/>
    </xf>
    <xf numFmtId="0" fontId="55" fillId="0" borderId="37" xfId="0" applyFont="1" applyFill="1" applyBorder="1" applyProtection="1">
      <alignment vertical="center"/>
      <protection locked="0"/>
    </xf>
    <xf numFmtId="0" fontId="55" fillId="0" borderId="190" xfId="0" applyFont="1" applyFill="1" applyBorder="1" applyProtection="1">
      <alignment vertical="center"/>
      <protection locked="0"/>
    </xf>
    <xf numFmtId="0" fontId="55" fillId="0" borderId="118" xfId="0" applyFont="1" applyFill="1" applyBorder="1" applyProtection="1">
      <alignment vertical="center"/>
      <protection locked="0"/>
    </xf>
    <xf numFmtId="0" fontId="49" fillId="0" borderId="112" xfId="0" applyFont="1" applyFill="1" applyBorder="1" applyAlignment="1" applyProtection="1">
      <alignment horizontal="center" vertical="center" wrapText="1"/>
      <protection locked="0"/>
    </xf>
    <xf numFmtId="0" fontId="58" fillId="0" borderId="0" xfId="0" applyFont="1" applyProtection="1">
      <alignment vertical="center"/>
      <protection locked="0"/>
    </xf>
    <xf numFmtId="0" fontId="61" fillId="0" borderId="102" xfId="0" applyFont="1" applyFill="1" applyBorder="1" applyAlignment="1" applyProtection="1">
      <alignment horizontal="center" vertical="center" wrapText="1"/>
      <protection locked="0"/>
    </xf>
    <xf numFmtId="0" fontId="51" fillId="0" borderId="0" xfId="0" applyFont="1" applyFill="1" applyProtection="1">
      <alignment vertical="center"/>
      <protection locked="0"/>
    </xf>
    <xf numFmtId="0" fontId="51"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61" fillId="0" borderId="102" xfId="0" applyFont="1" applyFill="1" applyBorder="1" applyAlignment="1" applyProtection="1">
      <alignment horizontal="center" vertical="center"/>
      <protection locked="0"/>
    </xf>
    <xf numFmtId="0" fontId="4" fillId="0" borderId="11" xfId="0" applyFont="1" applyFill="1" applyBorder="1" applyProtection="1">
      <alignment vertical="center"/>
      <protection locked="0"/>
    </xf>
    <xf numFmtId="0" fontId="64" fillId="0" borderId="3" xfId="0" applyFont="1" applyFill="1" applyBorder="1" applyAlignment="1" applyProtection="1">
      <alignment vertical="center" wrapText="1"/>
      <protection locked="0"/>
    </xf>
    <xf numFmtId="0" fontId="61" fillId="0" borderId="0" xfId="0" applyFont="1" applyFill="1" applyAlignment="1" applyProtection="1">
      <alignment horizontal="center" vertical="center" wrapText="1"/>
      <protection locked="0"/>
    </xf>
    <xf numFmtId="0" fontId="55" fillId="0" borderId="0" xfId="0" applyFont="1" applyFill="1" applyProtection="1">
      <alignment vertical="center"/>
      <protection locked="0"/>
    </xf>
    <xf numFmtId="0" fontId="52" fillId="0" borderId="5" xfId="0" applyFont="1" applyBorder="1" applyAlignment="1" applyProtection="1">
      <alignment vertical="center"/>
      <protection locked="0"/>
    </xf>
    <xf numFmtId="0" fontId="50" fillId="0" borderId="224" xfId="0" applyFont="1" applyFill="1" applyBorder="1" applyAlignment="1" applyProtection="1">
      <alignment vertical="center" wrapText="1"/>
      <protection locked="0"/>
    </xf>
    <xf numFmtId="0" fontId="50" fillId="0" borderId="234" xfId="0" applyFont="1" applyFill="1" applyBorder="1" applyAlignment="1" applyProtection="1">
      <alignment horizontal="center" vertical="center" wrapText="1"/>
      <protection locked="0"/>
    </xf>
    <xf numFmtId="0" fontId="52" fillId="0" borderId="0" xfId="0" applyFont="1" applyFill="1" applyAlignment="1" applyProtection="1">
      <alignment vertical="center" wrapText="1"/>
      <protection locked="0"/>
    </xf>
    <xf numFmtId="0" fontId="50" fillId="0" borderId="0" xfId="0" applyFont="1" applyFill="1" applyBorder="1" applyAlignment="1" applyProtection="1">
      <alignment horizontal="center" vertical="center"/>
      <protection locked="0"/>
    </xf>
    <xf numFmtId="0" fontId="4" fillId="0" borderId="0" xfId="0" applyFont="1" applyFill="1" applyAlignment="1" applyProtection="1">
      <alignment horizontal="center" vertical="center" wrapText="1"/>
      <protection locked="0"/>
    </xf>
    <xf numFmtId="0" fontId="50" fillId="0" borderId="65" xfId="0" applyFont="1" applyFill="1" applyBorder="1" applyAlignment="1" applyProtection="1">
      <alignment vertical="center"/>
      <protection locked="0"/>
    </xf>
    <xf numFmtId="0" fontId="50" fillId="0" borderId="133" xfId="0" applyFont="1" applyFill="1" applyBorder="1" applyAlignment="1" applyProtection="1">
      <alignment vertical="center"/>
      <protection locked="0"/>
    </xf>
    <xf numFmtId="0" fontId="47" fillId="0" borderId="5" xfId="0" applyFont="1" applyBorder="1" applyAlignment="1" applyProtection="1">
      <alignment vertical="center"/>
      <protection locked="0"/>
    </xf>
    <xf numFmtId="0" fontId="47" fillId="0" borderId="259" xfId="0" applyFont="1" applyFill="1" applyBorder="1" applyAlignment="1" applyProtection="1">
      <alignment horizontal="left" vertical="center" wrapText="1"/>
      <protection locked="0"/>
    </xf>
    <xf numFmtId="0" fontId="47" fillId="0" borderId="0" xfId="0" applyFont="1" applyFill="1" applyAlignment="1" applyProtection="1">
      <alignment horizontal="left" vertical="center" wrapText="1"/>
      <protection locked="0"/>
    </xf>
    <xf numFmtId="0" fontId="37" fillId="0" borderId="0" xfId="0" applyFont="1" applyFill="1" applyAlignment="1" applyProtection="1">
      <alignment horizontal="left" vertical="center" wrapText="1"/>
      <protection locked="0"/>
    </xf>
    <xf numFmtId="0" fontId="61" fillId="0" borderId="221" xfId="0" applyFont="1" applyFill="1" applyBorder="1" applyAlignment="1" applyProtection="1">
      <alignment vertical="center" wrapText="1"/>
      <protection locked="0"/>
    </xf>
    <xf numFmtId="0" fontId="61" fillId="0" borderId="183" xfId="0" applyFont="1" applyFill="1" applyBorder="1" applyAlignment="1" applyProtection="1">
      <alignment vertical="center" wrapText="1"/>
      <protection locked="0"/>
    </xf>
    <xf numFmtId="0" fontId="55" fillId="0" borderId="62" xfId="0" applyFont="1" applyFill="1" applyBorder="1" applyAlignment="1" applyProtection="1">
      <alignment horizontal="center" vertical="center" wrapText="1"/>
      <protection locked="0"/>
    </xf>
    <xf numFmtId="0" fontId="67" fillId="0" borderId="0" xfId="0" applyFont="1" applyFill="1" applyBorder="1" applyAlignment="1" applyProtection="1">
      <alignment horizontal="left" vertical="center" wrapText="1"/>
      <protection locked="0"/>
    </xf>
    <xf numFmtId="0" fontId="4" fillId="0" borderId="0" xfId="0" applyFont="1" applyFill="1" applyBorder="1" applyAlignment="1" applyProtection="1">
      <alignment vertical="center" wrapText="1"/>
      <protection locked="0"/>
    </xf>
    <xf numFmtId="0" fontId="4" fillId="0" borderId="0" xfId="0" applyFont="1" applyFill="1">
      <alignment vertical="center"/>
    </xf>
    <xf numFmtId="0" fontId="61" fillId="0" borderId="102" xfId="0" applyFont="1" applyFill="1" applyBorder="1" applyAlignment="1" applyProtection="1">
      <alignment vertical="center" wrapText="1"/>
      <protection locked="0"/>
    </xf>
    <xf numFmtId="0" fontId="51" fillId="0" borderId="0" xfId="0" applyFont="1" applyFill="1" applyAlignment="1" applyProtection="1">
      <alignment vertical="center" wrapText="1"/>
      <protection locked="0"/>
    </xf>
    <xf numFmtId="0" fontId="67" fillId="0" borderId="0" xfId="0" applyFont="1" applyFill="1" applyAlignment="1" applyProtection="1">
      <alignment horizontal="right" vertical="center" wrapText="1"/>
      <protection locked="0"/>
    </xf>
    <xf numFmtId="0" fontId="68" fillId="0" borderId="0" xfId="0" applyFont="1" applyFill="1" applyProtection="1">
      <alignment vertical="center"/>
      <protection locked="0"/>
    </xf>
    <xf numFmtId="0" fontId="50" fillId="0" borderId="12" xfId="0" applyFont="1" applyFill="1" applyBorder="1" applyAlignment="1" applyProtection="1">
      <alignment vertical="center" wrapText="1"/>
      <protection locked="0"/>
    </xf>
    <xf numFmtId="0" fontId="4" fillId="0" borderId="0" xfId="0" applyFont="1" applyFill="1" applyBorder="1" applyAlignment="1" applyProtection="1">
      <alignment vertical="center"/>
      <protection locked="0"/>
    </xf>
    <xf numFmtId="0" fontId="50" fillId="0" borderId="0" xfId="0" applyFont="1" applyFill="1" applyAlignment="1" applyProtection="1">
      <alignment vertical="center" wrapText="1"/>
      <protection locked="0"/>
    </xf>
    <xf numFmtId="0" fontId="47" fillId="0" borderId="255" xfId="0" applyFont="1" applyFill="1" applyBorder="1" applyAlignment="1" applyProtection="1">
      <alignment horizontal="left" vertical="center" wrapText="1"/>
      <protection locked="0"/>
    </xf>
    <xf numFmtId="0" fontId="26" fillId="0" borderId="0" xfId="0" applyFont="1" applyBorder="1" applyProtection="1">
      <alignment vertical="center"/>
      <protection locked="0"/>
    </xf>
    <xf numFmtId="0" fontId="36" fillId="0" borderId="0" xfId="0" applyFont="1" applyAlignment="1" applyProtection="1">
      <alignment vertical="center" wrapText="1"/>
      <protection locked="0"/>
    </xf>
    <xf numFmtId="0" fontId="4" fillId="0" borderId="0" xfId="0" applyFont="1" applyFill="1" applyBorder="1">
      <alignment vertical="center"/>
    </xf>
    <xf numFmtId="0" fontId="50" fillId="0" borderId="0" xfId="0" applyFont="1" applyFill="1" applyBorder="1" applyAlignment="1">
      <alignment horizontal="center" vertical="center" wrapText="1"/>
    </xf>
    <xf numFmtId="0" fontId="56" fillId="0" borderId="0" xfId="0" applyFont="1" applyFill="1">
      <alignment vertical="center"/>
    </xf>
    <xf numFmtId="0" fontId="59" fillId="0" borderId="0" xfId="0" applyFont="1" applyBorder="1">
      <alignment vertical="center"/>
    </xf>
    <xf numFmtId="0" fontId="52" fillId="0" borderId="0" xfId="0" applyFont="1" applyBorder="1" applyAlignment="1">
      <alignment vertical="center" wrapText="1"/>
    </xf>
    <xf numFmtId="0" fontId="50" fillId="0" borderId="0" xfId="0" applyFont="1" applyFill="1" applyBorder="1" applyAlignment="1" applyProtection="1">
      <alignment horizontal="left" vertical="center"/>
      <protection locked="0"/>
    </xf>
    <xf numFmtId="49" fontId="4" fillId="0" borderId="0" xfId="0" applyNumberFormat="1" applyFont="1" applyAlignment="1">
      <alignment horizontal="right" vertical="center"/>
    </xf>
    <xf numFmtId="0" fontId="49" fillId="0" borderId="0" xfId="0" applyFont="1" applyBorder="1" applyAlignment="1">
      <alignment horizontal="right" vertical="center" wrapText="1"/>
    </xf>
    <xf numFmtId="0" fontId="50" fillId="0" borderId="0" xfId="0" applyFont="1" applyFill="1" applyBorder="1" applyAlignment="1">
      <alignment horizontal="right" vertical="center" wrapText="1"/>
    </xf>
    <xf numFmtId="0" fontId="64" fillId="0" borderId="0" xfId="0" applyFont="1" applyBorder="1">
      <alignment vertical="center"/>
    </xf>
    <xf numFmtId="0" fontId="69" fillId="0" borderId="0" xfId="0" applyFont="1" applyBorder="1">
      <alignment vertical="center"/>
    </xf>
    <xf numFmtId="0" fontId="4" fillId="0" borderId="0" xfId="0" applyFont="1" applyFill="1" applyBorder="1" applyProtection="1">
      <alignment vertical="center"/>
      <protection locked="0"/>
    </xf>
    <xf numFmtId="0" fontId="70" fillId="0" borderId="0" xfId="0" applyFont="1" applyAlignment="1">
      <alignment horizontal="center" vertical="center"/>
    </xf>
    <xf numFmtId="0" fontId="70" fillId="0" borderId="0" xfId="0" applyFont="1">
      <alignment vertical="center"/>
    </xf>
    <xf numFmtId="0" fontId="71" fillId="0" borderId="0" xfId="0" applyFont="1" applyAlignment="1">
      <alignment horizontal="center" vertical="center"/>
    </xf>
    <xf numFmtId="0" fontId="0" fillId="0" borderId="0" xfId="0" applyAlignment="1">
      <alignment horizontal="center" vertical="center"/>
    </xf>
    <xf numFmtId="0" fontId="72" fillId="0" borderId="0" xfId="0" applyFont="1" applyFill="1" applyAlignment="1">
      <alignment horizontal="center" vertical="center"/>
    </xf>
    <xf numFmtId="0" fontId="72" fillId="0" borderId="0" xfId="0" applyFont="1" applyFill="1">
      <alignment vertical="center"/>
    </xf>
    <xf numFmtId="0" fontId="69" fillId="0" borderId="0" xfId="0" applyFont="1">
      <alignment vertical="center"/>
    </xf>
    <xf numFmtId="0" fontId="69" fillId="0" borderId="0" xfId="0" applyFont="1" applyBorder="1" applyAlignment="1">
      <alignment horizontal="left" vertical="center"/>
    </xf>
    <xf numFmtId="0" fontId="73" fillId="0" borderId="0" xfId="0" applyFont="1" applyBorder="1" applyAlignment="1">
      <alignment horizontal="left" vertical="center"/>
    </xf>
    <xf numFmtId="0" fontId="73" fillId="0" borderId="0" xfId="0" applyFont="1" applyBorder="1" applyAlignment="1">
      <alignment horizontal="right" vertical="center"/>
    </xf>
    <xf numFmtId="0" fontId="5" fillId="0" borderId="0" xfId="10" applyFont="1" applyProtection="1">
      <alignment vertical="center"/>
    </xf>
    <xf numFmtId="0" fontId="5" fillId="0" borderId="286" xfId="10" applyFont="1" applyBorder="1" applyAlignment="1" applyProtection="1">
      <alignment vertical="center"/>
    </xf>
    <xf numFmtId="0" fontId="79" fillId="0" borderId="0" xfId="10" applyFont="1" applyAlignment="1" applyProtection="1">
      <alignment vertical="center"/>
    </xf>
    <xf numFmtId="0" fontId="5" fillId="0" borderId="3" xfId="10" applyFont="1" applyBorder="1" applyProtection="1">
      <alignment vertical="center"/>
    </xf>
    <xf numFmtId="0" fontId="85" fillId="0" borderId="0" xfId="10" applyFont="1">
      <alignment vertical="center"/>
    </xf>
    <xf numFmtId="0" fontId="85" fillId="0" borderId="0" xfId="10" applyFont="1" applyAlignment="1">
      <alignment horizontal="right" vertical="center"/>
    </xf>
    <xf numFmtId="0" fontId="5" fillId="0" borderId="0" xfId="10" applyFont="1" applyAlignment="1">
      <alignment horizontal="right" vertical="center"/>
    </xf>
    <xf numFmtId="0" fontId="86" fillId="0" borderId="0" xfId="5" applyFont="1">
      <alignment vertical="center"/>
    </xf>
    <xf numFmtId="0" fontId="86" fillId="0" borderId="0" xfId="0" applyFont="1" applyAlignment="1">
      <alignment vertical="top"/>
    </xf>
    <xf numFmtId="0" fontId="86" fillId="10" borderId="0" xfId="5" applyFont="1" applyFill="1" applyProtection="1">
      <alignment vertical="center"/>
    </xf>
    <xf numFmtId="0" fontId="89" fillId="10" borderId="0" xfId="5" applyFont="1" applyFill="1" applyBorder="1" applyAlignment="1" applyProtection="1">
      <alignment vertical="center" wrapText="1"/>
    </xf>
    <xf numFmtId="0" fontId="86" fillId="10" borderId="308" xfId="5" applyFont="1" applyFill="1" applyBorder="1" applyProtection="1">
      <alignment vertical="center"/>
    </xf>
    <xf numFmtId="0" fontId="86" fillId="10" borderId="309" xfId="5" applyFont="1" applyFill="1" applyBorder="1" applyProtection="1">
      <alignment vertical="center"/>
    </xf>
    <xf numFmtId="0" fontId="86" fillId="10" borderId="309" xfId="5" applyFont="1" applyFill="1" applyBorder="1" applyAlignment="1" applyProtection="1">
      <alignment horizontal="center" vertical="center"/>
    </xf>
    <xf numFmtId="0" fontId="90" fillId="10" borderId="309" xfId="5" applyFont="1" applyFill="1" applyBorder="1" applyAlignment="1" applyProtection="1">
      <alignment horizontal="center" vertical="center"/>
    </xf>
    <xf numFmtId="0" fontId="90" fillId="10" borderId="309" xfId="5" applyFont="1" applyFill="1" applyBorder="1" applyAlignment="1" applyProtection="1">
      <alignment horizontal="left" vertical="center"/>
    </xf>
    <xf numFmtId="0" fontId="86" fillId="10" borderId="310" xfId="5" applyFont="1" applyFill="1" applyBorder="1" applyProtection="1">
      <alignment vertical="center"/>
    </xf>
    <xf numFmtId="0" fontId="86" fillId="10" borderId="0" xfId="0" applyFont="1" applyFill="1">
      <alignment vertical="center"/>
    </xf>
    <xf numFmtId="0" fontId="89" fillId="10" borderId="0" xfId="0" applyFont="1" applyFill="1" applyBorder="1" applyAlignment="1">
      <alignment vertical="center" wrapText="1"/>
    </xf>
    <xf numFmtId="0" fontId="86" fillId="10" borderId="283" xfId="0" applyFont="1" applyFill="1" applyBorder="1">
      <alignment vertical="center"/>
    </xf>
    <xf numFmtId="0" fontId="86" fillId="10" borderId="284" xfId="0" applyFont="1" applyFill="1" applyBorder="1">
      <alignment vertical="center"/>
    </xf>
    <xf numFmtId="0" fontId="86" fillId="10" borderId="284" xfId="0" applyFont="1" applyFill="1" applyBorder="1" applyAlignment="1">
      <alignment horizontal="center" vertical="center"/>
    </xf>
    <xf numFmtId="0" fontId="90" fillId="10" borderId="284" xfId="0" applyFont="1" applyFill="1" applyBorder="1" applyAlignment="1">
      <alignment horizontal="center" vertical="center"/>
    </xf>
    <xf numFmtId="0" fontId="90" fillId="10" borderId="284" xfId="0" applyFont="1" applyFill="1" applyBorder="1" applyAlignment="1">
      <alignment horizontal="left" vertical="center"/>
    </xf>
    <xf numFmtId="0" fontId="86" fillId="10" borderId="284" xfId="0" applyFont="1" applyFill="1" applyBorder="1" applyAlignment="1">
      <alignment horizontal="left" vertical="center"/>
    </xf>
    <xf numFmtId="0" fontId="86" fillId="10" borderId="285" xfId="0" applyFont="1" applyFill="1" applyBorder="1" applyAlignment="1">
      <alignment vertical="center"/>
    </xf>
    <xf numFmtId="0" fontId="86" fillId="10" borderId="311" xfId="5" applyFont="1" applyFill="1" applyBorder="1" applyAlignment="1" applyProtection="1">
      <alignment horizontal="center" vertical="center"/>
    </xf>
    <xf numFmtId="0" fontId="93" fillId="10" borderId="0" xfId="5" applyFont="1" applyFill="1" applyBorder="1" applyAlignment="1" applyProtection="1">
      <alignment horizontal="left" vertical="center"/>
    </xf>
    <xf numFmtId="0" fontId="90" fillId="10" borderId="0" xfId="5" applyFont="1" applyFill="1" applyBorder="1" applyAlignment="1" applyProtection="1">
      <alignment horizontal="left" vertical="center"/>
    </xf>
    <xf numFmtId="0" fontId="86" fillId="10" borderId="0" xfId="5" applyFont="1" applyFill="1" applyBorder="1" applyProtection="1">
      <alignment vertical="center"/>
    </xf>
    <xf numFmtId="0" fontId="86" fillId="10" borderId="292" xfId="5" applyFont="1" applyFill="1" applyBorder="1" applyProtection="1">
      <alignment vertical="center"/>
    </xf>
    <xf numFmtId="0" fontId="86" fillId="10" borderId="311" xfId="0" applyFont="1" applyFill="1" applyBorder="1" applyAlignment="1">
      <alignment horizontal="center" vertical="center"/>
    </xf>
    <xf numFmtId="0" fontId="93" fillId="10" borderId="0" xfId="0" applyFont="1" applyFill="1" applyBorder="1" applyAlignment="1">
      <alignment horizontal="left" vertical="center"/>
    </xf>
    <xf numFmtId="0" fontId="86" fillId="10" borderId="308" xfId="0" applyFont="1" applyFill="1" applyBorder="1" applyAlignment="1">
      <alignment horizontal="center" vertical="center"/>
    </xf>
    <xf numFmtId="0" fontId="90" fillId="10" borderId="309" xfId="0" applyFont="1" applyFill="1" applyBorder="1" applyAlignment="1">
      <alignment horizontal="center" vertical="center"/>
    </xf>
    <xf numFmtId="0" fontId="90" fillId="10" borderId="309" xfId="0" applyFont="1" applyFill="1" applyBorder="1" applyAlignment="1">
      <alignment horizontal="left" vertical="center"/>
    </xf>
    <xf numFmtId="0" fontId="90" fillId="10" borderId="312" xfId="0" applyFont="1" applyFill="1" applyBorder="1" applyAlignment="1">
      <alignment horizontal="left" vertical="center"/>
    </xf>
    <xf numFmtId="0" fontId="90" fillId="10" borderId="0" xfId="0" applyFont="1" applyFill="1" applyBorder="1" applyAlignment="1">
      <alignment horizontal="left" vertical="center"/>
    </xf>
    <xf numFmtId="0" fontId="86" fillId="10" borderId="0" xfId="0" applyFont="1" applyFill="1" applyBorder="1" applyAlignment="1">
      <alignment horizontal="left" vertical="center"/>
    </xf>
    <xf numFmtId="0" fontId="86" fillId="10" borderId="292" xfId="0" applyFont="1" applyFill="1" applyBorder="1" applyAlignment="1">
      <alignment vertical="center"/>
    </xf>
    <xf numFmtId="0" fontId="86" fillId="10" borderId="0" xfId="5" applyFont="1" applyFill="1" applyBorder="1" applyAlignment="1" applyProtection="1">
      <alignment horizontal="center" vertical="center"/>
    </xf>
    <xf numFmtId="0" fontId="86" fillId="10" borderId="0" xfId="5" applyFont="1" applyFill="1" applyBorder="1" applyAlignment="1" applyProtection="1">
      <alignment horizontal="left" vertical="center"/>
    </xf>
    <xf numFmtId="0" fontId="86" fillId="10" borderId="0" xfId="0" applyFont="1" applyFill="1" applyBorder="1" applyAlignment="1">
      <alignment horizontal="center" vertical="center"/>
    </xf>
    <xf numFmtId="0" fontId="86" fillId="10" borderId="313" xfId="0" applyFont="1" applyFill="1" applyBorder="1" applyAlignment="1">
      <alignment horizontal="left" vertical="center"/>
    </xf>
    <xf numFmtId="0" fontId="90" fillId="10" borderId="0" xfId="0" applyFont="1" applyFill="1" applyBorder="1" applyAlignment="1">
      <alignment horizontal="center" vertical="center"/>
    </xf>
    <xf numFmtId="0" fontId="97" fillId="10" borderId="0" xfId="5" applyFont="1" applyFill="1" applyBorder="1" applyProtection="1">
      <alignment vertical="center"/>
    </xf>
    <xf numFmtId="0" fontId="97" fillId="10" borderId="0" xfId="0" applyFont="1" applyFill="1" applyBorder="1">
      <alignment vertical="center"/>
    </xf>
    <xf numFmtId="0" fontId="89" fillId="10" borderId="0" xfId="5" applyFont="1" applyFill="1" applyBorder="1" applyProtection="1">
      <alignment vertical="center"/>
    </xf>
    <xf numFmtId="0" fontId="89" fillId="10" borderId="0" xfId="0" applyFont="1" applyFill="1" applyBorder="1">
      <alignment vertical="center"/>
    </xf>
    <xf numFmtId="49" fontId="97" fillId="10" borderId="0" xfId="5" applyNumberFormat="1" applyFont="1" applyFill="1" applyBorder="1" applyProtection="1">
      <alignment vertical="center"/>
    </xf>
    <xf numFmtId="49" fontId="97" fillId="10" borderId="0" xfId="0" applyNumberFormat="1" applyFont="1" applyFill="1" applyBorder="1">
      <alignment vertical="center"/>
    </xf>
    <xf numFmtId="0" fontId="86" fillId="10" borderId="0" xfId="0" applyFont="1" applyFill="1" applyBorder="1">
      <alignment vertical="center"/>
    </xf>
    <xf numFmtId="0" fontId="86" fillId="10" borderId="292" xfId="0" applyFont="1" applyFill="1" applyBorder="1" applyAlignment="1">
      <alignment horizontal="left" vertical="center"/>
    </xf>
    <xf numFmtId="0" fontId="99" fillId="10" borderId="0" xfId="5" applyFont="1" applyFill="1" applyBorder="1" applyProtection="1">
      <alignment vertical="center"/>
    </xf>
    <xf numFmtId="0" fontId="99" fillId="10" borderId="0" xfId="0" applyFont="1" applyFill="1" applyBorder="1">
      <alignment vertical="center"/>
    </xf>
    <xf numFmtId="0" fontId="90" fillId="10" borderId="0" xfId="0" applyFont="1" applyFill="1" applyAlignment="1">
      <alignment horizontal="center" vertical="center"/>
    </xf>
    <xf numFmtId="0" fontId="86" fillId="10" borderId="341" xfId="0" applyFont="1" applyFill="1" applyBorder="1" applyAlignment="1">
      <alignment horizontal="center" vertical="center"/>
    </xf>
    <xf numFmtId="0" fontId="90" fillId="10" borderId="342" xfId="0" applyFont="1" applyFill="1" applyBorder="1" applyAlignment="1">
      <alignment horizontal="center" vertical="center"/>
    </xf>
    <xf numFmtId="0" fontId="86" fillId="10" borderId="342" xfId="0" applyFont="1" applyFill="1" applyBorder="1" applyAlignment="1">
      <alignment horizontal="left" vertical="center"/>
    </xf>
    <xf numFmtId="0" fontId="86" fillId="10" borderId="343" xfId="0" applyFont="1" applyFill="1" applyBorder="1" applyAlignment="1">
      <alignment horizontal="left" vertical="center"/>
    </xf>
    <xf numFmtId="0" fontId="86" fillId="10" borderId="341" xfId="6" applyFont="1" applyFill="1" applyBorder="1" applyAlignment="1" applyProtection="1">
      <alignment horizontal="center" vertical="center"/>
    </xf>
    <xf numFmtId="0" fontId="86" fillId="10" borderId="342" xfId="5" applyFont="1" applyFill="1" applyBorder="1" applyAlignment="1" applyProtection="1">
      <alignment horizontal="center" vertical="center"/>
    </xf>
    <xf numFmtId="0" fontId="90" fillId="10" borderId="342" xfId="6" applyFont="1" applyFill="1" applyBorder="1" applyAlignment="1" applyProtection="1">
      <alignment horizontal="center" vertical="center"/>
    </xf>
    <xf numFmtId="0" fontId="90" fillId="10" borderId="342" xfId="5" applyFont="1" applyFill="1" applyBorder="1" applyAlignment="1" applyProtection="1">
      <alignment horizontal="left" vertical="center"/>
    </xf>
    <xf numFmtId="0" fontId="86" fillId="10" borderId="297" xfId="5" applyFont="1" applyFill="1" applyBorder="1" applyProtection="1">
      <alignment vertical="center"/>
    </xf>
    <xf numFmtId="0" fontId="86" fillId="10" borderId="342" xfId="0" applyFont="1" applyFill="1" applyBorder="1" applyAlignment="1">
      <alignment horizontal="center" vertical="center"/>
    </xf>
    <xf numFmtId="0" fontId="90" fillId="10" borderId="342" xfId="0" applyFont="1" applyFill="1" applyBorder="1" applyAlignment="1">
      <alignment horizontal="left" vertical="center"/>
    </xf>
    <xf numFmtId="0" fontId="90" fillId="10" borderId="296" xfId="0" applyFont="1" applyFill="1" applyBorder="1" applyAlignment="1">
      <alignment horizontal="left" vertical="center"/>
    </xf>
    <xf numFmtId="0" fontId="90" fillId="10" borderId="297" xfId="0" applyFont="1" applyFill="1" applyBorder="1" applyAlignment="1">
      <alignment horizontal="left" vertical="center"/>
    </xf>
    <xf numFmtId="0" fontId="86" fillId="0" borderId="0" xfId="5" applyFont="1" applyAlignment="1">
      <alignment horizontal="center" vertical="center"/>
    </xf>
    <xf numFmtId="0" fontId="101" fillId="0" borderId="0" xfId="0" applyFont="1" applyAlignment="1" applyProtection="1">
      <alignment horizontal="left" vertical="center"/>
      <protection locked="0"/>
    </xf>
    <xf numFmtId="0" fontId="0" fillId="0" borderId="21" xfId="0" applyBorder="1" applyProtection="1">
      <alignment vertical="center"/>
      <protection locked="0"/>
    </xf>
    <xf numFmtId="0" fontId="50" fillId="0" borderId="3" xfId="0" applyFont="1" applyBorder="1" applyAlignment="1" applyProtection="1">
      <alignment horizontal="left" vertical="top" wrapText="1"/>
      <protection locked="0"/>
    </xf>
    <xf numFmtId="0" fontId="102" fillId="0" borderId="0" xfId="0" applyFont="1" applyBorder="1" applyProtection="1">
      <alignment vertical="center"/>
      <protection locked="0"/>
    </xf>
    <xf numFmtId="0" fontId="0" fillId="0" borderId="7" xfId="0" applyBorder="1" applyProtection="1">
      <alignment vertical="center"/>
      <protection locked="0"/>
    </xf>
    <xf numFmtId="0" fontId="49" fillId="0" borderId="0" xfId="0" applyFont="1" applyBorder="1" applyAlignment="1" applyProtection="1">
      <alignment horizontal="left" vertical="top" wrapText="1"/>
      <protection locked="0"/>
    </xf>
    <xf numFmtId="0" fontId="61" fillId="0" borderId="100" xfId="0" applyFont="1" applyBorder="1" applyAlignment="1" applyProtection="1">
      <alignment vertical="top" wrapText="1"/>
      <protection locked="0"/>
    </xf>
    <xf numFmtId="0" fontId="102" fillId="0" borderId="254" xfId="0" applyFont="1" applyBorder="1" applyProtection="1">
      <alignment vertical="center"/>
      <protection locked="0"/>
    </xf>
    <xf numFmtId="0" fontId="49" fillId="0" borderId="0" xfId="0" applyFont="1" applyBorder="1" applyAlignment="1" applyProtection="1">
      <alignment horizontal="left" vertical="center" wrapText="1"/>
    </xf>
    <xf numFmtId="0" fontId="34" fillId="0" borderId="21" xfId="0" applyFont="1" applyBorder="1" applyAlignment="1" applyProtection="1">
      <alignment horizontal="center" vertical="center"/>
      <protection locked="0"/>
    </xf>
    <xf numFmtId="0" fontId="50" fillId="0" borderId="0" xfId="0" applyFont="1" applyBorder="1" applyAlignment="1" applyProtection="1">
      <alignment horizontal="left" vertical="top" wrapText="1"/>
      <protection locked="0"/>
    </xf>
    <xf numFmtId="0" fontId="0" fillId="0" borderId="0" xfId="0" applyFont="1" applyBorder="1" applyProtection="1">
      <alignment vertical="center"/>
      <protection locked="0"/>
    </xf>
    <xf numFmtId="0" fontId="34" fillId="0" borderId="7" xfId="0" applyFont="1" applyBorder="1" applyAlignment="1" applyProtection="1">
      <alignment horizontal="center" vertical="center"/>
      <protection locked="0"/>
    </xf>
    <xf numFmtId="0" fontId="61" fillId="0" borderId="0" xfId="0" applyFont="1" applyBorder="1" applyAlignment="1" applyProtection="1">
      <alignment vertical="top" wrapText="1"/>
      <protection locked="0"/>
    </xf>
    <xf numFmtId="0" fontId="0" fillId="0" borderId="117" xfId="0" applyFont="1" applyBorder="1" applyProtection="1">
      <alignment vertical="center"/>
      <protection locked="0"/>
    </xf>
    <xf numFmtId="0" fontId="103" fillId="0" borderId="21" xfId="0" applyFont="1" applyBorder="1" applyAlignment="1" applyProtection="1">
      <alignment horizontal="center" vertical="center"/>
      <protection locked="0"/>
    </xf>
    <xf numFmtId="0" fontId="103" fillId="0" borderId="7" xfId="0" applyFont="1" applyBorder="1" applyAlignment="1" applyProtection="1">
      <alignment horizontal="center" vertical="center"/>
      <protection locked="0"/>
    </xf>
    <xf numFmtId="0" fontId="37" fillId="0" borderId="0" xfId="0" applyFont="1" applyBorder="1" applyAlignment="1" applyProtection="1">
      <alignment horizontal="center" vertical="center"/>
      <protection locked="0"/>
    </xf>
    <xf numFmtId="0" fontId="61" fillId="0" borderId="7" xfId="0" applyFont="1" applyBorder="1" applyAlignment="1" applyProtection="1">
      <alignment vertical="top" wrapText="1"/>
      <protection locked="0"/>
    </xf>
    <xf numFmtId="0" fontId="37" fillId="0" borderId="117" xfId="0" applyFont="1" applyBorder="1" applyAlignment="1" applyProtection="1">
      <alignment horizontal="center" vertical="center"/>
      <protection locked="0"/>
    </xf>
    <xf numFmtId="0" fontId="52" fillId="0" borderId="0" xfId="0" applyFont="1" applyFill="1" applyBorder="1" applyProtection="1">
      <alignment vertical="center"/>
      <protection locked="0"/>
    </xf>
    <xf numFmtId="0" fontId="52" fillId="0" borderId="292" xfId="0" applyFont="1" applyBorder="1" applyProtection="1">
      <alignment vertical="center"/>
      <protection locked="0"/>
    </xf>
    <xf numFmtId="0" fontId="52" fillId="0" borderId="16" xfId="0" applyFont="1" applyBorder="1" applyProtection="1">
      <alignment vertical="center"/>
      <protection locked="0"/>
    </xf>
    <xf numFmtId="0" fontId="50" fillId="0" borderId="292" xfId="0" applyFont="1" applyBorder="1" applyProtection="1">
      <alignment vertical="center"/>
      <protection locked="0"/>
    </xf>
    <xf numFmtId="0" fontId="50" fillId="0" borderId="16" xfId="0" applyFont="1" applyBorder="1" applyProtection="1">
      <alignment vertical="center"/>
      <protection locked="0"/>
    </xf>
    <xf numFmtId="0" fontId="37" fillId="0" borderId="5" xfId="0" applyFont="1" applyBorder="1" applyAlignment="1" applyProtection="1">
      <alignment vertical="center"/>
    </xf>
    <xf numFmtId="0" fontId="52" fillId="0" borderId="22" xfId="0" applyFont="1" applyBorder="1" applyProtection="1">
      <alignment vertical="center"/>
      <protection locked="0"/>
    </xf>
    <xf numFmtId="0" fontId="52" fillId="0" borderId="23" xfId="0" applyFont="1" applyBorder="1" applyProtection="1">
      <alignment vertical="center"/>
      <protection locked="0"/>
    </xf>
    <xf numFmtId="0" fontId="52" fillId="0" borderId="351" xfId="0" applyFont="1" applyBorder="1" applyAlignment="1" applyProtection="1">
      <alignment vertical="center" wrapText="1"/>
      <protection locked="0"/>
    </xf>
    <xf numFmtId="0" fontId="52" fillId="0" borderId="353" xfId="0" applyFont="1" applyBorder="1" applyProtection="1">
      <alignment vertical="center"/>
      <protection locked="0"/>
    </xf>
    <xf numFmtId="0" fontId="52" fillId="0" borderId="24" xfId="0" applyFont="1" applyBorder="1" applyProtection="1">
      <alignment vertical="center"/>
      <protection locked="0"/>
    </xf>
    <xf numFmtId="0" fontId="50" fillId="0" borderId="13" xfId="0" applyFont="1" applyBorder="1" applyAlignment="1" applyProtection="1">
      <alignment horizontal="left" vertical="top" wrapText="1"/>
      <protection locked="0"/>
    </xf>
    <xf numFmtId="0" fontId="102" fillId="0" borderId="259" xfId="0" applyFont="1" applyBorder="1" applyProtection="1">
      <alignment vertical="center"/>
      <protection locked="0"/>
    </xf>
    <xf numFmtId="0" fontId="106" fillId="0" borderId="0" xfId="0" applyFont="1" applyBorder="1" applyAlignment="1" applyProtection="1">
      <alignment horizontal="left" vertical="center" wrapText="1"/>
      <protection locked="0"/>
    </xf>
    <xf numFmtId="0" fontId="102" fillId="0" borderId="0" xfId="0" applyFont="1" applyBorder="1" applyAlignment="1" applyProtection="1">
      <alignment vertical="center" wrapText="1"/>
      <protection locked="0"/>
    </xf>
    <xf numFmtId="0" fontId="50" fillId="0" borderId="0" xfId="0" applyFont="1" applyAlignment="1" applyProtection="1">
      <alignment horizontal="left" vertical="center" wrapText="1"/>
      <protection locked="0"/>
    </xf>
    <xf numFmtId="0" fontId="52" fillId="0" borderId="0" xfId="0" applyFont="1" applyBorder="1" applyAlignment="1" applyProtection="1">
      <alignment horizontal="left" vertical="center" wrapText="1"/>
      <protection locked="0"/>
    </xf>
    <xf numFmtId="0" fontId="50" fillId="0" borderId="0" xfId="0" applyFont="1" applyAlignment="1" applyProtection="1">
      <alignment horizontal="left" vertical="top" wrapText="1"/>
      <protection locked="0"/>
    </xf>
    <xf numFmtId="0" fontId="0" fillId="0" borderId="255" xfId="0" applyFont="1" applyBorder="1" applyAlignment="1" applyProtection="1">
      <alignment horizontal="left" vertical="center"/>
      <protection locked="0"/>
    </xf>
    <xf numFmtId="0" fontId="0" fillId="0" borderId="0" xfId="0" applyFont="1" applyBorder="1" applyAlignment="1" applyProtection="1">
      <alignment horizontal="left" vertical="center"/>
      <protection locked="0"/>
    </xf>
    <xf numFmtId="0" fontId="41" fillId="0" borderId="0" xfId="0" applyFont="1" applyBorder="1" applyAlignment="1" applyProtection="1">
      <alignment horizontal="right" vertical="center"/>
      <protection locked="0"/>
    </xf>
    <xf numFmtId="0" fontId="41" fillId="0" borderId="293" xfId="0" applyFont="1" applyBorder="1" applyAlignment="1" applyProtection="1">
      <alignment horizontal="center" vertical="center"/>
    </xf>
    <xf numFmtId="0" fontId="108" fillId="13" borderId="357" xfId="0" applyFont="1" applyFill="1" applyBorder="1" applyAlignment="1" applyProtection="1">
      <alignment horizontal="center" vertical="center"/>
    </xf>
    <xf numFmtId="0" fontId="41" fillId="0" borderId="358" xfId="0" applyFont="1" applyBorder="1" applyAlignment="1" applyProtection="1">
      <alignment horizontal="center" vertical="center"/>
    </xf>
    <xf numFmtId="0" fontId="108" fillId="13" borderId="359" xfId="0" applyFont="1" applyFill="1" applyBorder="1" applyAlignment="1" applyProtection="1">
      <alignment horizontal="center" vertical="center"/>
    </xf>
    <xf numFmtId="0" fontId="109" fillId="13" borderId="357" xfId="0" applyFont="1" applyFill="1" applyBorder="1" applyAlignment="1" applyProtection="1">
      <alignment horizontal="center" vertical="center"/>
    </xf>
    <xf numFmtId="0" fontId="41" fillId="0" borderId="0" xfId="0" applyFont="1" applyBorder="1" applyAlignment="1" applyProtection="1">
      <alignment horizontal="right"/>
    </xf>
    <xf numFmtId="0" fontId="109" fillId="13" borderId="359" xfId="0" applyFont="1" applyFill="1" applyBorder="1" applyAlignment="1" applyProtection="1">
      <alignment horizontal="center" vertical="center" shrinkToFit="1"/>
    </xf>
    <xf numFmtId="20" fontId="111" fillId="13" borderId="357" xfId="0" applyNumberFormat="1" applyFont="1" applyFill="1" applyBorder="1" applyAlignment="1" applyProtection="1">
      <alignment horizontal="center" vertical="center" wrapText="1"/>
    </xf>
    <xf numFmtId="0" fontId="46" fillId="0" borderId="0" xfId="0" applyFont="1" applyBorder="1" applyAlignment="1" applyProtection="1">
      <alignment horizontal="right" vertical="center"/>
      <protection locked="0"/>
    </xf>
    <xf numFmtId="0" fontId="41" fillId="0" borderId="0" xfId="0" applyFont="1" applyBorder="1" applyAlignment="1" applyProtection="1">
      <alignment horizontal="right" vertical="center"/>
    </xf>
    <xf numFmtId="0" fontId="108" fillId="13" borderId="357" xfId="0" applyFont="1" applyFill="1" applyBorder="1" applyProtection="1">
      <alignment vertical="center"/>
    </xf>
    <xf numFmtId="0" fontId="112" fillId="0" borderId="0" xfId="0" applyFont="1" applyProtection="1">
      <alignment vertical="center"/>
    </xf>
    <xf numFmtId="0" fontId="114" fillId="0" borderId="0" xfId="9" applyFont="1">
      <alignment vertical="center"/>
    </xf>
    <xf numFmtId="0" fontId="114" fillId="0" borderId="368" xfId="9" applyFont="1" applyBorder="1" applyProtection="1">
      <alignment vertical="center"/>
    </xf>
    <xf numFmtId="0" fontId="114" fillId="0" borderId="0" xfId="9" applyFont="1" applyProtection="1">
      <alignment vertical="center"/>
    </xf>
    <xf numFmtId="0" fontId="117" fillId="0" borderId="0" xfId="9" applyFont="1" applyAlignment="1" applyProtection="1"/>
    <xf numFmtId="0" fontId="114" fillId="0" borderId="79" xfId="9" applyFont="1" applyBorder="1" applyProtection="1">
      <alignment vertical="center"/>
    </xf>
    <xf numFmtId="0" fontId="114" fillId="0" borderId="222" xfId="9" applyFont="1" applyBorder="1" applyProtection="1">
      <alignment vertical="center"/>
    </xf>
    <xf numFmtId="0" fontId="114" fillId="0" borderId="203" xfId="9" applyFont="1" applyBorder="1" applyProtection="1">
      <alignment vertical="center"/>
    </xf>
    <xf numFmtId="0" fontId="114" fillId="0" borderId="30" xfId="9" applyFont="1" applyBorder="1" applyProtection="1">
      <alignment vertical="center"/>
    </xf>
    <xf numFmtId="0" fontId="114" fillId="0" borderId="79" xfId="9" applyFont="1" applyBorder="1">
      <alignment vertical="center"/>
    </xf>
    <xf numFmtId="0" fontId="114" fillId="0" borderId="75" xfId="9" applyFont="1" applyBorder="1">
      <alignment vertical="center"/>
    </xf>
    <xf numFmtId="0" fontId="114" fillId="0" borderId="80" xfId="9" applyFont="1" applyBorder="1">
      <alignment vertical="center"/>
    </xf>
    <xf numFmtId="0" fontId="114" fillId="0" borderId="0" xfId="9" applyFont="1" applyBorder="1" applyProtection="1">
      <alignment vertical="center"/>
    </xf>
    <xf numFmtId="49" fontId="114" fillId="0" borderId="0" xfId="9" applyNumberFormat="1" applyFont="1" applyProtection="1">
      <alignment vertical="center"/>
    </xf>
    <xf numFmtId="0" fontId="114" fillId="0" borderId="0" xfId="9" applyFont="1" applyBorder="1" applyAlignment="1" applyProtection="1">
      <alignment horizontal="distributed" vertical="center"/>
    </xf>
    <xf numFmtId="0" fontId="114" fillId="0" borderId="74" xfId="9" applyFont="1" applyBorder="1">
      <alignment vertical="center"/>
    </xf>
    <xf numFmtId="0" fontId="119" fillId="0" borderId="0" xfId="9" applyFont="1" applyBorder="1">
      <alignment vertical="center"/>
    </xf>
    <xf numFmtId="0" fontId="119" fillId="0" borderId="0" xfId="9" applyFont="1" applyAlignment="1">
      <alignment horizontal="left" vertical="center"/>
    </xf>
    <xf numFmtId="0" fontId="119" fillId="0" borderId="62" xfId="9" applyFont="1" applyBorder="1">
      <alignment vertical="center"/>
    </xf>
    <xf numFmtId="0" fontId="119" fillId="0" borderId="0" xfId="9" applyFont="1">
      <alignment vertical="center"/>
    </xf>
    <xf numFmtId="0" fontId="114" fillId="0" borderId="0" xfId="9" applyFont="1" applyProtection="1">
      <alignment vertical="center"/>
      <protection locked="0"/>
    </xf>
    <xf numFmtId="0" fontId="114" fillId="0" borderId="0" xfId="9" applyFont="1" applyAlignment="1" applyProtection="1">
      <alignment horizontal="center" vertical="center"/>
    </xf>
    <xf numFmtId="0" fontId="114" fillId="0" borderId="37" xfId="9" applyFont="1" applyBorder="1" applyProtection="1">
      <alignment vertical="center"/>
    </xf>
    <xf numFmtId="0" fontId="114" fillId="0" borderId="369" xfId="9" applyFont="1" applyBorder="1" applyProtection="1">
      <alignment vertical="center"/>
    </xf>
    <xf numFmtId="0" fontId="119" fillId="0" borderId="0" xfId="9" applyFont="1" applyAlignment="1">
      <alignment horizontal="center" vertical="center"/>
    </xf>
    <xf numFmtId="0" fontId="119" fillId="0" borderId="0" xfId="9" applyFont="1" applyBorder="1" applyProtection="1">
      <alignment vertical="center"/>
      <protection locked="0"/>
    </xf>
    <xf numFmtId="0" fontId="114" fillId="0" borderId="370" xfId="9" applyFont="1" applyBorder="1" applyProtection="1">
      <alignment vertical="center"/>
    </xf>
    <xf numFmtId="0" fontId="114" fillId="0" borderId="33" xfId="9" applyFont="1" applyBorder="1" applyProtection="1">
      <alignment vertical="center"/>
    </xf>
    <xf numFmtId="0" fontId="114" fillId="0" borderId="69" xfId="9" applyFont="1" applyBorder="1">
      <alignment vertical="center"/>
    </xf>
    <xf numFmtId="0" fontId="114" fillId="0" borderId="66" xfId="9" applyFont="1" applyBorder="1">
      <alignment vertical="center"/>
    </xf>
    <xf numFmtId="0" fontId="119" fillId="0" borderId="66" xfId="9" applyFont="1" applyBorder="1">
      <alignment vertical="center"/>
    </xf>
    <xf numFmtId="0" fontId="119" fillId="0" borderId="68" xfId="9" applyFont="1" applyBorder="1">
      <alignment vertical="center"/>
    </xf>
    <xf numFmtId="0" fontId="114" fillId="0" borderId="0" xfId="9" applyFont="1" applyAlignment="1">
      <alignment horizontal="center" vertical="center"/>
    </xf>
    <xf numFmtId="0" fontId="17" fillId="0" borderId="0" xfId="9" applyFont="1">
      <alignment vertical="center"/>
    </xf>
    <xf numFmtId="0" fontId="121" fillId="0" borderId="0" xfId="9" applyFont="1" applyProtection="1">
      <alignment vertical="center"/>
    </xf>
    <xf numFmtId="0" fontId="114" fillId="0" borderId="371" xfId="9" applyFont="1" applyBorder="1" applyProtection="1">
      <alignment vertical="center"/>
    </xf>
    <xf numFmtId="0" fontId="114" fillId="0" borderId="75" xfId="8" applyFont="1" applyBorder="1" applyProtection="1">
      <alignment vertical="center"/>
    </xf>
    <xf numFmtId="0" fontId="114" fillId="0" borderId="80" xfId="8" applyFont="1" applyBorder="1" applyProtection="1">
      <alignment vertical="center"/>
    </xf>
    <xf numFmtId="0" fontId="114" fillId="0" borderId="371" xfId="8" applyFont="1" applyBorder="1" applyAlignment="1" applyProtection="1">
      <alignment vertical="center"/>
    </xf>
    <xf numFmtId="0" fontId="114" fillId="0" borderId="80" xfId="8" applyFont="1" applyBorder="1" applyAlignment="1" applyProtection="1">
      <alignment vertical="center"/>
    </xf>
    <xf numFmtId="0" fontId="114" fillId="0" borderId="118" xfId="8" applyFont="1" applyBorder="1" applyAlignment="1" applyProtection="1">
      <alignment horizontal="distributed" vertical="center"/>
    </xf>
    <xf numFmtId="0" fontId="114" fillId="0" borderId="62" xfId="8" applyFont="1" applyBorder="1" applyAlignment="1" applyProtection="1">
      <alignment horizontal="distributed" vertical="center"/>
    </xf>
    <xf numFmtId="0" fontId="117" fillId="0" borderId="0" xfId="9" applyFont="1" applyProtection="1">
      <alignment vertical="center"/>
    </xf>
    <xf numFmtId="49" fontId="114" fillId="0" borderId="0" xfId="8" applyNumberFormat="1" applyFont="1" applyBorder="1" applyProtection="1">
      <alignment vertical="center"/>
    </xf>
    <xf numFmtId="0" fontId="114" fillId="0" borderId="118" xfId="8" applyFont="1" applyBorder="1" applyProtection="1">
      <alignment vertical="center"/>
    </xf>
    <xf numFmtId="0" fontId="114" fillId="0" borderId="62" xfId="8" applyFont="1" applyBorder="1" applyProtection="1">
      <alignment vertical="center"/>
    </xf>
    <xf numFmtId="0" fontId="124" fillId="0" borderId="0" xfId="8" applyFont="1" applyProtection="1">
      <alignment vertical="center"/>
    </xf>
    <xf numFmtId="0" fontId="114" fillId="0" borderId="74" xfId="8" applyFont="1" applyBorder="1" applyProtection="1">
      <alignment vertical="center"/>
    </xf>
    <xf numFmtId="0" fontId="114" fillId="0" borderId="62" xfId="8" applyFont="1" applyBorder="1" applyAlignment="1" applyProtection="1">
      <alignment horizontal="left" vertical="center"/>
      <protection locked="0"/>
    </xf>
    <xf numFmtId="0" fontId="117" fillId="0" borderId="131" xfId="8" applyFont="1" applyBorder="1" applyAlignment="1" applyProtection="1">
      <alignment horizontal="center" vertical="center" wrapText="1"/>
      <protection locked="0"/>
    </xf>
    <xf numFmtId="0" fontId="117" fillId="0" borderId="99" xfId="8" applyFont="1" applyBorder="1" applyAlignment="1" applyProtection="1">
      <alignment horizontal="center" vertical="center" wrapText="1"/>
      <protection locked="0"/>
    </xf>
    <xf numFmtId="0" fontId="117" fillId="0" borderId="310" xfId="8" applyFont="1" applyBorder="1" applyAlignment="1" applyProtection="1">
      <alignment horizontal="center" vertical="center" wrapText="1"/>
      <protection locked="0"/>
    </xf>
    <xf numFmtId="0" fontId="117" fillId="0" borderId="80" xfId="8" applyFont="1" applyBorder="1" applyAlignment="1" applyProtection="1">
      <alignment horizontal="center" vertical="center" wrapText="1"/>
      <protection locked="0"/>
    </xf>
    <xf numFmtId="0" fontId="114" fillId="0" borderId="62" xfId="8" applyFont="1" applyBorder="1" applyAlignment="1" applyProtection="1">
      <alignment horizontal="left" vertical="center"/>
    </xf>
    <xf numFmtId="0" fontId="114" fillId="0" borderId="69" xfId="8" applyFont="1" applyBorder="1" applyProtection="1">
      <alignment vertical="center"/>
    </xf>
    <xf numFmtId="0" fontId="114" fillId="0" borderId="68" xfId="9" applyFont="1" applyBorder="1" applyProtection="1">
      <alignment vertical="center"/>
    </xf>
    <xf numFmtId="0" fontId="117" fillId="0" borderId="0" xfId="8" applyFont="1" applyBorder="1" applyAlignment="1" applyProtection="1">
      <alignment wrapText="1"/>
    </xf>
    <xf numFmtId="0" fontId="117" fillId="0" borderId="0" xfId="8" applyFont="1" applyBorder="1" applyAlignment="1" applyProtection="1">
      <alignment vertical="center" wrapText="1"/>
    </xf>
    <xf numFmtId="0" fontId="117" fillId="0" borderId="0" xfId="8" applyFont="1" applyBorder="1" applyAlignment="1" applyProtection="1">
      <alignment vertical="top" wrapText="1"/>
    </xf>
    <xf numFmtId="0" fontId="114" fillId="0" borderId="0" xfId="9" applyFont="1" applyBorder="1">
      <alignment vertical="center"/>
    </xf>
    <xf numFmtId="0" fontId="2" fillId="0" borderId="0" xfId="7">
      <alignment vertical="center"/>
    </xf>
    <xf numFmtId="38" fontId="2" fillId="0" borderId="0" xfId="2" applyFont="1">
      <alignment vertical="center"/>
    </xf>
    <xf numFmtId="0" fontId="125" fillId="0" borderId="0" xfId="7" applyFont="1" applyProtection="1">
      <alignment vertical="center"/>
      <protection locked="0"/>
    </xf>
    <xf numFmtId="0" fontId="2" fillId="0" borderId="0" xfId="7" applyFont="1" applyBorder="1" applyProtection="1">
      <alignment vertical="center"/>
      <protection locked="0"/>
    </xf>
    <xf numFmtId="0" fontId="2" fillId="0" borderId="0" xfId="7" applyFont="1" applyProtection="1">
      <alignment vertical="center"/>
      <protection locked="0"/>
    </xf>
    <xf numFmtId="0" fontId="2" fillId="0" borderId="0" xfId="7" applyFont="1" applyFill="1" applyBorder="1" applyAlignment="1" applyProtection="1">
      <alignment vertical="center"/>
      <protection locked="0"/>
    </xf>
    <xf numFmtId="0" fontId="127" fillId="0" borderId="0" xfId="7" applyFont="1">
      <alignment vertical="center"/>
    </xf>
    <xf numFmtId="0" fontId="2" fillId="0" borderId="0" xfId="7" applyFont="1" applyProtection="1">
      <alignment vertical="center"/>
    </xf>
    <xf numFmtId="0" fontId="2" fillId="0" borderId="0" xfId="7" applyFont="1" applyFill="1" applyBorder="1" applyAlignment="1" applyProtection="1">
      <alignment vertical="center"/>
    </xf>
    <xf numFmtId="0" fontId="2" fillId="0" borderId="380" xfId="7" applyFont="1" applyBorder="1" applyAlignment="1" applyProtection="1">
      <alignment vertical="center"/>
    </xf>
    <xf numFmtId="0" fontId="2" fillId="0" borderId="381" xfId="7" applyFont="1" applyBorder="1" applyAlignment="1" applyProtection="1">
      <alignment vertical="center" wrapText="1"/>
    </xf>
    <xf numFmtId="0" fontId="2" fillId="0" borderId="382" xfId="7" applyFont="1" applyBorder="1" applyAlignment="1" applyProtection="1">
      <alignment vertical="center" wrapText="1"/>
    </xf>
    <xf numFmtId="56" fontId="2" fillId="15" borderId="383" xfId="7" applyNumberFormat="1" applyFont="1" applyFill="1" applyBorder="1" applyAlignment="1" applyProtection="1">
      <alignment horizontal="center" vertical="center"/>
      <protection locked="0"/>
    </xf>
    <xf numFmtId="0" fontId="2" fillId="15" borderId="384" xfId="7" applyFont="1" applyFill="1" applyBorder="1" applyAlignment="1" applyProtection="1">
      <alignment horizontal="center" vertical="center"/>
      <protection locked="0"/>
    </xf>
    <xf numFmtId="0" fontId="2" fillId="15" borderId="104" xfId="7" applyFont="1" applyFill="1" applyBorder="1" applyAlignment="1" applyProtection="1">
      <alignment horizontal="center" vertical="center"/>
      <protection locked="0"/>
    </xf>
    <xf numFmtId="0" fontId="2" fillId="15" borderId="385" xfId="7" applyFont="1" applyFill="1" applyBorder="1" applyAlignment="1" applyProtection="1">
      <alignment horizontal="center" vertical="center"/>
      <protection locked="0"/>
    </xf>
    <xf numFmtId="0" fontId="2" fillId="15" borderId="386" xfId="7" applyFont="1" applyFill="1" applyBorder="1" applyAlignment="1" applyProtection="1">
      <alignment horizontal="center" vertical="center"/>
      <protection locked="0"/>
    </xf>
    <xf numFmtId="56" fontId="2" fillId="15" borderId="383" xfId="7" applyNumberFormat="1" applyFont="1" applyFill="1" applyBorder="1" applyAlignment="1" applyProtection="1">
      <alignment horizontal="center" vertical="center"/>
    </xf>
    <xf numFmtId="0" fontId="2" fillId="15" borderId="384" xfId="7" applyFont="1" applyFill="1" applyBorder="1" applyAlignment="1" applyProtection="1">
      <alignment horizontal="center" vertical="center"/>
    </xf>
    <xf numFmtId="0" fontId="2" fillId="15" borderId="104" xfId="7" applyFont="1" applyFill="1" applyBorder="1" applyAlignment="1" applyProtection="1">
      <alignment horizontal="center" vertical="center"/>
    </xf>
    <xf numFmtId="0" fontId="2" fillId="15" borderId="385" xfId="7" applyFont="1" applyFill="1" applyBorder="1" applyAlignment="1" applyProtection="1">
      <alignment horizontal="center" vertical="center"/>
    </xf>
    <xf numFmtId="0" fontId="2" fillId="15" borderId="386" xfId="7" applyFont="1" applyFill="1" applyBorder="1" applyAlignment="1" applyProtection="1">
      <alignment horizontal="center" vertical="center"/>
    </xf>
    <xf numFmtId="0" fontId="2" fillId="15" borderId="387" xfId="7" applyFont="1" applyFill="1" applyBorder="1" applyAlignment="1" applyProtection="1">
      <alignment horizontal="center" vertical="center"/>
      <protection locked="0"/>
    </xf>
    <xf numFmtId="0" fontId="2" fillId="15" borderId="387" xfId="7" applyFont="1" applyFill="1" applyBorder="1" applyAlignment="1" applyProtection="1">
      <alignment horizontal="center" vertical="center"/>
    </xf>
    <xf numFmtId="56" fontId="2" fillId="15" borderId="34" xfId="7" applyNumberFormat="1" applyFont="1" applyFill="1" applyBorder="1" applyAlignment="1" applyProtection="1">
      <alignment horizontal="center" vertical="center"/>
      <protection locked="0"/>
    </xf>
    <xf numFmtId="0" fontId="2" fillId="15" borderId="388" xfId="7" applyFont="1" applyFill="1" applyBorder="1" applyAlignment="1" applyProtection="1">
      <alignment horizontal="center" vertical="center"/>
      <protection locked="0"/>
    </xf>
    <xf numFmtId="0" fontId="2" fillId="15" borderId="389" xfId="7" applyFont="1" applyFill="1" applyBorder="1" applyAlignment="1" applyProtection="1">
      <alignment horizontal="center" vertical="center"/>
      <protection locked="0"/>
    </xf>
    <xf numFmtId="0" fontId="2" fillId="15" borderId="390" xfId="7" applyFont="1" applyFill="1" applyBorder="1" applyAlignment="1" applyProtection="1">
      <alignment horizontal="center" vertical="center"/>
      <protection locked="0"/>
    </xf>
    <xf numFmtId="0" fontId="2" fillId="15" borderId="391" xfId="7" applyFont="1" applyFill="1" applyBorder="1" applyAlignment="1" applyProtection="1">
      <alignment horizontal="center" vertical="center"/>
      <protection locked="0"/>
    </xf>
    <xf numFmtId="56" fontId="2" fillId="15" borderId="34" xfId="7" applyNumberFormat="1" applyFont="1" applyFill="1" applyBorder="1" applyAlignment="1" applyProtection="1">
      <alignment horizontal="center" vertical="center"/>
    </xf>
    <xf numFmtId="0" fontId="2" fillId="15" borderId="388" xfId="7" applyFont="1" applyFill="1" applyBorder="1" applyAlignment="1" applyProtection="1">
      <alignment horizontal="center" vertical="center"/>
    </xf>
    <xf numFmtId="0" fontId="2" fillId="15" borderId="389" xfId="7" applyFont="1" applyFill="1" applyBorder="1" applyAlignment="1" applyProtection="1">
      <alignment horizontal="center" vertical="center"/>
    </xf>
    <xf numFmtId="0" fontId="2" fillId="15" borderId="390" xfId="7" applyFont="1" applyFill="1" applyBorder="1" applyAlignment="1" applyProtection="1">
      <alignment horizontal="center" vertical="center"/>
    </xf>
    <xf numFmtId="0" fontId="2" fillId="15" borderId="391" xfId="7" applyFont="1" applyFill="1" applyBorder="1" applyAlignment="1" applyProtection="1">
      <alignment horizontal="center" vertical="center"/>
    </xf>
    <xf numFmtId="0" fontId="2" fillId="0" borderId="0" xfId="7" applyFont="1" applyAlignment="1" applyProtection="1">
      <alignment horizontal="right"/>
      <protection locked="0"/>
    </xf>
    <xf numFmtId="0" fontId="2" fillId="0" borderId="392" xfId="7" applyFont="1" applyBorder="1" applyAlignment="1" applyProtection="1">
      <alignment horizontal="center" vertical="center" shrinkToFit="1"/>
    </xf>
    <xf numFmtId="0" fontId="2" fillId="0" borderId="393" xfId="7" applyFont="1" applyFill="1" applyBorder="1" applyAlignment="1" applyProtection="1">
      <alignment horizontal="center" vertical="center"/>
    </xf>
    <xf numFmtId="0" fontId="2" fillId="0" borderId="394" xfId="7" applyFont="1" applyFill="1" applyBorder="1" applyAlignment="1" applyProtection="1">
      <alignment horizontal="center" vertical="center"/>
    </xf>
    <xf numFmtId="0" fontId="2" fillId="0" borderId="395" xfId="7" applyFont="1" applyFill="1" applyBorder="1" applyAlignment="1" applyProtection="1">
      <alignment horizontal="center" vertical="center"/>
    </xf>
    <xf numFmtId="0" fontId="2" fillId="0" borderId="396" xfId="7" applyFont="1" applyFill="1" applyBorder="1" applyAlignment="1" applyProtection="1">
      <alignment horizontal="center" vertical="center"/>
    </xf>
    <xf numFmtId="0" fontId="2" fillId="0" borderId="0" xfId="7" applyFont="1" applyAlignment="1" applyProtection="1">
      <alignment horizontal="right"/>
    </xf>
    <xf numFmtId="0" fontId="2" fillId="0" borderId="397" xfId="7" applyFont="1" applyFill="1" applyBorder="1" applyAlignment="1" applyProtection="1">
      <alignment horizontal="center" vertical="center"/>
    </xf>
    <xf numFmtId="0" fontId="2" fillId="0" borderId="398" xfId="7" applyFont="1" applyFill="1" applyBorder="1" applyAlignment="1" applyProtection="1">
      <alignment horizontal="center" vertical="center"/>
    </xf>
    <xf numFmtId="0" fontId="2" fillId="0" borderId="399" xfId="7" applyFont="1" applyFill="1" applyBorder="1" applyAlignment="1" applyProtection="1">
      <alignment horizontal="center" vertical="center"/>
    </xf>
    <xf numFmtId="0" fontId="2" fillId="0" borderId="400" xfId="7" applyFont="1" applyFill="1" applyBorder="1" applyAlignment="1" applyProtection="1">
      <alignment horizontal="center" vertical="center"/>
    </xf>
    <xf numFmtId="38" fontId="2" fillId="0" borderId="0" xfId="2" applyFont="1" applyProtection="1">
      <alignment vertical="center"/>
      <protection locked="0"/>
    </xf>
    <xf numFmtId="0" fontId="2" fillId="0" borderId="401" xfId="7" applyFont="1" applyBorder="1" applyAlignment="1" applyProtection="1">
      <alignment horizontal="center" vertical="center"/>
    </xf>
    <xf numFmtId="38" fontId="2" fillId="0" borderId="402" xfId="2" applyFont="1" applyBorder="1" applyProtection="1">
      <alignment vertical="center"/>
    </xf>
    <xf numFmtId="0" fontId="2" fillId="0" borderId="403" xfId="7" applyFont="1" applyBorder="1" applyAlignment="1" applyProtection="1">
      <alignment horizontal="center" vertical="center"/>
    </xf>
    <xf numFmtId="0" fontId="2" fillId="0" borderId="404" xfId="7" applyFont="1" applyBorder="1" applyAlignment="1" applyProtection="1">
      <alignment horizontal="center" vertical="center"/>
    </xf>
    <xf numFmtId="0" fontId="2" fillId="0" borderId="405" xfId="7" applyFont="1" applyBorder="1" applyAlignment="1" applyProtection="1">
      <alignment horizontal="center" vertical="center"/>
    </xf>
    <xf numFmtId="38" fontId="2" fillId="0" borderId="0" xfId="2" applyFont="1" applyProtection="1">
      <alignment vertical="center"/>
    </xf>
    <xf numFmtId="0" fontId="2" fillId="0" borderId="406" xfId="7" applyFont="1" applyBorder="1" applyAlignment="1" applyProtection="1">
      <alignment horizontal="center" vertical="center" wrapText="1"/>
    </xf>
    <xf numFmtId="38" fontId="2" fillId="0" borderId="407" xfId="2" applyFont="1" applyBorder="1" applyProtection="1">
      <alignment vertical="center"/>
    </xf>
    <xf numFmtId="0" fontId="2" fillId="0" borderId="408" xfId="7" applyFont="1" applyBorder="1" applyAlignment="1" applyProtection="1">
      <alignment horizontal="center" vertical="center"/>
    </xf>
    <xf numFmtId="0" fontId="2" fillId="0" borderId="409" xfId="7" applyFont="1" applyBorder="1" applyAlignment="1" applyProtection="1">
      <alignment horizontal="center" vertical="center"/>
    </xf>
    <xf numFmtId="0" fontId="2" fillId="0" borderId="410" xfId="7" applyFont="1" applyBorder="1" applyAlignment="1" applyProtection="1">
      <alignment horizontal="center" vertical="center"/>
    </xf>
    <xf numFmtId="38" fontId="2" fillId="0" borderId="50" xfId="2" applyFont="1" applyFill="1" applyBorder="1" applyAlignment="1" applyProtection="1">
      <alignment horizontal="center" vertical="center"/>
    </xf>
    <xf numFmtId="38" fontId="2" fillId="0" borderId="411" xfId="2" applyFont="1" applyBorder="1" applyProtection="1">
      <alignment vertical="center"/>
    </xf>
    <xf numFmtId="38" fontId="2" fillId="0" borderId="412" xfId="2" applyFont="1" applyBorder="1" applyProtection="1">
      <alignment vertical="center"/>
    </xf>
    <xf numFmtId="38" fontId="2" fillId="0" borderId="413" xfId="2" applyFont="1" applyBorder="1" applyProtection="1">
      <alignment vertical="center"/>
    </xf>
    <xf numFmtId="38" fontId="2" fillId="0" borderId="414" xfId="2" applyFont="1" applyBorder="1" applyProtection="1">
      <alignment vertical="center"/>
    </xf>
    <xf numFmtId="38" fontId="2" fillId="0" borderId="20" xfId="2" applyFont="1" applyBorder="1" applyProtection="1">
      <alignment vertical="center"/>
    </xf>
    <xf numFmtId="0" fontId="4" fillId="0" borderId="0" xfId="0" applyFont="1" applyFill="1" applyProtection="1">
      <alignment vertical="center"/>
    </xf>
    <xf numFmtId="0" fontId="0" fillId="0" borderId="5" xfId="0" applyFont="1" applyBorder="1" applyProtection="1">
      <alignment vertical="center"/>
    </xf>
    <xf numFmtId="0" fontId="129" fillId="0" borderId="0" xfId="0" applyFont="1" applyProtection="1">
      <alignment vertical="center"/>
    </xf>
    <xf numFmtId="0" fontId="18" fillId="0" borderId="0" xfId="0" applyFont="1" applyBorder="1" applyAlignment="1" applyProtection="1">
      <alignment horizontal="right" vertical="center"/>
    </xf>
    <xf numFmtId="0" fontId="128" fillId="0" borderId="2" xfId="0" applyFont="1" applyBorder="1" applyAlignment="1" applyProtection="1">
      <alignment horizontal="center" vertical="center" wrapText="1"/>
    </xf>
    <xf numFmtId="0" fontId="128" fillId="0" borderId="3" xfId="0" applyFont="1" applyBorder="1" applyAlignment="1" applyProtection="1">
      <alignment horizontal="center" vertical="center" wrapText="1"/>
    </xf>
    <xf numFmtId="0" fontId="128" fillId="0" borderId="4" xfId="0" applyFont="1" applyBorder="1" applyAlignment="1" applyProtection="1">
      <alignment horizontal="center" vertical="center" wrapText="1"/>
    </xf>
    <xf numFmtId="0" fontId="128" fillId="0" borderId="383" xfId="0" applyFont="1" applyBorder="1" applyAlignment="1" applyProtection="1">
      <alignment horizontal="center" vertical="center" wrapText="1"/>
    </xf>
    <xf numFmtId="0" fontId="128" fillId="0" borderId="282" xfId="0" applyFont="1" applyBorder="1" applyAlignment="1" applyProtection="1">
      <alignment horizontal="center" vertical="center" wrapText="1"/>
    </xf>
    <xf numFmtId="0" fontId="128" fillId="0" borderId="416" xfId="0" applyFont="1" applyBorder="1" applyAlignment="1" applyProtection="1">
      <alignment horizontal="center" vertical="center" wrapText="1"/>
    </xf>
    <xf numFmtId="0" fontId="128" fillId="0" borderId="417" xfId="0" applyFont="1" applyBorder="1" applyAlignment="1" applyProtection="1">
      <alignment horizontal="center" vertical="center" wrapText="1"/>
    </xf>
    <xf numFmtId="0" fontId="128" fillId="0" borderId="418" xfId="0" applyFont="1" applyBorder="1" applyAlignment="1" applyProtection="1">
      <alignment horizontal="center" vertical="center" wrapText="1"/>
    </xf>
    <xf numFmtId="0" fontId="18" fillId="11" borderId="383" xfId="0" applyFont="1" applyFill="1" applyBorder="1" applyAlignment="1" applyProtection="1">
      <alignment horizontal="center" vertical="center" wrapText="1"/>
    </xf>
    <xf numFmtId="0" fontId="18" fillId="11" borderId="282" xfId="0" applyFont="1" applyFill="1" applyBorder="1" applyAlignment="1" applyProtection="1">
      <alignment horizontal="center" vertical="center" wrapText="1"/>
    </xf>
    <xf numFmtId="0" fontId="18" fillId="11" borderId="417" xfId="0" applyFont="1" applyFill="1" applyBorder="1" applyAlignment="1" applyProtection="1">
      <alignment horizontal="center" vertical="center" wrapText="1"/>
    </xf>
    <xf numFmtId="0" fontId="18" fillId="11" borderId="418" xfId="0" applyFont="1" applyFill="1" applyBorder="1" applyAlignment="1" applyProtection="1">
      <alignment horizontal="center" vertical="center" wrapText="1"/>
    </xf>
    <xf numFmtId="0" fontId="18" fillId="0" borderId="0" xfId="0" applyFont="1" applyBorder="1" applyAlignment="1" applyProtection="1">
      <alignment horizontal="center" vertical="center"/>
    </xf>
    <xf numFmtId="0" fontId="0" fillId="0" borderId="19" xfId="0" applyFont="1" applyBorder="1" applyAlignment="1" applyProtection="1">
      <alignment horizontal="center" vertical="center"/>
    </xf>
    <xf numFmtId="0" fontId="28" fillId="0" borderId="129" xfId="0" applyFont="1" applyBorder="1" applyAlignment="1" applyProtection="1">
      <alignment horizontal="right" vertical="center" wrapText="1"/>
    </xf>
    <xf numFmtId="0" fontId="28" fillId="0" borderId="30" xfId="0" applyFont="1" applyBorder="1" applyAlignment="1" applyProtection="1">
      <alignment horizontal="right" vertical="center" wrapText="1"/>
    </xf>
    <xf numFmtId="0" fontId="28" fillId="0" borderId="79" xfId="0" applyFont="1" applyBorder="1" applyAlignment="1" applyProtection="1">
      <alignment horizontal="right" vertical="center" wrapText="1"/>
    </xf>
    <xf numFmtId="0" fontId="28" fillId="0" borderId="34" xfId="0" applyFont="1" applyBorder="1" applyAlignment="1" applyProtection="1">
      <alignment horizontal="right" vertical="center" wrapText="1"/>
    </xf>
    <xf numFmtId="0" fontId="28" fillId="0" borderId="35" xfId="0" applyFont="1" applyBorder="1" applyAlignment="1" applyProtection="1">
      <alignment horizontal="right" vertical="center" wrapText="1"/>
    </xf>
    <xf numFmtId="0" fontId="28" fillId="0" borderId="80" xfId="0" applyFont="1" applyBorder="1" applyAlignment="1" applyProtection="1">
      <alignment horizontal="right" vertical="center" wrapText="1"/>
    </xf>
    <xf numFmtId="0" fontId="20" fillId="11" borderId="34" xfId="0" applyFont="1" applyFill="1" applyBorder="1" applyAlignment="1" applyProtection="1">
      <alignment horizontal="right" vertical="center" wrapText="1"/>
    </xf>
    <xf numFmtId="0" fontId="20" fillId="11" borderId="30" xfId="0" applyFont="1" applyFill="1" applyBorder="1" applyAlignment="1" applyProtection="1">
      <alignment horizontal="right" vertical="center" wrapText="1"/>
    </xf>
    <xf numFmtId="0" fontId="20" fillId="11" borderId="35" xfId="0" applyFont="1" applyFill="1" applyBorder="1" applyAlignment="1" applyProtection="1">
      <alignment horizontal="right" vertical="center" wrapText="1"/>
    </xf>
    <xf numFmtId="0" fontId="20" fillId="11" borderId="80" xfId="0" applyFont="1" applyFill="1" applyBorder="1" applyAlignment="1" applyProtection="1">
      <alignment horizontal="right" vertical="center" wrapText="1"/>
    </xf>
    <xf numFmtId="0" fontId="20" fillId="11" borderId="30" xfId="0" applyFont="1" applyFill="1" applyBorder="1" applyAlignment="1" applyProtection="1">
      <alignment horizontal="right" vertical="center"/>
    </xf>
    <xf numFmtId="0" fontId="20" fillId="11" borderId="149" xfId="0" applyFont="1" applyFill="1" applyBorder="1" applyAlignment="1" applyProtection="1">
      <alignment horizontal="right" vertical="center"/>
    </xf>
    <xf numFmtId="0" fontId="20" fillId="11" borderId="0" xfId="0" applyFont="1" applyFill="1" applyBorder="1" applyAlignment="1" applyProtection="1">
      <alignment horizontal="right" vertical="center"/>
    </xf>
    <xf numFmtId="0" fontId="7" fillId="0" borderId="1" xfId="0" applyFont="1" applyBorder="1" applyAlignment="1" applyProtection="1">
      <alignment vertical="center" wrapText="1"/>
    </xf>
    <xf numFmtId="0" fontId="20" fillId="0" borderId="3" xfId="0" applyFont="1" applyBorder="1" applyAlignment="1" applyProtection="1">
      <alignment horizontal="center" vertical="center"/>
    </xf>
    <xf numFmtId="0" fontId="0" fillId="0" borderId="2" xfId="0" applyFont="1" applyFill="1" applyBorder="1" applyAlignment="1" applyProtection="1">
      <alignment horizontal="center" vertical="center" wrapText="1"/>
    </xf>
    <xf numFmtId="0" fontId="0" fillId="0" borderId="419" xfId="0" applyFont="1" applyFill="1" applyBorder="1" applyAlignment="1" applyProtection="1">
      <alignment horizontal="center" vertical="center" wrapText="1"/>
    </xf>
    <xf numFmtId="0" fontId="0" fillId="0" borderId="17" xfId="0" applyFont="1" applyFill="1" applyBorder="1" applyAlignment="1" applyProtection="1">
      <alignment horizontal="center" vertical="center" wrapText="1"/>
    </xf>
    <xf numFmtId="0" fontId="0" fillId="11" borderId="2" xfId="0" applyFont="1" applyFill="1" applyBorder="1" applyAlignment="1" applyProtection="1">
      <alignment horizontal="center" vertical="center" wrapText="1"/>
    </xf>
    <xf numFmtId="0" fontId="0" fillId="11" borderId="419" xfId="0" applyFont="1" applyFill="1" applyBorder="1" applyAlignment="1" applyProtection="1">
      <alignment horizontal="center" vertical="center" wrapText="1"/>
    </xf>
    <xf numFmtId="0" fontId="0" fillId="11" borderId="17" xfId="0" applyFont="1" applyFill="1" applyBorder="1" applyAlignment="1" applyProtection="1">
      <alignment horizontal="center" vertical="center" wrapText="1"/>
    </xf>
    <xf numFmtId="0" fontId="0" fillId="11" borderId="420" xfId="0" applyFont="1" applyFill="1" applyBorder="1" applyAlignment="1" applyProtection="1">
      <alignment horizontal="center" vertical="center" wrapText="1"/>
    </xf>
    <xf numFmtId="0" fontId="0" fillId="11" borderId="53" xfId="0" applyFont="1" applyFill="1" applyBorder="1" applyAlignment="1" applyProtection="1">
      <alignment horizontal="center" vertical="center" wrapText="1"/>
      <protection locked="0"/>
    </xf>
    <xf numFmtId="0" fontId="0" fillId="11" borderId="83" xfId="0" applyFont="1" applyFill="1" applyBorder="1" applyAlignment="1" applyProtection="1">
      <alignment horizontal="center" vertical="center" wrapText="1"/>
      <protection locked="0"/>
    </xf>
    <xf numFmtId="0" fontId="0" fillId="11" borderId="97" xfId="0" applyFont="1" applyFill="1" applyBorder="1" applyAlignment="1" applyProtection="1">
      <alignment horizontal="center" vertical="center" wrapText="1"/>
      <protection locked="0"/>
    </xf>
    <xf numFmtId="0" fontId="0" fillId="11" borderId="3" xfId="0" applyFont="1" applyFill="1" applyBorder="1" applyAlignment="1" applyProtection="1">
      <alignment horizontal="center" vertical="center" wrapText="1"/>
      <protection locked="0"/>
    </xf>
    <xf numFmtId="0" fontId="0" fillId="0" borderId="421" xfId="0" applyFont="1" applyBorder="1" applyProtection="1">
      <alignment vertical="center"/>
    </xf>
    <xf numFmtId="0" fontId="0" fillId="0" borderId="41" xfId="0" applyFont="1" applyBorder="1" applyAlignment="1" applyProtection="1">
      <alignment vertical="center" wrapText="1"/>
    </xf>
    <xf numFmtId="0" fontId="20" fillId="0" borderId="422" xfId="0" applyFont="1" applyBorder="1" applyAlignment="1" applyProtection="1">
      <alignment horizontal="center" vertical="center"/>
    </xf>
    <xf numFmtId="3" fontId="0" fillId="0" borderId="423" xfId="0" applyNumberFormat="1" applyFont="1" applyBorder="1" applyProtection="1">
      <alignment vertical="center"/>
    </xf>
    <xf numFmtId="3" fontId="0" fillId="0" borderId="424" xfId="0" applyNumberFormat="1" applyFont="1" applyBorder="1" applyProtection="1">
      <alignment vertical="center"/>
    </xf>
    <xf numFmtId="3" fontId="0" fillId="0" borderId="425" xfId="0" applyNumberFormat="1" applyFont="1" applyBorder="1" applyProtection="1">
      <alignment vertical="center"/>
    </xf>
    <xf numFmtId="3" fontId="0" fillId="0" borderId="426" xfId="0" applyNumberFormat="1" applyFont="1" applyBorder="1" applyProtection="1">
      <alignment vertical="center"/>
    </xf>
    <xf numFmtId="3" fontId="0" fillId="0" borderId="427" xfId="0" applyNumberFormat="1" applyFont="1" applyBorder="1" applyProtection="1">
      <alignment vertical="center"/>
    </xf>
    <xf numFmtId="3" fontId="0" fillId="0" borderId="428" xfId="0" applyNumberFormat="1" applyFont="1" applyBorder="1" applyProtection="1">
      <alignment vertical="center"/>
    </xf>
    <xf numFmtId="3" fontId="0" fillId="11" borderId="426" xfId="0" applyNumberFormat="1" applyFont="1" applyFill="1" applyBorder="1" applyProtection="1">
      <alignment vertical="center"/>
    </xf>
    <xf numFmtId="3" fontId="0" fillId="11" borderId="424" xfId="0" applyNumberFormat="1" applyFont="1" applyFill="1" applyBorder="1" applyProtection="1">
      <alignment vertical="center"/>
    </xf>
    <xf numFmtId="3" fontId="0" fillId="11" borderId="427" xfId="0" applyNumberFormat="1" applyFont="1" applyFill="1" applyBorder="1" applyProtection="1">
      <alignment vertical="center"/>
    </xf>
    <xf numFmtId="3" fontId="0" fillId="11" borderId="428" xfId="0" applyNumberFormat="1" applyFont="1" applyFill="1" applyBorder="1" applyProtection="1">
      <alignment vertical="center"/>
    </xf>
    <xf numFmtId="3" fontId="0" fillId="11" borderId="429" xfId="0" applyNumberFormat="1" applyFont="1" applyFill="1" applyBorder="1" applyProtection="1">
      <alignment vertical="center"/>
    </xf>
    <xf numFmtId="3" fontId="0" fillId="11" borderId="121" xfId="0" applyNumberFormat="1" applyFont="1" applyFill="1" applyBorder="1" applyProtection="1">
      <alignment vertical="center"/>
    </xf>
    <xf numFmtId="3" fontId="0" fillId="16" borderId="41" xfId="0" applyNumberFormat="1" applyFont="1" applyFill="1" applyBorder="1" applyProtection="1">
      <alignment vertical="center"/>
    </xf>
    <xf numFmtId="0" fontId="7" fillId="0" borderId="41" xfId="0" applyFont="1" applyBorder="1" applyProtection="1">
      <alignment vertical="center"/>
    </xf>
    <xf numFmtId="0" fontId="20" fillId="0" borderId="430" xfId="0" applyFont="1" applyBorder="1" applyAlignment="1" applyProtection="1">
      <alignment horizontal="center" vertical="center"/>
    </xf>
    <xf numFmtId="0" fontId="0" fillId="17" borderId="431" xfId="0" applyNumberFormat="1" applyFont="1" applyFill="1" applyBorder="1" applyAlignment="1" applyProtection="1">
      <alignment horizontal="center" vertical="center" wrapText="1"/>
      <protection locked="0"/>
    </xf>
    <xf numFmtId="0" fontId="0" fillId="17" borderId="432" xfId="0" applyFont="1" applyFill="1" applyBorder="1" applyAlignment="1" applyProtection="1">
      <alignment horizontal="center" vertical="center" wrapText="1"/>
      <protection locked="0"/>
    </xf>
    <xf numFmtId="0" fontId="0" fillId="17" borderId="433" xfId="0" applyFont="1" applyFill="1" applyBorder="1" applyAlignment="1" applyProtection="1">
      <alignment horizontal="center" vertical="center" wrapText="1"/>
      <protection locked="0"/>
    </xf>
    <xf numFmtId="0" fontId="0" fillId="17" borderId="434" xfId="0" applyFont="1" applyFill="1" applyBorder="1" applyAlignment="1" applyProtection="1">
      <alignment horizontal="center" vertical="center" wrapText="1"/>
      <protection locked="0"/>
    </xf>
    <xf numFmtId="0" fontId="0" fillId="17" borderId="435" xfId="0" applyFont="1" applyFill="1" applyBorder="1" applyAlignment="1" applyProtection="1">
      <alignment horizontal="center" vertical="center" wrapText="1"/>
      <protection locked="0"/>
    </xf>
    <xf numFmtId="0" fontId="0" fillId="17" borderId="436" xfId="0" applyFont="1" applyFill="1" applyBorder="1" applyAlignment="1" applyProtection="1">
      <alignment horizontal="center" vertical="center" wrapText="1"/>
      <protection locked="0"/>
    </xf>
    <xf numFmtId="0" fontId="0" fillId="11" borderId="434" xfId="0" applyFont="1" applyFill="1" applyBorder="1" applyAlignment="1" applyProtection="1">
      <alignment horizontal="center" vertical="center" wrapText="1"/>
      <protection locked="0"/>
    </xf>
    <xf numFmtId="0" fontId="0" fillId="11" borderId="432" xfId="0" applyFont="1" applyFill="1" applyBorder="1" applyAlignment="1" applyProtection="1">
      <alignment horizontal="center" vertical="center" wrapText="1"/>
      <protection locked="0"/>
    </xf>
    <xf numFmtId="0" fontId="0" fillId="11" borderId="435" xfId="0" applyFont="1" applyFill="1" applyBorder="1" applyAlignment="1" applyProtection="1">
      <alignment horizontal="center" vertical="center" wrapText="1"/>
      <protection locked="0"/>
    </xf>
    <xf numFmtId="0" fontId="0" fillId="11" borderId="436" xfId="0" applyFont="1" applyFill="1" applyBorder="1" applyAlignment="1" applyProtection="1">
      <alignment horizontal="center" vertical="center" wrapText="1"/>
    </xf>
    <xf numFmtId="0" fontId="0" fillId="11" borderId="430" xfId="0" applyFont="1" applyFill="1" applyBorder="1" applyAlignment="1" applyProtection="1">
      <alignment horizontal="center" vertical="center" wrapText="1"/>
      <protection locked="0"/>
    </xf>
    <xf numFmtId="0" fontId="0" fillId="0" borderId="437" xfId="0" applyFont="1" applyBorder="1" applyProtection="1">
      <alignment vertical="center"/>
    </xf>
    <xf numFmtId="0" fontId="0" fillId="0" borderId="25" xfId="0" applyFont="1" applyFill="1" applyBorder="1" applyAlignment="1" applyProtection="1">
      <alignment vertical="center" wrapText="1"/>
    </xf>
    <xf numFmtId="0" fontId="20" fillId="0" borderId="66" xfId="0" applyFont="1" applyBorder="1" applyAlignment="1" applyProtection="1">
      <alignment horizontal="center" vertical="center"/>
    </xf>
    <xf numFmtId="3" fontId="0" fillId="0" borderId="26" xfId="0" applyNumberFormat="1" applyFont="1" applyBorder="1" applyProtection="1">
      <alignment vertical="center"/>
    </xf>
    <xf numFmtId="3" fontId="0" fillId="0" borderId="33" xfId="0" applyNumberFormat="1" applyFont="1" applyBorder="1" applyProtection="1">
      <alignment vertical="center"/>
    </xf>
    <xf numFmtId="3" fontId="0" fillId="0" borderId="69" xfId="0" applyNumberFormat="1" applyFont="1" applyBorder="1" applyProtection="1">
      <alignment vertical="center"/>
    </xf>
    <xf numFmtId="3" fontId="0" fillId="0" borderId="39" xfId="0" applyNumberFormat="1" applyFont="1" applyBorder="1" applyProtection="1">
      <alignment vertical="center"/>
    </xf>
    <xf numFmtId="3" fontId="0" fillId="0" borderId="40" xfId="0" applyNumberFormat="1" applyFont="1" applyBorder="1" applyProtection="1">
      <alignment vertical="center"/>
    </xf>
    <xf numFmtId="3" fontId="0" fillId="0" borderId="68" xfId="0" applyNumberFormat="1" applyFont="1" applyBorder="1" applyProtection="1">
      <alignment vertical="center"/>
    </xf>
    <xf numFmtId="3" fontId="0" fillId="11" borderId="39" xfId="0" applyNumberFormat="1" applyFont="1" applyFill="1" applyBorder="1" applyProtection="1">
      <alignment vertical="center"/>
    </xf>
    <xf numFmtId="3" fontId="0" fillId="11" borderId="33" xfId="0" applyNumberFormat="1" applyFont="1" applyFill="1" applyBorder="1" applyProtection="1">
      <alignment vertical="center"/>
    </xf>
    <xf numFmtId="3" fontId="0" fillId="11" borderId="40" xfId="0" applyNumberFormat="1" applyFont="1" applyFill="1" applyBorder="1" applyProtection="1">
      <alignment vertical="center"/>
    </xf>
    <xf numFmtId="3" fontId="0" fillId="11" borderId="68" xfId="0" applyNumberFormat="1" applyFont="1" applyFill="1" applyBorder="1" applyProtection="1">
      <alignment vertical="center"/>
    </xf>
    <xf numFmtId="3" fontId="0" fillId="11" borderId="66" xfId="0" applyNumberFormat="1" applyFont="1" applyFill="1" applyBorder="1" applyProtection="1">
      <alignment vertical="center"/>
    </xf>
    <xf numFmtId="0" fontId="20" fillId="0" borderId="115" xfId="0" applyFont="1" applyBorder="1" applyAlignment="1" applyProtection="1">
      <alignment horizontal="center" vertical="center"/>
    </xf>
    <xf numFmtId="0" fontId="0" fillId="17" borderId="438" xfId="0" applyFont="1" applyFill="1" applyBorder="1" applyAlignment="1" applyProtection="1">
      <alignment horizontal="center" vertical="center" wrapText="1"/>
      <protection locked="0"/>
    </xf>
    <xf numFmtId="0" fontId="0" fillId="17" borderId="439" xfId="0" applyFont="1" applyFill="1" applyBorder="1" applyAlignment="1" applyProtection="1">
      <alignment horizontal="center" vertical="center" wrapText="1"/>
      <protection locked="0"/>
    </xf>
    <xf numFmtId="0" fontId="0" fillId="17" borderId="440" xfId="0" applyFont="1" applyFill="1" applyBorder="1" applyAlignment="1" applyProtection="1">
      <alignment horizontal="center" vertical="center" wrapText="1"/>
      <protection locked="0"/>
    </xf>
    <xf numFmtId="0" fontId="0" fillId="17" borderId="441" xfId="0" applyFont="1" applyFill="1" applyBorder="1" applyAlignment="1" applyProtection="1">
      <alignment horizontal="center" vertical="center" wrapText="1"/>
      <protection locked="0"/>
    </xf>
    <xf numFmtId="0" fontId="0" fillId="17" borderId="442" xfId="0" applyFont="1" applyFill="1" applyBorder="1" applyAlignment="1" applyProtection="1">
      <alignment horizontal="center" vertical="center" wrapText="1"/>
      <protection locked="0"/>
    </xf>
    <xf numFmtId="0" fontId="0" fillId="17" borderId="443" xfId="0" applyFont="1" applyFill="1" applyBorder="1" applyAlignment="1" applyProtection="1">
      <alignment horizontal="center" vertical="center" wrapText="1"/>
      <protection locked="0"/>
    </xf>
    <xf numFmtId="0" fontId="0" fillId="11" borderId="441" xfId="0" applyFont="1" applyFill="1" applyBorder="1" applyAlignment="1" applyProtection="1">
      <alignment horizontal="center" vertical="center" wrapText="1"/>
      <protection locked="0"/>
    </xf>
    <xf numFmtId="0" fontId="0" fillId="11" borderId="439" xfId="0" applyFont="1" applyFill="1" applyBorder="1" applyAlignment="1" applyProtection="1">
      <alignment horizontal="center" vertical="center" wrapText="1"/>
      <protection locked="0"/>
    </xf>
    <xf numFmtId="0" fontId="0" fillId="11" borderId="442" xfId="0" applyFont="1" applyFill="1" applyBorder="1" applyAlignment="1" applyProtection="1">
      <alignment horizontal="center" vertical="center" wrapText="1"/>
      <protection locked="0"/>
    </xf>
    <xf numFmtId="0" fontId="0" fillId="11" borderId="443" xfId="0" applyFont="1" applyFill="1" applyBorder="1" applyAlignment="1" applyProtection="1">
      <alignment horizontal="center" vertical="center" wrapText="1"/>
      <protection locked="0"/>
    </xf>
    <xf numFmtId="0" fontId="0" fillId="11" borderId="115" xfId="0" applyFont="1" applyFill="1" applyBorder="1" applyAlignment="1" applyProtection="1">
      <alignment horizontal="center" vertical="center" wrapText="1"/>
      <protection locked="0"/>
    </xf>
    <xf numFmtId="0" fontId="0" fillId="0" borderId="11" xfId="0" applyFont="1" applyBorder="1" applyAlignment="1" applyProtection="1">
      <alignment vertical="center" wrapText="1"/>
    </xf>
    <xf numFmtId="0" fontId="20" fillId="0" borderId="13" xfId="0" applyFont="1" applyBorder="1" applyAlignment="1" applyProtection="1">
      <alignment horizontal="center" vertical="center"/>
    </xf>
    <xf numFmtId="3" fontId="0" fillId="0" borderId="19" xfId="0" applyNumberFormat="1" applyFont="1" applyBorder="1" applyProtection="1">
      <alignment vertical="center"/>
    </xf>
    <xf numFmtId="3" fontId="0" fillId="0" borderId="51" xfId="0" applyNumberFormat="1" applyFont="1" applyBorder="1" applyProtection="1">
      <alignment vertical="center"/>
    </xf>
    <xf numFmtId="3" fontId="0" fillId="0" borderId="220" xfId="0" applyNumberFormat="1" applyFont="1" applyBorder="1" applyProtection="1">
      <alignment vertical="center"/>
    </xf>
    <xf numFmtId="3" fontId="0" fillId="0" borderId="50" xfId="0" applyNumberFormat="1" applyFont="1" applyBorder="1" applyProtection="1">
      <alignment vertical="center"/>
    </xf>
    <xf numFmtId="3" fontId="0" fillId="0" borderId="52" xfId="0" applyNumberFormat="1" applyFont="1" applyBorder="1" applyProtection="1">
      <alignment vertical="center"/>
    </xf>
    <xf numFmtId="3" fontId="0" fillId="0" borderId="78" xfId="0" applyNumberFormat="1" applyFont="1" applyBorder="1" applyProtection="1">
      <alignment vertical="center"/>
    </xf>
    <xf numFmtId="3" fontId="0" fillId="11" borderId="50" xfId="0" applyNumberFormat="1" applyFont="1" applyFill="1" applyBorder="1" applyProtection="1">
      <alignment vertical="center"/>
    </xf>
    <xf numFmtId="3" fontId="0" fillId="11" borderId="51" xfId="0" applyNumberFormat="1" applyFont="1" applyFill="1" applyBorder="1" applyProtection="1">
      <alignment vertical="center"/>
    </xf>
    <xf numFmtId="3" fontId="0" fillId="11" borderId="52" xfId="0" applyNumberFormat="1" applyFont="1" applyFill="1" applyBorder="1" applyProtection="1">
      <alignment vertical="center"/>
    </xf>
    <xf numFmtId="3" fontId="0" fillId="11" borderId="78" xfId="0" applyNumberFormat="1" applyFont="1" applyFill="1" applyBorder="1" applyProtection="1">
      <alignment vertical="center"/>
    </xf>
    <xf numFmtId="3" fontId="0" fillId="11" borderId="13" xfId="0" applyNumberFormat="1" applyFont="1" applyFill="1" applyBorder="1" applyProtection="1">
      <alignment vertical="center"/>
    </xf>
    <xf numFmtId="3" fontId="0" fillId="16" borderId="444" xfId="0" applyNumberFormat="1" applyFont="1" applyFill="1" applyBorder="1" applyProtection="1">
      <alignment vertical="center"/>
    </xf>
    <xf numFmtId="0" fontId="15" fillId="0" borderId="0" xfId="0" applyFont="1" applyBorder="1">
      <alignment vertical="center"/>
    </xf>
    <xf numFmtId="0" fontId="130" fillId="0" borderId="0" xfId="3" applyFont="1">
      <alignment vertical="center"/>
    </xf>
    <xf numFmtId="0" fontId="1" fillId="0" borderId="0" xfId="4" applyFont="1" applyBorder="1" applyAlignment="1" applyProtection="1">
      <alignment horizontal="center" vertical="center"/>
    </xf>
    <xf numFmtId="0" fontId="130" fillId="0" borderId="0" xfId="3" applyFont="1" applyAlignment="1" applyProtection="1">
      <alignment horizontal="right" vertical="center"/>
    </xf>
    <xf numFmtId="0" fontId="0" fillId="0" borderId="0" xfId="3" applyFont="1" applyAlignment="1" applyProtection="1">
      <alignment horizontal="right" vertical="center"/>
    </xf>
    <xf numFmtId="0" fontId="26" fillId="0" borderId="0" xfId="3" applyFont="1" applyAlignment="1" applyProtection="1">
      <alignment horizontal="left" vertical="center"/>
    </xf>
    <xf numFmtId="0" fontId="25" fillId="0" borderId="0" xfId="3" applyFont="1" applyAlignment="1" applyProtection="1">
      <alignment horizontal="center" vertical="center"/>
    </xf>
    <xf numFmtId="0" fontId="16" fillId="0" borderId="0" xfId="3" applyFont="1" applyProtection="1">
      <alignment vertical="center"/>
    </xf>
    <xf numFmtId="0" fontId="1" fillId="0" borderId="0" xfId="3" applyFont="1" applyBorder="1" applyProtection="1">
      <alignment vertical="center"/>
    </xf>
    <xf numFmtId="0" fontId="18" fillId="0" borderId="0" xfId="4" applyFont="1" applyAlignment="1" applyProtection="1">
      <alignment horizontal="left" vertical="center"/>
    </xf>
    <xf numFmtId="0" fontId="18" fillId="0" borderId="450" xfId="4" applyFont="1" applyBorder="1" applyProtection="1">
      <alignment vertical="center"/>
      <protection locked="0"/>
    </xf>
    <xf numFmtId="0" fontId="18" fillId="0" borderId="0" xfId="4" applyFont="1" applyProtection="1">
      <alignment vertical="center"/>
      <protection locked="0"/>
    </xf>
    <xf numFmtId="0" fontId="1" fillId="0" borderId="418" xfId="4" applyFont="1" applyBorder="1" applyAlignment="1" applyProtection="1">
      <alignment horizontal="center" vertical="center"/>
    </xf>
    <xf numFmtId="0" fontId="1" fillId="0" borderId="79" xfId="3" applyFont="1" applyBorder="1" applyAlignment="1" applyProtection="1">
      <alignment horizontal="center" vertical="center"/>
    </xf>
    <xf numFmtId="0" fontId="1" fillId="0" borderId="282" xfId="3" applyFont="1" applyBorder="1" applyAlignment="1" applyProtection="1">
      <alignment horizontal="center" vertical="center"/>
    </xf>
    <xf numFmtId="176" fontId="1" fillId="14" borderId="457" xfId="3" applyNumberFormat="1" applyFont="1" applyFill="1" applyBorder="1" applyAlignment="1" applyProtection="1">
      <alignment horizontal="center" vertical="center"/>
      <protection locked="0"/>
    </xf>
    <xf numFmtId="176" fontId="1" fillId="14" borderId="458" xfId="3" applyNumberFormat="1" applyFont="1" applyFill="1" applyBorder="1" applyAlignment="1" applyProtection="1">
      <alignment horizontal="center" vertical="center"/>
      <protection locked="0"/>
    </xf>
    <xf numFmtId="176" fontId="1" fillId="14" borderId="455" xfId="3" applyNumberFormat="1" applyFont="1" applyFill="1" applyBorder="1" applyAlignment="1" applyProtection="1">
      <alignment horizontal="center" vertical="center"/>
      <protection locked="0"/>
    </xf>
    <xf numFmtId="0" fontId="1" fillId="0" borderId="80" xfId="3" applyFont="1" applyBorder="1" applyAlignment="1" applyProtection="1">
      <alignment horizontal="center" vertical="center"/>
    </xf>
    <xf numFmtId="0" fontId="1" fillId="0" borderId="75" xfId="3" applyFont="1" applyBorder="1" applyAlignment="1" applyProtection="1">
      <alignment horizontal="center" vertical="center"/>
    </xf>
    <xf numFmtId="176" fontId="1" fillId="14" borderId="459" xfId="3" applyNumberFormat="1" applyFont="1" applyFill="1" applyBorder="1" applyAlignment="1" applyProtection="1">
      <alignment horizontal="center" vertical="center"/>
      <protection locked="0"/>
    </xf>
    <xf numFmtId="176" fontId="1" fillId="14" borderId="460" xfId="3" applyNumberFormat="1" applyFont="1" applyFill="1" applyBorder="1" applyAlignment="1" applyProtection="1">
      <alignment horizontal="center" vertical="center"/>
      <protection locked="0"/>
    </xf>
    <xf numFmtId="176" fontId="1" fillId="14" borderId="461" xfId="3" applyNumberFormat="1" applyFont="1" applyFill="1" applyBorder="1" applyAlignment="1" applyProtection="1">
      <alignment horizontal="center" vertical="center"/>
      <protection locked="0"/>
    </xf>
    <xf numFmtId="0" fontId="1" fillId="0" borderId="469" xfId="3" applyFont="1" applyBorder="1" applyAlignment="1" applyProtection="1">
      <alignment horizontal="center" vertical="center"/>
    </xf>
    <xf numFmtId="177" fontId="1" fillId="14" borderId="470" xfId="3" applyNumberFormat="1" applyFont="1" applyFill="1" applyBorder="1" applyAlignment="1" applyProtection="1">
      <alignment horizontal="center" vertical="center"/>
      <protection locked="0"/>
    </xf>
    <xf numFmtId="177" fontId="1" fillId="14" borderId="471" xfId="3" applyNumberFormat="1" applyFont="1" applyFill="1" applyBorder="1" applyAlignment="1" applyProtection="1">
      <alignment horizontal="center" vertical="center"/>
      <protection locked="0"/>
    </xf>
    <xf numFmtId="177" fontId="1" fillId="14" borderId="472" xfId="3" applyNumberFormat="1" applyFont="1" applyFill="1" applyBorder="1" applyAlignment="1" applyProtection="1">
      <alignment horizontal="center" vertical="center"/>
      <protection locked="0"/>
    </xf>
    <xf numFmtId="176" fontId="1" fillId="0" borderId="473" xfId="3" applyNumberFormat="1" applyFont="1" applyBorder="1" applyAlignment="1" applyProtection="1">
      <alignment horizontal="center" vertical="center"/>
    </xf>
    <xf numFmtId="176" fontId="1" fillId="0" borderId="474" xfId="3" applyNumberFormat="1" applyFont="1" applyBorder="1" applyAlignment="1" applyProtection="1">
      <alignment horizontal="center" vertical="center"/>
    </xf>
    <xf numFmtId="176" fontId="1" fillId="0" borderId="475" xfId="3" applyNumberFormat="1" applyFont="1" applyBorder="1" applyAlignment="1" applyProtection="1">
      <alignment horizontal="center" vertical="center"/>
    </xf>
    <xf numFmtId="177" fontId="1" fillId="14" borderId="473" xfId="3" applyNumberFormat="1" applyFont="1" applyFill="1" applyBorder="1" applyAlignment="1" applyProtection="1">
      <alignment horizontal="center" vertical="center"/>
      <protection locked="0"/>
    </xf>
    <xf numFmtId="0" fontId="25" fillId="0" borderId="0" xfId="3" applyFont="1" applyFill="1" applyBorder="1" applyAlignment="1" applyProtection="1">
      <alignment horizontal="center" vertical="center"/>
    </xf>
    <xf numFmtId="177" fontId="1" fillId="0" borderId="0" xfId="3" applyNumberFormat="1" applyFont="1" applyFill="1" applyBorder="1" applyAlignment="1" applyProtection="1">
      <alignment horizontal="center" vertical="center"/>
    </xf>
    <xf numFmtId="176" fontId="1" fillId="0" borderId="0" xfId="3" applyNumberFormat="1" applyFont="1" applyFill="1" applyBorder="1" applyAlignment="1" applyProtection="1">
      <alignment horizontal="center" vertical="center"/>
    </xf>
    <xf numFmtId="0" fontId="1" fillId="0" borderId="0" xfId="4" applyFont="1" applyFill="1" applyBorder="1" applyAlignment="1" applyProtection="1">
      <alignment vertical="center"/>
    </xf>
    <xf numFmtId="0" fontId="1" fillId="0" borderId="30" xfId="3" applyFont="1" applyBorder="1" applyAlignment="1" applyProtection="1">
      <alignment horizontal="left" vertical="center"/>
    </xf>
    <xf numFmtId="0" fontId="1" fillId="0" borderId="79" xfId="3" applyFont="1" applyBorder="1" applyAlignment="1" applyProtection="1">
      <alignment horizontal="left" vertical="center"/>
    </xf>
    <xf numFmtId="0" fontId="1" fillId="0" borderId="30" xfId="3" applyFont="1" applyBorder="1" applyProtection="1">
      <alignment vertical="center"/>
    </xf>
    <xf numFmtId="0" fontId="16" fillId="0" borderId="0" xfId="3" applyFont="1" applyFill="1" applyBorder="1" applyAlignment="1" applyProtection="1">
      <alignment horizontal="center" vertical="center" shrinkToFit="1"/>
    </xf>
    <xf numFmtId="0" fontId="1" fillId="0" borderId="37" xfId="3" applyFont="1" applyBorder="1" applyAlignment="1" applyProtection="1">
      <alignment horizontal="left" vertical="center"/>
    </xf>
    <xf numFmtId="0" fontId="1" fillId="0" borderId="74" xfId="3" applyFont="1" applyBorder="1" applyAlignment="1" applyProtection="1">
      <alignment horizontal="left" vertical="center"/>
    </xf>
    <xf numFmtId="0" fontId="1" fillId="0" borderId="37" xfId="3" applyFont="1" applyBorder="1" applyProtection="1">
      <alignment vertical="center"/>
    </xf>
    <xf numFmtId="181" fontId="1" fillId="0" borderId="282" xfId="3" applyNumberFormat="1" applyFont="1" applyBorder="1" applyAlignment="1" applyProtection="1">
      <alignment horizontal="center" vertical="center"/>
    </xf>
    <xf numFmtId="183" fontId="1" fillId="0" borderId="282" xfId="3" applyNumberFormat="1" applyFont="1" applyBorder="1" applyAlignment="1" applyProtection="1">
      <alignment horizontal="right" vertical="center"/>
    </xf>
    <xf numFmtId="0" fontId="0" fillId="0" borderId="0" xfId="3" applyFont="1" applyAlignment="1" applyProtection="1">
      <alignment horizontal="left" vertical="center"/>
    </xf>
    <xf numFmtId="176" fontId="0" fillId="0" borderId="0" xfId="3" applyNumberFormat="1" applyFont="1">
      <alignment vertical="center"/>
    </xf>
    <xf numFmtId="184" fontId="0" fillId="0" borderId="0" xfId="3" applyNumberFormat="1" applyFont="1">
      <alignment vertical="center"/>
    </xf>
    <xf numFmtId="185" fontId="0" fillId="0" borderId="0" xfId="3" applyNumberFormat="1" applyFont="1">
      <alignment vertical="center"/>
    </xf>
    <xf numFmtId="186" fontId="0" fillId="0" borderId="0" xfId="3" applyNumberFormat="1" applyFont="1" applyProtection="1">
      <alignment vertical="center"/>
      <protection locked="0"/>
    </xf>
    <xf numFmtId="187" fontId="0" fillId="0" borderId="0" xfId="3" applyNumberFormat="1" applyFont="1">
      <alignment vertical="center"/>
    </xf>
    <xf numFmtId="0" fontId="20" fillId="0" borderId="0" xfId="4" applyFont="1" applyProtection="1">
      <alignment vertical="center"/>
    </xf>
    <xf numFmtId="0" fontId="20" fillId="0" borderId="481" xfId="4" applyFont="1" applyFill="1" applyBorder="1" applyAlignment="1" applyProtection="1">
      <alignment horizontal="center" vertical="center"/>
    </xf>
    <xf numFmtId="0" fontId="26" fillId="0" borderId="0" xfId="4" applyFont="1" applyAlignment="1" applyProtection="1">
      <alignment vertical="top"/>
    </xf>
    <xf numFmtId="0" fontId="20" fillId="0" borderId="482" xfId="4" applyFont="1" applyBorder="1" applyAlignment="1" applyProtection="1">
      <alignment horizontal="center" vertical="center"/>
    </xf>
    <xf numFmtId="0" fontId="20" fillId="0" borderId="0" xfId="4" applyFont="1" applyAlignment="1" applyProtection="1">
      <alignment horizontal="right" vertical="center"/>
    </xf>
    <xf numFmtId="0" fontId="0" fillId="0" borderId="282" xfId="0" applyFont="1" applyBorder="1" applyAlignment="1" applyProtection="1">
      <alignment horizontal="center" vertical="center"/>
    </xf>
    <xf numFmtId="0" fontId="0" fillId="0" borderId="416" xfId="0" applyFont="1" applyBorder="1" applyAlignment="1" applyProtection="1">
      <alignment horizontal="center" vertical="center"/>
    </xf>
    <xf numFmtId="0" fontId="0" fillId="0" borderId="452" xfId="0" applyFont="1" applyBorder="1" applyAlignment="1" applyProtection="1">
      <alignment horizontal="center" vertical="center"/>
    </xf>
    <xf numFmtId="38" fontId="20" fillId="0" borderId="0" xfId="1" applyFont="1" applyBorder="1" applyProtection="1">
      <alignment vertical="center"/>
    </xf>
    <xf numFmtId="38" fontId="20" fillId="0" borderId="0" xfId="1" applyFont="1" applyBorder="1" applyAlignment="1" applyProtection="1">
      <alignment horizontal="center" vertical="center"/>
    </xf>
    <xf numFmtId="0" fontId="1" fillId="0" borderId="450" xfId="4" applyFont="1" applyBorder="1" applyProtection="1">
      <alignment vertical="center"/>
      <protection locked="0"/>
    </xf>
    <xf numFmtId="0" fontId="20" fillId="0" borderId="484" xfId="4" applyFont="1" applyFill="1" applyBorder="1" applyAlignment="1" applyProtection="1">
      <alignment horizontal="center" vertical="center"/>
    </xf>
    <xf numFmtId="0" fontId="18" fillId="14" borderId="485" xfId="4" applyFont="1" applyFill="1" applyBorder="1" applyAlignment="1" applyProtection="1">
      <alignment horizontal="right" vertical="center"/>
      <protection locked="0"/>
    </xf>
    <xf numFmtId="0" fontId="18" fillId="14" borderId="486" xfId="4" applyFont="1" applyFill="1" applyBorder="1" applyAlignment="1" applyProtection="1">
      <alignment horizontal="right" vertical="center"/>
      <protection locked="0"/>
    </xf>
    <xf numFmtId="0" fontId="18" fillId="14" borderId="487" xfId="4" applyFont="1" applyFill="1" applyBorder="1" applyAlignment="1" applyProtection="1">
      <alignment horizontal="right" vertical="center"/>
      <protection locked="0"/>
    </xf>
    <xf numFmtId="0" fontId="18" fillId="14" borderId="488" xfId="4" applyFont="1" applyFill="1" applyBorder="1" applyAlignment="1" applyProtection="1">
      <alignment horizontal="right" vertical="center"/>
      <protection locked="0"/>
    </xf>
    <xf numFmtId="5" fontId="132" fillId="0" borderId="0" xfId="4" applyNumberFormat="1" applyFont="1" applyAlignment="1" applyProtection="1">
      <alignment vertical="top" shrinkToFit="1"/>
    </xf>
    <xf numFmtId="0" fontId="18" fillId="0" borderId="489" xfId="4" applyFont="1" applyBorder="1" applyAlignment="1" applyProtection="1">
      <alignment horizontal="center" vertical="center"/>
    </xf>
    <xf numFmtId="38" fontId="18" fillId="0" borderId="481" xfId="1" applyFont="1" applyFill="1" applyBorder="1" applyAlignment="1" applyProtection="1">
      <alignment horizontal="center" vertical="center"/>
    </xf>
    <xf numFmtId="0" fontId="18" fillId="0" borderId="481" xfId="4" applyFont="1" applyBorder="1" applyAlignment="1" applyProtection="1">
      <alignment horizontal="center" vertical="center"/>
    </xf>
    <xf numFmtId="0" fontId="0" fillId="0" borderId="0" xfId="0" applyFont="1" applyAlignment="1" applyProtection="1">
      <alignment horizontal="center" vertical="center"/>
    </xf>
    <xf numFmtId="20" fontId="18" fillId="14" borderId="485" xfId="4" applyNumberFormat="1" applyFont="1" applyFill="1" applyBorder="1" applyAlignment="1" applyProtection="1">
      <alignment horizontal="right" vertical="center"/>
      <protection locked="0"/>
    </xf>
    <xf numFmtId="20" fontId="18" fillId="14" borderId="486" xfId="4" applyNumberFormat="1" applyFont="1" applyFill="1" applyBorder="1" applyAlignment="1" applyProtection="1">
      <alignment horizontal="right" vertical="center"/>
      <protection locked="0"/>
    </xf>
    <xf numFmtId="20" fontId="18" fillId="14" borderId="488" xfId="4" applyNumberFormat="1" applyFont="1" applyFill="1" applyBorder="1" applyAlignment="1" applyProtection="1">
      <alignment horizontal="right" vertical="center"/>
      <protection locked="0"/>
    </xf>
    <xf numFmtId="0" fontId="0" fillId="0" borderId="0" xfId="4" applyFont="1" applyAlignment="1">
      <alignment vertical="center"/>
    </xf>
    <xf numFmtId="0" fontId="110" fillId="0" borderId="0" xfId="0" applyFont="1" applyAlignment="1">
      <alignment horizontal="center" vertical="center"/>
    </xf>
    <xf numFmtId="0" fontId="20" fillId="0" borderId="282" xfId="0" applyFont="1" applyBorder="1" applyAlignment="1">
      <alignment horizontal="center" vertical="center"/>
    </xf>
    <xf numFmtId="0" fontId="30" fillId="0" borderId="282" xfId="0" applyFont="1" applyBorder="1" applyAlignment="1">
      <alignment horizontal="center" vertical="center"/>
    </xf>
    <xf numFmtId="0" fontId="26" fillId="0" borderId="282" xfId="0" applyFont="1" applyBorder="1" applyAlignment="1">
      <alignment vertical="center" shrinkToFit="1"/>
    </xf>
    <xf numFmtId="0" fontId="0" fillId="0" borderId="282" xfId="0" applyBorder="1" applyAlignment="1">
      <alignment horizontal="center" vertical="center"/>
    </xf>
    <xf numFmtId="0" fontId="20" fillId="0" borderId="0" xfId="4" applyFont="1" applyAlignment="1">
      <alignment horizontal="right" vertical="center"/>
    </xf>
    <xf numFmtId="0" fontId="20" fillId="0" borderId="62" xfId="0" applyFont="1" applyBorder="1">
      <alignment vertical="center"/>
    </xf>
    <xf numFmtId="0" fontId="20" fillId="0" borderId="282" xfId="0" applyFont="1" applyBorder="1">
      <alignment vertical="center"/>
    </xf>
    <xf numFmtId="0" fontId="0" fillId="0" borderId="75" xfId="0" applyFont="1" applyBorder="1" applyAlignment="1">
      <alignment horizontal="center" vertical="center"/>
    </xf>
    <xf numFmtId="0" fontId="0" fillId="0" borderId="75" xfId="0" applyBorder="1">
      <alignment vertical="center"/>
    </xf>
    <xf numFmtId="0" fontId="0" fillId="0" borderId="0" xfId="0" applyBorder="1" applyAlignment="1">
      <alignment horizontal="center" vertical="center"/>
    </xf>
    <xf numFmtId="0" fontId="20" fillId="0" borderId="30" xfId="0" applyFont="1" applyBorder="1" applyAlignment="1">
      <alignment horizontal="center" vertical="center"/>
    </xf>
    <xf numFmtId="0" fontId="20" fillId="0" borderId="74" xfId="0" applyFont="1" applyBorder="1" applyAlignment="1">
      <alignment horizontal="center" vertical="center"/>
    </xf>
    <xf numFmtId="0" fontId="18" fillId="0" borderId="282" xfId="4" applyFont="1" applyFill="1" applyBorder="1" applyAlignment="1">
      <alignment horizontal="center" vertical="center"/>
    </xf>
    <xf numFmtId="0" fontId="18" fillId="0" borderId="282" xfId="0" applyFont="1" applyBorder="1" applyAlignment="1">
      <alignment horizontal="left" vertical="center" shrinkToFit="1"/>
    </xf>
    <xf numFmtId="0" fontId="20" fillId="0" borderId="30" xfId="0" applyFont="1" applyBorder="1" applyAlignment="1">
      <alignment horizontal="right" vertical="center"/>
    </xf>
    <xf numFmtId="0" fontId="20" fillId="0" borderId="74" xfId="0" applyFont="1" applyBorder="1" applyAlignment="1">
      <alignment horizontal="right" vertical="center"/>
    </xf>
    <xf numFmtId="0" fontId="20" fillId="0" borderId="37" xfId="0" applyFont="1" applyBorder="1">
      <alignment vertical="center"/>
    </xf>
    <xf numFmtId="0" fontId="20" fillId="0" borderId="74" xfId="0" applyFont="1" applyBorder="1">
      <alignment vertical="center"/>
    </xf>
    <xf numFmtId="0" fontId="30" fillId="0" borderId="282" xfId="0" applyFont="1" applyBorder="1" applyAlignment="1">
      <alignment vertical="center" wrapText="1"/>
    </xf>
    <xf numFmtId="0" fontId="18" fillId="0" borderId="493" xfId="0" applyFont="1" applyBorder="1" applyAlignment="1">
      <alignment horizontal="center" vertical="center"/>
    </xf>
    <xf numFmtId="0" fontId="20" fillId="0" borderId="37" xfId="0" applyFont="1" applyBorder="1" applyAlignment="1">
      <alignment horizontal="right" vertical="center"/>
    </xf>
    <xf numFmtId="0" fontId="20" fillId="0" borderId="33" xfId="0" applyFont="1" applyBorder="1">
      <alignment vertical="center"/>
    </xf>
    <xf numFmtId="0" fontId="0" fillId="0" borderId="282" xfId="0" applyFont="1" applyBorder="1" applyAlignment="1">
      <alignment horizontal="center" vertical="center" wrapText="1"/>
    </xf>
    <xf numFmtId="0" fontId="4" fillId="0" borderId="0" xfId="0" applyFont="1" applyFill="1" applyBorder="1">
      <alignment vertical="center"/>
    </xf>
    <xf numFmtId="0" fontId="18" fillId="9" borderId="17" xfId="0" applyFont="1" applyFill="1" applyBorder="1" applyProtection="1">
      <alignment vertical="center"/>
    </xf>
    <xf numFmtId="0" fontId="0" fillId="9" borderId="0" xfId="0" applyFont="1" applyFill="1" applyBorder="1" applyProtection="1">
      <alignment vertical="center"/>
    </xf>
    <xf numFmtId="0" fontId="0" fillId="9" borderId="13" xfId="0" applyFont="1" applyFill="1" applyBorder="1" applyProtection="1">
      <alignment vertical="center"/>
    </xf>
    <xf numFmtId="0" fontId="18" fillId="9" borderId="4" xfId="0" applyFont="1" applyFill="1" applyBorder="1" applyProtection="1">
      <alignment vertical="center"/>
    </xf>
    <xf numFmtId="0" fontId="0" fillId="9" borderId="21" xfId="0" applyFont="1" applyFill="1" applyBorder="1" applyProtection="1">
      <alignment vertical="center"/>
    </xf>
    <xf numFmtId="0" fontId="0" fillId="9" borderId="20" xfId="0" applyFont="1" applyFill="1" applyBorder="1" applyProtection="1">
      <alignment vertical="center"/>
    </xf>
    <xf numFmtId="0" fontId="10" fillId="0" borderId="5" xfId="11" applyFont="1" applyBorder="1" applyAlignment="1" applyProtection="1">
      <alignment horizontal="right" vertical="center"/>
    </xf>
    <xf numFmtId="0" fontId="11" fillId="0" borderId="5" xfId="11" applyFont="1" applyBorder="1" applyAlignment="1" applyProtection="1">
      <alignment horizontal="right" vertical="center"/>
    </xf>
    <xf numFmtId="0" fontId="13" fillId="0" borderId="0" xfId="0" applyFont="1" applyBorder="1" applyAlignment="1" applyProtection="1">
      <alignment horizontal="center" vertical="center"/>
    </xf>
    <xf numFmtId="0" fontId="14" fillId="0" borderId="2" xfId="0" applyFont="1" applyBorder="1" applyAlignment="1" applyProtection="1">
      <alignment horizontal="center" vertical="center" wrapText="1"/>
    </xf>
    <xf numFmtId="0" fontId="14" fillId="0" borderId="12" xfId="0" applyFont="1" applyBorder="1" applyAlignment="1" applyProtection="1">
      <alignment horizontal="center" vertical="center" wrapText="1"/>
    </xf>
    <xf numFmtId="0" fontId="14" fillId="0" borderId="17" xfId="0" applyFont="1" applyBorder="1" applyAlignment="1" applyProtection="1">
      <alignment horizontal="center" vertical="center" wrapText="1"/>
    </xf>
    <xf numFmtId="0" fontId="14" fillId="0" borderId="13" xfId="0" applyFont="1" applyBorder="1" applyAlignment="1" applyProtection="1">
      <alignment horizontal="center" vertical="center" wrapText="1"/>
    </xf>
    <xf numFmtId="0" fontId="14" fillId="0" borderId="18" xfId="0" applyFont="1" applyBorder="1" applyAlignment="1" applyProtection="1">
      <alignment horizontal="center" vertical="center" wrapText="1"/>
    </xf>
    <xf numFmtId="0" fontId="14" fillId="0" borderId="14" xfId="0" applyFont="1" applyBorder="1" applyAlignment="1" applyProtection="1">
      <alignment horizontal="center" vertical="center" wrapText="1"/>
    </xf>
    <xf numFmtId="0" fontId="8" fillId="0" borderId="2"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8" fillId="0" borderId="3"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1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7" xfId="0" applyFont="1" applyBorder="1" applyAlignment="1" applyProtection="1">
      <alignment horizontal="center" vertical="center" wrapText="1"/>
    </xf>
    <xf numFmtId="0" fontId="8" fillId="0" borderId="14" xfId="0" applyFont="1" applyBorder="1" applyAlignment="1" applyProtection="1">
      <alignment horizontal="center" vertical="center" wrapText="1"/>
    </xf>
    <xf numFmtId="0" fontId="14" fillId="0" borderId="19" xfId="0" applyFont="1" applyBorder="1" applyAlignment="1" applyProtection="1">
      <alignment horizontal="center" vertical="center" wrapText="1"/>
    </xf>
    <xf numFmtId="0" fontId="14" fillId="0" borderId="3" xfId="0" applyFont="1" applyBorder="1" applyAlignment="1" applyProtection="1">
      <alignment horizontal="center" vertical="center" wrapText="1"/>
    </xf>
    <xf numFmtId="0" fontId="14" fillId="0" borderId="4" xfId="0" applyFont="1" applyBorder="1" applyAlignment="1" applyProtection="1">
      <alignment horizontal="center" vertical="center" wrapText="1"/>
    </xf>
    <xf numFmtId="0" fontId="14" fillId="0" borderId="20" xfId="0" applyFont="1" applyBorder="1" applyAlignment="1" applyProtection="1">
      <alignment horizontal="center" vertical="center" wrapText="1"/>
    </xf>
    <xf numFmtId="0" fontId="17" fillId="0" borderId="2" xfId="0" applyFont="1" applyBorder="1" applyAlignment="1" applyProtection="1">
      <alignment vertical="center" wrapText="1"/>
    </xf>
    <xf numFmtId="0" fontId="18" fillId="0" borderId="5" xfId="0" applyFont="1" applyBorder="1" applyAlignment="1" applyProtection="1">
      <alignment vertical="center" wrapText="1"/>
    </xf>
    <xf numFmtId="0" fontId="18" fillId="0" borderId="12" xfId="0" applyFont="1" applyBorder="1" applyAlignment="1" applyProtection="1">
      <alignment vertical="center" wrapText="1"/>
    </xf>
    <xf numFmtId="0" fontId="18" fillId="0" borderId="18" xfId="0" applyFont="1" applyBorder="1" applyProtection="1">
      <alignment vertical="center"/>
    </xf>
    <xf numFmtId="0" fontId="0" fillId="0" borderId="7" xfId="0" applyFont="1" applyBorder="1" applyProtection="1">
      <alignment vertical="center"/>
    </xf>
    <xf numFmtId="0" fontId="0" fillId="0" borderId="14" xfId="0" applyFont="1" applyBorder="1" applyProtection="1">
      <alignment vertical="center"/>
    </xf>
    <xf numFmtId="0" fontId="17" fillId="8" borderId="2" xfId="0" applyFont="1" applyFill="1" applyBorder="1" applyProtection="1">
      <alignment vertical="center"/>
    </xf>
    <xf numFmtId="0" fontId="23" fillId="8" borderId="5" xfId="11" applyFont="1" applyFill="1" applyBorder="1" applyProtection="1">
      <alignment vertical="center"/>
    </xf>
    <xf numFmtId="0" fontId="23" fillId="8" borderId="12" xfId="11" applyFont="1" applyFill="1" applyBorder="1" applyProtection="1">
      <alignment vertical="center"/>
    </xf>
    <xf numFmtId="0" fontId="18" fillId="8" borderId="18" xfId="0" applyFont="1" applyFill="1" applyBorder="1" applyProtection="1">
      <alignment vertical="center"/>
    </xf>
    <xf numFmtId="0" fontId="0" fillId="8" borderId="7" xfId="0" applyFont="1" applyFill="1" applyBorder="1" applyProtection="1">
      <alignment vertical="center"/>
    </xf>
    <xf numFmtId="0" fontId="0" fillId="8" borderId="14" xfId="0" applyFont="1" applyFill="1" applyBorder="1" applyProtection="1">
      <alignment vertical="center"/>
    </xf>
    <xf numFmtId="0" fontId="17" fillId="9" borderId="17" xfId="0" applyFont="1" applyFill="1" applyBorder="1" applyProtection="1">
      <alignment vertical="center"/>
    </xf>
    <xf numFmtId="0" fontId="18" fillId="9" borderId="0" xfId="0" applyFont="1" applyFill="1" applyBorder="1" applyProtection="1">
      <alignment vertical="center"/>
    </xf>
    <xf numFmtId="0" fontId="18" fillId="9" borderId="13" xfId="0" applyFont="1" applyFill="1" applyBorder="1" applyProtection="1">
      <alignment vertical="center"/>
    </xf>
    <xf numFmtId="0" fontId="18" fillId="6" borderId="17" xfId="0" applyFont="1" applyFill="1" applyBorder="1" applyProtection="1">
      <alignment vertical="center"/>
    </xf>
    <xf numFmtId="0" fontId="0" fillId="6" borderId="0" xfId="0" applyFont="1" applyFill="1" applyBorder="1" applyProtection="1">
      <alignment vertical="center"/>
    </xf>
    <xf numFmtId="0" fontId="0" fillId="6" borderId="13" xfId="0" applyFont="1" applyFill="1" applyBorder="1" applyProtection="1">
      <alignment vertical="center"/>
    </xf>
    <xf numFmtId="0" fontId="17" fillId="7" borderId="2" xfId="0" applyFont="1" applyFill="1" applyBorder="1" applyProtection="1">
      <alignment vertical="center"/>
    </xf>
    <xf numFmtId="0" fontId="18" fillId="7" borderId="5" xfId="0" applyFont="1" applyFill="1" applyBorder="1" applyProtection="1">
      <alignment vertical="center"/>
    </xf>
    <xf numFmtId="0" fontId="18" fillId="7" borderId="12" xfId="0" applyFont="1" applyFill="1" applyBorder="1" applyProtection="1">
      <alignment vertical="center"/>
    </xf>
    <xf numFmtId="0" fontId="18" fillId="7" borderId="18" xfId="0" applyFont="1" applyFill="1" applyBorder="1" applyProtection="1">
      <alignment vertical="center"/>
    </xf>
    <xf numFmtId="0" fontId="0" fillId="7" borderId="7" xfId="0" applyFont="1" applyFill="1" applyBorder="1" applyProtection="1">
      <alignment vertical="center"/>
    </xf>
    <xf numFmtId="0" fontId="0" fillId="7" borderId="14" xfId="0" applyFont="1" applyFill="1" applyBorder="1" applyProtection="1">
      <alignment vertical="center"/>
    </xf>
    <xf numFmtId="0" fontId="17" fillId="0" borderId="17" xfId="0" applyFont="1" applyBorder="1" applyProtection="1">
      <alignment vertical="center"/>
    </xf>
    <xf numFmtId="0" fontId="18" fillId="0" borderId="0" xfId="0" applyFont="1" applyBorder="1" applyProtection="1">
      <alignment vertical="center"/>
    </xf>
    <xf numFmtId="0" fontId="18" fillId="0" borderId="13" xfId="0" applyFont="1" applyBorder="1" applyProtection="1">
      <alignment vertical="center"/>
    </xf>
    <xf numFmtId="0" fontId="18" fillId="0" borderId="17" xfId="0" applyFont="1" applyBorder="1" applyProtection="1">
      <alignment vertical="center"/>
    </xf>
    <xf numFmtId="0" fontId="0" fillId="0" borderId="0" xfId="0" applyFont="1" applyBorder="1" applyProtection="1">
      <alignment vertical="center"/>
    </xf>
    <xf numFmtId="0" fontId="0" fillId="0" borderId="13" xfId="0" applyFont="1" applyBorder="1" applyProtection="1">
      <alignment vertical="center"/>
    </xf>
    <xf numFmtId="0" fontId="18" fillId="4" borderId="18" xfId="0" applyFont="1" applyFill="1" applyBorder="1" applyProtection="1">
      <alignment vertical="center"/>
    </xf>
    <xf numFmtId="0" fontId="0" fillId="4" borderId="7" xfId="0" applyFont="1" applyFill="1" applyBorder="1" applyProtection="1">
      <alignment vertical="center"/>
    </xf>
    <xf numFmtId="0" fontId="0" fillId="4" borderId="14" xfId="0" applyFont="1" applyFill="1" applyBorder="1" applyProtection="1">
      <alignment vertical="center"/>
    </xf>
    <xf numFmtId="0" fontId="19" fillId="5" borderId="2" xfId="0" applyFont="1" applyFill="1" applyBorder="1" applyAlignment="1" applyProtection="1">
      <alignment vertical="center" wrapText="1"/>
    </xf>
    <xf numFmtId="0" fontId="20" fillId="5" borderId="5" xfId="0" applyFont="1" applyFill="1" applyBorder="1" applyAlignment="1" applyProtection="1">
      <alignment vertical="center" wrapText="1"/>
    </xf>
    <xf numFmtId="0" fontId="20" fillId="5" borderId="12" xfId="0" applyFont="1" applyFill="1" applyBorder="1" applyAlignment="1" applyProtection="1">
      <alignment vertical="center" wrapText="1"/>
    </xf>
    <xf numFmtId="0" fontId="18" fillId="5" borderId="17" xfId="0" applyFont="1" applyFill="1" applyBorder="1" applyProtection="1">
      <alignment vertical="center"/>
    </xf>
    <xf numFmtId="0" fontId="0" fillId="5" borderId="0" xfId="0" applyFont="1" applyFill="1" applyBorder="1" applyProtection="1">
      <alignment vertical="center"/>
    </xf>
    <xf numFmtId="0" fontId="0" fillId="5" borderId="13" xfId="0" applyFont="1" applyFill="1" applyBorder="1" applyProtection="1">
      <alignment vertical="center"/>
    </xf>
    <xf numFmtId="0" fontId="20" fillId="5" borderId="18" xfId="0" applyFont="1" applyFill="1" applyBorder="1" applyAlignment="1" applyProtection="1">
      <alignment vertical="center" wrapText="1"/>
    </xf>
    <xf numFmtId="0" fontId="22" fillId="5" borderId="7" xfId="11" applyFont="1" applyFill="1" applyBorder="1" applyAlignment="1" applyProtection="1">
      <alignment vertical="center" wrapText="1"/>
    </xf>
    <xf numFmtId="0" fontId="22" fillId="5" borderId="14" xfId="11" applyFont="1" applyFill="1" applyBorder="1" applyAlignment="1" applyProtection="1">
      <alignment vertical="center" wrapText="1"/>
    </xf>
    <xf numFmtId="0" fontId="17" fillId="6" borderId="17" xfId="0" applyFont="1" applyFill="1" applyBorder="1" applyProtection="1">
      <alignment vertical="center"/>
    </xf>
    <xf numFmtId="0" fontId="18" fillId="6" borderId="0" xfId="0" applyFont="1" applyFill="1" applyBorder="1" applyProtection="1">
      <alignment vertical="center"/>
    </xf>
    <xf numFmtId="0" fontId="18" fillId="6" borderId="13" xfId="0" applyFont="1" applyFill="1" applyBorder="1" applyProtection="1">
      <alignment vertical="center"/>
    </xf>
    <xf numFmtId="0" fontId="18" fillId="3" borderId="17" xfId="0" applyFont="1" applyFill="1" applyBorder="1" applyProtection="1">
      <alignment vertical="center"/>
    </xf>
    <xf numFmtId="0" fontId="0" fillId="3" borderId="0" xfId="0" applyFont="1" applyFill="1" applyBorder="1" applyProtection="1">
      <alignment vertical="center"/>
    </xf>
    <xf numFmtId="0" fontId="0" fillId="3" borderId="13" xfId="0" applyFont="1" applyFill="1" applyBorder="1" applyProtection="1">
      <alignment vertical="center"/>
    </xf>
    <xf numFmtId="0" fontId="17" fillId="3" borderId="17" xfId="0" applyFont="1" applyFill="1" applyBorder="1" applyProtection="1">
      <alignment vertical="center"/>
    </xf>
    <xf numFmtId="0" fontId="18" fillId="3" borderId="0" xfId="0" applyFont="1" applyFill="1" applyBorder="1" applyProtection="1">
      <alignment vertical="center"/>
    </xf>
    <xf numFmtId="0" fontId="18" fillId="3" borderId="13" xfId="0" applyFont="1" applyFill="1" applyBorder="1" applyProtection="1">
      <alignment vertical="center"/>
    </xf>
    <xf numFmtId="0" fontId="17" fillId="4" borderId="2" xfId="0" applyFont="1" applyFill="1" applyBorder="1" applyProtection="1">
      <alignment vertical="center"/>
    </xf>
    <xf numFmtId="0" fontId="21" fillId="4" borderId="5" xfId="11" applyFont="1" applyFill="1" applyBorder="1" applyProtection="1">
      <alignment vertical="center"/>
    </xf>
    <xf numFmtId="0" fontId="21" fillId="4" borderId="12" xfId="11" applyFont="1" applyFill="1" applyBorder="1" applyProtection="1">
      <alignment vertical="center"/>
    </xf>
    <xf numFmtId="0" fontId="17" fillId="2" borderId="2" xfId="0" applyFont="1" applyFill="1" applyBorder="1" applyProtection="1">
      <alignment vertical="center"/>
    </xf>
    <xf numFmtId="0" fontId="18" fillId="2" borderId="5" xfId="0" applyFont="1" applyFill="1" applyBorder="1" applyProtection="1">
      <alignment vertical="center"/>
    </xf>
    <xf numFmtId="0" fontId="18" fillId="2" borderId="12" xfId="0" applyFont="1" applyFill="1" applyBorder="1" applyProtection="1">
      <alignment vertical="center"/>
    </xf>
    <xf numFmtId="0" fontId="18" fillId="2" borderId="17" xfId="0" applyFont="1" applyFill="1" applyBorder="1" applyProtection="1">
      <alignment vertical="center"/>
    </xf>
    <xf numFmtId="0" fontId="18" fillId="2" borderId="0" xfId="0" applyFont="1" applyFill="1" applyBorder="1" applyProtection="1">
      <alignment vertical="center"/>
    </xf>
    <xf numFmtId="0" fontId="0" fillId="2" borderId="0" xfId="0" applyFont="1" applyFill="1" applyBorder="1" applyProtection="1">
      <alignment vertical="center"/>
    </xf>
    <xf numFmtId="0" fontId="18" fillId="2" borderId="7" xfId="0" applyFont="1" applyFill="1" applyBorder="1" applyProtection="1">
      <alignment vertical="center"/>
    </xf>
    <xf numFmtId="0" fontId="0" fillId="2" borderId="7" xfId="0" applyFont="1" applyFill="1" applyBorder="1" applyProtection="1">
      <alignment vertical="center"/>
    </xf>
    <xf numFmtId="0" fontId="0" fillId="2" borderId="14" xfId="0" applyFont="1" applyFill="1" applyBorder="1" applyProtection="1">
      <alignment vertical="center"/>
    </xf>
    <xf numFmtId="0" fontId="17" fillId="3" borderId="2" xfId="0" applyFont="1" applyFill="1" applyBorder="1" applyProtection="1">
      <alignment vertical="center"/>
    </xf>
    <xf numFmtId="0" fontId="18" fillId="3" borderId="5" xfId="0" applyFont="1" applyFill="1" applyBorder="1" applyProtection="1">
      <alignment vertical="center"/>
    </xf>
    <xf numFmtId="0" fontId="18" fillId="3" borderId="12" xfId="0" applyFont="1" applyFill="1" applyBorder="1" applyProtection="1">
      <alignment vertical="center"/>
    </xf>
    <xf numFmtId="0" fontId="12" fillId="0" borderId="8" xfId="0" applyFont="1" applyBorder="1" applyAlignment="1" applyProtection="1">
      <alignment horizontal="center" vertical="center"/>
    </xf>
    <xf numFmtId="0" fontId="12" fillId="0" borderId="15" xfId="0" applyFont="1" applyBorder="1" applyAlignment="1" applyProtection="1">
      <alignment horizontal="center" vertical="center"/>
    </xf>
    <xf numFmtId="0" fontId="12" fillId="0" borderId="22" xfId="0" applyFont="1" applyBorder="1" applyAlignment="1" applyProtection="1">
      <alignment horizontal="center" vertical="center"/>
    </xf>
    <xf numFmtId="0" fontId="12" fillId="0" borderId="9" xfId="0" applyFont="1" applyBorder="1" applyAlignment="1" applyProtection="1">
      <alignment horizontal="center" vertical="center"/>
    </xf>
    <xf numFmtId="0" fontId="12" fillId="0" borderId="0" xfId="0" applyFont="1" applyBorder="1" applyAlignment="1" applyProtection="1">
      <alignment horizontal="center" vertical="center"/>
    </xf>
    <xf numFmtId="0" fontId="12" fillId="0" borderId="23" xfId="0" applyFont="1" applyBorder="1" applyAlignment="1" applyProtection="1">
      <alignment horizontal="center" vertical="center"/>
    </xf>
    <xf numFmtId="0" fontId="12" fillId="0" borderId="10" xfId="0" applyFont="1" applyBorder="1" applyAlignment="1" applyProtection="1">
      <alignment horizontal="center" vertical="center"/>
    </xf>
    <xf numFmtId="0" fontId="12" fillId="0" borderId="16" xfId="0" applyFont="1" applyBorder="1" applyAlignment="1" applyProtection="1">
      <alignment horizontal="center" vertical="center"/>
    </xf>
    <xf numFmtId="0" fontId="12" fillId="0" borderId="24"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6" xfId="0" applyFont="1" applyBorder="1" applyAlignment="1" applyProtection="1">
      <alignment horizontal="center" vertical="center"/>
    </xf>
    <xf numFmtId="0" fontId="7" fillId="0" borderId="11" xfId="0" applyFont="1" applyBorder="1" applyAlignment="1" applyProtection="1">
      <alignment horizontal="center" vertical="center"/>
    </xf>
    <xf numFmtId="0" fontId="16" fillId="0" borderId="1" xfId="0" applyFont="1" applyBorder="1" applyAlignment="1" applyProtection="1">
      <alignment horizontal="center" vertical="center"/>
    </xf>
    <xf numFmtId="0" fontId="16" fillId="0" borderId="6" xfId="0" applyFont="1" applyBorder="1" applyAlignment="1" applyProtection="1">
      <alignment horizontal="center" vertical="center"/>
    </xf>
    <xf numFmtId="0" fontId="16" fillId="0" borderId="11" xfId="0" applyFont="1" applyBorder="1" applyAlignment="1" applyProtection="1">
      <alignment horizontal="center" vertical="center"/>
    </xf>
    <xf numFmtId="0" fontId="0" fillId="10" borderId="1" xfId="0" applyFont="1" applyFill="1" applyBorder="1" applyAlignment="1" applyProtection="1">
      <alignment vertical="center"/>
    </xf>
    <xf numFmtId="0" fontId="0" fillId="10" borderId="6" xfId="0" applyFont="1" applyFill="1" applyBorder="1" applyAlignment="1" applyProtection="1">
      <alignment vertical="center"/>
    </xf>
    <xf numFmtId="0" fontId="0" fillId="10" borderId="25" xfId="0" applyFont="1" applyFill="1" applyBorder="1" applyAlignment="1" applyProtection="1">
      <alignment vertical="center"/>
    </xf>
    <xf numFmtId="0" fontId="18" fillId="10" borderId="28" xfId="0" applyFont="1" applyFill="1" applyBorder="1" applyAlignment="1" applyProtection="1">
      <alignment horizontal="center" vertical="center"/>
      <protection locked="0"/>
    </xf>
    <xf numFmtId="0" fontId="18" fillId="10" borderId="6" xfId="0" applyFont="1" applyFill="1" applyBorder="1" applyAlignment="1" applyProtection="1">
      <alignment horizontal="center" vertical="center"/>
      <protection locked="0"/>
    </xf>
    <xf numFmtId="0" fontId="20" fillId="10" borderId="2" xfId="0" applyFont="1" applyFill="1" applyBorder="1" applyAlignment="1" applyProtection="1">
      <alignment horizontal="center" vertical="center" wrapText="1"/>
    </xf>
    <xf numFmtId="0" fontId="20" fillId="10" borderId="5" xfId="0" applyFont="1" applyFill="1" applyBorder="1" applyAlignment="1" applyProtection="1">
      <alignment horizontal="center" vertical="center" wrapText="1"/>
    </xf>
    <xf numFmtId="0" fontId="20" fillId="10" borderId="26" xfId="0" applyFont="1" applyFill="1" applyBorder="1" applyAlignment="1" applyProtection="1">
      <alignment horizontal="center" vertical="center" wrapText="1"/>
    </xf>
    <xf numFmtId="0" fontId="20" fillId="10" borderId="4" xfId="0" applyFont="1" applyFill="1" applyBorder="1" applyAlignment="1" applyProtection="1">
      <alignment horizontal="center" vertical="center" wrapText="1"/>
    </xf>
    <xf numFmtId="0" fontId="20" fillId="10" borderId="21" xfId="0" applyFont="1" applyFill="1" applyBorder="1" applyAlignment="1" applyProtection="1">
      <alignment horizontal="center" vertical="center" wrapText="1"/>
    </xf>
    <xf numFmtId="0" fontId="20" fillId="10" borderId="27" xfId="0" applyFont="1" applyFill="1" applyBorder="1" applyAlignment="1" applyProtection="1">
      <alignment horizontal="center" vertical="center" wrapText="1"/>
    </xf>
    <xf numFmtId="0" fontId="0" fillId="10" borderId="2" xfId="0" applyFont="1" applyFill="1" applyBorder="1" applyAlignment="1" applyProtection="1">
      <alignment horizontal="center" vertical="center" wrapText="1"/>
    </xf>
    <xf numFmtId="0" fontId="0" fillId="10" borderId="5" xfId="0" applyFont="1" applyFill="1" applyBorder="1" applyAlignment="1" applyProtection="1">
      <alignment horizontal="center" vertical="center" wrapText="1"/>
    </xf>
    <xf numFmtId="0" fontId="0" fillId="10" borderId="3" xfId="0" applyFont="1" applyFill="1" applyBorder="1" applyAlignment="1" applyProtection="1">
      <alignment horizontal="center" vertical="center" wrapText="1"/>
    </xf>
    <xf numFmtId="0" fontId="0" fillId="10" borderId="0" xfId="0" applyFont="1" applyFill="1" applyBorder="1" applyAlignment="1" applyProtection="1">
      <alignment horizontal="center" vertical="center" wrapText="1"/>
    </xf>
    <xf numFmtId="0" fontId="0" fillId="10" borderId="4" xfId="0" applyFont="1" applyFill="1" applyBorder="1" applyAlignment="1" applyProtection="1">
      <alignment horizontal="center" vertical="center" wrapText="1"/>
    </xf>
    <xf numFmtId="0" fontId="0" fillId="10" borderId="21" xfId="0" applyFont="1" applyFill="1" applyBorder="1" applyAlignment="1" applyProtection="1">
      <alignment horizontal="center" vertical="center" wrapText="1"/>
    </xf>
    <xf numFmtId="0" fontId="20" fillId="10" borderId="19" xfId="0" applyFont="1" applyFill="1" applyBorder="1" applyAlignment="1" applyProtection="1">
      <alignment horizontal="center" vertical="center" wrapText="1"/>
    </xf>
    <xf numFmtId="0" fontId="20" fillId="10" borderId="3" xfId="0" applyFont="1" applyFill="1" applyBorder="1" applyAlignment="1" applyProtection="1">
      <alignment horizontal="center" vertical="center" wrapText="1"/>
    </xf>
    <xf numFmtId="0" fontId="20" fillId="10" borderId="0" xfId="0" applyFont="1" applyFill="1" applyBorder="1" applyAlignment="1" applyProtection="1">
      <alignment horizontal="center" vertical="center" wrapText="1"/>
    </xf>
    <xf numFmtId="0" fontId="20" fillId="10" borderId="13" xfId="0" applyFont="1" applyFill="1" applyBorder="1" applyAlignment="1" applyProtection="1">
      <alignment horizontal="center" vertical="center" wrapText="1"/>
    </xf>
    <xf numFmtId="0" fontId="20" fillId="10" borderId="20" xfId="0" applyFont="1" applyFill="1" applyBorder="1" applyAlignment="1" applyProtection="1">
      <alignment horizontal="center" vertical="center" wrapText="1"/>
    </xf>
    <xf numFmtId="0" fontId="20" fillId="10" borderId="1" xfId="0" applyFont="1" applyFill="1" applyBorder="1" applyAlignment="1" applyProtection="1">
      <alignment horizontal="center" vertical="center"/>
    </xf>
    <xf numFmtId="0" fontId="20" fillId="10" borderId="6" xfId="0" applyFont="1" applyFill="1" applyBorder="1" applyAlignment="1" applyProtection="1">
      <alignment horizontal="center" vertical="center"/>
    </xf>
    <xf numFmtId="0" fontId="20" fillId="10" borderId="25" xfId="0" applyFont="1" applyFill="1" applyBorder="1" applyAlignment="1" applyProtection="1">
      <alignment horizontal="center" vertical="center"/>
    </xf>
    <xf numFmtId="0" fontId="20" fillId="10" borderId="28" xfId="0" applyFont="1" applyFill="1" applyBorder="1" applyAlignment="1" applyProtection="1">
      <alignment horizontal="center" vertical="center"/>
    </xf>
    <xf numFmtId="0" fontId="20" fillId="10" borderId="11" xfId="0" applyFont="1" applyFill="1" applyBorder="1" applyAlignment="1" applyProtection="1">
      <alignment horizontal="center" vertical="center"/>
    </xf>
    <xf numFmtId="0" fontId="18" fillId="10" borderId="25" xfId="0" applyFont="1" applyFill="1" applyBorder="1" applyAlignment="1" applyProtection="1">
      <alignment horizontal="center" vertical="center"/>
      <protection locked="0"/>
    </xf>
    <xf numFmtId="0" fontId="0" fillId="10" borderId="6" xfId="0" applyFont="1" applyFill="1" applyBorder="1" applyAlignment="1" applyProtection="1">
      <alignment vertical="center"/>
      <protection locked="0"/>
    </xf>
    <xf numFmtId="0" fontId="0" fillId="10" borderId="6" xfId="0" applyFont="1" applyFill="1" applyBorder="1" applyAlignment="1" applyProtection="1">
      <alignment horizontal="center" vertical="center"/>
      <protection locked="0"/>
    </xf>
    <xf numFmtId="0" fontId="0" fillId="10" borderId="5" xfId="0" applyFont="1" applyFill="1" applyBorder="1" applyAlignment="1" applyProtection="1">
      <alignment vertical="center"/>
      <protection locked="0"/>
    </xf>
    <xf numFmtId="0" fontId="0" fillId="10" borderId="19" xfId="0" applyFont="1" applyFill="1" applyBorder="1" applyAlignment="1" applyProtection="1">
      <alignment vertical="center"/>
      <protection locked="0"/>
    </xf>
    <xf numFmtId="0" fontId="0" fillId="10" borderId="11" xfId="0" applyFont="1" applyFill="1" applyBorder="1" applyAlignment="1" applyProtection="1">
      <alignment vertical="center"/>
      <protection locked="0"/>
    </xf>
    <xf numFmtId="0" fontId="0" fillId="10" borderId="28" xfId="0" applyFont="1" applyFill="1" applyBorder="1" applyAlignment="1" applyProtection="1">
      <alignment horizontal="center" vertical="center"/>
    </xf>
    <xf numFmtId="0" fontId="0" fillId="10" borderId="25" xfId="0" applyFont="1" applyFill="1" applyBorder="1" applyAlignment="1" applyProtection="1">
      <alignment horizontal="center" vertical="center"/>
    </xf>
    <xf numFmtId="0" fontId="18" fillId="10" borderId="28" xfId="0" applyFont="1" applyFill="1" applyBorder="1" applyAlignment="1" applyProtection="1">
      <alignment horizontal="center" vertical="center"/>
    </xf>
    <xf numFmtId="0" fontId="18" fillId="10" borderId="6" xfId="0" applyFont="1" applyFill="1" applyBorder="1" applyAlignment="1" applyProtection="1">
      <alignment horizontal="center" vertical="center"/>
    </xf>
    <xf numFmtId="0" fontId="18" fillId="10" borderId="25" xfId="0" applyFont="1" applyFill="1" applyBorder="1" applyAlignment="1" applyProtection="1">
      <alignment horizontal="center" vertical="center"/>
    </xf>
    <xf numFmtId="0" fontId="18" fillId="10" borderId="45" xfId="0" applyFont="1" applyFill="1" applyBorder="1" applyAlignment="1" applyProtection="1">
      <alignment horizontal="center" vertical="center"/>
    </xf>
    <xf numFmtId="0" fontId="18" fillId="10" borderId="49" xfId="0" applyFont="1" applyFill="1" applyBorder="1" applyAlignment="1" applyProtection="1">
      <alignment horizontal="center" vertical="center"/>
    </xf>
    <xf numFmtId="0" fontId="18" fillId="10" borderId="11" xfId="0" applyFont="1" applyFill="1" applyBorder="1" applyAlignment="1" applyProtection="1">
      <alignment horizontal="center" vertical="center"/>
    </xf>
    <xf numFmtId="0" fontId="28" fillId="10" borderId="1" xfId="0" applyFont="1" applyFill="1" applyBorder="1" applyAlignment="1" applyProtection="1">
      <alignment horizontal="center" vertical="center" wrapText="1"/>
    </xf>
    <xf numFmtId="0" fontId="28" fillId="10" borderId="6" xfId="0" applyFont="1" applyFill="1" applyBorder="1" applyAlignment="1" applyProtection="1">
      <alignment horizontal="center" vertical="center" wrapText="1"/>
    </xf>
    <xf numFmtId="0" fontId="28" fillId="10" borderId="25" xfId="0" applyFont="1" applyFill="1" applyBorder="1" applyAlignment="1" applyProtection="1">
      <alignment horizontal="center" vertical="center" wrapText="1"/>
    </xf>
    <xf numFmtId="0" fontId="20" fillId="10" borderId="28" xfId="0" applyFont="1" applyFill="1" applyBorder="1" applyAlignment="1" applyProtection="1">
      <alignment horizontal="center" vertical="center" wrapText="1"/>
      <protection locked="0"/>
    </xf>
    <xf numFmtId="0" fontId="20" fillId="10" borderId="6" xfId="0" applyFont="1" applyFill="1" applyBorder="1" applyAlignment="1" applyProtection="1">
      <alignment horizontal="center" vertical="center" wrapText="1"/>
      <protection locked="0"/>
    </xf>
    <xf numFmtId="0" fontId="20" fillId="10" borderId="28" xfId="0" applyFont="1" applyFill="1" applyBorder="1" applyAlignment="1" applyProtection="1">
      <alignment horizontal="center" vertical="center"/>
      <protection locked="0"/>
    </xf>
    <xf numFmtId="0" fontId="20" fillId="10" borderId="6" xfId="0" applyFont="1" applyFill="1" applyBorder="1" applyAlignment="1" applyProtection="1">
      <alignment horizontal="center" vertical="center"/>
      <protection locked="0"/>
    </xf>
    <xf numFmtId="0" fontId="20" fillId="10" borderId="11" xfId="0" applyFont="1" applyFill="1" applyBorder="1" applyAlignment="1" applyProtection="1">
      <alignment horizontal="center" vertical="center"/>
      <protection locked="0"/>
    </xf>
    <xf numFmtId="0" fontId="0" fillId="10" borderId="30" xfId="0" applyFont="1" applyFill="1" applyBorder="1" applyAlignment="1" applyProtection="1">
      <alignment horizontal="center" vertical="center"/>
    </xf>
    <xf numFmtId="0" fontId="0" fillId="10" borderId="33" xfId="0" applyFont="1" applyFill="1" applyBorder="1" applyAlignment="1" applyProtection="1">
      <alignment horizontal="center" vertical="center"/>
    </xf>
    <xf numFmtId="0" fontId="18" fillId="10" borderId="30" xfId="0" applyFont="1" applyFill="1" applyBorder="1" applyAlignment="1" applyProtection="1">
      <alignment horizontal="center" vertical="center"/>
      <protection locked="0"/>
    </xf>
    <xf numFmtId="0" fontId="18" fillId="10" borderId="37" xfId="0" applyFont="1" applyFill="1" applyBorder="1" applyAlignment="1" applyProtection="1">
      <alignment horizontal="center" vertical="center"/>
      <protection locked="0"/>
    </xf>
    <xf numFmtId="0" fontId="18" fillId="10" borderId="33" xfId="0" applyFont="1" applyFill="1" applyBorder="1" applyAlignment="1" applyProtection="1">
      <alignment horizontal="center" vertical="center"/>
      <protection locked="0"/>
    </xf>
    <xf numFmtId="0" fontId="18" fillId="10" borderId="43" xfId="0" applyFont="1" applyFill="1" applyBorder="1" applyAlignment="1" applyProtection="1">
      <alignment horizontal="center" vertical="center"/>
      <protection locked="0"/>
    </xf>
    <xf numFmtId="0" fontId="18" fillId="10" borderId="47" xfId="0" applyFont="1" applyFill="1" applyBorder="1" applyAlignment="1" applyProtection="1">
      <alignment horizontal="center" vertical="center"/>
    </xf>
    <xf numFmtId="0" fontId="18" fillId="10" borderId="37" xfId="0" applyFont="1" applyFill="1" applyBorder="1" applyAlignment="1" applyProtection="1">
      <alignment horizontal="center" vertical="center"/>
    </xf>
    <xf numFmtId="0" fontId="18" fillId="10" borderId="51" xfId="0" applyFont="1" applyFill="1" applyBorder="1" applyAlignment="1" applyProtection="1">
      <alignment horizontal="center" vertical="center"/>
    </xf>
    <xf numFmtId="0" fontId="0" fillId="10" borderId="31" xfId="0" applyFont="1" applyFill="1" applyBorder="1" applyAlignment="1" applyProtection="1">
      <alignment horizontal="center" vertical="center"/>
    </xf>
    <xf numFmtId="0" fontId="0" fillId="10" borderId="27" xfId="0" applyFont="1" applyFill="1" applyBorder="1" applyAlignment="1" applyProtection="1">
      <alignment horizontal="center" vertical="center"/>
    </xf>
    <xf numFmtId="0" fontId="18" fillId="10" borderId="35" xfId="0" applyFont="1" applyFill="1" applyBorder="1" applyAlignment="1" applyProtection="1">
      <alignment horizontal="center" vertical="center"/>
      <protection locked="0"/>
    </xf>
    <xf numFmtId="0" fontId="18" fillId="10" borderId="38" xfId="0" applyFont="1" applyFill="1" applyBorder="1" applyAlignment="1" applyProtection="1">
      <alignment horizontal="center" vertical="center"/>
      <protection locked="0"/>
    </xf>
    <xf numFmtId="0" fontId="18" fillId="10" borderId="40" xfId="0" applyFont="1" applyFill="1" applyBorder="1" applyAlignment="1" applyProtection="1">
      <alignment horizontal="center" vertical="center"/>
      <protection locked="0"/>
    </xf>
    <xf numFmtId="0" fontId="18" fillId="10" borderId="44" xfId="0" applyFont="1" applyFill="1" applyBorder="1" applyAlignment="1" applyProtection="1">
      <alignment horizontal="center" vertical="center"/>
      <protection locked="0"/>
    </xf>
    <xf numFmtId="0" fontId="18" fillId="10" borderId="48" xfId="0" applyFont="1" applyFill="1" applyBorder="1" applyAlignment="1" applyProtection="1">
      <alignment horizontal="center" vertical="center"/>
    </xf>
    <xf numFmtId="0" fontId="18" fillId="10" borderId="38" xfId="0" applyFont="1" applyFill="1" applyBorder="1" applyAlignment="1" applyProtection="1">
      <alignment horizontal="center" vertical="center"/>
    </xf>
    <xf numFmtId="0" fontId="18" fillId="10" borderId="52" xfId="0" applyFont="1" applyFill="1" applyBorder="1" applyAlignment="1" applyProtection="1">
      <alignment horizontal="center" vertical="center"/>
    </xf>
    <xf numFmtId="0" fontId="0" fillId="10" borderId="1" xfId="0" applyFont="1" applyFill="1" applyBorder="1" applyAlignment="1" applyProtection="1">
      <alignment horizontal="center" vertical="center" wrapText="1"/>
    </xf>
    <xf numFmtId="0" fontId="0" fillId="10" borderId="6" xfId="0" applyFont="1" applyFill="1" applyBorder="1" applyAlignment="1" applyProtection="1">
      <alignment horizontal="center" vertical="center" wrapText="1"/>
    </xf>
    <xf numFmtId="0" fontId="0" fillId="10" borderId="25" xfId="0" applyFont="1" applyFill="1" applyBorder="1" applyAlignment="1" applyProtection="1">
      <alignment horizontal="center" vertical="center" wrapText="1"/>
    </xf>
    <xf numFmtId="0" fontId="18" fillId="10" borderId="11" xfId="0" applyFont="1" applyFill="1" applyBorder="1" applyAlignment="1" applyProtection="1">
      <alignment horizontal="center" vertical="center"/>
      <protection locked="0"/>
    </xf>
    <xf numFmtId="0" fontId="0" fillId="10" borderId="29" xfId="0" applyFont="1" applyFill="1" applyBorder="1" applyAlignment="1" applyProtection="1">
      <alignment vertical="center" wrapText="1"/>
      <protection locked="0"/>
    </xf>
    <xf numFmtId="0" fontId="0" fillId="10" borderId="32" xfId="0" applyFont="1" applyFill="1" applyBorder="1" applyAlignment="1" applyProtection="1">
      <alignment vertical="center" wrapText="1"/>
      <protection locked="0"/>
    </xf>
    <xf numFmtId="0" fontId="0" fillId="10" borderId="34" xfId="0" applyFont="1" applyFill="1" applyBorder="1" applyAlignment="1" applyProtection="1">
      <alignment horizontal="center" vertical="center"/>
    </xf>
    <xf numFmtId="0" fontId="0" fillId="10" borderId="36" xfId="0" applyFont="1" applyFill="1" applyBorder="1" applyAlignment="1" applyProtection="1">
      <alignment horizontal="center" vertical="center"/>
    </xf>
    <xf numFmtId="0" fontId="0" fillId="10" borderId="39" xfId="0" applyFont="1" applyFill="1" applyBorder="1" applyAlignment="1" applyProtection="1">
      <alignment horizontal="center" vertical="center"/>
    </xf>
    <xf numFmtId="0" fontId="0" fillId="10" borderId="42" xfId="0" applyFont="1" applyFill="1" applyBorder="1" applyAlignment="1" applyProtection="1">
      <alignment horizontal="center" vertical="center"/>
    </xf>
    <xf numFmtId="0" fontId="20" fillId="10" borderId="46" xfId="0" applyFont="1" applyFill="1" applyBorder="1" applyAlignment="1" applyProtection="1">
      <alignment horizontal="center" vertical="center"/>
    </xf>
    <xf numFmtId="0" fontId="20" fillId="10" borderId="36" xfId="0" applyFont="1" applyFill="1" applyBorder="1" applyAlignment="1" applyProtection="1">
      <alignment horizontal="center" vertical="center"/>
    </xf>
    <xf numFmtId="0" fontId="20" fillId="10" borderId="50" xfId="0" applyFont="1" applyFill="1" applyBorder="1" applyAlignment="1" applyProtection="1">
      <alignment horizontal="center" vertical="center"/>
    </xf>
    <xf numFmtId="0" fontId="27" fillId="10" borderId="1" xfId="0" applyFont="1" applyFill="1" applyBorder="1" applyAlignment="1" applyProtection="1">
      <alignment horizontal="center" vertical="center"/>
    </xf>
    <xf numFmtId="0" fontId="27" fillId="10" borderId="6" xfId="0" applyFont="1" applyFill="1" applyBorder="1" applyAlignment="1" applyProtection="1">
      <alignment horizontal="center" vertical="center"/>
    </xf>
    <xf numFmtId="0" fontId="27" fillId="10" borderId="25" xfId="0" applyFont="1" applyFill="1" applyBorder="1" applyAlignment="1" applyProtection="1">
      <alignment horizontal="center" vertical="center"/>
    </xf>
    <xf numFmtId="49" fontId="20" fillId="10" borderId="28" xfId="0" applyNumberFormat="1" applyFont="1" applyFill="1" applyBorder="1" applyAlignment="1" applyProtection="1">
      <alignment horizontal="center" vertical="center"/>
      <protection locked="0"/>
    </xf>
    <xf numFmtId="49" fontId="20" fillId="10" borderId="6" xfId="0" applyNumberFormat="1" applyFont="1" applyFill="1" applyBorder="1" applyAlignment="1" applyProtection="1">
      <alignment horizontal="center" vertical="center"/>
      <protection locked="0"/>
    </xf>
    <xf numFmtId="49" fontId="20" fillId="10" borderId="11" xfId="0" applyNumberFormat="1" applyFont="1" applyFill="1" applyBorder="1" applyAlignment="1" applyProtection="1">
      <alignment horizontal="center" vertical="center"/>
      <protection locked="0"/>
    </xf>
    <xf numFmtId="0" fontId="0" fillId="10" borderId="1" xfId="0" applyFont="1" applyFill="1" applyBorder="1" applyAlignment="1" applyProtection="1">
      <alignment horizontal="center" vertical="center"/>
    </xf>
    <xf numFmtId="0" fontId="0" fillId="10" borderId="6" xfId="0" applyFont="1" applyFill="1" applyBorder="1" applyAlignment="1" applyProtection="1">
      <alignment horizontal="center" vertical="center"/>
    </xf>
    <xf numFmtId="0" fontId="26" fillId="10" borderId="1" xfId="0" applyFont="1" applyFill="1" applyBorder="1" applyAlignment="1" applyProtection="1">
      <alignment horizontal="center" vertical="center" wrapText="1"/>
    </xf>
    <xf numFmtId="0" fontId="26" fillId="10" borderId="6" xfId="0" applyFont="1" applyFill="1" applyBorder="1" applyAlignment="1" applyProtection="1">
      <alignment horizontal="center" vertical="center" wrapText="1"/>
    </xf>
    <xf numFmtId="0" fontId="26" fillId="10" borderId="25" xfId="0" applyFont="1" applyFill="1" applyBorder="1" applyAlignment="1" applyProtection="1">
      <alignment horizontal="center" vertical="center" wrapText="1"/>
    </xf>
    <xf numFmtId="49" fontId="0" fillId="10" borderId="28" xfId="0" applyNumberFormat="1" applyFont="1" applyFill="1" applyBorder="1" applyAlignment="1" applyProtection="1">
      <alignment horizontal="center" vertical="center"/>
      <protection locked="0"/>
    </xf>
    <xf numFmtId="0" fontId="18" fillId="10" borderId="6" xfId="0" applyFont="1" applyFill="1" applyBorder="1" applyAlignment="1" applyProtection="1">
      <alignment horizontal="center" vertical="center" shrinkToFit="1"/>
      <protection locked="0"/>
    </xf>
    <xf numFmtId="0" fontId="18" fillId="10" borderId="11" xfId="0" applyFont="1" applyFill="1" applyBorder="1" applyAlignment="1" applyProtection="1">
      <alignment horizontal="center" vertical="center" shrinkToFit="1"/>
      <protection locked="0"/>
    </xf>
    <xf numFmtId="0" fontId="18" fillId="10" borderId="25" xfId="0" applyFont="1" applyFill="1" applyBorder="1" applyAlignment="1" applyProtection="1">
      <alignment horizontal="center" vertical="center" shrinkToFit="1"/>
      <protection locked="0"/>
    </xf>
    <xf numFmtId="0" fontId="26" fillId="10" borderId="28" xfId="0" applyFont="1" applyFill="1" applyBorder="1" applyAlignment="1" applyProtection="1">
      <alignment horizontal="center" vertical="center" wrapText="1" shrinkToFit="1"/>
      <protection locked="0"/>
    </xf>
    <xf numFmtId="0" fontId="26" fillId="10" borderId="6" xfId="0" applyFont="1" applyFill="1" applyBorder="1" applyAlignment="1" applyProtection="1">
      <alignment horizontal="center" vertical="center" wrapText="1" shrinkToFit="1"/>
      <protection locked="0"/>
    </xf>
    <xf numFmtId="0" fontId="26" fillId="10" borderId="25" xfId="0" applyFont="1" applyFill="1" applyBorder="1" applyAlignment="1" applyProtection="1">
      <alignment horizontal="center" vertical="center" wrapText="1" shrinkToFit="1"/>
      <protection locked="0"/>
    </xf>
    <xf numFmtId="0" fontId="18" fillId="10" borderId="28" xfId="0" applyFont="1" applyFill="1" applyBorder="1" applyAlignment="1" applyProtection="1">
      <alignment horizontal="center" vertical="center" shrinkToFit="1"/>
      <protection locked="0"/>
    </xf>
    <xf numFmtId="0" fontId="26" fillId="10" borderId="28" xfId="0" applyFont="1" applyFill="1" applyBorder="1" applyAlignment="1" applyProtection="1">
      <alignment horizontal="center" vertical="center"/>
      <protection locked="0"/>
    </xf>
    <xf numFmtId="0" fontId="26" fillId="10" borderId="6" xfId="0" applyFont="1" applyFill="1" applyBorder="1" applyAlignment="1" applyProtection="1">
      <alignment horizontal="center" vertical="center"/>
      <protection locked="0"/>
    </xf>
    <xf numFmtId="0" fontId="26" fillId="10" borderId="25" xfId="0" applyFont="1" applyFill="1" applyBorder="1" applyAlignment="1" applyProtection="1">
      <alignment horizontal="center" vertical="center"/>
      <protection locked="0"/>
    </xf>
    <xf numFmtId="0" fontId="30" fillId="10" borderId="28" xfId="0" applyFont="1" applyFill="1" applyBorder="1" applyAlignment="1" applyProtection="1">
      <alignment horizontal="center" vertical="center" wrapText="1"/>
    </xf>
    <xf numFmtId="0" fontId="30" fillId="10" borderId="6" xfId="0" applyFont="1" applyFill="1" applyBorder="1" applyAlignment="1" applyProtection="1">
      <alignment horizontal="center" vertical="center" wrapText="1"/>
    </xf>
    <xf numFmtId="0" fontId="30" fillId="10" borderId="25" xfId="0" applyFont="1" applyFill="1" applyBorder="1" applyAlignment="1" applyProtection="1">
      <alignment horizontal="center" vertical="center" wrapText="1"/>
    </xf>
    <xf numFmtId="0" fontId="0" fillId="10" borderId="28" xfId="0" applyFont="1" applyFill="1" applyBorder="1" applyAlignment="1" applyProtection="1">
      <alignment horizontal="center" vertical="center"/>
      <protection locked="0"/>
    </xf>
    <xf numFmtId="0" fontId="0" fillId="10" borderId="11" xfId="0" applyFont="1" applyFill="1" applyBorder="1" applyAlignment="1" applyProtection="1">
      <alignment horizontal="center" vertical="center"/>
      <protection locked="0"/>
    </xf>
    <xf numFmtId="0" fontId="26" fillId="10" borderId="1" xfId="0" applyFont="1" applyFill="1" applyBorder="1" applyAlignment="1" applyProtection="1">
      <alignment horizontal="center" vertical="center"/>
    </xf>
    <xf numFmtId="0" fontId="26" fillId="10" borderId="6" xfId="0" applyFont="1" applyFill="1" applyBorder="1" applyAlignment="1" applyProtection="1">
      <alignment horizontal="center" vertical="center"/>
    </xf>
    <xf numFmtId="0" fontId="26" fillId="10" borderId="25" xfId="0" applyFont="1" applyFill="1" applyBorder="1" applyAlignment="1" applyProtection="1">
      <alignment horizontal="center" vertical="center"/>
    </xf>
    <xf numFmtId="0" fontId="26" fillId="10" borderId="28" xfId="0" applyFont="1" applyFill="1" applyBorder="1" applyAlignment="1" applyProtection="1">
      <alignment horizontal="center" vertical="center"/>
    </xf>
    <xf numFmtId="0" fontId="26" fillId="10" borderId="41" xfId="0" applyFont="1" applyFill="1" applyBorder="1" applyAlignment="1" applyProtection="1">
      <alignment horizontal="center" vertical="center"/>
    </xf>
    <xf numFmtId="0" fontId="24" fillId="10" borderId="0" xfId="0" applyFont="1" applyFill="1" applyBorder="1" applyAlignment="1" applyProtection="1">
      <alignment vertical="center"/>
    </xf>
    <xf numFmtId="0" fontId="0" fillId="10" borderId="0" xfId="0" applyFont="1" applyFill="1" applyBorder="1" applyAlignment="1" applyProtection="1">
      <alignment vertical="center"/>
    </xf>
    <xf numFmtId="0" fontId="25" fillId="10" borderId="0" xfId="0" applyFont="1" applyFill="1" applyBorder="1" applyAlignment="1" applyProtection="1">
      <alignment horizontal="center" vertical="center"/>
    </xf>
    <xf numFmtId="0" fontId="29" fillId="10" borderId="0" xfId="0" applyFont="1" applyFill="1" applyBorder="1" applyAlignment="1" applyProtection="1">
      <alignment horizontal="center" vertical="center"/>
    </xf>
    <xf numFmtId="0" fontId="0" fillId="10" borderId="0" xfId="0" applyFont="1" applyFill="1" applyBorder="1" applyAlignment="1" applyProtection="1">
      <alignment vertical="center"/>
      <protection locked="0"/>
    </xf>
    <xf numFmtId="0" fontId="30" fillId="10" borderId="30" xfId="0" applyFont="1" applyFill="1" applyBorder="1" applyAlignment="1" applyProtection="1">
      <alignment vertical="center"/>
    </xf>
    <xf numFmtId="0" fontId="30" fillId="10" borderId="37" xfId="0" applyFont="1" applyFill="1" applyBorder="1" applyAlignment="1" applyProtection="1">
      <alignment vertical="center"/>
    </xf>
    <xf numFmtId="0" fontId="0" fillId="10" borderId="37" xfId="0" applyFont="1" applyFill="1" applyBorder="1" applyAlignment="1" applyProtection="1">
      <alignment vertical="center"/>
      <protection locked="0"/>
    </xf>
    <xf numFmtId="0" fontId="30" fillId="10" borderId="33" xfId="0" applyFont="1" applyFill="1" applyBorder="1" applyAlignment="1" applyProtection="1">
      <alignment vertical="center"/>
    </xf>
    <xf numFmtId="0" fontId="36" fillId="0" borderId="3" xfId="0" applyFont="1" applyBorder="1" applyAlignment="1" applyProtection="1">
      <alignment horizontal="center" vertical="center" wrapText="1"/>
      <protection locked="0"/>
    </xf>
    <xf numFmtId="0" fontId="36" fillId="0" borderId="55" xfId="0" applyFont="1" applyBorder="1" applyAlignment="1" applyProtection="1">
      <alignment horizontal="center" vertical="center"/>
      <protection locked="0"/>
    </xf>
    <xf numFmtId="0" fontId="36" fillId="0" borderId="3" xfId="0" applyFont="1" applyBorder="1" applyAlignment="1" applyProtection="1">
      <alignment horizontal="center" vertical="center"/>
      <protection locked="0"/>
    </xf>
    <xf numFmtId="0" fontId="36" fillId="0" borderId="18" xfId="0" applyFont="1" applyBorder="1" applyAlignment="1" applyProtection="1">
      <alignment horizontal="center" vertical="center"/>
      <protection locked="0"/>
    </xf>
    <xf numFmtId="0" fontId="36" fillId="0" borderId="58" xfId="0" applyFont="1" applyBorder="1" applyAlignment="1" applyProtection="1">
      <alignment horizontal="center" vertical="center"/>
      <protection locked="0"/>
    </xf>
    <xf numFmtId="0" fontId="39" fillId="0" borderId="63" xfId="0" applyFont="1" applyBorder="1" applyAlignment="1" applyProtection="1">
      <alignment horizontal="center" vertical="center" textRotation="255" wrapText="1"/>
      <protection locked="0"/>
    </xf>
    <xf numFmtId="0" fontId="39" fillId="0" borderId="69" xfId="0" applyFont="1" applyBorder="1" applyAlignment="1" applyProtection="1">
      <alignment horizontal="center" vertical="center" textRotation="255" wrapText="1"/>
      <protection locked="0"/>
    </xf>
    <xf numFmtId="0" fontId="39" fillId="0" borderId="60" xfId="0" applyFont="1" applyBorder="1" applyAlignment="1" applyProtection="1">
      <alignment horizontal="center" vertical="center" textRotation="255" wrapText="1"/>
      <protection locked="0"/>
    </xf>
    <xf numFmtId="0" fontId="39" fillId="0" borderId="66" xfId="0" applyFont="1" applyBorder="1" applyAlignment="1" applyProtection="1">
      <alignment horizontal="center" vertical="center" textRotation="255" wrapText="1"/>
      <protection locked="0"/>
    </xf>
    <xf numFmtId="0" fontId="39" fillId="0" borderId="61" xfId="0" applyFont="1" applyBorder="1" applyAlignment="1" applyProtection="1">
      <alignment horizontal="center" vertical="center" textRotation="255" wrapText="1"/>
      <protection locked="0"/>
    </xf>
    <xf numFmtId="0" fontId="39" fillId="0" borderId="67" xfId="0" applyFont="1" applyBorder="1" applyAlignment="1" applyProtection="1">
      <alignment horizontal="center" vertical="center" textRotation="255" wrapText="1"/>
      <protection locked="0"/>
    </xf>
    <xf numFmtId="0" fontId="39" fillId="0" borderId="0" xfId="0" applyFont="1" applyBorder="1" applyAlignment="1" applyProtection="1">
      <alignment horizontal="center" vertical="center" textRotation="255"/>
      <protection locked="0"/>
    </xf>
    <xf numFmtId="0" fontId="39" fillId="0" borderId="66" xfId="0" applyFont="1" applyBorder="1" applyAlignment="1" applyProtection="1">
      <alignment horizontal="center" vertical="center" textRotation="255"/>
      <protection locked="0"/>
    </xf>
    <xf numFmtId="0" fontId="39" fillId="0" borderId="7" xfId="0" applyFont="1" applyBorder="1" applyAlignment="1" applyProtection="1">
      <alignment horizontal="center" vertical="center" textRotation="255"/>
      <protection locked="0"/>
    </xf>
    <xf numFmtId="0" fontId="39" fillId="0" borderId="71" xfId="0" applyFont="1" applyBorder="1" applyAlignment="1" applyProtection="1">
      <alignment horizontal="center" vertical="center" textRotation="255"/>
      <protection locked="0"/>
    </xf>
    <xf numFmtId="0" fontId="36" fillId="0" borderId="2" xfId="0" applyFont="1" applyBorder="1" applyAlignment="1" applyProtection="1">
      <alignment horizontal="center" vertical="center" textRotation="255"/>
      <protection locked="0"/>
    </xf>
    <xf numFmtId="0" fontId="36" fillId="0" borderId="54" xfId="0" applyFont="1" applyBorder="1" applyAlignment="1" applyProtection="1">
      <alignment horizontal="center" vertical="center" textRotation="255"/>
      <protection locked="0"/>
    </xf>
    <xf numFmtId="0" fontId="36" fillId="0" borderId="3" xfId="0" applyFont="1" applyBorder="1" applyAlignment="1" applyProtection="1">
      <alignment horizontal="center" vertical="center" textRotation="255"/>
      <protection locked="0"/>
    </xf>
    <xf numFmtId="0" fontId="36" fillId="0" borderId="55" xfId="0" applyFont="1" applyBorder="1" applyAlignment="1" applyProtection="1">
      <alignment horizontal="center" vertical="center" textRotation="255"/>
      <protection locked="0"/>
    </xf>
    <xf numFmtId="0" fontId="36" fillId="0" borderId="53" xfId="0" applyFont="1" applyBorder="1" applyAlignment="1" applyProtection="1">
      <alignment horizontal="center" vertical="center" textRotation="255"/>
      <protection locked="0"/>
    </xf>
    <xf numFmtId="0" fontId="36" fillId="0" borderId="56" xfId="0" applyFont="1" applyBorder="1" applyAlignment="1" applyProtection="1">
      <alignment horizontal="center" vertical="center" textRotation="255"/>
      <protection locked="0"/>
    </xf>
    <xf numFmtId="0" fontId="39" fillId="0" borderId="59" xfId="0" applyFont="1" applyBorder="1" applyAlignment="1" applyProtection="1">
      <alignment horizontal="center" vertical="center" textRotation="255" wrapText="1"/>
      <protection locked="0"/>
    </xf>
    <xf numFmtId="0" fontId="39" fillId="0" borderId="26" xfId="0" applyFont="1" applyBorder="1" applyAlignment="1" applyProtection="1">
      <alignment horizontal="center" vertical="center" textRotation="255" wrapText="1"/>
      <protection locked="0"/>
    </xf>
    <xf numFmtId="0" fontId="39" fillId="0" borderId="62" xfId="0" applyFont="1" applyBorder="1" applyAlignment="1" applyProtection="1">
      <alignment horizontal="center" vertical="center" textRotation="255"/>
      <protection locked="0"/>
    </xf>
    <xf numFmtId="0" fontId="39" fillId="0" borderId="68" xfId="0" applyFont="1" applyBorder="1" applyAlignment="1" applyProtection="1">
      <alignment horizontal="center" vertical="center" textRotation="255"/>
      <protection locked="0"/>
    </xf>
    <xf numFmtId="0" fontId="36" fillId="0" borderId="4" xfId="0" applyFont="1" applyBorder="1" applyAlignment="1" applyProtection="1">
      <alignment horizontal="center" vertical="center"/>
      <protection locked="0"/>
    </xf>
    <xf numFmtId="0" fontId="36" fillId="0" borderId="57" xfId="0" applyFont="1" applyBorder="1" applyAlignment="1" applyProtection="1">
      <alignment horizontal="center" vertical="center"/>
      <protection locked="0"/>
    </xf>
    <xf numFmtId="0" fontId="39" fillId="0" borderId="21" xfId="0" applyFont="1" applyBorder="1" applyAlignment="1" applyProtection="1">
      <alignment horizontal="center" vertical="center" textRotation="255"/>
      <protection locked="0"/>
    </xf>
    <xf numFmtId="0" fontId="39" fillId="0" borderId="27" xfId="0" applyFont="1" applyBorder="1" applyAlignment="1" applyProtection="1">
      <alignment horizontal="center" vertical="center" textRotation="255"/>
      <protection locked="0"/>
    </xf>
    <xf numFmtId="0" fontId="36" fillId="0" borderId="2" xfId="0" applyFont="1" applyBorder="1" applyAlignment="1" applyProtection="1">
      <alignment horizontal="center" vertical="center" textRotation="255" wrapText="1"/>
      <protection locked="0"/>
    </xf>
    <xf numFmtId="0" fontId="36" fillId="0" borderId="54" xfId="0" applyFont="1" applyBorder="1" applyAlignment="1" applyProtection="1">
      <alignment horizontal="center" vertical="center" textRotation="255" wrapText="1"/>
      <protection locked="0"/>
    </xf>
    <xf numFmtId="0" fontId="36" fillId="0" borderId="3" xfId="0" applyFont="1" applyBorder="1" applyAlignment="1" applyProtection="1">
      <alignment horizontal="center" vertical="center" textRotation="255" wrapText="1"/>
      <protection locked="0"/>
    </xf>
    <xf numFmtId="0" fontId="36" fillId="0" borderId="55" xfId="0" applyFont="1" applyBorder="1" applyAlignment="1" applyProtection="1">
      <alignment horizontal="center" vertical="center" textRotation="255" wrapText="1"/>
      <protection locked="0"/>
    </xf>
    <xf numFmtId="0" fontId="36" fillId="0" borderId="53" xfId="0" applyFont="1" applyBorder="1" applyAlignment="1" applyProtection="1">
      <alignment horizontal="center" vertical="center" textRotation="255" wrapText="1"/>
      <protection locked="0"/>
    </xf>
    <xf numFmtId="0" fontId="36" fillId="0" borderId="56" xfId="0" applyFont="1" applyBorder="1" applyAlignment="1" applyProtection="1">
      <alignment horizontal="center" vertical="center" textRotation="255" wrapText="1"/>
      <protection locked="0"/>
    </xf>
    <xf numFmtId="0" fontId="39" fillId="0" borderId="64" xfId="0" applyFont="1" applyBorder="1" applyAlignment="1" applyProtection="1">
      <alignment horizontal="center" vertical="center" textRotation="255"/>
      <protection locked="0"/>
    </xf>
    <xf numFmtId="0" fontId="39" fillId="0" borderId="70" xfId="0" applyFont="1" applyBorder="1" applyAlignment="1" applyProtection="1">
      <alignment horizontal="center" vertical="center" textRotation="255"/>
      <protection locked="0"/>
    </xf>
    <xf numFmtId="0" fontId="39" fillId="0" borderId="65" xfId="0" applyFont="1" applyBorder="1" applyAlignment="1" applyProtection="1">
      <alignment horizontal="center" vertical="center" textRotation="255"/>
      <protection locked="0"/>
    </xf>
    <xf numFmtId="0" fontId="0" fillId="0" borderId="21" xfId="0" applyFont="1" applyBorder="1" applyAlignment="1" applyProtection="1">
      <alignment horizontal="center" vertical="center"/>
      <protection locked="0"/>
    </xf>
    <xf numFmtId="0" fontId="36" fillId="0" borderId="21" xfId="0" applyFont="1" applyBorder="1" applyAlignment="1" applyProtection="1">
      <alignment horizontal="center" vertical="center"/>
      <protection locked="0"/>
    </xf>
    <xf numFmtId="0" fontId="36" fillId="0" borderId="21" xfId="0" applyFont="1" applyBorder="1" applyAlignment="1" applyProtection="1">
      <alignment horizontal="center" vertical="center" shrinkToFit="1"/>
      <protection locked="0"/>
    </xf>
    <xf numFmtId="0" fontId="37" fillId="0" borderId="0" xfId="0" applyFont="1" applyBorder="1" applyProtection="1">
      <alignment vertical="center"/>
      <protection locked="0"/>
    </xf>
    <xf numFmtId="0" fontId="43" fillId="0" borderId="0" xfId="0" applyFont="1" applyBorder="1" applyProtection="1">
      <alignment vertical="center"/>
      <protection locked="0"/>
    </xf>
    <xf numFmtId="0" fontId="37" fillId="0" borderId="0" xfId="0" applyFont="1" applyAlignment="1" applyProtection="1">
      <alignment horizontal="center" vertical="center"/>
      <protection locked="0"/>
    </xf>
    <xf numFmtId="0" fontId="40" fillId="0" borderId="0" xfId="0" applyFont="1" applyBorder="1" applyAlignment="1" applyProtection="1">
      <alignment horizontal="center" vertical="center" wrapText="1"/>
      <protection locked="0"/>
    </xf>
    <xf numFmtId="0" fontId="37" fillId="0" borderId="0" xfId="0" applyFont="1" applyProtection="1">
      <alignment vertical="center"/>
      <protection locked="0"/>
    </xf>
    <xf numFmtId="0" fontId="36" fillId="0" borderId="0" xfId="0" applyFont="1" applyBorder="1" applyAlignment="1" applyProtection="1">
      <alignment horizontal="center" vertical="center"/>
      <protection locked="0"/>
    </xf>
    <xf numFmtId="0" fontId="0" fillId="0" borderId="21" xfId="0" applyFont="1" applyBorder="1" applyAlignment="1" applyProtection="1">
      <alignment horizontal="center" vertical="center" shrinkToFit="1"/>
      <protection locked="0"/>
    </xf>
    <xf numFmtId="0" fontId="36" fillId="0" borderId="0" xfId="0" applyFont="1" applyBorder="1" applyAlignment="1" applyProtection="1">
      <alignment horizontal="center" vertical="center" shrinkToFit="1"/>
      <protection locked="0"/>
    </xf>
    <xf numFmtId="0" fontId="34" fillId="0" borderId="0" xfId="0" applyFont="1" applyBorder="1" applyAlignment="1" applyProtection="1">
      <alignment horizontal="center" vertical="center" wrapText="1"/>
      <protection locked="0"/>
    </xf>
    <xf numFmtId="0" fontId="41" fillId="0" borderId="0" xfId="0" applyFont="1" applyBorder="1" applyAlignment="1" applyProtection="1">
      <alignment horizontal="center" vertical="center"/>
      <protection locked="0"/>
    </xf>
    <xf numFmtId="0" fontId="36" fillId="0" borderId="1" xfId="0" applyFont="1" applyBorder="1" applyAlignment="1" applyProtection="1">
      <alignment horizontal="center" vertical="center"/>
    </xf>
    <xf numFmtId="0" fontId="36" fillId="0" borderId="6" xfId="0" applyFont="1" applyBorder="1" applyAlignment="1" applyProtection="1">
      <alignment horizontal="center" vertical="center"/>
    </xf>
    <xf numFmtId="0" fontId="36" fillId="0" borderId="25" xfId="0" applyFont="1" applyBorder="1" applyAlignment="1" applyProtection="1">
      <alignment horizontal="center" vertical="center"/>
    </xf>
    <xf numFmtId="0" fontId="41" fillId="0" borderId="28" xfId="0" applyFont="1" applyBorder="1" applyAlignment="1" applyProtection="1">
      <alignment horizontal="center" vertical="center"/>
    </xf>
    <xf numFmtId="0" fontId="41" fillId="0" borderId="6" xfId="0" applyFont="1" applyBorder="1" applyAlignment="1" applyProtection="1">
      <alignment horizontal="center" vertical="center"/>
    </xf>
    <xf numFmtId="0" fontId="41" fillId="0" borderId="11" xfId="0" applyFont="1" applyBorder="1" applyAlignment="1" applyProtection="1">
      <alignment horizontal="center" vertical="center"/>
    </xf>
    <xf numFmtId="0" fontId="0" fillId="0" borderId="1" xfId="0" applyFont="1" applyFill="1" applyBorder="1" applyAlignment="1" applyProtection="1">
      <alignment horizontal="center" vertical="center"/>
    </xf>
    <xf numFmtId="0" fontId="0" fillId="0" borderId="6" xfId="0" applyFont="1" applyFill="1" applyBorder="1" applyAlignment="1" applyProtection="1">
      <alignment horizontal="center" vertical="center"/>
    </xf>
    <xf numFmtId="0" fontId="0" fillId="0" borderId="25" xfId="0" applyFont="1" applyFill="1" applyBorder="1" applyAlignment="1" applyProtection="1">
      <alignment horizontal="center" vertical="center"/>
    </xf>
    <xf numFmtId="0" fontId="18" fillId="0" borderId="28" xfId="0" applyFont="1" applyFill="1" applyBorder="1" applyAlignment="1" applyProtection="1">
      <alignment horizontal="center" vertical="center"/>
    </xf>
    <xf numFmtId="0" fontId="18" fillId="0" borderId="6" xfId="0" applyFont="1" applyFill="1" applyBorder="1" applyAlignment="1" applyProtection="1">
      <alignment horizontal="center" vertical="center"/>
    </xf>
    <xf numFmtId="0" fontId="18" fillId="0" borderId="11" xfId="0" applyFont="1" applyFill="1" applyBorder="1" applyAlignment="1" applyProtection="1">
      <alignment horizontal="center" vertical="center"/>
    </xf>
    <xf numFmtId="0" fontId="0" fillId="0" borderId="0" xfId="0" applyFont="1" applyBorder="1" applyAlignment="1" applyProtection="1">
      <alignment horizontal="right" vertical="center"/>
      <protection locked="0"/>
    </xf>
    <xf numFmtId="0" fontId="34" fillId="0" borderId="0" xfId="0" applyFont="1" applyBorder="1" applyProtection="1">
      <alignment vertical="center"/>
      <protection locked="0"/>
    </xf>
    <xf numFmtId="0" fontId="32" fillId="0" borderId="0" xfId="0" applyFont="1" applyBorder="1" applyProtection="1">
      <alignment vertical="center"/>
      <protection locked="0"/>
    </xf>
    <xf numFmtId="0" fontId="40" fillId="0" borderId="30" xfId="0" applyFont="1" applyBorder="1" applyProtection="1">
      <alignment vertical="center"/>
      <protection locked="0"/>
    </xf>
    <xf numFmtId="0" fontId="40" fillId="0" borderId="37" xfId="0" applyFont="1" applyBorder="1" applyProtection="1">
      <alignment vertical="center"/>
      <protection locked="0"/>
    </xf>
    <xf numFmtId="0" fontId="44" fillId="0" borderId="0" xfId="0" applyFont="1" applyBorder="1" applyAlignment="1" applyProtection="1">
      <alignment horizontal="center" vertical="center"/>
      <protection locked="0"/>
    </xf>
    <xf numFmtId="0" fontId="45" fillId="0" borderId="0" xfId="0" applyFont="1" applyBorder="1" applyProtection="1">
      <alignment vertical="center"/>
      <protection locked="0"/>
    </xf>
    <xf numFmtId="0" fontId="35" fillId="0" borderId="0" xfId="0" applyFont="1" applyBorder="1" applyProtection="1">
      <alignment vertical="center"/>
      <protection locked="0"/>
    </xf>
    <xf numFmtId="0" fontId="36" fillId="0" borderId="1" xfId="0" applyFont="1" applyBorder="1" applyAlignment="1" applyProtection="1">
      <alignment horizontal="center" vertical="center" wrapText="1"/>
    </xf>
    <xf numFmtId="0" fontId="36" fillId="0" borderId="6" xfId="0" applyFont="1" applyBorder="1" applyAlignment="1" applyProtection="1">
      <alignment horizontal="center" vertical="center" wrapText="1"/>
    </xf>
    <xf numFmtId="0" fontId="36" fillId="0" borderId="25" xfId="0" applyFont="1" applyBorder="1" applyAlignment="1" applyProtection="1">
      <alignment horizontal="center" vertical="center" wrapText="1"/>
    </xf>
    <xf numFmtId="0" fontId="42" fillId="0" borderId="28" xfId="0" applyFont="1" applyBorder="1" applyAlignment="1" applyProtection="1">
      <alignment horizontal="left" vertical="top" wrapText="1"/>
      <protection locked="0"/>
    </xf>
    <xf numFmtId="0" fontId="42" fillId="0" borderId="6" xfId="0" applyFont="1" applyBorder="1" applyAlignment="1" applyProtection="1">
      <alignment horizontal="left" vertical="top" wrapText="1"/>
      <protection locked="0"/>
    </xf>
    <xf numFmtId="0" fontId="42" fillId="0" borderId="11" xfId="0" applyFont="1" applyBorder="1" applyAlignment="1" applyProtection="1">
      <alignment horizontal="left" vertical="top" wrapText="1"/>
      <protection locked="0"/>
    </xf>
    <xf numFmtId="0" fontId="40" fillId="0" borderId="0" xfId="0" applyFont="1" applyBorder="1" applyAlignment="1" applyProtection="1">
      <alignment horizontal="center" vertical="center" wrapText="1"/>
    </xf>
    <xf numFmtId="0" fontId="41" fillId="0" borderId="0" xfId="0" applyFont="1" applyBorder="1" applyProtection="1">
      <alignment vertical="center"/>
      <protection locked="0"/>
    </xf>
    <xf numFmtId="0" fontId="42" fillId="0" borderId="0" xfId="0" applyFont="1" applyBorder="1" applyProtection="1">
      <alignment vertical="center"/>
      <protection locked="0"/>
    </xf>
    <xf numFmtId="0" fontId="36" fillId="0" borderId="2" xfId="0" applyFont="1" applyBorder="1" applyAlignment="1" applyProtection="1">
      <alignment horizontal="center" vertical="center"/>
    </xf>
    <xf numFmtId="0" fontId="36" fillId="0" borderId="5" xfId="0" applyFont="1" applyBorder="1" applyAlignment="1" applyProtection="1">
      <alignment horizontal="center" vertical="center"/>
    </xf>
    <xf numFmtId="0" fontId="36" fillId="0" borderId="26" xfId="0" applyFont="1" applyBorder="1" applyAlignment="1" applyProtection="1">
      <alignment horizontal="center" vertical="center"/>
    </xf>
    <xf numFmtId="0" fontId="33" fillId="0" borderId="0" xfId="0" applyFont="1" applyBorder="1" applyProtection="1">
      <alignment vertical="center"/>
      <protection locked="0"/>
    </xf>
    <xf numFmtId="0" fontId="35" fillId="0" borderId="0" xfId="0" applyFont="1" applyBorder="1" applyAlignment="1" applyProtection="1">
      <alignment horizontal="center" vertical="center"/>
      <protection locked="0"/>
    </xf>
    <xf numFmtId="0" fontId="4" fillId="0" borderId="254" xfId="0" applyFont="1" applyFill="1" applyBorder="1" applyAlignment="1" applyProtection="1">
      <alignment horizontal="left" vertical="center" wrapText="1"/>
      <protection locked="0"/>
    </xf>
    <xf numFmtId="0" fontId="4" fillId="0" borderId="117" xfId="0" applyFont="1" applyFill="1" applyBorder="1" applyAlignment="1" applyProtection="1">
      <alignment horizontal="left" vertical="center" wrapText="1"/>
      <protection locked="0"/>
    </xf>
    <xf numFmtId="0" fontId="4" fillId="0" borderId="275" xfId="0" applyFont="1" applyFill="1" applyBorder="1" applyAlignment="1" applyProtection="1">
      <alignment horizontal="left" vertical="center" wrapText="1"/>
      <protection locked="0"/>
    </xf>
    <xf numFmtId="0" fontId="4" fillId="0" borderId="255" xfId="0" applyFont="1" applyFill="1" applyBorder="1" applyAlignment="1" applyProtection="1">
      <alignment horizontal="left" vertical="center" wrapText="1"/>
      <protection locked="0"/>
    </xf>
    <xf numFmtId="0" fontId="4" fillId="0" borderId="0" xfId="0" applyFont="1" applyFill="1" applyBorder="1" applyAlignment="1" applyProtection="1">
      <alignment horizontal="left" vertical="center" wrapText="1"/>
      <protection locked="0"/>
    </xf>
    <xf numFmtId="0" fontId="4" fillId="0" borderId="259" xfId="0" applyFont="1" applyFill="1" applyBorder="1" applyAlignment="1" applyProtection="1">
      <alignment horizontal="left" vertical="center" wrapText="1"/>
      <protection locked="0"/>
    </xf>
    <xf numFmtId="0" fontId="4" fillId="0" borderId="256" xfId="0" applyFont="1" applyFill="1" applyBorder="1" applyAlignment="1" applyProtection="1">
      <alignment horizontal="left" vertical="center" wrapText="1"/>
      <protection locked="0"/>
    </xf>
    <xf numFmtId="0" fontId="4" fillId="0" borderId="100" xfId="0" applyFont="1" applyFill="1" applyBorder="1" applyAlignment="1" applyProtection="1">
      <alignment horizontal="left" vertical="center" wrapText="1"/>
      <protection locked="0"/>
    </xf>
    <xf numFmtId="0" fontId="4" fillId="0" borderId="276" xfId="0" applyFont="1" applyFill="1" applyBorder="1" applyAlignment="1" applyProtection="1">
      <alignment horizontal="left" vertical="center" wrapText="1"/>
      <protection locked="0"/>
    </xf>
    <xf numFmtId="0" fontId="34" fillId="0" borderId="79" xfId="0" applyFont="1" applyFill="1" applyBorder="1" applyAlignment="1" applyProtection="1">
      <alignment horizontal="center" vertical="center" wrapText="1"/>
      <protection locked="0"/>
    </xf>
    <xf numFmtId="0" fontId="34" fillId="0" borderId="74" xfId="0" applyFont="1" applyFill="1" applyBorder="1" applyAlignment="1" applyProtection="1">
      <alignment horizontal="center" vertical="center" wrapText="1"/>
      <protection locked="0"/>
    </xf>
    <xf numFmtId="0" fontId="34" fillId="0" borderId="69" xfId="0" applyFont="1" applyFill="1" applyBorder="1" applyAlignment="1" applyProtection="1">
      <alignment horizontal="center" vertical="center" wrapText="1"/>
      <protection locked="0"/>
    </xf>
    <xf numFmtId="0" fontId="34" fillId="0" borderId="99" xfId="0" applyFont="1" applyFill="1" applyBorder="1" applyAlignment="1" applyProtection="1">
      <alignment horizontal="center" vertical="center" wrapText="1"/>
      <protection locked="0"/>
    </xf>
    <xf numFmtId="0" fontId="34" fillId="0" borderId="128" xfId="0" applyFont="1" applyFill="1" applyBorder="1" applyAlignment="1" applyProtection="1">
      <alignment horizontal="center" vertical="center" wrapText="1"/>
      <protection locked="0"/>
    </xf>
    <xf numFmtId="0" fontId="34" fillId="0" borderId="80" xfId="0" applyFont="1" applyFill="1" applyBorder="1" applyAlignment="1" applyProtection="1">
      <alignment horizontal="center" vertical="center" wrapText="1"/>
      <protection locked="0"/>
    </xf>
    <xf numFmtId="0" fontId="34" fillId="0" borderId="62" xfId="0" applyFont="1" applyFill="1" applyBorder="1" applyAlignment="1" applyProtection="1">
      <alignment horizontal="center" vertical="center" wrapText="1"/>
      <protection locked="0"/>
    </xf>
    <xf numFmtId="0" fontId="34" fillId="0" borderId="68" xfId="0" applyFont="1" applyFill="1" applyBorder="1" applyAlignment="1" applyProtection="1">
      <alignment horizontal="center" vertical="center" wrapText="1"/>
      <protection locked="0"/>
    </xf>
    <xf numFmtId="0" fontId="34" fillId="0" borderId="131" xfId="0" applyFont="1" applyFill="1" applyBorder="1" applyAlignment="1" applyProtection="1">
      <alignment horizontal="center" vertical="center" wrapText="1"/>
      <protection locked="0"/>
    </xf>
    <xf numFmtId="0" fontId="34" fillId="0" borderId="118" xfId="0" applyFont="1" applyFill="1" applyBorder="1" applyAlignment="1" applyProtection="1">
      <alignment horizontal="center" vertical="center" wrapText="1"/>
      <protection locked="0"/>
    </xf>
    <xf numFmtId="0" fontId="34" fillId="0" borderId="132" xfId="0" applyFont="1" applyFill="1" applyBorder="1" applyAlignment="1" applyProtection="1">
      <alignment horizontal="center" vertical="center" wrapText="1"/>
      <protection locked="0"/>
    </xf>
    <xf numFmtId="0" fontId="34" fillId="0" borderId="133" xfId="0" applyFont="1" applyFill="1" applyBorder="1" applyAlignment="1" applyProtection="1">
      <alignment horizontal="center" vertical="center" wrapText="1"/>
      <protection locked="0"/>
    </xf>
    <xf numFmtId="0" fontId="34" fillId="0" borderId="281" xfId="0" applyFont="1" applyFill="1" applyBorder="1" applyAlignment="1" applyProtection="1">
      <alignment horizontal="center" vertical="center" wrapText="1"/>
      <protection locked="0"/>
    </xf>
    <xf numFmtId="0" fontId="37" fillId="0" borderId="254" xfId="0" applyFont="1" applyFill="1" applyBorder="1" applyAlignment="1" applyProtection="1">
      <alignment horizontal="left" vertical="center" wrapText="1"/>
      <protection locked="0"/>
    </xf>
    <xf numFmtId="0" fontId="37" fillId="0" borderId="117" xfId="0" applyFont="1" applyFill="1" applyBorder="1" applyAlignment="1" applyProtection="1">
      <alignment horizontal="left" vertical="center" wrapText="1"/>
      <protection locked="0"/>
    </xf>
    <xf numFmtId="0" fontId="37" fillId="0" borderId="275" xfId="0" applyFont="1" applyFill="1" applyBorder="1" applyAlignment="1" applyProtection="1">
      <alignment horizontal="left" vertical="center" wrapText="1"/>
      <protection locked="0"/>
    </xf>
    <xf numFmtId="0" fontId="37" fillId="0" borderId="255" xfId="0" applyFont="1" applyFill="1" applyBorder="1" applyAlignment="1" applyProtection="1">
      <alignment horizontal="left" vertical="center" wrapText="1"/>
      <protection locked="0"/>
    </xf>
    <xf numFmtId="0" fontId="37" fillId="0" borderId="0" xfId="0" applyFont="1" applyFill="1" applyBorder="1" applyAlignment="1" applyProtection="1">
      <alignment horizontal="left" vertical="center" wrapText="1"/>
      <protection locked="0"/>
    </xf>
    <xf numFmtId="0" fontId="37" fillId="0" borderId="259" xfId="0" applyFont="1" applyFill="1" applyBorder="1" applyAlignment="1" applyProtection="1">
      <alignment horizontal="left" vertical="center" wrapText="1"/>
      <protection locked="0"/>
    </xf>
    <xf numFmtId="0" fontId="37" fillId="0" borderId="256" xfId="0" applyFont="1" applyFill="1" applyBorder="1" applyAlignment="1" applyProtection="1">
      <alignment horizontal="left" vertical="center" wrapText="1"/>
      <protection locked="0"/>
    </xf>
    <xf numFmtId="0" fontId="37" fillId="0" borderId="100" xfId="0" applyFont="1" applyFill="1" applyBorder="1" applyAlignment="1" applyProtection="1">
      <alignment horizontal="left" vertical="center" wrapText="1"/>
      <protection locked="0"/>
    </xf>
    <xf numFmtId="0" fontId="37" fillId="0" borderId="276" xfId="0" applyFont="1" applyFill="1" applyBorder="1" applyAlignment="1" applyProtection="1">
      <alignment horizontal="left" vertical="center" wrapText="1"/>
      <protection locked="0"/>
    </xf>
    <xf numFmtId="0" fontId="47" fillId="0" borderId="36" xfId="0" applyFont="1" applyFill="1" applyBorder="1" applyAlignment="1" applyProtection="1">
      <alignment horizontal="left" vertical="center"/>
      <protection locked="0"/>
    </xf>
    <xf numFmtId="0" fontId="14" fillId="0" borderId="149" xfId="0" applyFont="1" applyBorder="1" applyProtection="1">
      <alignment vertical="center"/>
      <protection locked="0"/>
    </xf>
    <xf numFmtId="0" fontId="14" fillId="0" borderId="113" xfId="0" applyFont="1" applyBorder="1" applyProtection="1">
      <alignment vertical="center"/>
      <protection locked="0"/>
    </xf>
    <xf numFmtId="0" fontId="14" fillId="0" borderId="138" xfId="0" applyFont="1" applyBorder="1" applyProtection="1">
      <alignment vertical="center"/>
      <protection locked="0"/>
    </xf>
    <xf numFmtId="0" fontId="37" fillId="0" borderId="79" xfId="0" applyFont="1" applyFill="1" applyBorder="1" applyAlignment="1" applyProtection="1">
      <alignment horizontal="left" vertical="center" wrapText="1"/>
    </xf>
    <xf numFmtId="0" fontId="48" fillId="0" borderId="74" xfId="0" applyFont="1" applyFill="1" applyBorder="1" applyAlignment="1" applyProtection="1">
      <alignment horizontal="left" vertical="center" wrapText="1"/>
    </xf>
    <xf numFmtId="0" fontId="48" fillId="0" borderId="69" xfId="0" applyFont="1" applyFill="1" applyBorder="1" applyAlignment="1" applyProtection="1">
      <alignment horizontal="left" vertical="center" wrapText="1"/>
    </xf>
    <xf numFmtId="0" fontId="48" fillId="0" borderId="80" xfId="0" applyFont="1" applyFill="1" applyBorder="1" applyAlignment="1" applyProtection="1">
      <alignment horizontal="left" vertical="center" wrapText="1"/>
    </xf>
    <xf numFmtId="0" fontId="48" fillId="0" borderId="62" xfId="0" applyFont="1" applyFill="1" applyBorder="1" applyAlignment="1" applyProtection="1">
      <alignment horizontal="left" vertical="center" wrapText="1"/>
    </xf>
    <xf numFmtId="0" fontId="48" fillId="0" borderId="68" xfId="0" applyFont="1" applyFill="1" applyBorder="1" applyAlignment="1" applyProtection="1">
      <alignment horizontal="left" vertical="center" wrapText="1"/>
    </xf>
    <xf numFmtId="0" fontId="49" fillId="0" borderId="2" xfId="0" applyFont="1" applyFill="1" applyBorder="1" applyAlignment="1" applyProtection="1">
      <alignment horizontal="center" vertical="center" wrapText="1"/>
      <protection locked="0"/>
    </xf>
    <xf numFmtId="0" fontId="49" fillId="0" borderId="5" xfId="0" applyFont="1" applyFill="1" applyBorder="1" applyAlignment="1" applyProtection="1">
      <alignment horizontal="center" vertical="center" wrapText="1"/>
      <protection locked="0"/>
    </xf>
    <xf numFmtId="0" fontId="49" fillId="0" borderId="81" xfId="0" applyFont="1" applyFill="1" applyBorder="1" applyAlignment="1" applyProtection="1">
      <alignment horizontal="center" vertical="center" wrapText="1"/>
      <protection locked="0"/>
    </xf>
    <xf numFmtId="0" fontId="49" fillId="0" borderId="100" xfId="0" applyFont="1" applyFill="1" applyBorder="1" applyAlignment="1" applyProtection="1">
      <alignment horizontal="center" vertical="center" wrapText="1"/>
      <protection locked="0"/>
    </xf>
    <xf numFmtId="0" fontId="49" fillId="0" borderId="129" xfId="0" applyFont="1" applyFill="1" applyBorder="1" applyAlignment="1" applyProtection="1">
      <alignment horizontal="center" vertical="center" wrapText="1"/>
      <protection locked="0"/>
    </xf>
    <xf numFmtId="0" fontId="49" fillId="0" borderId="26" xfId="0" applyFont="1" applyFill="1" applyBorder="1" applyAlignment="1" applyProtection="1">
      <alignment horizontal="center" vertical="center" wrapText="1"/>
      <protection locked="0"/>
    </xf>
    <xf numFmtId="0" fontId="49" fillId="0" borderId="140" xfId="0" applyFont="1" applyFill="1" applyBorder="1" applyAlignment="1" applyProtection="1">
      <alignment horizontal="center" vertical="center" wrapText="1"/>
      <protection locked="0"/>
    </xf>
    <xf numFmtId="0" fontId="49" fillId="0" borderId="161" xfId="0" applyFont="1" applyFill="1" applyBorder="1" applyAlignment="1" applyProtection="1">
      <alignment horizontal="center" vertical="center" wrapText="1"/>
      <protection locked="0"/>
    </xf>
    <xf numFmtId="0" fontId="52" fillId="0" borderId="2" xfId="0" applyFont="1" applyFill="1" applyBorder="1" applyAlignment="1" applyProtection="1">
      <alignment horizontal="center" vertical="center" wrapText="1"/>
      <protection locked="0"/>
    </xf>
    <xf numFmtId="0" fontId="52" fillId="0" borderId="5" xfId="0" applyFont="1" applyFill="1" applyBorder="1" applyAlignment="1" applyProtection="1">
      <alignment horizontal="center" vertical="center" wrapText="1"/>
      <protection locked="0"/>
    </xf>
    <xf numFmtId="0" fontId="52" fillId="0" borderId="26" xfId="0" applyFont="1" applyFill="1" applyBorder="1" applyAlignment="1" applyProtection="1">
      <alignment horizontal="center" vertical="center" wrapText="1"/>
      <protection locked="0"/>
    </xf>
    <xf numFmtId="0" fontId="52" fillId="0" borderId="3" xfId="0"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0" fontId="52" fillId="0" borderId="66" xfId="0" applyFont="1" applyFill="1" applyBorder="1" applyAlignment="1" applyProtection="1">
      <alignment horizontal="center" vertical="center" wrapText="1"/>
      <protection locked="0"/>
    </xf>
    <xf numFmtId="0" fontId="52" fillId="0" borderId="129" xfId="0" applyFont="1" applyFill="1" applyBorder="1" applyAlignment="1" applyProtection="1">
      <alignment horizontal="center" vertical="center" wrapText="1"/>
      <protection locked="0"/>
    </xf>
    <xf numFmtId="0" fontId="52" fillId="0" borderId="75" xfId="0" applyFont="1" applyFill="1" applyBorder="1" applyAlignment="1" applyProtection="1">
      <alignment horizontal="center" vertical="center" wrapText="1"/>
      <protection locked="0"/>
    </xf>
    <xf numFmtId="0" fontId="60" fillId="0" borderId="129" xfId="0" applyFont="1" applyFill="1" applyBorder="1" applyAlignment="1" applyProtection="1">
      <alignment horizontal="center" vertical="center" wrapText="1"/>
      <protection locked="0"/>
    </xf>
    <xf numFmtId="0" fontId="60" fillId="0" borderId="5" xfId="0" applyFont="1" applyFill="1" applyBorder="1" applyAlignment="1" applyProtection="1">
      <alignment horizontal="center" vertical="center" wrapText="1"/>
      <protection locked="0"/>
    </xf>
    <xf numFmtId="0" fontId="60" fillId="0" borderId="26" xfId="0" applyFont="1" applyFill="1" applyBorder="1" applyAlignment="1" applyProtection="1">
      <alignment horizontal="center" vertical="center" wrapText="1"/>
      <protection locked="0"/>
    </xf>
    <xf numFmtId="0" fontId="60" fillId="0" borderId="75" xfId="0" applyFont="1" applyFill="1" applyBorder="1" applyAlignment="1" applyProtection="1">
      <alignment horizontal="center" vertical="center" wrapText="1"/>
      <protection locked="0"/>
    </xf>
    <xf numFmtId="0" fontId="60" fillId="0" borderId="0" xfId="0" applyFont="1" applyFill="1" applyBorder="1" applyAlignment="1" applyProtection="1">
      <alignment horizontal="center" vertical="center" wrapText="1"/>
      <protection locked="0"/>
    </xf>
    <xf numFmtId="0" fontId="60" fillId="0" borderId="66" xfId="0" applyFont="1" applyFill="1" applyBorder="1" applyAlignment="1" applyProtection="1">
      <alignment horizontal="center" vertical="center" wrapText="1"/>
      <protection locked="0"/>
    </xf>
    <xf numFmtId="0" fontId="34" fillId="0" borderId="254" xfId="0" applyFont="1" applyFill="1" applyBorder="1" applyAlignment="1" applyProtection="1">
      <alignment horizontal="left" vertical="center" wrapText="1"/>
    </xf>
    <xf numFmtId="0" fontId="34" fillId="0" borderId="117" xfId="0" applyFont="1" applyFill="1" applyBorder="1" applyAlignment="1" applyProtection="1">
      <alignment horizontal="left" vertical="center" wrapText="1"/>
    </xf>
    <xf numFmtId="0" fontId="34" fillId="0" borderId="275" xfId="0" applyFont="1" applyFill="1" applyBorder="1" applyAlignment="1" applyProtection="1">
      <alignment horizontal="left" vertical="center" wrapText="1"/>
    </xf>
    <xf numFmtId="0" fontId="34" fillId="0" borderId="255" xfId="0" applyFont="1" applyFill="1" applyBorder="1" applyAlignment="1" applyProtection="1">
      <alignment horizontal="left" vertical="center" wrapText="1"/>
    </xf>
    <xf numFmtId="0" fontId="34" fillId="0" borderId="0" xfId="0" applyFont="1" applyFill="1" applyAlignment="1" applyProtection="1">
      <alignment horizontal="left" vertical="center" wrapText="1"/>
    </xf>
    <xf numFmtId="0" fontId="34" fillId="0" borderId="259" xfId="0" applyFont="1" applyFill="1" applyBorder="1" applyAlignment="1" applyProtection="1">
      <alignment horizontal="left" vertical="center" wrapText="1"/>
    </xf>
    <xf numFmtId="0" fontId="34" fillId="0" borderId="0" xfId="0" applyFont="1" applyFill="1" applyBorder="1" applyAlignment="1" applyProtection="1">
      <alignment horizontal="left" vertical="center" wrapText="1"/>
    </xf>
    <xf numFmtId="0" fontId="34" fillId="0" borderId="256" xfId="0" applyFont="1" applyFill="1" applyBorder="1" applyAlignment="1" applyProtection="1">
      <alignment horizontal="left" vertical="center" wrapText="1"/>
    </xf>
    <xf numFmtId="0" fontId="34" fillId="0" borderId="100" xfId="0" applyFont="1" applyFill="1" applyBorder="1" applyAlignment="1" applyProtection="1">
      <alignment horizontal="left" vertical="center" wrapText="1"/>
    </xf>
    <xf numFmtId="0" fontId="34" fillId="0" borderId="276" xfId="0" applyFont="1" applyFill="1" applyBorder="1" applyAlignment="1" applyProtection="1">
      <alignment horizontal="left" vertical="center" wrapText="1"/>
    </xf>
    <xf numFmtId="0" fontId="49" fillId="0" borderId="223" xfId="0" applyFont="1" applyFill="1" applyBorder="1" applyAlignment="1" applyProtection="1">
      <alignment horizontal="center" vertical="center" wrapText="1"/>
    </xf>
    <xf numFmtId="0" fontId="49" fillId="0" borderId="117" xfId="0" applyFont="1" applyFill="1" applyBorder="1" applyAlignment="1" applyProtection="1">
      <alignment horizontal="center" vertical="center" wrapText="1"/>
    </xf>
    <xf numFmtId="0" fontId="49" fillId="0" borderId="219" xfId="0" applyFont="1" applyFill="1" applyBorder="1" applyAlignment="1" applyProtection="1">
      <alignment horizontal="center" vertical="center" wrapText="1"/>
    </xf>
    <xf numFmtId="0" fontId="49" fillId="0" borderId="3" xfId="0" applyFont="1" applyFill="1" applyBorder="1" applyAlignment="1" applyProtection="1">
      <alignment horizontal="center" vertical="center" wrapText="1"/>
    </xf>
    <xf numFmtId="0" fontId="49" fillId="0" borderId="0" xfId="0" applyFont="1" applyFill="1" applyBorder="1" applyAlignment="1" applyProtection="1">
      <alignment horizontal="center" vertical="center" wrapText="1"/>
    </xf>
    <xf numFmtId="0" fontId="49" fillId="0" borderId="13" xfId="0" applyFont="1" applyFill="1" applyBorder="1" applyAlignment="1" applyProtection="1">
      <alignment horizontal="center" vertical="center" wrapText="1"/>
    </xf>
    <xf numFmtId="0" fontId="49" fillId="0" borderId="4" xfId="0" applyFont="1" applyFill="1" applyBorder="1" applyAlignment="1" applyProtection="1">
      <alignment horizontal="center" vertical="center" wrapText="1"/>
    </xf>
    <xf numFmtId="0" fontId="49" fillId="0" borderId="21" xfId="0" applyFont="1" applyFill="1" applyBorder="1" applyAlignment="1" applyProtection="1">
      <alignment horizontal="center" vertical="center" wrapText="1"/>
    </xf>
    <xf numFmtId="0" fontId="49" fillId="0" borderId="20" xfId="0" applyFont="1" applyFill="1" applyBorder="1" applyAlignment="1" applyProtection="1">
      <alignment horizontal="center" vertical="center" wrapText="1"/>
    </xf>
    <xf numFmtId="0" fontId="34" fillId="0" borderId="87" xfId="0" applyFont="1" applyFill="1" applyBorder="1" applyAlignment="1" applyProtection="1">
      <alignment horizontal="center" vertical="center" wrapText="1"/>
      <protection locked="0"/>
    </xf>
    <xf numFmtId="0" fontId="34" fillId="0" borderId="103" xfId="0" applyFont="1" applyFill="1" applyBorder="1" applyAlignment="1" applyProtection="1">
      <alignment horizontal="center" vertical="center" wrapText="1"/>
      <protection locked="0"/>
    </xf>
    <xf numFmtId="0" fontId="34" fillId="0" borderId="88" xfId="0" applyFont="1" applyFill="1" applyBorder="1" applyAlignment="1" applyProtection="1">
      <alignment horizontal="center" vertical="center" wrapText="1"/>
      <protection locked="0"/>
    </xf>
    <xf numFmtId="0" fontId="34" fillId="0" borderId="104" xfId="0" applyFont="1" applyFill="1" applyBorder="1" applyAlignment="1" applyProtection="1">
      <alignment horizontal="center" vertical="center" wrapText="1"/>
      <protection locked="0"/>
    </xf>
    <xf numFmtId="0" fontId="34" fillId="0" borderId="89" xfId="0" applyFont="1" applyFill="1" applyBorder="1" applyAlignment="1" applyProtection="1">
      <alignment horizontal="center" vertical="center" wrapText="1"/>
      <protection locked="0"/>
    </xf>
    <xf numFmtId="0" fontId="34" fillId="0" borderId="105" xfId="0" applyFont="1" applyFill="1" applyBorder="1" applyAlignment="1" applyProtection="1">
      <alignment horizontal="center" vertical="center" wrapText="1"/>
      <protection locked="0"/>
    </xf>
    <xf numFmtId="0" fontId="4" fillId="0" borderId="103" xfId="0" applyFont="1" applyFill="1" applyBorder="1" applyAlignment="1" applyProtection="1">
      <alignment horizontal="center" vertical="center"/>
      <protection locked="0"/>
    </xf>
    <xf numFmtId="0" fontId="4" fillId="0" borderId="278" xfId="0" applyFont="1" applyFill="1" applyBorder="1" applyAlignment="1" applyProtection="1">
      <alignment horizontal="center" vertical="center"/>
      <protection locked="0"/>
    </xf>
    <xf numFmtId="0" fontId="4" fillId="0" borderId="104" xfId="0" applyFont="1" applyFill="1" applyBorder="1" applyAlignment="1" applyProtection="1">
      <alignment horizontal="center" vertical="center"/>
      <protection locked="0"/>
    </xf>
    <xf numFmtId="0" fontId="4" fillId="0" borderId="279" xfId="0" applyFont="1" applyFill="1" applyBorder="1" applyAlignment="1" applyProtection="1">
      <alignment horizontal="center" vertical="center"/>
      <protection locked="0"/>
    </xf>
    <xf numFmtId="0" fontId="4" fillId="0" borderId="105" xfId="0" applyFont="1" applyFill="1" applyBorder="1" applyAlignment="1" applyProtection="1">
      <alignment horizontal="center" vertical="center"/>
      <protection locked="0"/>
    </xf>
    <xf numFmtId="0" fontId="4" fillId="0" borderId="280" xfId="0" applyFont="1" applyFill="1" applyBorder="1" applyAlignment="1" applyProtection="1">
      <alignment horizontal="center" vertical="center"/>
      <protection locked="0"/>
    </xf>
    <xf numFmtId="0" fontId="49" fillId="0" borderId="93" xfId="0" applyFont="1" applyFill="1" applyBorder="1" applyAlignment="1" applyProtection="1">
      <alignment horizontal="center" vertical="center" wrapText="1"/>
      <protection locked="0"/>
    </xf>
    <xf numFmtId="0" fontId="49" fillId="0" borderId="109" xfId="0" applyFont="1" applyFill="1" applyBorder="1" applyAlignment="1" applyProtection="1">
      <alignment horizontal="center" vertical="center" wrapText="1"/>
      <protection locked="0"/>
    </xf>
    <xf numFmtId="0" fontId="49" fillId="0" borderId="141" xfId="0" applyFont="1" applyFill="1" applyBorder="1" applyAlignment="1" applyProtection="1">
      <alignment horizontal="center" vertical="center" wrapText="1"/>
      <protection locked="0"/>
    </xf>
    <xf numFmtId="0" fontId="49" fillId="0" borderId="3" xfId="0"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wrapText="1"/>
      <protection locked="0"/>
    </xf>
    <xf numFmtId="0" fontId="49" fillId="0" borderId="114" xfId="0" applyFont="1" applyFill="1" applyBorder="1" applyAlignment="1" applyProtection="1">
      <alignment horizontal="center" vertical="center" wrapText="1"/>
      <protection locked="0"/>
    </xf>
    <xf numFmtId="0" fontId="49" fillId="0" borderId="4" xfId="0" applyFont="1" applyFill="1" applyBorder="1" applyAlignment="1" applyProtection="1">
      <alignment horizontal="center" vertical="center" wrapText="1"/>
      <protection locked="0"/>
    </xf>
    <xf numFmtId="0" fontId="49" fillId="0" borderId="21" xfId="0" applyFont="1" applyFill="1" applyBorder="1" applyAlignment="1" applyProtection="1">
      <alignment horizontal="center" vertical="center" wrapText="1"/>
      <protection locked="0"/>
    </xf>
    <xf numFmtId="0" fontId="49" fillId="0" borderId="116" xfId="0" applyFont="1" applyFill="1" applyBorder="1" applyAlignment="1" applyProtection="1">
      <alignment horizontal="center" vertical="center" wrapText="1"/>
      <protection locked="0"/>
    </xf>
    <xf numFmtId="0" fontId="53" fillId="11" borderId="3" xfId="0" applyFont="1" applyFill="1" applyBorder="1" applyAlignment="1" applyProtection="1">
      <alignment horizontal="center" vertical="center" wrapText="1"/>
      <protection locked="0"/>
    </xf>
    <xf numFmtId="0" fontId="53" fillId="11" borderId="0" xfId="0" applyFont="1" applyFill="1" applyBorder="1" applyAlignment="1" applyProtection="1">
      <alignment horizontal="center" vertical="center" wrapText="1"/>
      <protection locked="0"/>
    </xf>
    <xf numFmtId="0" fontId="53" fillId="11" borderId="114" xfId="0" applyFont="1" applyFill="1" applyBorder="1" applyAlignment="1" applyProtection="1">
      <alignment horizontal="center" vertical="center" wrapText="1"/>
      <protection locked="0"/>
    </xf>
    <xf numFmtId="0" fontId="53" fillId="11" borderId="17" xfId="0" applyFont="1" applyFill="1" applyBorder="1" applyAlignment="1" applyProtection="1">
      <alignment horizontal="center" vertical="center" wrapText="1"/>
      <protection locked="0"/>
    </xf>
    <xf numFmtId="0" fontId="53" fillId="11" borderId="115" xfId="0" applyFont="1" applyFill="1" applyBorder="1" applyAlignment="1" applyProtection="1">
      <alignment horizontal="center" vertical="center" wrapText="1"/>
      <protection locked="0"/>
    </xf>
    <xf numFmtId="0" fontId="53" fillId="11" borderId="18" xfId="0" applyFont="1" applyFill="1" applyBorder="1" applyAlignment="1" applyProtection="1">
      <alignment horizontal="center" vertical="center" wrapText="1"/>
      <protection locked="0"/>
    </xf>
    <xf numFmtId="0" fontId="53" fillId="11" borderId="7" xfId="0" applyFont="1" applyFill="1" applyBorder="1" applyAlignment="1" applyProtection="1">
      <alignment horizontal="center" vertical="center" wrapText="1"/>
      <protection locked="0"/>
    </xf>
    <xf numFmtId="0" fontId="53" fillId="11" borderId="116" xfId="0" applyFont="1" applyFill="1" applyBorder="1" applyAlignment="1" applyProtection="1">
      <alignment horizontal="center" vertical="center" wrapText="1"/>
      <protection locked="0"/>
    </xf>
    <xf numFmtId="0" fontId="53" fillId="11" borderId="121" xfId="0" applyFont="1" applyFill="1" applyBorder="1" applyAlignment="1" applyProtection="1">
      <alignment horizontal="center" vertical="center" wrapText="1"/>
      <protection locked="0"/>
    </xf>
    <xf numFmtId="0" fontId="53" fillId="11" borderId="122" xfId="0" applyFont="1" applyFill="1" applyBorder="1" applyAlignment="1" applyProtection="1">
      <alignment horizontal="center" vertical="center" wrapText="1"/>
      <protection locked="0"/>
    </xf>
    <xf numFmtId="0" fontId="53" fillId="11" borderId="127" xfId="0" applyFont="1" applyFill="1" applyBorder="1" applyAlignment="1" applyProtection="1">
      <alignment horizontal="center" vertical="center" wrapText="1"/>
      <protection locked="0"/>
    </xf>
    <xf numFmtId="0" fontId="53" fillId="11" borderId="142" xfId="0" applyFont="1" applyFill="1" applyBorder="1" applyAlignment="1" applyProtection="1">
      <alignment horizontal="center" vertical="center" wrapText="1"/>
      <protection locked="0"/>
    </xf>
    <xf numFmtId="0" fontId="53" fillId="11" borderId="123" xfId="0" applyFont="1" applyFill="1" applyBorder="1" applyAlignment="1" applyProtection="1">
      <alignment horizontal="center" vertical="center" wrapText="1"/>
      <protection locked="0"/>
    </xf>
    <xf numFmtId="0" fontId="53" fillId="11" borderId="109" xfId="0" applyFont="1" applyFill="1" applyBorder="1" applyAlignment="1" applyProtection="1">
      <alignment horizontal="center" vertical="center" wrapText="1"/>
      <protection locked="0"/>
    </xf>
    <xf numFmtId="0" fontId="53" fillId="11" borderId="143" xfId="0" applyFont="1" applyFill="1" applyBorder="1" applyAlignment="1" applyProtection="1">
      <alignment horizontal="center" vertical="center" wrapText="1"/>
      <protection locked="0"/>
    </xf>
    <xf numFmtId="0" fontId="53" fillId="11" borderId="124" xfId="0" applyFont="1" applyFill="1" applyBorder="1" applyAlignment="1" applyProtection="1">
      <alignment horizontal="center" vertical="center" wrapText="1"/>
      <protection locked="0"/>
    </xf>
    <xf numFmtId="0" fontId="50" fillId="0" borderId="97" xfId="0" applyFont="1" applyFill="1" applyBorder="1" applyProtection="1">
      <alignment vertical="center"/>
      <protection locked="0"/>
    </xf>
    <xf numFmtId="0" fontId="50" fillId="0" borderId="113" xfId="0" applyFont="1" applyFill="1" applyBorder="1" applyProtection="1">
      <alignment vertical="center"/>
      <protection locked="0"/>
    </xf>
    <xf numFmtId="0" fontId="4" fillId="0" borderId="113" xfId="0" applyFont="1" applyFill="1" applyBorder="1" applyAlignment="1" applyProtection="1">
      <alignment horizontal="center" vertical="center" wrapText="1"/>
      <protection locked="0"/>
    </xf>
    <xf numFmtId="0" fontId="50" fillId="0" borderId="113" xfId="0" applyFont="1" applyFill="1" applyBorder="1" applyAlignment="1" applyProtection="1">
      <alignment horizontal="left" vertical="center"/>
      <protection locked="0"/>
    </xf>
    <xf numFmtId="0" fontId="50" fillId="0" borderId="138" xfId="0" applyFont="1" applyFill="1" applyBorder="1" applyAlignment="1" applyProtection="1">
      <alignment horizontal="left" vertical="center"/>
      <protection locked="0"/>
    </xf>
    <xf numFmtId="0" fontId="4" fillId="0" borderId="149" xfId="0" applyFont="1" applyFill="1" applyBorder="1" applyAlignment="1" applyProtection="1">
      <alignment horizontal="center" vertical="center" wrapText="1"/>
      <protection locked="0"/>
    </xf>
    <xf numFmtId="0" fontId="4" fillId="0" borderId="138" xfId="0" applyFont="1" applyFill="1" applyBorder="1" applyAlignment="1" applyProtection="1">
      <alignment horizontal="center" vertical="center" wrapText="1"/>
      <protection locked="0"/>
    </xf>
    <xf numFmtId="0" fontId="59" fillId="0" borderId="149" xfId="0" applyFont="1" applyFill="1" applyBorder="1" applyAlignment="1" applyProtection="1">
      <alignment horizontal="center" vertical="center" wrapText="1"/>
      <protection locked="0"/>
    </xf>
    <xf numFmtId="0" fontId="59" fillId="0" borderId="113" xfId="0" applyFont="1" applyFill="1" applyBorder="1" applyAlignment="1" applyProtection="1">
      <alignment horizontal="center" vertical="center" wrapText="1"/>
      <protection locked="0"/>
    </xf>
    <xf numFmtId="0" fontId="59" fillId="0" borderId="138" xfId="0" applyFont="1" applyFill="1" applyBorder="1" applyAlignment="1" applyProtection="1">
      <alignment horizontal="center" vertical="center" wrapText="1"/>
      <protection locked="0"/>
    </xf>
    <xf numFmtId="0" fontId="4" fillId="11" borderId="149" xfId="0" applyFont="1" applyFill="1" applyBorder="1" applyAlignment="1" applyProtection="1">
      <alignment horizontal="center" vertical="center" wrapText="1"/>
      <protection locked="0"/>
    </xf>
    <xf numFmtId="0" fontId="4" fillId="11" borderId="113" xfId="0" applyFont="1" applyFill="1" applyBorder="1" applyAlignment="1" applyProtection="1">
      <alignment horizontal="center" vertical="center" wrapText="1"/>
      <protection locked="0"/>
    </xf>
    <xf numFmtId="0" fontId="4" fillId="11" borderId="245" xfId="0" applyFont="1" applyFill="1" applyBorder="1" applyAlignment="1" applyProtection="1">
      <alignment horizontal="center" vertical="center" wrapText="1"/>
      <protection locked="0"/>
    </xf>
    <xf numFmtId="0" fontId="4" fillId="11" borderId="248" xfId="0" applyFont="1" applyFill="1" applyBorder="1" applyAlignment="1" applyProtection="1">
      <alignment horizontal="center" vertical="center" wrapText="1"/>
      <protection locked="0"/>
    </xf>
    <xf numFmtId="0" fontId="4" fillId="11" borderId="51" xfId="0" applyFont="1" applyFill="1" applyBorder="1" applyAlignment="1" applyProtection="1">
      <alignment horizontal="center" vertical="center" wrapText="1"/>
      <protection locked="0"/>
    </xf>
    <xf numFmtId="0" fontId="50" fillId="0" borderId="18" xfId="0" applyFont="1" applyFill="1" applyBorder="1" applyProtection="1">
      <alignment vertical="center"/>
      <protection locked="0"/>
    </xf>
    <xf numFmtId="0" fontId="50" fillId="0" borderId="7" xfId="0" applyFont="1" applyFill="1" applyBorder="1" applyProtection="1">
      <alignment vertical="center"/>
      <protection locked="0"/>
    </xf>
    <xf numFmtId="0" fontId="4" fillId="0" borderId="7" xfId="0" applyFont="1" applyFill="1" applyBorder="1" applyAlignment="1" applyProtection="1">
      <alignment horizontal="center" vertical="center" wrapText="1"/>
      <protection locked="0"/>
    </xf>
    <xf numFmtId="0" fontId="50" fillId="0" borderId="7" xfId="0" applyFont="1" applyFill="1" applyBorder="1" applyAlignment="1" applyProtection="1">
      <alignment horizontal="left" vertical="center"/>
      <protection locked="0"/>
    </xf>
    <xf numFmtId="0" fontId="50" fillId="0" borderId="139" xfId="0" applyFont="1" applyFill="1" applyBorder="1" applyAlignment="1" applyProtection="1">
      <alignment horizontal="left" vertical="center"/>
      <protection locked="0"/>
    </xf>
    <xf numFmtId="0" fontId="4" fillId="0" borderId="150" xfId="0" applyFont="1" applyFill="1" applyBorder="1" applyAlignment="1" applyProtection="1">
      <alignment horizontal="center" vertical="center" wrapText="1"/>
      <protection locked="0"/>
    </xf>
    <xf numFmtId="0" fontId="4" fillId="0" borderId="139" xfId="0" applyFont="1" applyFill="1" applyBorder="1" applyAlignment="1" applyProtection="1">
      <alignment horizontal="center" vertical="center" wrapText="1"/>
      <protection locked="0"/>
    </xf>
    <xf numFmtId="0" fontId="59" fillId="0" borderId="150" xfId="0" applyFont="1" applyFill="1" applyBorder="1" applyAlignment="1" applyProtection="1">
      <alignment horizontal="center" vertical="center" wrapText="1"/>
      <protection locked="0"/>
    </xf>
    <xf numFmtId="0" fontId="59" fillId="0" borderId="7" xfId="0" applyFont="1" applyFill="1" applyBorder="1" applyAlignment="1" applyProtection="1">
      <alignment horizontal="center" vertical="center" wrapText="1"/>
      <protection locked="0"/>
    </xf>
    <xf numFmtId="0" fontId="59" fillId="0" borderId="139" xfId="0" applyFont="1" applyFill="1" applyBorder="1" applyAlignment="1" applyProtection="1">
      <alignment horizontal="center" vertical="center" wrapText="1"/>
      <protection locked="0"/>
    </xf>
    <xf numFmtId="0" fontId="4" fillId="11" borderId="150" xfId="0" applyFont="1" applyFill="1" applyBorder="1" applyAlignment="1" applyProtection="1">
      <alignment horizontal="center" vertical="center" wrapText="1"/>
      <protection locked="0"/>
    </xf>
    <xf numFmtId="0" fontId="4" fillId="11" borderId="7" xfId="0" applyFont="1" applyFill="1" applyBorder="1" applyAlignment="1" applyProtection="1">
      <alignment horizontal="center" vertical="center" wrapText="1"/>
      <protection locked="0"/>
    </xf>
    <xf numFmtId="0" fontId="4" fillId="11" borderId="246" xfId="0" applyFont="1" applyFill="1" applyBorder="1" applyAlignment="1" applyProtection="1">
      <alignment horizontal="center" vertical="center" wrapText="1"/>
      <protection locked="0"/>
    </xf>
    <xf numFmtId="0" fontId="4" fillId="11" borderId="249" xfId="0" applyFont="1" applyFill="1" applyBorder="1" applyAlignment="1" applyProtection="1">
      <alignment horizontal="center" vertical="center" wrapText="1"/>
      <protection locked="0"/>
    </xf>
    <xf numFmtId="0" fontId="4" fillId="11" borderId="14" xfId="0" applyFont="1" applyFill="1" applyBorder="1" applyAlignment="1" applyProtection="1">
      <alignment horizontal="center" vertical="center" wrapText="1"/>
      <protection locked="0"/>
    </xf>
    <xf numFmtId="0" fontId="50" fillId="0" borderId="83" xfId="0" applyFont="1" applyFill="1" applyBorder="1" applyProtection="1">
      <alignment vertical="center"/>
      <protection locked="0"/>
    </xf>
    <xf numFmtId="0" fontId="50" fillId="0" borderId="37" xfId="0" applyFont="1" applyFill="1" applyBorder="1" applyProtection="1">
      <alignment vertical="center"/>
      <protection locked="0"/>
    </xf>
    <xf numFmtId="0" fontId="4" fillId="0" borderId="118" xfId="0" applyFont="1" applyFill="1" applyBorder="1" applyAlignment="1" applyProtection="1">
      <alignment horizontal="center" vertical="center" wrapText="1"/>
      <protection locked="0"/>
    </xf>
    <xf numFmtId="0" fontId="50" fillId="0" borderId="37" xfId="0" applyFont="1" applyFill="1" applyBorder="1" applyAlignment="1" applyProtection="1">
      <alignment horizontal="left" vertical="center"/>
      <protection locked="0"/>
    </xf>
    <xf numFmtId="0" fontId="50" fillId="0" borderId="33" xfId="0" applyFont="1" applyFill="1" applyBorder="1" applyAlignment="1" applyProtection="1">
      <alignment horizontal="left" vertical="center"/>
      <protection locked="0"/>
    </xf>
    <xf numFmtId="0" fontId="4" fillId="0" borderId="30" xfId="0" applyFont="1" applyFill="1" applyBorder="1" applyAlignment="1" applyProtection="1">
      <alignment horizontal="center" vertical="center" wrapText="1"/>
      <protection locked="0"/>
    </xf>
    <xf numFmtId="0" fontId="4" fillId="0" borderId="37" xfId="0" applyFont="1" applyFill="1" applyBorder="1" applyAlignment="1" applyProtection="1">
      <alignment horizontal="center" vertical="center" wrapText="1"/>
      <protection locked="0"/>
    </xf>
    <xf numFmtId="0" fontId="4" fillId="0" borderId="33" xfId="0" applyFont="1" applyFill="1" applyBorder="1" applyAlignment="1" applyProtection="1">
      <alignment horizontal="center" vertical="center" wrapText="1"/>
      <protection locked="0"/>
    </xf>
    <xf numFmtId="0" fontId="59" fillId="0" borderId="30" xfId="0" applyFont="1" applyFill="1" applyBorder="1" applyAlignment="1" applyProtection="1">
      <alignment horizontal="center" vertical="center" wrapText="1"/>
      <protection locked="0"/>
    </xf>
    <xf numFmtId="0" fontId="59" fillId="0" borderId="37" xfId="0" applyFont="1" applyFill="1" applyBorder="1" applyAlignment="1" applyProtection="1">
      <alignment horizontal="center" vertical="center" wrapText="1"/>
      <protection locked="0"/>
    </xf>
    <xf numFmtId="0" fontId="59" fillId="0" borderId="33" xfId="0" applyFont="1" applyFill="1" applyBorder="1" applyAlignment="1" applyProtection="1">
      <alignment horizontal="center" vertical="center" wrapText="1"/>
      <protection locked="0"/>
    </xf>
    <xf numFmtId="0" fontId="4" fillId="11" borderId="203" xfId="0" applyFont="1" applyFill="1" applyBorder="1" applyAlignment="1" applyProtection="1">
      <alignment horizontal="center" vertical="center" wrapText="1"/>
      <protection locked="0"/>
    </xf>
    <xf numFmtId="0" fontId="4" fillId="11" borderId="244" xfId="0" applyFont="1" applyFill="1" applyBorder="1" applyAlignment="1" applyProtection="1">
      <alignment horizontal="center" vertical="center" wrapText="1"/>
      <protection locked="0"/>
    </xf>
    <xf numFmtId="0" fontId="4" fillId="11" borderId="37"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wrapText="1"/>
      <protection locked="0"/>
    </xf>
    <xf numFmtId="0" fontId="4" fillId="11" borderId="222" xfId="0" applyFont="1" applyFill="1" applyBorder="1" applyAlignment="1" applyProtection="1">
      <alignment horizontal="center" vertical="center" wrapText="1"/>
      <protection locked="0"/>
    </xf>
    <xf numFmtId="0" fontId="4" fillId="11" borderId="119" xfId="0" applyFont="1" applyFill="1" applyBorder="1" applyAlignment="1" applyProtection="1">
      <alignment horizontal="center" vertical="center" wrapText="1"/>
      <protection locked="0"/>
    </xf>
    <xf numFmtId="0" fontId="4" fillId="11" borderId="243" xfId="0" applyFont="1" applyFill="1" applyBorder="1" applyAlignment="1" applyProtection="1">
      <alignment horizontal="center" vertical="center" wrapText="1"/>
      <protection locked="0"/>
    </xf>
    <xf numFmtId="0" fontId="4" fillId="0" borderId="119" xfId="0" applyFont="1" applyFill="1" applyBorder="1" applyAlignment="1" applyProtection="1">
      <alignment horizontal="center" vertical="center" wrapText="1"/>
      <protection locked="0"/>
    </xf>
    <xf numFmtId="0" fontId="49" fillId="0" borderId="86" xfId="0" applyFont="1" applyFill="1" applyBorder="1" applyAlignment="1" applyProtection="1">
      <alignment horizontal="center" vertical="center" wrapText="1"/>
      <protection locked="0"/>
    </xf>
    <xf numFmtId="0" fontId="49" fillId="0" borderId="102" xfId="0" applyFont="1" applyFill="1" applyBorder="1" applyAlignment="1" applyProtection="1">
      <alignment horizontal="center" vertical="center" wrapText="1"/>
      <protection locked="0"/>
    </xf>
    <xf numFmtId="0" fontId="49" fillId="0" borderId="137" xfId="0" applyFont="1" applyFill="1" applyBorder="1" applyAlignment="1" applyProtection="1">
      <alignment horizontal="center" vertical="center" wrapText="1"/>
      <protection locked="0"/>
    </xf>
    <xf numFmtId="0" fontId="49" fillId="0" borderId="148" xfId="0" applyFont="1" applyFill="1" applyBorder="1" applyAlignment="1" applyProtection="1">
      <alignment horizontal="center" vertical="center" wrapText="1"/>
      <protection locked="0"/>
    </xf>
    <xf numFmtId="0" fontId="49" fillId="0" borderId="221" xfId="0" applyFont="1" applyFill="1" applyBorder="1" applyAlignment="1" applyProtection="1">
      <alignment horizontal="center" vertical="center" wrapText="1"/>
      <protection locked="0"/>
    </xf>
    <xf numFmtId="0" fontId="49" fillId="11" borderId="172" xfId="0" applyFont="1" applyFill="1" applyBorder="1" applyAlignment="1" applyProtection="1">
      <alignment horizontal="center" vertical="center" wrapText="1"/>
      <protection locked="0"/>
    </xf>
    <xf numFmtId="0" fontId="49" fillId="11" borderId="102" xfId="0" applyFont="1" applyFill="1" applyBorder="1" applyAlignment="1" applyProtection="1">
      <alignment horizontal="center" vertical="center" wrapText="1"/>
      <protection locked="0"/>
    </xf>
    <xf numFmtId="0" fontId="49" fillId="11" borderId="126" xfId="0" applyFont="1" applyFill="1" applyBorder="1" applyAlignment="1" applyProtection="1">
      <alignment horizontal="center" vertical="center" wrapText="1"/>
      <protection locked="0"/>
    </xf>
    <xf numFmtId="0" fontId="50" fillId="0" borderId="82" xfId="0" applyFont="1" applyFill="1" applyBorder="1" applyProtection="1">
      <alignment vertical="center"/>
      <protection locked="0"/>
    </xf>
    <xf numFmtId="0" fontId="50" fillId="0" borderId="101" xfId="0" applyFont="1" applyFill="1" applyBorder="1" applyProtection="1">
      <alignment vertical="center"/>
      <protection locked="0"/>
    </xf>
    <xf numFmtId="0" fontId="4" fillId="0" borderId="117" xfId="0" applyFont="1" applyFill="1" applyBorder="1" applyAlignment="1" applyProtection="1">
      <alignment horizontal="center" vertical="center" wrapText="1"/>
      <protection locked="0"/>
    </xf>
    <xf numFmtId="0" fontId="50" fillId="0" borderId="101" xfId="0" applyFont="1" applyFill="1" applyBorder="1" applyAlignment="1" applyProtection="1">
      <alignment horizontal="left" vertical="center"/>
      <protection locked="0"/>
    </xf>
    <xf numFmtId="0" fontId="50" fillId="0" borderId="125" xfId="0" applyFont="1" applyFill="1" applyBorder="1" applyAlignment="1" applyProtection="1">
      <alignment horizontal="left" vertical="center"/>
      <protection locked="0"/>
    </xf>
    <xf numFmtId="0" fontId="4" fillId="0" borderId="130" xfId="0" applyFont="1" applyFill="1" applyBorder="1" applyAlignment="1" applyProtection="1">
      <alignment horizontal="center" vertical="center" wrapText="1"/>
      <protection locked="0"/>
    </xf>
    <xf numFmtId="0" fontId="4" fillId="0" borderId="101" xfId="0" applyFont="1" applyFill="1" applyBorder="1" applyAlignment="1" applyProtection="1">
      <alignment horizontal="center" vertical="center" wrapText="1"/>
      <protection locked="0"/>
    </xf>
    <xf numFmtId="0" fontId="4" fillId="0" borderId="125" xfId="0" applyFont="1" applyFill="1" applyBorder="1" applyAlignment="1" applyProtection="1">
      <alignment horizontal="center" vertical="center" wrapText="1"/>
      <protection locked="0"/>
    </xf>
    <xf numFmtId="0" fontId="59" fillId="0" borderId="162" xfId="0" applyFont="1" applyFill="1" applyBorder="1" applyAlignment="1" applyProtection="1">
      <alignment horizontal="center" vertical="center" wrapText="1"/>
      <protection locked="0"/>
    </xf>
    <xf numFmtId="0" fontId="59" fillId="0" borderId="117" xfId="0" applyFont="1" applyFill="1" applyBorder="1" applyAlignment="1" applyProtection="1">
      <alignment horizontal="center" vertical="center" wrapText="1"/>
      <protection locked="0"/>
    </xf>
    <xf numFmtId="0" fontId="59" fillId="0" borderId="197" xfId="0" applyFont="1" applyFill="1" applyBorder="1" applyAlignment="1" applyProtection="1">
      <alignment horizontal="center" vertical="center" wrapText="1"/>
      <protection locked="0"/>
    </xf>
    <xf numFmtId="0" fontId="4" fillId="11" borderId="202" xfId="0" applyFont="1" applyFill="1" applyBorder="1" applyAlignment="1" applyProtection="1">
      <alignment horizontal="center" vertical="center" wrapText="1"/>
      <protection locked="0"/>
    </xf>
    <xf numFmtId="0" fontId="4" fillId="11" borderId="210" xfId="0" applyFont="1" applyFill="1" applyBorder="1" applyAlignment="1" applyProtection="1">
      <alignment horizontal="center" vertical="center" wrapText="1"/>
      <protection locked="0"/>
    </xf>
    <xf numFmtId="0" fontId="4" fillId="11" borderId="242" xfId="0" applyFont="1" applyFill="1" applyBorder="1" applyAlignment="1" applyProtection="1">
      <alignment horizontal="center" vertical="center" wrapText="1"/>
      <protection locked="0"/>
    </xf>
    <xf numFmtId="0" fontId="4" fillId="11" borderId="247" xfId="0" applyFont="1" applyFill="1" applyBorder="1" applyAlignment="1" applyProtection="1">
      <alignment horizontal="center" vertical="center" wrapText="1"/>
      <protection locked="0"/>
    </xf>
    <xf numFmtId="0" fontId="4" fillId="11" borderId="101" xfId="0" applyFont="1" applyFill="1" applyBorder="1" applyAlignment="1" applyProtection="1">
      <alignment horizontal="center" vertical="center" wrapText="1"/>
      <protection locked="0"/>
    </xf>
    <xf numFmtId="0" fontId="4" fillId="11" borderId="134" xfId="0" applyFont="1" applyFill="1" applyBorder="1" applyAlignment="1" applyProtection="1">
      <alignment horizontal="center" vertical="center" wrapText="1"/>
      <protection locked="0"/>
    </xf>
    <xf numFmtId="0" fontId="47" fillId="0" borderId="0" xfId="0" applyFont="1" applyFill="1" applyBorder="1" applyAlignment="1" applyProtection="1">
      <alignment horizontal="left" vertical="center"/>
      <protection locked="0"/>
    </xf>
    <xf numFmtId="0" fontId="55" fillId="0" borderId="1" xfId="0" applyFont="1" applyFill="1" applyBorder="1" applyAlignment="1" applyProtection="1">
      <alignment horizontal="center" vertical="center" wrapText="1"/>
      <protection locked="0"/>
    </xf>
    <xf numFmtId="0" fontId="55" fillId="0" borderId="6" xfId="0" applyFont="1" applyFill="1" applyBorder="1" applyAlignment="1" applyProtection="1">
      <alignment horizontal="center" vertical="center" wrapText="1"/>
      <protection locked="0"/>
    </xf>
    <xf numFmtId="0" fontId="55" fillId="0" borderId="28" xfId="0" applyFont="1" applyFill="1" applyBorder="1" applyAlignment="1" applyProtection="1">
      <alignment horizontal="center" vertical="center" wrapText="1"/>
      <protection locked="0"/>
    </xf>
    <xf numFmtId="0" fontId="55" fillId="0" borderId="11" xfId="0" applyFont="1" applyFill="1" applyBorder="1" applyAlignment="1" applyProtection="1">
      <alignment horizontal="center" vertical="center" wrapText="1"/>
      <protection locked="0"/>
    </xf>
    <xf numFmtId="0" fontId="4" fillId="0" borderId="6" xfId="0" applyFont="1" applyFill="1" applyBorder="1" applyAlignment="1" applyProtection="1">
      <alignment horizontal="center" vertical="center" wrapText="1"/>
      <protection locked="0"/>
    </xf>
    <xf numFmtId="0" fontId="60" fillId="0" borderId="217" xfId="0" applyFont="1" applyFill="1" applyBorder="1" applyAlignment="1" applyProtection="1">
      <alignment horizontal="center" vertical="center" wrapText="1"/>
      <protection locked="0"/>
    </xf>
    <xf numFmtId="0" fontId="60" fillId="0" borderId="218" xfId="0" applyFont="1" applyFill="1" applyBorder="1" applyAlignment="1" applyProtection="1">
      <alignment horizontal="center" vertical="center" wrapText="1"/>
      <protection locked="0"/>
    </xf>
    <xf numFmtId="0" fontId="60" fillId="0" borderId="277" xfId="0" applyFont="1" applyFill="1" applyBorder="1" applyAlignment="1" applyProtection="1">
      <alignment horizontal="center" vertical="center" wrapText="1"/>
      <protection locked="0"/>
    </xf>
    <xf numFmtId="0" fontId="47" fillId="0" borderId="21" xfId="0" applyFont="1" applyFill="1" applyBorder="1" applyProtection="1">
      <alignment vertical="center"/>
      <protection locked="0"/>
    </xf>
    <xf numFmtId="0" fontId="47" fillId="0" borderId="0" xfId="0" applyFont="1" applyFill="1" applyBorder="1" applyProtection="1">
      <alignment vertical="center"/>
      <protection locked="0"/>
    </xf>
    <xf numFmtId="0" fontId="66" fillId="0" borderId="0" xfId="0" applyFont="1" applyFill="1" applyBorder="1" applyAlignment="1" applyProtection="1">
      <alignment horizontal="left" vertical="center"/>
      <protection locked="0"/>
    </xf>
    <xf numFmtId="0" fontId="55" fillId="0" borderId="95" xfId="0" applyFont="1" applyFill="1" applyBorder="1" applyAlignment="1" applyProtection="1">
      <alignment horizontal="center" vertical="center"/>
      <protection locked="0"/>
    </xf>
    <xf numFmtId="0" fontId="55" fillId="0" borderId="111" xfId="0" applyFont="1" applyFill="1" applyBorder="1" applyAlignment="1" applyProtection="1">
      <alignment horizontal="center" vertical="center"/>
      <protection locked="0"/>
    </xf>
    <xf numFmtId="0" fontId="55" fillId="0" borderId="135" xfId="0" applyFont="1" applyFill="1" applyBorder="1" applyAlignment="1" applyProtection="1">
      <alignment horizontal="center" vertical="center"/>
      <protection locked="0"/>
    </xf>
    <xf numFmtId="0" fontId="55" fillId="0" borderId="146" xfId="0" applyFont="1" applyFill="1" applyBorder="1" applyAlignment="1" applyProtection="1">
      <alignment horizontal="right" vertical="center"/>
      <protection locked="0"/>
    </xf>
    <xf numFmtId="0" fontId="55" fillId="0" borderId="156" xfId="0" applyFont="1" applyFill="1" applyBorder="1" applyAlignment="1" applyProtection="1">
      <alignment horizontal="right" vertical="center"/>
      <protection locked="0"/>
    </xf>
    <xf numFmtId="0" fontId="55" fillId="0" borderId="156" xfId="0" applyFont="1" applyFill="1" applyBorder="1" applyAlignment="1" applyProtection="1">
      <alignment horizontal="center" vertical="center"/>
      <protection locked="0"/>
    </xf>
    <xf numFmtId="0" fontId="50" fillId="0" borderId="156" xfId="0" applyFont="1" applyFill="1" applyBorder="1" applyAlignment="1" applyProtection="1">
      <alignment horizontal="center" vertical="center" wrapText="1"/>
      <protection locked="0"/>
    </xf>
    <xf numFmtId="0" fontId="55" fillId="0" borderId="156" xfId="0" applyFont="1" applyFill="1" applyBorder="1" applyProtection="1">
      <alignment vertical="center"/>
      <protection locked="0"/>
    </xf>
    <xf numFmtId="0" fontId="49" fillId="0" borderId="156" xfId="0" applyFont="1" applyFill="1" applyBorder="1" applyAlignment="1" applyProtection="1">
      <alignment horizontal="center" vertical="center" wrapText="1"/>
      <protection locked="0"/>
    </xf>
    <xf numFmtId="0" fontId="49" fillId="0" borderId="232" xfId="0" applyFont="1" applyFill="1" applyBorder="1" applyAlignment="1" applyProtection="1">
      <alignment horizontal="center" vertical="center" wrapText="1"/>
      <protection locked="0"/>
    </xf>
    <xf numFmtId="0" fontId="55" fillId="0" borderId="240" xfId="0" applyFont="1" applyFill="1" applyBorder="1" applyAlignment="1" applyProtection="1">
      <alignment horizontal="center" vertical="center" wrapText="1"/>
    </xf>
    <xf numFmtId="0" fontId="55" fillId="0" borderId="111" xfId="0" applyFont="1" applyFill="1" applyBorder="1" applyAlignment="1" applyProtection="1">
      <alignment horizontal="center" vertical="center" wrapText="1"/>
    </xf>
    <xf numFmtId="0" fontId="55" fillId="0" borderId="251" xfId="0" applyFont="1" applyFill="1" applyBorder="1" applyAlignment="1" applyProtection="1">
      <alignment horizontal="center" vertical="center" wrapText="1"/>
    </xf>
    <xf numFmtId="0" fontId="55" fillId="12" borderId="257" xfId="0" applyFont="1" applyFill="1" applyBorder="1" applyAlignment="1" applyProtection="1">
      <alignment horizontal="center" vertical="center" wrapText="1"/>
      <protection locked="0"/>
    </xf>
    <xf numFmtId="0" fontId="55" fillId="12" borderId="111" xfId="0" applyFont="1" applyFill="1" applyBorder="1" applyAlignment="1" applyProtection="1">
      <alignment horizontal="center" vertical="center" wrapText="1"/>
      <protection locked="0"/>
    </xf>
    <xf numFmtId="0" fontId="55" fillId="12" borderId="135" xfId="0" applyFont="1" applyFill="1" applyBorder="1" applyAlignment="1" applyProtection="1">
      <alignment horizontal="center" vertical="center" wrapText="1"/>
      <protection locked="0"/>
    </xf>
    <xf numFmtId="0" fontId="55" fillId="0" borderId="96" xfId="0" applyFont="1" applyFill="1" applyBorder="1" applyProtection="1">
      <alignment vertical="center"/>
      <protection locked="0"/>
    </xf>
    <xf numFmtId="0" fontId="55" fillId="0" borderId="112" xfId="0" applyFont="1" applyFill="1" applyBorder="1" applyProtection="1">
      <alignment vertical="center"/>
      <protection locked="0"/>
    </xf>
    <xf numFmtId="0" fontId="55" fillId="0" borderId="136" xfId="0" applyFont="1" applyFill="1" applyBorder="1" applyProtection="1">
      <alignment vertical="center"/>
      <protection locked="0"/>
    </xf>
    <xf numFmtId="0" fontId="49" fillId="0" borderId="147" xfId="0" applyFont="1" applyFill="1" applyBorder="1" applyAlignment="1" applyProtection="1">
      <alignment horizontal="center" vertical="center" wrapText="1"/>
      <protection locked="0"/>
    </xf>
    <xf numFmtId="0" fontId="49" fillId="0" borderId="157" xfId="0" applyFont="1" applyFill="1" applyBorder="1" applyAlignment="1" applyProtection="1">
      <alignment horizontal="center" vertical="center" wrapText="1"/>
      <protection locked="0"/>
    </xf>
    <xf numFmtId="0" fontId="50" fillId="0" borderId="157" xfId="0" applyFont="1" applyFill="1" applyBorder="1" applyAlignment="1" applyProtection="1">
      <alignment horizontal="right" vertical="center" wrapText="1"/>
    </xf>
    <xf numFmtId="0" fontId="49" fillId="0" borderId="233" xfId="0" applyFont="1" applyFill="1" applyBorder="1" applyAlignment="1" applyProtection="1">
      <alignment horizontal="center" vertical="center" wrapText="1"/>
      <protection locked="0"/>
    </xf>
    <xf numFmtId="0" fontId="55" fillId="0" borderId="241" xfId="0" applyFont="1" applyFill="1" applyBorder="1" applyAlignment="1" applyProtection="1">
      <alignment horizontal="center" vertical="center" wrapText="1"/>
    </xf>
    <xf numFmtId="0" fontId="55" fillId="0" borderId="112" xfId="0" applyFont="1" applyFill="1" applyBorder="1" applyAlignment="1" applyProtection="1">
      <alignment horizontal="center" vertical="center" wrapText="1"/>
    </xf>
    <xf numFmtId="0" fontId="55" fillId="0" borderId="252" xfId="0" applyFont="1" applyFill="1" applyBorder="1" applyAlignment="1" applyProtection="1">
      <alignment horizontal="center" vertical="center" wrapText="1"/>
    </xf>
    <xf numFmtId="0" fontId="55" fillId="12" borderId="258" xfId="0" applyFont="1" applyFill="1" applyBorder="1" applyAlignment="1" applyProtection="1">
      <alignment horizontal="center" vertical="center" wrapText="1"/>
      <protection locked="0"/>
    </xf>
    <xf numFmtId="0" fontId="55" fillId="12" borderId="112" xfId="0" applyFont="1" applyFill="1" applyBorder="1" applyAlignment="1" applyProtection="1">
      <alignment horizontal="center" vertical="center" wrapText="1"/>
      <protection locked="0"/>
    </xf>
    <xf numFmtId="0" fontId="55" fillId="12" borderId="136" xfId="0" applyFont="1" applyFill="1" applyBorder="1" applyAlignment="1" applyProtection="1">
      <alignment horizontal="center" vertical="center" wrapText="1"/>
      <protection locked="0"/>
    </xf>
    <xf numFmtId="0" fontId="55" fillId="0" borderId="83" xfId="0" applyFont="1" applyFill="1" applyBorder="1" applyAlignment="1" applyProtection="1">
      <alignment horizontal="center" vertical="center"/>
      <protection locked="0"/>
    </xf>
    <xf numFmtId="0" fontId="55" fillId="0" borderId="37" xfId="0" applyFont="1" applyFill="1" applyBorder="1" applyAlignment="1" applyProtection="1">
      <alignment horizontal="center" vertical="center"/>
      <protection locked="0"/>
    </xf>
    <xf numFmtId="0" fontId="55" fillId="0" borderId="51" xfId="0" applyFont="1" applyFill="1" applyBorder="1" applyAlignment="1" applyProtection="1">
      <alignment horizontal="center" vertical="center"/>
      <protection locked="0"/>
    </xf>
    <xf numFmtId="0" fontId="55" fillId="0" borderId="97" xfId="0" applyFont="1" applyFill="1" applyBorder="1" applyAlignment="1" applyProtection="1">
      <alignment horizontal="right" vertical="center"/>
      <protection locked="0"/>
    </xf>
    <xf numFmtId="0" fontId="55" fillId="0" borderId="119" xfId="0" applyFont="1" applyFill="1" applyBorder="1" applyAlignment="1" applyProtection="1">
      <alignment horizontal="right" vertical="center"/>
      <protection locked="0"/>
    </xf>
    <xf numFmtId="0" fontId="55" fillId="0" borderId="119" xfId="0" applyFont="1" applyFill="1" applyBorder="1" applyAlignment="1" applyProtection="1">
      <alignment horizontal="center" vertical="center"/>
      <protection locked="0"/>
    </xf>
    <xf numFmtId="0" fontId="50" fillId="0" borderId="37" xfId="0" applyFont="1" applyFill="1" applyBorder="1" applyAlignment="1" applyProtection="1">
      <alignment horizontal="center" vertical="center" wrapText="1"/>
      <protection locked="0"/>
    </xf>
    <xf numFmtId="0" fontId="55" fillId="0" borderId="37" xfId="0" applyFont="1" applyFill="1" applyBorder="1" applyProtection="1">
      <alignment vertical="center"/>
      <protection locked="0"/>
    </xf>
    <xf numFmtId="0" fontId="49" fillId="0" borderId="37" xfId="0" applyFont="1" applyFill="1" applyBorder="1" applyAlignment="1" applyProtection="1">
      <alignment horizontal="center" vertical="center" wrapText="1"/>
      <protection locked="0"/>
    </xf>
    <xf numFmtId="0" fontId="49" fillId="0" borderId="231" xfId="0" applyFont="1" applyFill="1" applyBorder="1" applyAlignment="1" applyProtection="1">
      <alignment horizontal="center" vertical="center" wrapText="1"/>
      <protection locked="0"/>
    </xf>
    <xf numFmtId="0" fontId="55" fillId="0" borderId="149" xfId="0" applyFont="1" applyFill="1" applyBorder="1" applyAlignment="1" applyProtection="1">
      <alignment horizontal="center" vertical="center" wrapText="1"/>
    </xf>
    <xf numFmtId="0" fontId="55" fillId="0" borderId="37" xfId="0" applyFont="1" applyFill="1" applyBorder="1" applyAlignment="1" applyProtection="1">
      <alignment horizontal="center" vertical="center" wrapText="1"/>
    </xf>
    <xf numFmtId="0" fontId="55" fillId="0" borderId="245" xfId="0" applyFont="1" applyFill="1" applyBorder="1" applyAlignment="1" applyProtection="1">
      <alignment horizontal="center" vertical="center" wrapText="1"/>
    </xf>
    <xf numFmtId="0" fontId="55" fillId="12" borderId="248" xfId="0" applyFont="1" applyFill="1" applyBorder="1" applyAlignment="1" applyProtection="1">
      <alignment horizontal="center" vertical="center" wrapText="1"/>
      <protection locked="0"/>
    </xf>
    <xf numFmtId="0" fontId="55" fillId="12" borderId="37" xfId="0" applyFont="1" applyFill="1" applyBorder="1" applyAlignment="1" applyProtection="1">
      <alignment horizontal="center" vertical="center" wrapText="1"/>
      <protection locked="0"/>
    </xf>
    <xf numFmtId="0" fontId="55" fillId="12" borderId="51" xfId="0" applyFont="1" applyFill="1" applyBorder="1" applyAlignment="1" applyProtection="1">
      <alignment horizontal="center" vertical="center" wrapText="1"/>
      <protection locked="0"/>
    </xf>
    <xf numFmtId="0" fontId="55" fillId="0" borderId="97" xfId="0" applyFont="1" applyFill="1" applyBorder="1" applyProtection="1">
      <alignment vertical="center"/>
      <protection locked="0"/>
    </xf>
    <xf numFmtId="0" fontId="55" fillId="0" borderId="119" xfId="0" applyFont="1" applyFill="1" applyBorder="1" applyProtection="1">
      <alignment vertical="center"/>
      <protection locked="0"/>
    </xf>
    <xf numFmtId="0" fontId="50" fillId="0" borderId="133" xfId="0" applyFont="1" applyFill="1" applyBorder="1" applyAlignment="1" applyProtection="1">
      <alignment horizontal="center" vertical="center" wrapText="1"/>
      <protection locked="0"/>
    </xf>
    <xf numFmtId="0" fontId="55" fillId="0" borderId="190" xfId="0" applyFont="1" applyFill="1" applyBorder="1" applyProtection="1">
      <alignment vertical="center"/>
      <protection locked="0"/>
    </xf>
    <xf numFmtId="0" fontId="49" fillId="0" borderId="190" xfId="0"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wrapText="1"/>
      <protection locked="0"/>
    </xf>
    <xf numFmtId="0" fontId="37" fillId="0" borderId="86" xfId="0" applyFont="1" applyFill="1" applyBorder="1" applyAlignment="1" applyProtection="1">
      <alignment horizontal="center" vertical="center"/>
      <protection locked="0"/>
    </xf>
    <xf numFmtId="0" fontId="37" fillId="0" borderId="102" xfId="0" applyFont="1" applyFill="1" applyBorder="1" applyAlignment="1" applyProtection="1">
      <alignment horizontal="center" vertical="center"/>
      <protection locked="0"/>
    </xf>
    <xf numFmtId="0" fontId="37" fillId="0" borderId="126" xfId="0" applyFont="1" applyFill="1" applyBorder="1" applyAlignment="1" applyProtection="1">
      <alignment horizontal="center" vertical="center"/>
      <protection locked="0"/>
    </xf>
    <xf numFmtId="0" fontId="55" fillId="0" borderId="144" xfId="0" applyFont="1" applyFill="1" applyBorder="1" applyAlignment="1" applyProtection="1">
      <alignment horizontal="center" vertical="center"/>
      <protection locked="0"/>
    </xf>
    <xf numFmtId="0" fontId="55" fillId="0" borderId="106" xfId="0" applyFont="1" applyFill="1" applyBorder="1" applyAlignment="1" applyProtection="1">
      <alignment horizontal="center" vertical="center"/>
      <protection locked="0"/>
    </xf>
    <xf numFmtId="0" fontId="50" fillId="0" borderId="106" xfId="0" applyFont="1" applyFill="1" applyBorder="1" applyAlignment="1" applyProtection="1">
      <alignment horizontal="center" vertical="center"/>
      <protection locked="0"/>
    </xf>
    <xf numFmtId="0" fontId="50" fillId="0" borderId="102" xfId="0" applyFont="1" applyFill="1" applyBorder="1" applyAlignment="1" applyProtection="1">
      <alignment horizontal="left" vertical="center" wrapText="1"/>
      <protection locked="0"/>
    </xf>
    <xf numFmtId="0" fontId="50" fillId="0" borderId="221" xfId="0" applyFont="1" applyFill="1" applyBorder="1" applyAlignment="1" applyProtection="1">
      <alignment horizontal="left" vertical="center" wrapText="1"/>
      <protection locked="0"/>
    </xf>
    <xf numFmtId="0" fontId="50" fillId="0" borderId="172" xfId="0" applyFont="1" applyFill="1" applyBorder="1" applyAlignment="1" applyProtection="1">
      <alignment horizontal="center" vertical="center" wrapText="1"/>
      <protection locked="0"/>
    </xf>
    <xf numFmtId="0" fontId="50" fillId="0" borderId="102" xfId="0" applyFont="1" applyBorder="1" applyAlignment="1" applyProtection="1">
      <alignment horizontal="center" vertical="center" wrapText="1"/>
      <protection locked="0"/>
    </xf>
    <xf numFmtId="0" fontId="50" fillId="0" borderId="126" xfId="0" applyFont="1" applyFill="1" applyBorder="1" applyAlignment="1" applyProtection="1">
      <alignment horizontal="center" vertical="center" wrapText="1"/>
      <protection locked="0"/>
    </xf>
    <xf numFmtId="0" fontId="55" fillId="0" borderId="82" xfId="0" applyFont="1" applyFill="1" applyBorder="1" applyAlignment="1" applyProtection="1">
      <alignment horizontal="center" vertical="center"/>
      <protection locked="0"/>
    </xf>
    <xf numFmtId="0" fontId="55" fillId="0" borderId="101" xfId="0" applyFont="1" applyFill="1" applyBorder="1" applyAlignment="1" applyProtection="1">
      <alignment horizontal="center" vertical="center"/>
      <protection locked="0"/>
    </xf>
    <xf numFmtId="0" fontId="55" fillId="0" borderId="134" xfId="0" applyFont="1" applyFill="1" applyBorder="1" applyAlignment="1" applyProtection="1">
      <alignment horizontal="center" vertical="center"/>
      <protection locked="0"/>
    </xf>
    <xf numFmtId="0" fontId="55" fillId="0" borderId="145" xfId="0" applyFont="1" applyFill="1" applyBorder="1" applyAlignment="1" applyProtection="1">
      <alignment horizontal="right" vertical="center"/>
      <protection locked="0"/>
    </xf>
    <xf numFmtId="0" fontId="55" fillId="0" borderId="155" xfId="0" applyFont="1" applyFill="1" applyBorder="1" applyAlignment="1" applyProtection="1">
      <alignment horizontal="right" vertical="center"/>
      <protection locked="0"/>
    </xf>
    <xf numFmtId="0" fontId="55" fillId="0" borderId="155" xfId="0" applyFont="1" applyFill="1" applyBorder="1" applyAlignment="1" applyProtection="1">
      <alignment horizontal="center" vertical="center"/>
      <protection locked="0"/>
    </xf>
    <xf numFmtId="0" fontId="50" fillId="0" borderId="0" xfId="0" applyFont="1" applyFill="1" applyBorder="1" applyAlignment="1" applyProtection="1">
      <alignment horizontal="center" vertical="center" wrapText="1"/>
      <protection locked="0"/>
    </xf>
    <xf numFmtId="0" fontId="55" fillId="0" borderId="101" xfId="0" applyFont="1" applyFill="1" applyBorder="1" applyProtection="1">
      <alignment vertical="center"/>
      <protection locked="0"/>
    </xf>
    <xf numFmtId="0" fontId="49" fillId="0" borderId="101" xfId="0" applyFont="1" applyFill="1" applyBorder="1" applyAlignment="1" applyProtection="1">
      <alignment horizontal="center" vertical="center" wrapText="1"/>
      <protection locked="0"/>
    </xf>
    <xf numFmtId="0" fontId="49" fillId="0" borderId="230" xfId="0" applyFont="1" applyFill="1" applyBorder="1" applyAlignment="1" applyProtection="1">
      <alignment horizontal="center" vertical="center" wrapText="1"/>
      <protection locked="0"/>
    </xf>
    <xf numFmtId="0" fontId="55" fillId="0" borderId="239" xfId="0" applyFont="1" applyFill="1" applyBorder="1" applyAlignment="1" applyProtection="1">
      <alignment horizontal="center" vertical="center" wrapText="1"/>
    </xf>
    <xf numFmtId="0" fontId="55" fillId="0" borderId="101" xfId="0" applyFont="1" applyFill="1" applyBorder="1" applyAlignment="1" applyProtection="1">
      <alignment horizontal="center" vertical="center" wrapText="1"/>
    </xf>
    <xf numFmtId="0" fontId="55" fillId="0" borderId="250" xfId="0" applyFont="1" applyFill="1" applyBorder="1" applyAlignment="1" applyProtection="1">
      <alignment horizontal="center" vertical="center" wrapText="1"/>
    </xf>
    <xf numFmtId="0" fontId="55" fillId="12" borderId="247" xfId="0" applyFont="1" applyFill="1" applyBorder="1" applyAlignment="1" applyProtection="1">
      <alignment horizontal="center" vertical="center" wrapText="1"/>
      <protection locked="0"/>
    </xf>
    <xf numFmtId="0" fontId="55" fillId="12" borderId="101" xfId="0" applyFont="1" applyFill="1" applyBorder="1" applyAlignment="1" applyProtection="1">
      <alignment horizontal="center" vertical="center" wrapText="1"/>
      <protection locked="0"/>
    </xf>
    <xf numFmtId="0" fontId="55" fillId="12" borderId="134" xfId="0" applyFont="1" applyFill="1" applyBorder="1" applyAlignment="1" applyProtection="1">
      <alignment horizontal="center" vertical="center" wrapText="1"/>
      <protection locked="0"/>
    </xf>
    <xf numFmtId="0" fontId="50" fillId="11" borderId="21" xfId="0" applyFont="1" applyFill="1" applyBorder="1" applyAlignment="1" applyProtection="1">
      <alignment horizontal="center" vertical="center" wrapText="1"/>
      <protection locked="0"/>
    </xf>
    <xf numFmtId="0" fontId="50" fillId="11" borderId="116" xfId="0" applyFont="1" applyFill="1" applyBorder="1" applyAlignment="1" applyProtection="1">
      <alignment horizontal="center" vertical="center" wrapText="1"/>
      <protection locked="0"/>
    </xf>
    <xf numFmtId="0" fontId="50" fillId="11" borderId="124" xfId="0" applyFont="1" applyFill="1" applyBorder="1" applyAlignment="1" applyProtection="1">
      <alignment horizontal="center" vertical="center" wrapText="1"/>
      <protection locked="0"/>
    </xf>
    <xf numFmtId="0" fontId="4" fillId="11" borderId="152" xfId="0" applyFont="1" applyFill="1" applyBorder="1" applyProtection="1">
      <alignment vertical="center"/>
      <protection locked="0"/>
    </xf>
    <xf numFmtId="0" fontId="4" fillId="11" borderId="159" xfId="0" applyFont="1" applyFill="1" applyBorder="1" applyProtection="1">
      <alignment vertical="center"/>
      <protection locked="0"/>
    </xf>
    <xf numFmtId="0" fontId="4" fillId="11" borderId="21" xfId="0" applyFont="1" applyFill="1" applyBorder="1" applyAlignment="1" applyProtection="1">
      <alignment horizontal="center" vertical="center"/>
      <protection locked="0"/>
    </xf>
    <xf numFmtId="0" fontId="4" fillId="11" borderId="270" xfId="0" applyFont="1" applyFill="1" applyBorder="1" applyProtection="1">
      <alignment vertical="center"/>
      <protection locked="0"/>
    </xf>
    <xf numFmtId="0" fontId="54" fillId="0" borderId="0" xfId="0" applyFont="1" applyFill="1" applyBorder="1" applyProtection="1">
      <alignment vertical="center"/>
      <protection locked="0"/>
    </xf>
    <xf numFmtId="0" fontId="4" fillId="0" borderId="0" xfId="0" applyFont="1" applyFill="1" applyBorder="1" applyAlignment="1" applyProtection="1">
      <alignment horizontal="left" vertical="center"/>
      <protection locked="0"/>
    </xf>
    <xf numFmtId="0" fontId="49" fillId="11" borderId="4" xfId="0" applyFont="1" applyFill="1" applyBorder="1" applyAlignment="1" applyProtection="1">
      <alignment horizontal="center" vertical="center" wrapText="1"/>
      <protection locked="0"/>
    </xf>
    <xf numFmtId="0" fontId="49" fillId="11" borderId="21" xfId="0" applyFont="1" applyFill="1" applyBorder="1" applyAlignment="1" applyProtection="1">
      <alignment horizontal="center" vertical="center" wrapText="1"/>
      <protection locked="0"/>
    </xf>
    <xf numFmtId="0" fontId="49" fillId="11" borderId="139" xfId="0" applyFont="1" applyFill="1" applyBorder="1" applyAlignment="1" applyProtection="1">
      <alignment horizontal="center" vertical="center" wrapText="1"/>
      <protection locked="0"/>
    </xf>
    <xf numFmtId="0" fontId="50" fillId="11" borderId="150" xfId="0" applyFont="1" applyFill="1" applyBorder="1" applyAlignment="1" applyProtection="1">
      <alignment horizontal="center" vertical="center" wrapText="1"/>
      <protection locked="0"/>
    </xf>
    <xf numFmtId="0" fontId="50" fillId="11" borderId="159" xfId="0" applyFont="1" applyFill="1" applyBorder="1" applyAlignment="1" applyProtection="1">
      <alignment horizontal="center" vertical="center" wrapText="1"/>
      <protection locked="0"/>
    </xf>
    <xf numFmtId="0" fontId="50" fillId="11" borderId="167" xfId="0" applyFont="1" applyFill="1" applyBorder="1" applyAlignment="1" applyProtection="1">
      <alignment horizontal="center" vertical="center" wrapText="1"/>
      <protection locked="0"/>
    </xf>
    <xf numFmtId="0" fontId="50" fillId="11" borderId="176" xfId="0" applyFont="1" applyFill="1" applyBorder="1" applyAlignment="1" applyProtection="1">
      <alignment horizontal="center" vertical="center" wrapText="1"/>
      <protection locked="0"/>
    </xf>
    <xf numFmtId="0" fontId="53" fillId="11" borderId="154" xfId="0" applyFont="1" applyFill="1" applyBorder="1" applyAlignment="1" applyProtection="1">
      <alignment horizontal="center" vertical="center" wrapText="1"/>
      <protection locked="0"/>
    </xf>
    <xf numFmtId="0" fontId="53" fillId="11" borderId="160" xfId="0" applyFont="1" applyFill="1" applyBorder="1" applyAlignment="1" applyProtection="1">
      <alignment horizontal="center" vertical="center" wrapText="1"/>
      <protection locked="0"/>
    </xf>
    <xf numFmtId="0" fontId="53" fillId="11" borderId="170" xfId="0" applyFont="1" applyFill="1" applyBorder="1" applyAlignment="1" applyProtection="1">
      <alignment horizontal="center" vertical="center" wrapText="1"/>
      <protection locked="0"/>
    </xf>
    <xf numFmtId="0" fontId="50" fillId="11" borderId="179" xfId="0" applyFont="1" applyFill="1" applyBorder="1" applyAlignment="1" applyProtection="1">
      <alignment horizontal="center" vertical="center" wrapText="1"/>
      <protection locked="0"/>
    </xf>
    <xf numFmtId="0" fontId="50" fillId="11" borderId="160" xfId="0" applyFont="1" applyFill="1" applyBorder="1" applyAlignment="1" applyProtection="1">
      <alignment horizontal="center" vertical="center" wrapText="1"/>
      <protection locked="0"/>
    </xf>
    <xf numFmtId="0" fontId="50" fillId="11" borderId="188" xfId="0" applyFont="1" applyFill="1" applyBorder="1" applyAlignment="1" applyProtection="1">
      <alignment horizontal="center" vertical="center" wrapText="1"/>
      <protection locked="0"/>
    </xf>
    <xf numFmtId="0" fontId="50" fillId="11" borderId="194" xfId="0" applyFont="1" applyFill="1" applyBorder="1" applyAlignment="1" applyProtection="1">
      <alignment horizontal="center" vertical="center" wrapText="1"/>
      <protection locked="0"/>
    </xf>
    <xf numFmtId="0" fontId="50" fillId="11" borderId="141" xfId="0" applyFont="1" applyFill="1" applyBorder="1" applyAlignment="1" applyProtection="1">
      <alignment horizontal="center" vertical="center" wrapText="1"/>
      <protection locked="0"/>
    </xf>
    <xf numFmtId="0" fontId="50" fillId="11" borderId="208" xfId="0" applyFont="1" applyFill="1" applyBorder="1" applyAlignment="1" applyProtection="1">
      <alignment horizontal="center" vertical="center" wrapText="1"/>
      <protection locked="0"/>
    </xf>
    <xf numFmtId="0" fontId="50" fillId="11" borderId="213" xfId="0" applyFont="1" applyFill="1" applyBorder="1" applyAlignment="1" applyProtection="1">
      <alignment horizontal="center" vertical="center" wrapText="1"/>
      <protection locked="0"/>
    </xf>
    <xf numFmtId="0" fontId="50" fillId="11" borderId="228" xfId="0" applyFont="1" applyFill="1" applyBorder="1" applyAlignment="1" applyProtection="1">
      <alignment horizontal="center" vertical="center" wrapText="1"/>
      <protection locked="0"/>
    </xf>
    <xf numFmtId="0" fontId="50" fillId="11" borderId="237" xfId="0" applyFont="1" applyFill="1" applyBorder="1" applyAlignment="1" applyProtection="1">
      <alignment horizontal="center" vertical="center" wrapText="1"/>
      <protection locked="0"/>
    </xf>
    <xf numFmtId="0" fontId="50" fillId="11" borderId="263" xfId="0" applyFont="1" applyFill="1" applyBorder="1" applyAlignment="1" applyProtection="1">
      <alignment horizontal="center" vertical="center" wrapText="1"/>
      <protection locked="0"/>
    </xf>
    <xf numFmtId="0" fontId="50" fillId="11" borderId="265" xfId="0" applyFont="1" applyFill="1" applyBorder="1" applyAlignment="1" applyProtection="1">
      <alignment horizontal="center" vertical="center" wrapText="1"/>
      <protection locked="0"/>
    </xf>
    <xf numFmtId="0" fontId="4" fillId="11" borderId="208" xfId="0" applyFont="1" applyFill="1" applyBorder="1" applyProtection="1">
      <alignment vertical="center"/>
      <protection locked="0"/>
    </xf>
    <xf numFmtId="0" fontId="4" fillId="11" borderId="213" xfId="0" applyFont="1" applyFill="1" applyBorder="1" applyProtection="1">
      <alignment vertical="center"/>
      <protection locked="0"/>
    </xf>
    <xf numFmtId="0" fontId="4" fillId="11" borderId="273" xfId="0" applyFont="1" applyFill="1" applyBorder="1" applyProtection="1">
      <alignment vertical="center"/>
      <protection locked="0"/>
    </xf>
    <xf numFmtId="0" fontId="53" fillId="11" borderId="94" xfId="0" applyFont="1" applyFill="1" applyBorder="1" applyAlignment="1" applyProtection="1">
      <alignment horizontal="center" vertical="center" wrapText="1"/>
      <protection locked="0"/>
    </xf>
    <xf numFmtId="0" fontId="53" fillId="11" borderId="110" xfId="0" applyFont="1" applyFill="1" applyBorder="1" applyAlignment="1" applyProtection="1">
      <alignment horizontal="center" vertical="center" wrapText="1"/>
      <protection locked="0"/>
    </xf>
    <xf numFmtId="0" fontId="53" fillId="11" borderId="171" xfId="0" applyFont="1" applyFill="1" applyBorder="1" applyAlignment="1" applyProtection="1">
      <alignment horizontal="center" vertical="center" wrapText="1"/>
      <protection locked="0"/>
    </xf>
    <xf numFmtId="0" fontId="50" fillId="11" borderId="180" xfId="0" applyFont="1" applyFill="1" applyBorder="1" applyAlignment="1" applyProtection="1">
      <alignment horizontal="center" vertical="center" wrapText="1"/>
      <protection locked="0"/>
    </xf>
    <xf numFmtId="0" fontId="50" fillId="11" borderId="110" xfId="0" applyFont="1" applyFill="1" applyBorder="1" applyAlignment="1" applyProtection="1">
      <alignment horizontal="center" vertical="center" wrapText="1"/>
      <protection locked="0"/>
    </xf>
    <xf numFmtId="0" fontId="50" fillId="11" borderId="189" xfId="0" applyFont="1" applyFill="1" applyBorder="1" applyAlignment="1" applyProtection="1">
      <alignment horizontal="center" vertical="center" wrapText="1"/>
      <protection locked="0"/>
    </xf>
    <xf numFmtId="0" fontId="50" fillId="11" borderId="195" xfId="0" applyFont="1" applyFill="1" applyBorder="1" applyAlignment="1" applyProtection="1">
      <alignment horizontal="center" vertical="center" wrapText="1"/>
      <protection locked="0"/>
    </xf>
    <xf numFmtId="0" fontId="50" fillId="11" borderId="201" xfId="0" applyFont="1" applyFill="1" applyBorder="1" applyAlignment="1" applyProtection="1">
      <alignment horizontal="center" vertical="center" wrapText="1"/>
      <protection locked="0"/>
    </xf>
    <xf numFmtId="0" fontId="50" fillId="11" borderId="209" xfId="0" applyFont="1" applyFill="1" applyBorder="1" applyAlignment="1" applyProtection="1">
      <alignment horizontal="center" vertical="center" wrapText="1"/>
      <protection locked="0"/>
    </xf>
    <xf numFmtId="0" fontId="50" fillId="11" borderId="229" xfId="0" applyFont="1" applyFill="1" applyBorder="1" applyAlignment="1" applyProtection="1">
      <alignment horizontal="center" vertical="center" wrapText="1"/>
      <protection locked="0"/>
    </xf>
    <xf numFmtId="0" fontId="50" fillId="11" borderId="238" xfId="0" applyFont="1" applyFill="1" applyBorder="1" applyAlignment="1" applyProtection="1">
      <alignment horizontal="center" vertical="center" wrapText="1"/>
      <protection locked="0"/>
    </xf>
    <xf numFmtId="0" fontId="4" fillId="11" borderId="209" xfId="0" applyFont="1" applyFill="1" applyBorder="1" applyProtection="1">
      <alignment vertical="center"/>
      <protection locked="0"/>
    </xf>
    <xf numFmtId="0" fontId="4" fillId="11" borderId="110" xfId="0" applyFont="1" applyFill="1" applyBorder="1" applyProtection="1">
      <alignment vertical="center"/>
      <protection locked="0"/>
    </xf>
    <xf numFmtId="0" fontId="4" fillId="11" borderId="189" xfId="0" applyFont="1" applyFill="1" applyBorder="1" applyProtection="1">
      <alignment vertical="center"/>
      <protection locked="0"/>
    </xf>
    <xf numFmtId="0" fontId="4" fillId="11" borderId="195" xfId="0" applyFont="1" applyFill="1" applyBorder="1" applyProtection="1">
      <alignment vertical="center"/>
      <protection locked="0"/>
    </xf>
    <xf numFmtId="0" fontId="4" fillId="11" borderId="274" xfId="0" applyFont="1" applyFill="1" applyBorder="1" applyProtection="1">
      <alignment vertical="center"/>
      <protection locked="0"/>
    </xf>
    <xf numFmtId="0" fontId="53" fillId="11" borderId="153" xfId="0" applyFont="1" applyFill="1" applyBorder="1" applyAlignment="1" applyProtection="1">
      <alignment horizontal="center" vertical="center" wrapText="1"/>
      <protection locked="0"/>
    </xf>
    <xf numFmtId="0" fontId="53" fillId="11" borderId="108" xfId="0" applyFont="1" applyFill="1" applyBorder="1" applyAlignment="1" applyProtection="1">
      <alignment horizontal="center" vertical="center" wrapText="1"/>
      <protection locked="0"/>
    </xf>
    <xf numFmtId="0" fontId="53" fillId="11" borderId="169" xfId="0" applyFont="1" applyFill="1" applyBorder="1" applyAlignment="1" applyProtection="1">
      <alignment horizontal="center" vertical="center" wrapText="1"/>
      <protection locked="0"/>
    </xf>
    <xf numFmtId="0" fontId="50" fillId="11" borderId="178" xfId="0" applyFont="1" applyFill="1" applyBorder="1" applyAlignment="1" applyProtection="1">
      <alignment horizontal="center" vertical="center" wrapText="1"/>
      <protection locked="0"/>
    </xf>
    <xf numFmtId="0" fontId="50" fillId="11" borderId="108" xfId="0" applyFont="1" applyFill="1" applyBorder="1" applyAlignment="1" applyProtection="1">
      <alignment horizontal="center" vertical="center" wrapText="1"/>
      <protection locked="0"/>
    </xf>
    <xf numFmtId="0" fontId="50" fillId="11" borderId="187" xfId="0" applyFont="1" applyFill="1" applyBorder="1" applyAlignment="1" applyProtection="1">
      <alignment horizontal="center" vertical="center" wrapText="1"/>
      <protection locked="0"/>
    </xf>
    <xf numFmtId="0" fontId="50" fillId="11" borderId="191" xfId="0" applyFont="1" applyFill="1" applyBorder="1" applyAlignment="1" applyProtection="1">
      <alignment horizontal="center" vertical="center" wrapText="1"/>
      <protection locked="0"/>
    </xf>
    <xf numFmtId="0" fontId="50" fillId="11" borderId="199" xfId="0" applyFont="1" applyFill="1" applyBorder="1" applyAlignment="1" applyProtection="1">
      <alignment horizontal="center" vertical="center" wrapText="1"/>
      <protection locked="0"/>
    </xf>
    <xf numFmtId="0" fontId="50" fillId="11" borderId="207" xfId="0" applyFont="1" applyFill="1" applyBorder="1" applyAlignment="1" applyProtection="1">
      <alignment horizontal="center" vertical="center" wrapText="1"/>
      <protection locked="0"/>
    </xf>
    <xf numFmtId="0" fontId="50" fillId="11" borderId="212" xfId="0" applyFont="1" applyFill="1" applyBorder="1" applyAlignment="1" applyProtection="1">
      <alignment horizontal="center" vertical="center" wrapText="1"/>
      <protection locked="0"/>
    </xf>
    <xf numFmtId="0" fontId="50" fillId="11" borderId="227" xfId="0" applyFont="1" applyFill="1" applyBorder="1" applyAlignment="1" applyProtection="1">
      <alignment horizontal="center" vertical="center" wrapText="1"/>
      <protection locked="0"/>
    </xf>
    <xf numFmtId="0" fontId="50" fillId="11" borderId="236" xfId="0" applyFont="1" applyFill="1" applyBorder="1" applyAlignment="1" applyProtection="1">
      <alignment horizontal="center" vertical="center" wrapText="1"/>
      <protection locked="0"/>
    </xf>
    <xf numFmtId="0" fontId="50" fillId="11" borderId="262" xfId="0" applyFont="1" applyFill="1" applyBorder="1" applyAlignment="1" applyProtection="1">
      <alignment horizontal="center" vertical="center" wrapText="1"/>
      <protection locked="0"/>
    </xf>
    <xf numFmtId="0" fontId="50" fillId="11" borderId="151" xfId="0" applyFont="1" applyFill="1" applyBorder="1" applyAlignment="1" applyProtection="1">
      <alignment horizontal="center" vertical="center" wrapText="1"/>
      <protection locked="0"/>
    </xf>
    <xf numFmtId="0" fontId="50" fillId="11" borderId="272" xfId="0" applyFont="1" applyFill="1" applyBorder="1" applyAlignment="1" applyProtection="1">
      <alignment horizontal="center" vertical="center" wrapText="1"/>
      <protection locked="0"/>
    </xf>
    <xf numFmtId="0" fontId="4" fillId="11" borderId="207" xfId="0" applyFont="1" applyFill="1" applyBorder="1" applyProtection="1">
      <alignment vertical="center"/>
      <protection locked="0"/>
    </xf>
    <xf numFmtId="0" fontId="4" fillId="11" borderId="212" xfId="0" applyFont="1" applyFill="1" applyBorder="1" applyProtection="1">
      <alignment vertical="center"/>
      <protection locked="0"/>
    </xf>
    <xf numFmtId="0" fontId="4" fillId="11" borderId="272" xfId="0" applyFont="1" applyFill="1" applyBorder="1" applyProtection="1">
      <alignment vertical="center"/>
      <protection locked="0"/>
    </xf>
    <xf numFmtId="0" fontId="50" fillId="0" borderId="152" xfId="0" applyFont="1" applyFill="1" applyBorder="1" applyAlignment="1" applyProtection="1">
      <alignment horizontal="center" vertical="center" wrapText="1"/>
      <protection locked="0"/>
    </xf>
    <xf numFmtId="0" fontId="50" fillId="0" borderId="159" xfId="0" applyFont="1" applyFill="1" applyBorder="1" applyAlignment="1" applyProtection="1">
      <alignment horizontal="center" vertical="center" wrapText="1"/>
      <protection locked="0"/>
    </xf>
    <xf numFmtId="0" fontId="50" fillId="0" borderId="185" xfId="0" applyFont="1" applyFill="1" applyBorder="1" applyAlignment="1" applyProtection="1">
      <alignment horizontal="center" vertical="center" wrapText="1"/>
      <protection locked="0"/>
    </xf>
    <xf numFmtId="0" fontId="50" fillId="12" borderId="192" xfId="0" applyFont="1" applyFill="1" applyBorder="1" applyAlignment="1" applyProtection="1">
      <alignment horizontal="center" vertical="center" wrapText="1"/>
      <protection locked="0"/>
    </xf>
    <xf numFmtId="0" fontId="50" fillId="12" borderId="159" xfId="0" applyFont="1" applyFill="1" applyBorder="1" applyAlignment="1" applyProtection="1">
      <alignment horizontal="center" vertical="center" wrapText="1"/>
      <protection locked="0"/>
    </xf>
    <xf numFmtId="0" fontId="50" fillId="12" borderId="270" xfId="0" applyFont="1" applyFill="1" applyBorder="1" applyAlignment="1" applyProtection="1">
      <alignment horizontal="center" vertical="center" wrapText="1"/>
      <protection locked="0"/>
    </xf>
    <xf numFmtId="0" fontId="53" fillId="11" borderId="168" xfId="0" applyFont="1" applyFill="1" applyBorder="1" applyAlignment="1" applyProtection="1">
      <alignment horizontal="center" vertical="center" wrapText="1"/>
      <protection locked="0"/>
    </xf>
    <xf numFmtId="0" fontId="50" fillId="11" borderId="177" xfId="0" applyFont="1" applyFill="1" applyBorder="1" applyAlignment="1" applyProtection="1">
      <alignment horizontal="center" vertical="center" wrapText="1"/>
      <protection locked="0"/>
    </xf>
    <xf numFmtId="0" fontId="50" fillId="11" borderId="127" xfId="0" applyFont="1" applyFill="1" applyBorder="1" applyAlignment="1" applyProtection="1">
      <alignment horizontal="center" vertical="center" wrapText="1"/>
      <protection locked="0"/>
    </xf>
    <xf numFmtId="0" fontId="50" fillId="11" borderId="186" xfId="0" applyFont="1" applyFill="1" applyBorder="1" applyAlignment="1" applyProtection="1">
      <alignment horizontal="center" vertical="center" wrapText="1"/>
      <protection locked="0"/>
    </xf>
    <xf numFmtId="0" fontId="50" fillId="11" borderId="193" xfId="0" applyFont="1" applyFill="1" applyBorder="1" applyAlignment="1" applyProtection="1">
      <alignment horizontal="center" vertical="center" wrapText="1"/>
      <protection locked="0"/>
    </xf>
    <xf numFmtId="0" fontId="50" fillId="11" borderId="142" xfId="0" applyFont="1" applyFill="1" applyBorder="1" applyAlignment="1" applyProtection="1">
      <alignment horizontal="center" vertical="center" wrapText="1"/>
      <protection locked="0"/>
    </xf>
    <xf numFmtId="0" fontId="50" fillId="11" borderId="206" xfId="0" applyFont="1" applyFill="1" applyBorder="1" applyAlignment="1" applyProtection="1">
      <alignment horizontal="center" vertical="center" wrapText="1"/>
      <protection locked="0"/>
    </xf>
    <xf numFmtId="0" fontId="50" fillId="11" borderId="211" xfId="0" applyFont="1" applyFill="1" applyBorder="1" applyAlignment="1" applyProtection="1">
      <alignment horizontal="center" vertical="center" wrapText="1"/>
      <protection locked="0"/>
    </xf>
    <xf numFmtId="0" fontId="50" fillId="11" borderId="226" xfId="0" applyFont="1" applyFill="1" applyBorder="1" applyAlignment="1" applyProtection="1">
      <alignment horizontal="center" vertical="center" wrapText="1"/>
      <protection locked="0"/>
    </xf>
    <xf numFmtId="0" fontId="50" fillId="11" borderId="235" xfId="0" applyFont="1" applyFill="1" applyBorder="1" applyAlignment="1" applyProtection="1">
      <alignment horizontal="center" vertical="center" wrapText="1"/>
      <protection locked="0"/>
    </xf>
    <xf numFmtId="0" fontId="50" fillId="11" borderId="261" xfId="0" applyFont="1" applyFill="1" applyBorder="1" applyAlignment="1" applyProtection="1">
      <alignment horizontal="center" vertical="center" wrapText="1"/>
      <protection locked="0"/>
    </xf>
    <xf numFmtId="0" fontId="50" fillId="11" borderId="122" xfId="0" applyFont="1" applyFill="1" applyBorder="1" applyAlignment="1" applyProtection="1">
      <alignment horizontal="center" vertical="center" wrapText="1"/>
      <protection locked="0"/>
    </xf>
    <xf numFmtId="0" fontId="50" fillId="11" borderId="271" xfId="0" applyFont="1" applyFill="1" applyBorder="1" applyAlignment="1" applyProtection="1">
      <alignment horizontal="center" vertical="center" wrapText="1"/>
      <protection locked="0"/>
    </xf>
    <xf numFmtId="0" fontId="49" fillId="0" borderId="152" xfId="0" applyFont="1" applyFill="1" applyBorder="1" applyAlignment="1" applyProtection="1">
      <alignment horizontal="center" vertical="center" wrapText="1"/>
      <protection locked="0"/>
    </xf>
    <xf numFmtId="0" fontId="49" fillId="0" borderId="159" xfId="0" applyFont="1" applyFill="1" applyBorder="1" applyAlignment="1" applyProtection="1">
      <alignment horizontal="center" vertical="center" wrapText="1"/>
      <protection locked="0"/>
    </xf>
    <xf numFmtId="0" fontId="49" fillId="0" borderId="167" xfId="0" applyFont="1" applyFill="1" applyBorder="1" applyAlignment="1" applyProtection="1">
      <alignment horizontal="center" vertical="center" wrapText="1"/>
      <protection locked="0"/>
    </xf>
    <xf numFmtId="0" fontId="50" fillId="0" borderId="176" xfId="0" applyFont="1" applyFill="1" applyBorder="1" applyAlignment="1" applyProtection="1">
      <alignment horizontal="center" vertical="center" wrapText="1"/>
      <protection locked="0"/>
    </xf>
    <xf numFmtId="0" fontId="50" fillId="12" borderId="200" xfId="0" applyFont="1" applyFill="1" applyBorder="1" applyAlignment="1" applyProtection="1">
      <alignment horizontal="center" vertical="center" wrapText="1"/>
      <protection locked="0"/>
    </xf>
    <xf numFmtId="0" fontId="50" fillId="12" borderId="167" xfId="0" applyFont="1" applyFill="1" applyBorder="1" applyAlignment="1" applyProtection="1">
      <alignment horizontal="center" vertical="center" wrapText="1"/>
      <protection locked="0"/>
    </xf>
    <xf numFmtId="0" fontId="50" fillId="0" borderId="265" xfId="0" applyFont="1" applyFill="1" applyBorder="1" applyAlignment="1" applyProtection="1">
      <alignment horizontal="center" vertical="center" wrapText="1"/>
      <protection locked="0"/>
    </xf>
    <xf numFmtId="0" fontId="50" fillId="0" borderId="109" xfId="0" applyFont="1" applyFill="1" applyBorder="1" applyAlignment="1" applyProtection="1">
      <alignment horizontal="center" vertical="center" wrapText="1"/>
      <protection locked="0"/>
    </xf>
    <xf numFmtId="0" fontId="50" fillId="0" borderId="267" xfId="0" applyFont="1" applyFill="1" applyBorder="1" applyAlignment="1" applyProtection="1">
      <alignment horizontal="center" vertical="center" wrapText="1"/>
      <protection locked="0"/>
    </xf>
    <xf numFmtId="0" fontId="50" fillId="12" borderId="191" xfId="0" applyFont="1" applyFill="1" applyBorder="1" applyAlignment="1" applyProtection="1">
      <alignment horizontal="center" vertical="center" wrapText="1"/>
      <protection locked="0"/>
    </xf>
    <xf numFmtId="0" fontId="50" fillId="12" borderId="158" xfId="0" applyFont="1" applyFill="1" applyBorder="1" applyAlignment="1" applyProtection="1">
      <alignment horizontal="center" vertical="center" wrapText="1"/>
      <protection locked="0"/>
    </xf>
    <xf numFmtId="0" fontId="50" fillId="12" borderId="269" xfId="0" applyFont="1" applyFill="1" applyBorder="1" applyAlignment="1" applyProtection="1">
      <alignment horizontal="center" vertical="center" wrapText="1"/>
      <protection locked="0"/>
    </xf>
    <xf numFmtId="0" fontId="49" fillId="0" borderId="151" xfId="0" applyFont="1" applyFill="1" applyBorder="1" applyAlignment="1" applyProtection="1">
      <alignment horizontal="center" vertical="center" wrapText="1"/>
      <protection locked="0"/>
    </xf>
    <xf numFmtId="0" fontId="49" fillId="0" borderId="158" xfId="0" applyFont="1" applyFill="1" applyBorder="1" applyAlignment="1" applyProtection="1">
      <alignment horizontal="center" vertical="center" wrapText="1"/>
      <protection locked="0"/>
    </xf>
    <xf numFmtId="0" fontId="49" fillId="0" borderId="166" xfId="0" applyFont="1" applyFill="1" applyBorder="1" applyAlignment="1" applyProtection="1">
      <alignment horizontal="center" vertical="center" wrapText="1"/>
      <protection locked="0"/>
    </xf>
    <xf numFmtId="0" fontId="50" fillId="0" borderId="175" xfId="0" applyFont="1" applyFill="1" applyBorder="1" applyAlignment="1" applyProtection="1">
      <alignment horizontal="center" vertical="center" wrapText="1"/>
      <protection locked="0"/>
    </xf>
    <xf numFmtId="0" fontId="50" fillId="0" borderId="158" xfId="0" applyFont="1" applyFill="1" applyBorder="1" applyAlignment="1" applyProtection="1">
      <alignment horizontal="center" vertical="center" wrapText="1"/>
      <protection locked="0"/>
    </xf>
    <xf numFmtId="0" fontId="50" fillId="0" borderId="184" xfId="0" applyFont="1" applyFill="1" applyBorder="1" applyAlignment="1" applyProtection="1">
      <alignment horizontal="center" vertical="center" wrapText="1"/>
      <protection locked="0"/>
    </xf>
    <xf numFmtId="0" fontId="50" fillId="12" borderId="199" xfId="0" applyFont="1" applyFill="1" applyBorder="1" applyAlignment="1" applyProtection="1">
      <alignment horizontal="center" vertical="center" wrapText="1"/>
      <protection locked="0"/>
    </xf>
    <xf numFmtId="0" fontId="50" fillId="0" borderId="151" xfId="0" applyFont="1" applyFill="1" applyBorder="1" applyAlignment="1" applyProtection="1">
      <alignment horizontal="center" vertical="center" wrapText="1"/>
      <protection locked="0"/>
    </xf>
    <xf numFmtId="0" fontId="50" fillId="12" borderId="166" xfId="0" applyFont="1" applyFill="1" applyBorder="1" applyAlignment="1" applyProtection="1">
      <alignment horizontal="center" vertical="center" wrapText="1"/>
      <protection locked="0"/>
    </xf>
    <xf numFmtId="0" fontId="50" fillId="0" borderId="178" xfId="0" applyFont="1" applyFill="1" applyBorder="1" applyAlignment="1" applyProtection="1">
      <alignment horizontal="center" vertical="center" wrapText="1"/>
      <protection locked="0"/>
    </xf>
    <xf numFmtId="0" fontId="50" fillId="0" borderId="196" xfId="0" applyFont="1" applyFill="1" applyBorder="1" applyAlignment="1" applyProtection="1">
      <alignment horizontal="center" vertical="center" wrapText="1"/>
      <protection locked="0"/>
    </xf>
    <xf numFmtId="0" fontId="50" fillId="0" borderId="187" xfId="0" applyFont="1" applyFill="1" applyBorder="1" applyAlignment="1" applyProtection="1">
      <alignment horizontal="center" vertical="center" wrapText="1"/>
      <protection locked="0"/>
    </xf>
    <xf numFmtId="0" fontId="50" fillId="12" borderId="196" xfId="0" applyFont="1" applyFill="1" applyBorder="1" applyAlignment="1" applyProtection="1">
      <alignment horizontal="center" vertical="center" wrapText="1"/>
      <protection locked="0"/>
    </xf>
    <xf numFmtId="0" fontId="50" fillId="12" borderId="169" xfId="0" applyFont="1" applyFill="1" applyBorder="1" applyAlignment="1" applyProtection="1">
      <alignment horizontal="center" vertical="center" wrapText="1"/>
      <protection locked="0"/>
    </xf>
    <xf numFmtId="0" fontId="50" fillId="12" borderId="194" xfId="0" applyFont="1" applyFill="1" applyBorder="1" applyAlignment="1" applyProtection="1">
      <alignment horizontal="center" vertical="center" wrapText="1"/>
      <protection locked="0"/>
    </xf>
    <xf numFmtId="0" fontId="50" fillId="12" borderId="109" xfId="0" applyFont="1" applyFill="1" applyBorder="1" applyAlignment="1" applyProtection="1">
      <alignment horizontal="center" vertical="center" wrapText="1"/>
      <protection locked="0"/>
    </xf>
    <xf numFmtId="0" fontId="49" fillId="0" borderId="91" xfId="0" applyFont="1" applyFill="1" applyBorder="1" applyAlignment="1" applyProtection="1">
      <alignment horizontal="center" vertical="center" wrapText="1"/>
      <protection locked="0"/>
    </xf>
    <xf numFmtId="0" fontId="49" fillId="0" borderId="107" xfId="0" applyFont="1" applyFill="1" applyBorder="1" applyAlignment="1" applyProtection="1">
      <alignment horizontal="center" vertical="center" wrapText="1"/>
      <protection locked="0"/>
    </xf>
    <xf numFmtId="0" fontId="49" fillId="0" borderId="164" xfId="0" applyFont="1" applyFill="1" applyBorder="1" applyAlignment="1" applyProtection="1">
      <alignment horizontal="center" vertical="center" wrapText="1"/>
      <protection locked="0"/>
    </xf>
    <xf numFmtId="0" fontId="50" fillId="0" borderId="173" xfId="0" applyFont="1" applyFill="1" applyBorder="1" applyAlignment="1" applyProtection="1">
      <alignment horizontal="center" vertical="center" wrapText="1"/>
      <protection locked="0"/>
    </xf>
    <xf numFmtId="0" fontId="50" fillId="0" borderId="181" xfId="0" applyFont="1" applyFill="1" applyBorder="1" applyAlignment="1" applyProtection="1">
      <alignment horizontal="center" vertical="center" wrapText="1"/>
      <protection locked="0"/>
    </xf>
    <xf numFmtId="0" fontId="50" fillId="0" borderId="198" xfId="0" applyFont="1" applyFill="1" applyBorder="1" applyAlignment="1" applyProtection="1">
      <alignment horizontal="center" vertical="center" wrapText="1"/>
      <protection locked="0"/>
    </xf>
    <xf numFmtId="0" fontId="50" fillId="0" borderId="204" xfId="0" applyFont="1" applyFill="1" applyBorder="1" applyAlignment="1" applyProtection="1">
      <alignment horizontal="center" vertical="center" wrapText="1"/>
      <protection locked="0"/>
    </xf>
    <xf numFmtId="0" fontId="50" fillId="0" borderId="225" xfId="0" applyFont="1" applyFill="1" applyBorder="1" applyAlignment="1" applyProtection="1">
      <alignment horizontal="center" vertical="center" wrapText="1"/>
      <protection locked="0"/>
    </xf>
    <xf numFmtId="0" fontId="50" fillId="0" borderId="181" xfId="0" applyFont="1" applyFill="1" applyBorder="1" applyAlignment="1" applyProtection="1">
      <alignment horizontal="center" vertical="center"/>
      <protection locked="0"/>
    </xf>
    <xf numFmtId="0" fontId="50" fillId="0" borderId="268" xfId="0" applyFont="1" applyFill="1" applyBorder="1" applyAlignment="1" applyProtection="1">
      <alignment horizontal="center" vertical="center"/>
      <protection locked="0"/>
    </xf>
    <xf numFmtId="0" fontId="49" fillId="0" borderId="92" xfId="0" applyFont="1" applyFill="1" applyBorder="1" applyAlignment="1" applyProtection="1">
      <alignment horizontal="center" vertical="center" wrapText="1"/>
      <protection locked="0"/>
    </xf>
    <xf numFmtId="0" fontId="49" fillId="0" borderId="108" xfId="0" applyFont="1" applyFill="1" applyBorder="1" applyAlignment="1" applyProtection="1">
      <alignment horizontal="center" vertical="center" wrapText="1"/>
      <protection locked="0"/>
    </xf>
    <xf numFmtId="0" fontId="49" fillId="0" borderId="165" xfId="0" applyFont="1" applyFill="1" applyBorder="1" applyAlignment="1" applyProtection="1">
      <alignment horizontal="center" vertical="center" wrapText="1"/>
      <protection locked="0"/>
    </xf>
    <xf numFmtId="0" fontId="50" fillId="0" borderId="174" xfId="0" applyFont="1" applyFill="1" applyBorder="1" applyAlignment="1" applyProtection="1">
      <alignment horizontal="center" vertical="center" wrapText="1"/>
      <protection locked="0"/>
    </xf>
    <xf numFmtId="0" fontId="50" fillId="0" borderId="182" xfId="0" applyFont="1" applyFill="1" applyBorder="1" applyAlignment="1" applyProtection="1">
      <alignment horizontal="center" vertical="center" wrapText="1"/>
      <protection locked="0"/>
    </xf>
    <xf numFmtId="0" fontId="50" fillId="0" borderId="205" xfId="0" applyFont="1" applyFill="1" applyBorder="1" applyAlignment="1" applyProtection="1">
      <alignment horizontal="center" vertical="center" wrapText="1"/>
      <protection locked="0"/>
    </xf>
    <xf numFmtId="0" fontId="50" fillId="0" borderId="166" xfId="0" applyFont="1" applyFill="1" applyBorder="1" applyAlignment="1" applyProtection="1">
      <alignment horizontal="center" vertical="center" wrapText="1"/>
      <protection locked="0"/>
    </xf>
    <xf numFmtId="0" fontId="50" fillId="0" borderId="169" xfId="0" applyFont="1" applyFill="1" applyBorder="1" applyAlignment="1" applyProtection="1">
      <alignment horizontal="center" vertical="center" wrapText="1"/>
      <protection locked="0"/>
    </xf>
    <xf numFmtId="0" fontId="50" fillId="0" borderId="266" xfId="0" applyFont="1" applyFill="1" applyBorder="1" applyAlignment="1" applyProtection="1">
      <alignment horizontal="center" vertical="center" wrapText="1"/>
      <protection locked="0"/>
    </xf>
    <xf numFmtId="0" fontId="50" fillId="0" borderId="269" xfId="0" applyFont="1" applyFill="1" applyBorder="1" applyAlignment="1" applyProtection="1">
      <alignment horizontal="center" vertical="center" wrapText="1"/>
      <protection locked="0"/>
    </xf>
    <xf numFmtId="0" fontId="47" fillId="0" borderId="98" xfId="0" applyFont="1" applyFill="1" applyBorder="1" applyAlignment="1" applyProtection="1">
      <alignment horizontal="left" vertical="center"/>
      <protection locked="0"/>
    </xf>
    <xf numFmtId="0" fontId="47" fillId="0" borderId="253" xfId="0" applyFont="1" applyFill="1" applyBorder="1" applyAlignment="1" applyProtection="1">
      <alignment horizontal="left" vertical="center"/>
      <protection locked="0"/>
    </xf>
    <xf numFmtId="0" fontId="24" fillId="0" borderId="0" xfId="0" applyFont="1" applyFill="1" applyBorder="1" applyProtection="1">
      <alignment vertical="center"/>
      <protection locked="0"/>
    </xf>
    <xf numFmtId="0" fontId="57" fillId="0" borderId="0" xfId="0" applyFont="1" applyBorder="1" applyProtection="1">
      <alignment vertical="center"/>
      <protection locked="0"/>
    </xf>
    <xf numFmtId="0" fontId="58" fillId="0" borderId="0" xfId="0" applyFont="1" applyBorder="1" applyProtection="1">
      <alignment vertical="center"/>
      <protection locked="0"/>
    </xf>
    <xf numFmtId="0" fontId="50" fillId="0" borderId="0" xfId="0" applyFont="1" applyFill="1" applyBorder="1" applyAlignment="1" applyProtection="1">
      <alignment horizontal="center" vertical="center"/>
      <protection locked="0"/>
    </xf>
    <xf numFmtId="0" fontId="50" fillId="0" borderId="0" xfId="0" applyFont="1" applyFill="1" applyBorder="1" applyAlignment="1" applyProtection="1">
      <alignment horizontal="center" vertical="center" shrinkToFit="1"/>
    </xf>
    <xf numFmtId="0" fontId="50" fillId="0" borderId="0" xfId="0" applyFont="1" applyFill="1" applyBorder="1" applyProtection="1">
      <alignment vertical="center"/>
      <protection locked="0"/>
    </xf>
    <xf numFmtId="0" fontId="47" fillId="0" borderId="21" xfId="0" applyFont="1" applyFill="1" applyBorder="1" applyAlignment="1" applyProtection="1">
      <alignment horizontal="left" vertical="center"/>
      <protection locked="0"/>
    </xf>
    <xf numFmtId="0" fontId="49" fillId="0" borderId="90" xfId="0" applyFont="1" applyFill="1" applyBorder="1" applyAlignment="1" applyProtection="1">
      <alignment horizontal="center" vertical="center" wrapText="1"/>
      <protection locked="0"/>
    </xf>
    <xf numFmtId="0" fontId="49" fillId="0" borderId="106" xfId="0" applyFont="1" applyFill="1" applyBorder="1" applyAlignment="1" applyProtection="1">
      <alignment horizontal="center" vertical="center" wrapText="1"/>
      <protection locked="0"/>
    </xf>
    <xf numFmtId="0" fontId="49" fillId="0" borderId="163" xfId="0" applyFont="1" applyFill="1" applyBorder="1" applyAlignment="1" applyProtection="1">
      <alignment horizontal="center" vertical="center" wrapText="1"/>
      <protection locked="0"/>
    </xf>
    <xf numFmtId="0" fontId="62" fillId="0" borderId="183" xfId="0" applyFont="1" applyBorder="1" applyAlignment="1">
      <alignment horizontal="center" vertical="center"/>
    </xf>
    <xf numFmtId="0" fontId="61" fillId="0" borderId="102" xfId="0" applyFont="1" applyFill="1" applyBorder="1" applyProtection="1">
      <alignment vertical="center"/>
      <protection locked="0"/>
    </xf>
    <xf numFmtId="0" fontId="61" fillId="0" borderId="102" xfId="0" applyFont="1" applyFill="1" applyBorder="1" applyAlignment="1" applyProtection="1">
      <alignment horizontal="center" vertical="center"/>
    </xf>
    <xf numFmtId="0" fontId="61" fillId="0" borderId="102" xfId="0" applyFont="1" applyFill="1" applyBorder="1" applyAlignment="1" applyProtection="1">
      <alignment horizontal="center" vertical="center"/>
      <protection locked="0"/>
    </xf>
    <xf numFmtId="0" fontId="55" fillId="11" borderId="209" xfId="0" applyFont="1" applyFill="1" applyBorder="1" applyAlignment="1" applyProtection="1">
      <alignment horizontal="center" vertical="center"/>
      <protection locked="0"/>
    </xf>
    <xf numFmtId="0" fontId="55" fillId="11" borderId="110" xfId="0" applyFont="1" applyFill="1" applyBorder="1" applyAlignment="1" applyProtection="1">
      <alignment horizontal="center" vertical="center"/>
      <protection locked="0"/>
    </xf>
    <xf numFmtId="0" fontId="55" fillId="11" borderId="189" xfId="0" applyFont="1" applyFill="1" applyBorder="1" applyAlignment="1" applyProtection="1">
      <alignment horizontal="center" vertical="center"/>
      <protection locked="0"/>
    </xf>
    <xf numFmtId="0" fontId="61" fillId="0" borderId="183" xfId="0" applyFont="1" applyFill="1" applyBorder="1" applyAlignment="1" applyProtection="1">
      <alignment horizontal="center" vertical="center" wrapText="1"/>
      <protection locked="0"/>
    </xf>
    <xf numFmtId="0" fontId="61" fillId="0" borderId="102" xfId="0" applyFont="1" applyFill="1" applyBorder="1" applyAlignment="1" applyProtection="1">
      <alignment horizontal="center" vertical="center" wrapText="1"/>
      <protection locked="0"/>
    </xf>
    <xf numFmtId="0" fontId="50" fillId="0" borderId="260" xfId="0" applyFont="1" applyFill="1" applyBorder="1" applyAlignment="1" applyProtection="1">
      <alignment horizontal="center" vertical="center" wrapText="1"/>
      <protection locked="0"/>
    </xf>
    <xf numFmtId="0" fontId="50" fillId="0" borderId="264" xfId="0" applyFont="1" applyFill="1" applyBorder="1" applyAlignment="1" applyProtection="1">
      <alignment horizontal="center" vertical="center" wrapText="1"/>
      <protection locked="0"/>
    </xf>
    <xf numFmtId="0" fontId="55" fillId="0" borderId="181" xfId="0" applyFont="1" applyFill="1" applyBorder="1" applyAlignment="1" applyProtection="1">
      <alignment horizontal="center" vertical="center"/>
      <protection locked="0"/>
    </xf>
    <xf numFmtId="0" fontId="55" fillId="0" borderId="268" xfId="0" applyFont="1" applyFill="1" applyBorder="1" applyAlignment="1" applyProtection="1">
      <alignment horizontal="center" vertical="center"/>
      <protection locked="0"/>
    </xf>
    <xf numFmtId="0" fontId="49" fillId="0" borderId="85" xfId="0" applyFont="1" applyFill="1" applyBorder="1" applyProtection="1">
      <alignment vertical="center"/>
    </xf>
    <xf numFmtId="0" fontId="4" fillId="0" borderId="38" xfId="0" applyFont="1" applyFill="1" applyBorder="1" applyProtection="1">
      <alignment vertical="center"/>
    </xf>
    <xf numFmtId="0" fontId="4" fillId="0" borderId="52" xfId="0" applyFont="1" applyFill="1" applyBorder="1" applyProtection="1">
      <alignment vertical="center"/>
    </xf>
    <xf numFmtId="0" fontId="56" fillId="0" borderId="85" xfId="0" applyFont="1" applyFill="1" applyBorder="1" applyAlignment="1" applyProtection="1">
      <alignment horizontal="center" vertical="center" shrinkToFit="1"/>
      <protection locked="0"/>
    </xf>
    <xf numFmtId="0" fontId="56" fillId="0" borderId="38" xfId="0" applyFont="1" applyFill="1" applyBorder="1" applyAlignment="1" applyProtection="1">
      <alignment horizontal="center" vertical="center" shrinkToFit="1"/>
      <protection locked="0"/>
    </xf>
    <xf numFmtId="0" fontId="56" fillId="0" borderId="52" xfId="0" applyFont="1" applyFill="1" applyBorder="1" applyAlignment="1" applyProtection="1">
      <alignment horizontal="center" vertical="center" shrinkToFit="1"/>
      <protection locked="0"/>
    </xf>
    <xf numFmtId="0" fontId="52" fillId="0" borderId="85" xfId="0" applyFont="1" applyFill="1" applyBorder="1" applyAlignment="1" applyProtection="1">
      <alignment horizontal="center" vertical="center"/>
      <protection locked="0"/>
    </xf>
    <xf numFmtId="0" fontId="52" fillId="0" borderId="38" xfId="0" applyFont="1" applyFill="1" applyBorder="1" applyAlignment="1" applyProtection="1">
      <alignment horizontal="center" vertical="center"/>
      <protection locked="0"/>
    </xf>
    <xf numFmtId="0" fontId="49" fillId="0" borderId="85" xfId="0" applyFont="1" applyFill="1" applyBorder="1" applyAlignment="1" applyProtection="1">
      <alignment horizontal="center" vertical="center" wrapText="1"/>
      <protection locked="0"/>
    </xf>
    <xf numFmtId="0" fontId="49" fillId="0" borderId="38" xfId="0" applyFont="1" applyFill="1" applyBorder="1" applyAlignment="1" applyProtection="1">
      <alignment horizontal="center" vertical="center" wrapText="1"/>
      <protection locked="0"/>
    </xf>
    <xf numFmtId="0" fontId="49" fillId="0" borderId="40" xfId="0" applyFont="1" applyFill="1" applyBorder="1" applyAlignment="1" applyProtection="1">
      <alignment horizontal="center" vertical="center" wrapText="1"/>
      <protection locked="0"/>
    </xf>
    <xf numFmtId="0" fontId="49" fillId="0" borderId="35" xfId="0"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52" fillId="0" borderId="85" xfId="0" applyFont="1" applyFill="1" applyBorder="1" applyAlignment="1" applyProtection="1">
      <alignment horizontal="center" vertical="center" wrapText="1"/>
      <protection locked="0"/>
    </xf>
    <xf numFmtId="0" fontId="52" fillId="0" borderId="38" xfId="0" applyFont="1" applyFill="1" applyBorder="1" applyAlignment="1" applyProtection="1">
      <alignment horizontal="center" vertical="center" wrapText="1"/>
      <protection locked="0"/>
    </xf>
    <xf numFmtId="0" fontId="52" fillId="0" borderId="40" xfId="0" applyFont="1" applyFill="1" applyBorder="1" applyAlignment="1" applyProtection="1">
      <alignment horizontal="center" vertical="center" wrapText="1"/>
      <protection locked="0"/>
    </xf>
    <xf numFmtId="0" fontId="52" fillId="0" borderId="52" xfId="0" applyFont="1" applyFill="1" applyBorder="1" applyAlignment="1" applyProtection="1">
      <alignment horizontal="center" vertical="center" wrapText="1"/>
      <protection locked="0"/>
    </xf>
    <xf numFmtId="0" fontId="52" fillId="0" borderId="5" xfId="0" applyFont="1" applyBorder="1" applyAlignment="1" applyProtection="1">
      <alignment horizontal="center" vertical="center"/>
      <protection locked="0"/>
    </xf>
    <xf numFmtId="0" fontId="49" fillId="0" borderId="53" xfId="0" applyFont="1" applyFill="1" applyBorder="1" applyProtection="1">
      <alignment vertical="center"/>
    </xf>
    <xf numFmtId="0" fontId="4" fillId="0" borderId="62" xfId="0" applyFont="1" applyFill="1" applyBorder="1" applyProtection="1">
      <alignment vertical="center"/>
    </xf>
    <xf numFmtId="0" fontId="4" fillId="0" borderId="78" xfId="0" applyFont="1" applyFill="1" applyBorder="1" applyProtection="1">
      <alignment vertical="center"/>
    </xf>
    <xf numFmtId="0" fontId="56" fillId="0" borderId="82" xfId="0" applyFont="1" applyFill="1" applyBorder="1" applyAlignment="1" applyProtection="1">
      <alignment horizontal="center" vertical="center" shrinkToFit="1"/>
      <protection locked="0"/>
    </xf>
    <xf numFmtId="0" fontId="56" fillId="0" borderId="101" xfId="0" applyFont="1" applyFill="1" applyBorder="1" applyAlignment="1" applyProtection="1">
      <alignment horizontal="center" vertical="center" shrinkToFit="1"/>
      <protection locked="0"/>
    </xf>
    <xf numFmtId="0" fontId="56" fillId="0" borderId="134" xfId="0" applyFont="1" applyFill="1" applyBorder="1" applyAlignment="1" applyProtection="1">
      <alignment horizontal="center" vertical="center" shrinkToFit="1"/>
      <protection locked="0"/>
    </xf>
    <xf numFmtId="0" fontId="52" fillId="0" borderId="82" xfId="0" applyFont="1" applyFill="1" applyBorder="1" applyAlignment="1" applyProtection="1">
      <alignment horizontal="center" vertical="center"/>
      <protection locked="0"/>
    </xf>
    <xf numFmtId="0" fontId="52" fillId="0" borderId="101" xfId="0" applyFont="1" applyFill="1" applyBorder="1" applyAlignment="1" applyProtection="1">
      <alignment horizontal="center" vertical="center"/>
      <protection locked="0"/>
    </xf>
    <xf numFmtId="0" fontId="4" fillId="0" borderId="82" xfId="0" applyFont="1" applyFill="1" applyBorder="1" applyAlignment="1" applyProtection="1">
      <alignment horizontal="center" vertical="center" wrapText="1"/>
      <protection locked="0"/>
    </xf>
    <xf numFmtId="0" fontId="4" fillId="0" borderId="134" xfId="0" applyFont="1" applyFill="1" applyBorder="1" applyAlignment="1" applyProtection="1">
      <alignment horizontal="center" vertical="center" wrapText="1"/>
      <protection locked="0"/>
    </xf>
    <xf numFmtId="0" fontId="49" fillId="0" borderId="83" xfId="0" applyFont="1" applyFill="1" applyBorder="1" applyProtection="1">
      <alignment vertical="center"/>
    </xf>
    <xf numFmtId="0" fontId="4" fillId="0" borderId="37" xfId="0" applyFont="1" applyFill="1" applyBorder="1" applyProtection="1">
      <alignment vertical="center"/>
    </xf>
    <xf numFmtId="0" fontId="4" fillId="0" borderId="51" xfId="0" applyFont="1" applyFill="1" applyBorder="1" applyProtection="1">
      <alignment vertical="center"/>
    </xf>
    <xf numFmtId="0" fontId="56" fillId="0" borderId="83" xfId="0" applyFont="1" applyFill="1" applyBorder="1" applyAlignment="1" applyProtection="1">
      <alignment horizontal="center" vertical="center" shrinkToFit="1"/>
      <protection locked="0"/>
    </xf>
    <xf numFmtId="0" fontId="56" fillId="0" borderId="37" xfId="0" applyFont="1" applyFill="1" applyBorder="1" applyAlignment="1" applyProtection="1">
      <alignment horizontal="center" vertical="center" shrinkToFit="1"/>
      <protection locked="0"/>
    </xf>
    <xf numFmtId="0" fontId="56" fillId="0" borderId="51" xfId="0" applyFont="1" applyFill="1" applyBorder="1" applyAlignment="1" applyProtection="1">
      <alignment horizontal="center" vertical="center" shrinkToFit="1"/>
      <protection locked="0"/>
    </xf>
    <xf numFmtId="0" fontId="52" fillId="0" borderId="83" xfId="0" applyFont="1" applyFill="1" applyBorder="1" applyAlignment="1" applyProtection="1">
      <alignment horizontal="center" vertical="center"/>
      <protection locked="0"/>
    </xf>
    <xf numFmtId="0" fontId="52" fillId="0" borderId="37" xfId="0" applyFont="1" applyFill="1" applyBorder="1" applyAlignment="1" applyProtection="1">
      <alignment horizontal="center" vertical="center"/>
      <protection locked="0"/>
    </xf>
    <xf numFmtId="0" fontId="49" fillId="0" borderId="83" xfId="0" applyFont="1" applyFill="1" applyBorder="1" applyAlignment="1" applyProtection="1">
      <alignment horizontal="center" vertical="center" wrapText="1"/>
      <protection locked="0"/>
    </xf>
    <xf numFmtId="0" fontId="49" fillId="0" borderId="33" xfId="0" applyFont="1" applyFill="1" applyBorder="1" applyAlignment="1" applyProtection="1">
      <alignment horizontal="center" vertical="center" wrapText="1"/>
      <protection locked="0"/>
    </xf>
    <xf numFmtId="0" fontId="49" fillId="0" borderId="30" xfId="0" applyFont="1" applyFill="1" applyBorder="1" applyAlignment="1" applyProtection="1">
      <alignment horizontal="center" vertical="center" wrapText="1"/>
      <protection locked="0"/>
    </xf>
    <xf numFmtId="0" fontId="49" fillId="0" borderId="51" xfId="0" applyFont="1" applyFill="1" applyBorder="1" applyAlignment="1" applyProtection="1">
      <alignment horizontal="center" vertical="center" wrapText="1"/>
      <protection locked="0"/>
    </xf>
    <xf numFmtId="0" fontId="4" fillId="0" borderId="83" xfId="0" applyFont="1" applyFill="1" applyBorder="1" applyAlignment="1" applyProtection="1">
      <alignment horizontal="center" vertical="center" wrapText="1"/>
      <protection locked="0"/>
    </xf>
    <xf numFmtId="0" fontId="4" fillId="0" borderId="51" xfId="0" applyFont="1" applyFill="1" applyBorder="1" applyAlignment="1" applyProtection="1">
      <alignment horizontal="center" vertical="center" wrapText="1"/>
      <protection locked="0"/>
    </xf>
    <xf numFmtId="0" fontId="60" fillId="0" borderId="1" xfId="0" applyFont="1" applyFill="1" applyBorder="1" applyAlignment="1" applyProtection="1">
      <alignment horizontal="center" vertical="center" wrapText="1" shrinkToFit="1"/>
    </xf>
    <xf numFmtId="0" fontId="60" fillId="0" borderId="6" xfId="0" applyFont="1" applyFill="1" applyBorder="1" applyAlignment="1" applyProtection="1">
      <alignment horizontal="center" vertical="center" wrapText="1" shrinkToFit="1"/>
    </xf>
    <xf numFmtId="0" fontId="49" fillId="0" borderId="1" xfId="0" applyFont="1" applyFill="1" applyBorder="1" applyAlignment="1" applyProtection="1">
      <alignment horizontal="center" vertical="center" wrapText="1"/>
    </xf>
    <xf numFmtId="0" fontId="49" fillId="0" borderId="6" xfId="0" applyFont="1" applyFill="1" applyBorder="1" applyAlignment="1" applyProtection="1">
      <alignment horizontal="center" vertical="center" wrapText="1"/>
    </xf>
    <xf numFmtId="0" fontId="49" fillId="0" borderId="11" xfId="0" applyFont="1" applyFill="1" applyBorder="1" applyAlignment="1" applyProtection="1">
      <alignment horizontal="center" vertical="center" wrapText="1"/>
    </xf>
    <xf numFmtId="0" fontId="49" fillId="0" borderId="1" xfId="0" applyFont="1" applyFill="1" applyBorder="1" applyAlignment="1" applyProtection="1">
      <alignment horizontal="center" vertical="center"/>
    </xf>
    <xf numFmtId="0" fontId="49" fillId="0" borderId="6" xfId="0" applyFont="1" applyFill="1" applyBorder="1" applyAlignment="1" applyProtection="1">
      <alignment horizontal="center" vertical="center"/>
    </xf>
    <xf numFmtId="0" fontId="49" fillId="0" borderId="11" xfId="0" applyFont="1" applyFill="1" applyBorder="1" applyAlignment="1" applyProtection="1">
      <alignment horizontal="center" vertical="center"/>
    </xf>
    <xf numFmtId="0" fontId="34" fillId="0" borderId="86" xfId="0" applyFont="1" applyFill="1" applyBorder="1" applyProtection="1">
      <alignment vertical="center"/>
      <protection locked="0"/>
    </xf>
    <xf numFmtId="0" fontId="34" fillId="0" borderId="102" xfId="0" applyFont="1" applyFill="1" applyBorder="1" applyProtection="1">
      <alignment vertical="center"/>
      <protection locked="0"/>
    </xf>
    <xf numFmtId="0" fontId="34" fillId="0" borderId="126" xfId="0" applyFont="1" applyFill="1" applyBorder="1" applyProtection="1">
      <alignment vertical="center"/>
      <protection locked="0"/>
    </xf>
    <xf numFmtId="0" fontId="55" fillId="0" borderId="86" xfId="0" applyFont="1" applyFill="1" applyBorder="1" applyAlignment="1" applyProtection="1">
      <alignment horizontal="center" vertical="center"/>
    </xf>
    <xf numFmtId="0" fontId="55" fillId="0" borderId="102" xfId="0" applyFont="1" applyFill="1" applyBorder="1" applyAlignment="1" applyProtection="1">
      <alignment horizontal="center" vertical="center"/>
    </xf>
    <xf numFmtId="0" fontId="55" fillId="0" borderId="126" xfId="0" applyFont="1" applyFill="1" applyBorder="1" applyAlignment="1" applyProtection="1">
      <alignment horizontal="center" vertical="center"/>
    </xf>
    <xf numFmtId="0" fontId="49" fillId="0" borderId="86" xfId="0" applyFont="1" applyFill="1" applyBorder="1" applyAlignment="1" applyProtection="1">
      <alignment horizontal="center" vertical="center" wrapText="1"/>
    </xf>
    <xf numFmtId="0" fontId="51" fillId="0" borderId="102" xfId="0" applyFont="1" applyFill="1" applyBorder="1" applyAlignment="1" applyProtection="1">
      <alignment horizontal="center" vertical="center" wrapText="1"/>
    </xf>
    <xf numFmtId="0" fontId="49" fillId="0" borderId="102" xfId="0" applyFont="1" applyFill="1" applyBorder="1" applyAlignment="1" applyProtection="1">
      <alignment horizontal="center" vertical="center" wrapText="1"/>
    </xf>
    <xf numFmtId="0" fontId="49" fillId="0" borderId="126" xfId="0" applyFont="1" applyFill="1" applyBorder="1" applyAlignment="1" applyProtection="1">
      <alignment horizontal="center" vertical="center" wrapText="1"/>
    </xf>
    <xf numFmtId="0" fontId="49" fillId="0" borderId="86" xfId="0" applyFont="1" applyFill="1" applyBorder="1" applyAlignment="1" applyProtection="1">
      <alignment horizontal="center" vertical="center"/>
    </xf>
    <xf numFmtId="0" fontId="49" fillId="0" borderId="102" xfId="0" applyFont="1" applyFill="1" applyBorder="1" applyAlignment="1" applyProtection="1">
      <alignment horizontal="center" vertical="center"/>
    </xf>
    <xf numFmtId="0" fontId="49" fillId="0" borderId="126" xfId="0" applyFont="1" applyFill="1" applyBorder="1" applyAlignment="1" applyProtection="1">
      <alignment horizontal="center" vertical="center"/>
    </xf>
    <xf numFmtId="0" fontId="52" fillId="0" borderId="84" xfId="0" applyFont="1" applyFill="1" applyBorder="1" applyAlignment="1" applyProtection="1">
      <alignment horizontal="center" vertical="center" wrapText="1"/>
      <protection locked="0"/>
    </xf>
    <xf numFmtId="0" fontId="52" fillId="0" borderId="74" xfId="0" applyFont="1" applyFill="1" applyBorder="1" applyAlignment="1" applyProtection="1">
      <alignment horizontal="center" vertical="center" wrapText="1"/>
      <protection locked="0"/>
    </xf>
    <xf numFmtId="0" fontId="52" fillId="0" borderId="69" xfId="0" applyFont="1" applyFill="1" applyBorder="1" applyAlignment="1" applyProtection="1">
      <alignment horizontal="center" vertical="center" wrapText="1"/>
      <protection locked="0"/>
    </xf>
    <xf numFmtId="0" fontId="50" fillId="0" borderId="79" xfId="0" applyFont="1" applyFill="1" applyBorder="1" applyAlignment="1" applyProtection="1">
      <alignment horizontal="center" vertical="center" wrapText="1"/>
      <protection locked="0"/>
    </xf>
    <xf numFmtId="0" fontId="50" fillId="0" borderId="74" xfId="0" applyFont="1" applyFill="1" applyBorder="1" applyAlignment="1" applyProtection="1">
      <alignment horizontal="center" vertical="center" wrapText="1"/>
      <protection locked="0"/>
    </xf>
    <xf numFmtId="0" fontId="50" fillId="0" borderId="69" xfId="0" applyFont="1" applyFill="1" applyBorder="1" applyAlignment="1" applyProtection="1">
      <alignment horizontal="center" vertical="center" wrapText="1"/>
      <protection locked="0"/>
    </xf>
    <xf numFmtId="0" fontId="50" fillId="0" borderId="30" xfId="0" applyFont="1" applyFill="1" applyBorder="1" applyAlignment="1" applyProtection="1">
      <alignment horizontal="center" vertical="center" wrapText="1"/>
      <protection locked="0"/>
    </xf>
    <xf numFmtId="0" fontId="50" fillId="0" borderId="33" xfId="0" applyFont="1" applyFill="1" applyBorder="1" applyAlignment="1" applyProtection="1">
      <alignment horizontal="center" vertical="center" wrapText="1"/>
      <protection locked="0"/>
    </xf>
    <xf numFmtId="0" fontId="50" fillId="12" borderId="79" xfId="0" applyFont="1" applyFill="1" applyBorder="1" applyAlignment="1" applyProtection="1">
      <alignment horizontal="center" vertical="center" wrapText="1"/>
      <protection locked="0"/>
    </xf>
    <xf numFmtId="0" fontId="50" fillId="12" borderId="74" xfId="0" applyFont="1" applyFill="1" applyBorder="1" applyAlignment="1" applyProtection="1">
      <alignment horizontal="center" vertical="center" wrapText="1"/>
      <protection locked="0"/>
    </xf>
    <xf numFmtId="0" fontId="50" fillId="12" borderId="220" xfId="0" applyFont="1" applyFill="1" applyBorder="1" applyAlignment="1" applyProtection="1">
      <alignment horizontal="center" vertical="center" wrapText="1"/>
      <protection locked="0"/>
    </xf>
    <xf numFmtId="0" fontId="50" fillId="0" borderId="35" xfId="0" applyFont="1" applyFill="1" applyBorder="1" applyAlignment="1" applyProtection="1">
      <alignment horizontal="center" vertical="center" wrapText="1"/>
      <protection locked="0"/>
    </xf>
    <xf numFmtId="0" fontId="50" fillId="0" borderId="38" xfId="0" applyFont="1" applyFill="1" applyBorder="1" applyAlignment="1" applyProtection="1">
      <alignment horizontal="center" vertical="center" wrapText="1"/>
      <protection locked="0"/>
    </xf>
    <xf numFmtId="0" fontId="50" fillId="0" borderId="40" xfId="0" applyFont="1" applyFill="1" applyBorder="1" applyAlignment="1" applyProtection="1">
      <alignment horizontal="center" vertical="center" wrapText="1"/>
      <protection locked="0"/>
    </xf>
    <xf numFmtId="0" fontId="50" fillId="12" borderId="35" xfId="0" applyFont="1" applyFill="1" applyBorder="1" applyAlignment="1" applyProtection="1">
      <alignment horizontal="center" vertical="center" wrapText="1"/>
      <protection locked="0"/>
    </xf>
    <xf numFmtId="0" fontId="50" fillId="12" borderId="38" xfId="0" applyFont="1" applyFill="1" applyBorder="1" applyAlignment="1" applyProtection="1">
      <alignment horizontal="center" vertical="center" wrapText="1"/>
      <protection locked="0"/>
    </xf>
    <xf numFmtId="0" fontId="50" fillId="12" borderId="52" xfId="0" applyFont="1" applyFill="1" applyBorder="1" applyAlignment="1" applyProtection="1">
      <alignment horizontal="center" vertical="center" wrapText="1"/>
      <protection locked="0"/>
    </xf>
    <xf numFmtId="0" fontId="60" fillId="0" borderId="36" xfId="0" applyFont="1" applyFill="1" applyBorder="1" applyAlignment="1" applyProtection="1">
      <alignment horizontal="center" vertical="center" wrapText="1"/>
      <protection locked="0"/>
    </xf>
    <xf numFmtId="0" fontId="60" fillId="0" borderId="50" xfId="0" applyFont="1" applyFill="1" applyBorder="1" applyAlignment="1" applyProtection="1">
      <alignment horizontal="center" vertical="center" wrapText="1"/>
      <protection locked="0"/>
    </xf>
    <xf numFmtId="0" fontId="65" fillId="0" borderId="216" xfId="0" applyFont="1" applyFill="1" applyBorder="1" applyAlignment="1" applyProtection="1">
      <alignment horizontal="center" vertical="center" wrapText="1"/>
      <protection locked="0"/>
    </xf>
    <xf numFmtId="0" fontId="65" fillId="0" borderId="111" xfId="0" applyFont="1" applyFill="1" applyBorder="1" applyAlignment="1" applyProtection="1">
      <alignment horizontal="center" vertical="center" wrapText="1"/>
      <protection locked="0"/>
    </xf>
    <xf numFmtId="0" fontId="65" fillId="0" borderId="135" xfId="0" applyFont="1" applyFill="1" applyBorder="1" applyAlignment="1" applyProtection="1">
      <alignment horizontal="center" vertical="center" wrapText="1"/>
      <protection locked="0"/>
    </xf>
    <xf numFmtId="0" fontId="52" fillId="0" borderId="82" xfId="0" applyFont="1" applyFill="1" applyBorder="1" applyAlignment="1" applyProtection="1">
      <alignment horizontal="center" vertical="center" wrapText="1"/>
      <protection locked="0"/>
    </xf>
    <xf numFmtId="0" fontId="52" fillId="0" borderId="101" xfId="0" applyFont="1" applyFill="1" applyBorder="1" applyAlignment="1" applyProtection="1">
      <alignment horizontal="center" vertical="center" wrapText="1"/>
      <protection locked="0"/>
    </xf>
    <xf numFmtId="0" fontId="52" fillId="0" borderId="125" xfId="0" applyFont="1" applyFill="1" applyBorder="1" applyAlignment="1" applyProtection="1">
      <alignment horizontal="center" vertical="center" wrapText="1"/>
      <protection locked="0"/>
    </xf>
    <xf numFmtId="0" fontId="50" fillId="0" borderId="130" xfId="0" applyFont="1" applyFill="1" applyBorder="1" applyAlignment="1" applyProtection="1">
      <alignment horizontal="center" vertical="center" wrapText="1"/>
      <protection locked="0"/>
    </xf>
    <xf numFmtId="0" fontId="50" fillId="0" borderId="101" xfId="0" applyFont="1" applyFill="1" applyBorder="1" applyAlignment="1" applyProtection="1">
      <alignment horizontal="center" vertical="center" wrapText="1"/>
      <protection locked="0"/>
    </xf>
    <xf numFmtId="0" fontId="50" fillId="0" borderId="125" xfId="0" applyFont="1" applyFill="1" applyBorder="1" applyAlignment="1" applyProtection="1">
      <alignment horizontal="center" vertical="center" wrapText="1"/>
      <protection locked="0"/>
    </xf>
    <xf numFmtId="0" fontId="50" fillId="12" borderId="130" xfId="0" applyFont="1" applyFill="1" applyBorder="1" applyAlignment="1" applyProtection="1">
      <alignment horizontal="center" vertical="center" wrapText="1"/>
      <protection locked="0"/>
    </xf>
    <xf numFmtId="0" fontId="50" fillId="12" borderId="101" xfId="0" applyFont="1" applyFill="1" applyBorder="1" applyAlignment="1" applyProtection="1">
      <alignment horizontal="center" vertical="center" wrapText="1"/>
      <protection locked="0"/>
    </xf>
    <xf numFmtId="0" fontId="50" fillId="12" borderId="134" xfId="0" applyFont="1" applyFill="1" applyBorder="1" applyAlignment="1" applyProtection="1">
      <alignment horizontal="center" vertical="center" wrapText="1"/>
      <protection locked="0"/>
    </xf>
    <xf numFmtId="0" fontId="55" fillId="0" borderId="40" xfId="0" applyFont="1" applyFill="1" applyBorder="1" applyAlignment="1" applyProtection="1">
      <alignment horizontal="center" vertical="center" wrapText="1"/>
      <protection locked="0"/>
    </xf>
    <xf numFmtId="0" fontId="55" fillId="0" borderId="35" xfId="0" applyFont="1" applyFill="1" applyBorder="1" applyAlignment="1" applyProtection="1">
      <alignment horizontal="center" vertical="center" wrapText="1"/>
      <protection locked="0"/>
    </xf>
    <xf numFmtId="0" fontId="50" fillId="0" borderId="38" xfId="0" applyFont="1" applyFill="1" applyBorder="1" applyProtection="1">
      <alignment vertical="center"/>
      <protection locked="0"/>
    </xf>
    <xf numFmtId="0" fontId="50" fillId="0" borderId="40" xfId="0" applyFont="1" applyFill="1" applyBorder="1" applyProtection="1">
      <alignment vertical="center"/>
      <protection locked="0"/>
    </xf>
    <xf numFmtId="0" fontId="55" fillId="0" borderId="38" xfId="0" applyFont="1" applyFill="1" applyBorder="1" applyAlignment="1" applyProtection="1">
      <alignment horizontal="center" vertical="center" wrapText="1"/>
      <protection locked="0"/>
    </xf>
    <xf numFmtId="0" fontId="55" fillId="12" borderId="35" xfId="0" applyFont="1" applyFill="1" applyBorder="1" applyAlignment="1" applyProtection="1">
      <alignment horizontal="center" vertical="center" wrapText="1"/>
      <protection locked="0"/>
    </xf>
    <xf numFmtId="0" fontId="55" fillId="12" borderId="38" xfId="0" applyFont="1" applyFill="1" applyBorder="1" applyAlignment="1" applyProtection="1">
      <alignment horizontal="center" vertical="center" wrapText="1"/>
      <protection locked="0"/>
    </xf>
    <xf numFmtId="0" fontId="55" fillId="12" borderId="52" xfId="0" applyFont="1" applyFill="1" applyBorder="1" applyAlignment="1" applyProtection="1">
      <alignment horizontal="center" vertical="center" wrapText="1"/>
      <protection locked="0"/>
    </xf>
    <xf numFmtId="0" fontId="49" fillId="0" borderId="1" xfId="0" applyFont="1" applyFill="1" applyBorder="1" applyAlignment="1" applyProtection="1">
      <alignment horizontal="left" vertical="center" wrapText="1"/>
      <protection locked="0"/>
    </xf>
    <xf numFmtId="0" fontId="49" fillId="0" borderId="6" xfId="0" applyFont="1" applyFill="1" applyBorder="1" applyAlignment="1" applyProtection="1">
      <alignment horizontal="left" vertical="center" wrapText="1"/>
      <protection locked="0"/>
    </xf>
    <xf numFmtId="0" fontId="49" fillId="0" borderId="11" xfId="0" applyFont="1" applyFill="1" applyBorder="1" applyAlignment="1" applyProtection="1">
      <alignment horizontal="left" vertical="center" wrapText="1"/>
      <protection locked="0"/>
    </xf>
    <xf numFmtId="0" fontId="4" fillId="0" borderId="0" xfId="0" applyFont="1" applyFill="1" applyBorder="1">
      <alignment vertical="center"/>
    </xf>
    <xf numFmtId="0" fontId="50" fillId="0" borderId="85" xfId="0" applyFont="1" applyFill="1" applyBorder="1" applyProtection="1">
      <alignment vertical="center"/>
      <protection locked="0"/>
    </xf>
    <xf numFmtId="0" fontId="55" fillId="0" borderId="120" xfId="0" applyFont="1" applyFill="1" applyBorder="1" applyAlignment="1" applyProtection="1">
      <alignment horizontal="center" vertical="center" wrapText="1"/>
      <protection locked="0"/>
    </xf>
    <xf numFmtId="0" fontId="4" fillId="0" borderId="35" xfId="0" applyFont="1" applyFill="1" applyBorder="1" applyAlignment="1" applyProtection="1">
      <alignment horizontal="center" vertical="center" wrapText="1"/>
      <protection locked="0"/>
    </xf>
    <xf numFmtId="0" fontId="4" fillId="0" borderId="38" xfId="0" applyFont="1" applyFill="1" applyBorder="1" applyAlignment="1" applyProtection="1">
      <alignment horizontal="center" vertical="center" wrapText="1"/>
      <protection locked="0"/>
    </xf>
    <xf numFmtId="0" fontId="4" fillId="0" borderId="40" xfId="0" applyFont="1" applyFill="1" applyBorder="1" applyAlignment="1" applyProtection="1">
      <alignment horizontal="center" vertical="center" wrapText="1"/>
      <protection locked="0"/>
    </xf>
    <xf numFmtId="0" fontId="55" fillId="0" borderId="74" xfId="0" applyFont="1" applyFill="1" applyBorder="1" applyAlignment="1" applyProtection="1">
      <alignment horizontal="center" vertical="center" wrapText="1"/>
      <protection locked="0"/>
    </xf>
    <xf numFmtId="0" fontId="50" fillId="0" borderId="74" xfId="0" applyFont="1" applyFill="1" applyBorder="1" applyProtection="1">
      <alignment vertical="center"/>
      <protection locked="0"/>
    </xf>
    <xf numFmtId="0" fontId="50" fillId="0" borderId="69" xfId="0" applyFont="1" applyFill="1" applyBorder="1" applyProtection="1">
      <alignment vertical="center"/>
      <protection locked="0"/>
    </xf>
    <xf numFmtId="0" fontId="55" fillId="0" borderId="79" xfId="0" applyFont="1" applyFill="1" applyBorder="1" applyAlignment="1" applyProtection="1">
      <alignment horizontal="center" vertical="center" wrapText="1"/>
      <protection locked="0"/>
    </xf>
    <xf numFmtId="0" fontId="55" fillId="0" borderId="69" xfId="0" applyFont="1" applyFill="1" applyBorder="1" applyAlignment="1" applyProtection="1">
      <alignment horizontal="center" vertical="center" wrapText="1"/>
      <protection locked="0"/>
    </xf>
    <xf numFmtId="0" fontId="4" fillId="0" borderId="79" xfId="0" applyFont="1" applyFill="1" applyBorder="1" applyAlignment="1" applyProtection="1">
      <alignment horizontal="center" vertical="center" wrapText="1"/>
    </xf>
    <xf numFmtId="0" fontId="4" fillId="0" borderId="74" xfId="0" applyFont="1" applyFill="1" applyBorder="1" applyAlignment="1" applyProtection="1">
      <alignment horizontal="center" vertical="center" wrapText="1"/>
    </xf>
    <xf numFmtId="0" fontId="4" fillId="0" borderId="69" xfId="0" applyFont="1" applyFill="1" applyBorder="1" applyAlignment="1" applyProtection="1">
      <alignment horizontal="center" vertical="center" wrapText="1"/>
    </xf>
    <xf numFmtId="0" fontId="55" fillId="12" borderId="79" xfId="0" applyFont="1" applyFill="1" applyBorder="1" applyAlignment="1" applyProtection="1">
      <alignment horizontal="center" vertical="center" wrapText="1"/>
      <protection locked="0"/>
    </xf>
    <xf numFmtId="0" fontId="55" fillId="12" borderId="74" xfId="0" applyFont="1" applyFill="1" applyBorder="1" applyAlignment="1" applyProtection="1">
      <alignment horizontal="center" vertical="center" wrapText="1"/>
      <protection locked="0"/>
    </xf>
    <xf numFmtId="0" fontId="55" fillId="12" borderId="220" xfId="0" applyFont="1" applyFill="1" applyBorder="1" applyAlignment="1" applyProtection="1">
      <alignment horizontal="center" vertical="center" wrapText="1"/>
      <protection locked="0"/>
    </xf>
    <xf numFmtId="0" fontId="55" fillId="0" borderId="119" xfId="0" applyFont="1" applyFill="1" applyBorder="1" applyAlignment="1" applyProtection="1">
      <alignment horizontal="center" vertical="center" wrapText="1"/>
      <protection locked="0"/>
    </xf>
    <xf numFmtId="0" fontId="50" fillId="0" borderId="33" xfId="0" applyFont="1" applyFill="1" applyBorder="1" applyProtection="1">
      <alignment vertical="center"/>
      <protection locked="0"/>
    </xf>
    <xf numFmtId="0" fontId="55" fillId="0" borderId="30" xfId="0" applyFont="1" applyFill="1" applyBorder="1" applyAlignment="1" applyProtection="1">
      <alignment horizontal="center" vertical="center" wrapText="1"/>
      <protection locked="0"/>
    </xf>
    <xf numFmtId="0" fontId="55" fillId="0" borderId="37" xfId="0" applyFont="1" applyFill="1" applyBorder="1" applyAlignment="1" applyProtection="1">
      <alignment horizontal="center" vertical="center" wrapText="1"/>
      <protection locked="0"/>
    </xf>
    <xf numFmtId="0" fontId="55" fillId="0" borderId="33" xfId="0" applyFont="1" applyFill="1" applyBorder="1" applyAlignment="1" applyProtection="1">
      <alignment horizontal="center" vertical="center" wrapText="1"/>
      <protection locked="0"/>
    </xf>
    <xf numFmtId="0" fontId="55" fillId="12" borderId="30" xfId="0" applyFont="1" applyFill="1" applyBorder="1" applyAlignment="1" applyProtection="1">
      <alignment horizontal="center" vertical="center" wrapText="1"/>
      <protection locked="0"/>
    </xf>
    <xf numFmtId="0" fontId="4" fillId="0" borderId="30" xfId="0" applyFont="1" applyFill="1" applyBorder="1" applyAlignment="1" applyProtection="1">
      <alignment horizontal="center" vertical="center" wrapText="1"/>
    </xf>
    <xf numFmtId="0" fontId="4" fillId="0" borderId="37"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50" fillId="0" borderId="84" xfId="0" applyFont="1" applyFill="1" applyBorder="1" applyProtection="1">
      <alignment vertical="center"/>
      <protection locked="0"/>
    </xf>
    <xf numFmtId="0" fontId="55" fillId="0" borderId="118" xfId="0" applyFont="1" applyFill="1" applyBorder="1" applyAlignment="1" applyProtection="1">
      <alignment horizontal="center" vertical="center" wrapText="1"/>
      <protection locked="0"/>
    </xf>
    <xf numFmtId="0" fontId="4" fillId="0" borderId="79" xfId="0" applyFont="1" applyFill="1" applyBorder="1" applyAlignment="1" applyProtection="1">
      <alignment horizontal="center" vertical="center" wrapText="1"/>
      <protection locked="0"/>
    </xf>
    <xf numFmtId="0" fontId="4" fillId="0" borderId="74" xfId="0" applyFont="1" applyFill="1" applyBorder="1" applyAlignment="1" applyProtection="1">
      <alignment horizontal="center" vertical="center" wrapText="1"/>
      <protection locked="0"/>
    </xf>
    <xf numFmtId="0" fontId="4" fillId="0" borderId="69" xfId="0" applyFont="1" applyFill="1" applyBorder="1" applyAlignment="1" applyProtection="1">
      <alignment horizontal="center" vertical="center" wrapText="1"/>
      <protection locked="0"/>
    </xf>
    <xf numFmtId="0" fontId="55" fillId="0" borderId="203" xfId="0" applyFont="1" applyFill="1" applyBorder="1" applyAlignment="1" applyProtection="1">
      <alignment horizontal="center" vertical="center" wrapText="1"/>
      <protection locked="0"/>
    </xf>
    <xf numFmtId="0" fontId="55" fillId="0" borderId="113" xfId="0" applyFont="1" applyFill="1" applyBorder="1" applyAlignment="1" applyProtection="1">
      <alignment horizontal="center" vertical="center" wrapText="1"/>
      <protection locked="0"/>
    </xf>
    <xf numFmtId="0" fontId="55" fillId="0" borderId="215" xfId="0" applyFont="1" applyFill="1" applyBorder="1" applyAlignment="1" applyProtection="1">
      <alignment horizontal="center" vertical="center" wrapText="1"/>
      <protection locked="0"/>
    </xf>
    <xf numFmtId="0" fontId="49" fillId="0" borderId="19" xfId="0" applyFont="1" applyFill="1" applyBorder="1" applyAlignment="1" applyProtection="1">
      <alignment horizontal="center" vertical="center" wrapText="1"/>
      <protection locked="0"/>
    </xf>
    <xf numFmtId="0" fontId="55" fillId="0" borderId="117" xfId="0" applyFont="1" applyFill="1" applyBorder="1" applyAlignment="1" applyProtection="1">
      <alignment horizontal="center" vertical="center" wrapText="1"/>
      <protection locked="0"/>
    </xf>
    <xf numFmtId="0" fontId="50" fillId="0" borderId="125" xfId="0" applyFont="1" applyFill="1" applyBorder="1" applyProtection="1">
      <alignment vertical="center"/>
      <protection locked="0"/>
    </xf>
    <xf numFmtId="0" fontId="55" fillId="0" borderId="130" xfId="0" applyFont="1" applyFill="1" applyBorder="1" applyAlignment="1" applyProtection="1">
      <alignment horizontal="center" vertical="center" wrapText="1"/>
      <protection locked="0"/>
    </xf>
    <xf numFmtId="0" fontId="55" fillId="0" borderId="101" xfId="0" applyFont="1" applyFill="1" applyBorder="1" applyAlignment="1" applyProtection="1">
      <alignment horizontal="center" vertical="center" wrapText="1"/>
      <protection locked="0"/>
    </xf>
    <xf numFmtId="0" fontId="55" fillId="0" borderId="125" xfId="0" applyFont="1" applyFill="1" applyBorder="1" applyAlignment="1" applyProtection="1">
      <alignment horizontal="center" vertical="center" wrapText="1"/>
      <protection locked="0"/>
    </xf>
    <xf numFmtId="0" fontId="4" fillId="0" borderId="162" xfId="0" applyFont="1" applyFill="1" applyBorder="1" applyAlignment="1" applyProtection="1">
      <alignment horizontal="center" vertical="center" wrapText="1"/>
      <protection locked="0"/>
    </xf>
    <xf numFmtId="0" fontId="4" fillId="0" borderId="197" xfId="0" applyFont="1" applyFill="1" applyBorder="1" applyAlignment="1" applyProtection="1">
      <alignment horizontal="center" vertical="center" wrapText="1"/>
      <protection locked="0"/>
    </xf>
    <xf numFmtId="0" fontId="55" fillId="0" borderId="202" xfId="0" applyFont="1" applyFill="1" applyBorder="1" applyAlignment="1" applyProtection="1">
      <alignment horizontal="center" vertical="center" wrapText="1"/>
      <protection locked="0"/>
    </xf>
    <xf numFmtId="0" fontId="55" fillId="0" borderId="210" xfId="0" applyFont="1" applyFill="1" applyBorder="1" applyAlignment="1" applyProtection="1">
      <alignment horizontal="center" vertical="center" wrapText="1"/>
      <protection locked="0"/>
    </xf>
    <xf numFmtId="0" fontId="55" fillId="0" borderId="214" xfId="0" applyFont="1" applyFill="1" applyBorder="1" applyAlignment="1" applyProtection="1">
      <alignment horizontal="center" vertical="center" wrapText="1"/>
      <protection locked="0"/>
    </xf>
    <xf numFmtId="0" fontId="55" fillId="12" borderId="162" xfId="0" applyFont="1" applyFill="1" applyBorder="1" applyAlignment="1" applyProtection="1">
      <alignment horizontal="center" vertical="center" wrapText="1"/>
      <protection locked="0"/>
    </xf>
    <xf numFmtId="0" fontId="55" fillId="12" borderId="117" xfId="0" applyFont="1" applyFill="1" applyBorder="1" applyAlignment="1" applyProtection="1">
      <alignment horizontal="center" vertical="center" wrapText="1"/>
      <protection locked="0"/>
    </xf>
    <xf numFmtId="0" fontId="55" fillId="12" borderId="219" xfId="0" applyFont="1" applyFill="1" applyBorder="1" applyAlignment="1" applyProtection="1">
      <alignment horizontal="center" vertical="center" wrapText="1"/>
      <protection locked="0"/>
    </xf>
    <xf numFmtId="0" fontId="55" fillId="0" borderId="68" xfId="0" applyFont="1" applyFill="1" applyBorder="1" applyAlignment="1" applyProtection="1">
      <alignment horizontal="center" vertical="center" wrapText="1"/>
      <protection locked="0"/>
    </xf>
    <xf numFmtId="0" fontId="55" fillId="0" borderId="80" xfId="0" applyFont="1" applyFill="1" applyBorder="1" applyAlignment="1" applyProtection="1">
      <alignment horizontal="center" vertical="center" wrapText="1"/>
      <protection locked="0"/>
    </xf>
    <xf numFmtId="0" fontId="4" fillId="0" borderId="130" xfId="0" applyFont="1" applyFill="1" applyBorder="1" applyAlignment="1" applyProtection="1">
      <alignment horizontal="center" vertical="center" wrapText="1"/>
    </xf>
    <xf numFmtId="0" fontId="4" fillId="0" borderId="101" xfId="0" applyFont="1" applyFill="1" applyBorder="1" applyAlignment="1" applyProtection="1">
      <alignment horizontal="center" vertical="center" wrapText="1"/>
    </xf>
    <xf numFmtId="0" fontId="4" fillId="0" borderId="125" xfId="0" applyFont="1" applyFill="1" applyBorder="1" applyAlignment="1" applyProtection="1">
      <alignment horizontal="center" vertical="center" wrapText="1"/>
    </xf>
    <xf numFmtId="0" fontId="55" fillId="12" borderId="130" xfId="0"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wrapText="1"/>
      <protection locked="0"/>
    </xf>
    <xf numFmtId="0" fontId="47" fillId="0" borderId="6" xfId="0" applyFont="1" applyFill="1" applyBorder="1" applyAlignment="1" applyProtection="1">
      <alignment horizontal="center" vertical="center"/>
      <protection locked="0"/>
    </xf>
    <xf numFmtId="0" fontId="63" fillId="0" borderId="28" xfId="0" applyFont="1" applyBorder="1" applyAlignment="1" applyProtection="1">
      <alignment horizontal="center" vertical="center"/>
      <protection locked="0"/>
    </xf>
    <xf numFmtId="0" fontId="63" fillId="0" borderId="6" xfId="0" applyFont="1" applyBorder="1" applyAlignment="1" applyProtection="1">
      <alignment horizontal="center" vertical="center"/>
      <protection locked="0"/>
    </xf>
    <xf numFmtId="0" fontId="63" fillId="0" borderId="11" xfId="0" applyFont="1" applyBorder="1" applyAlignment="1" applyProtection="1">
      <alignment horizontal="center" vertical="center"/>
      <protection locked="0"/>
    </xf>
    <xf numFmtId="0" fontId="37" fillId="0" borderId="0" xfId="0" applyFont="1" applyFill="1" applyBorder="1" applyAlignment="1" applyProtection="1">
      <alignment vertical="center" wrapText="1"/>
      <protection locked="0"/>
    </xf>
    <xf numFmtId="0" fontId="5" fillId="0" borderId="283" xfId="10" applyFont="1" applyBorder="1" applyAlignment="1" applyProtection="1">
      <alignment horizontal="center" vertical="center" shrinkToFit="1"/>
    </xf>
    <xf numFmtId="0" fontId="5" fillId="0" borderId="291" xfId="10" applyFont="1" applyBorder="1" applyAlignment="1" applyProtection="1">
      <alignment horizontal="center" vertical="center" shrinkToFit="1"/>
    </xf>
    <xf numFmtId="0" fontId="5" fillId="0" borderId="295" xfId="10" applyFont="1" applyBorder="1" applyAlignment="1" applyProtection="1">
      <alignment horizontal="center" vertical="center" shrinkToFit="1"/>
    </xf>
    <xf numFmtId="0" fontId="5" fillId="0" borderId="284" xfId="10" applyFont="1" applyBorder="1" applyAlignment="1" applyProtection="1">
      <alignment horizontal="center" vertical="center" shrinkToFit="1"/>
    </xf>
    <xf numFmtId="0" fontId="5" fillId="0" borderId="0" xfId="10" applyFont="1" applyBorder="1" applyAlignment="1" applyProtection="1">
      <alignment horizontal="center" vertical="center" shrinkToFit="1"/>
    </xf>
    <xf numFmtId="0" fontId="5" fillId="0" borderId="296" xfId="10" applyFont="1" applyBorder="1" applyAlignment="1" applyProtection="1">
      <alignment horizontal="center" vertical="center" shrinkToFit="1"/>
    </xf>
    <xf numFmtId="0" fontId="5" fillId="0" borderId="285" xfId="10" applyFont="1" applyBorder="1" applyAlignment="1" applyProtection="1">
      <alignment horizontal="center" vertical="center" shrinkToFit="1"/>
    </xf>
    <xf numFmtId="0" fontId="5" fillId="0" borderId="292" xfId="10" applyFont="1" applyBorder="1" applyAlignment="1" applyProtection="1">
      <alignment horizontal="center" vertical="center" shrinkToFit="1"/>
    </xf>
    <xf numFmtId="0" fontId="5" fillId="0" borderId="297" xfId="10" applyFont="1" applyBorder="1" applyAlignment="1" applyProtection="1">
      <alignment horizontal="center" vertical="center" shrinkToFit="1"/>
    </xf>
    <xf numFmtId="0" fontId="5" fillId="0" borderId="299" xfId="10" applyFont="1" applyBorder="1" applyAlignment="1" applyProtection="1">
      <alignment horizontal="center" vertical="center" wrapText="1"/>
    </xf>
    <xf numFmtId="0" fontId="5" fillId="0" borderId="300" xfId="10" applyFont="1" applyBorder="1" applyAlignment="1" applyProtection="1">
      <alignment horizontal="center" vertical="center" wrapText="1"/>
    </xf>
    <xf numFmtId="0" fontId="5" fillId="0" borderId="301" xfId="10" applyFont="1" applyBorder="1" applyAlignment="1" applyProtection="1">
      <alignment horizontal="center" vertical="center" wrapText="1"/>
    </xf>
    <xf numFmtId="0" fontId="5" fillId="0" borderId="283" xfId="10" applyFont="1" applyBorder="1" applyAlignment="1" applyProtection="1">
      <alignment horizontal="center" vertical="center"/>
    </xf>
    <xf numFmtId="0" fontId="5" fillId="0" borderId="291" xfId="10" applyFont="1" applyBorder="1" applyAlignment="1" applyProtection="1">
      <alignment horizontal="center" vertical="center"/>
    </xf>
    <xf numFmtId="0" fontId="5" fillId="0" borderId="295" xfId="10" applyFont="1" applyBorder="1" applyAlignment="1" applyProtection="1">
      <alignment horizontal="center" vertical="center"/>
    </xf>
    <xf numFmtId="0" fontId="5" fillId="0" borderId="284" xfId="10" applyFont="1" applyBorder="1" applyAlignment="1" applyProtection="1">
      <alignment horizontal="center" vertical="center"/>
    </xf>
    <xf numFmtId="0" fontId="5" fillId="0" borderId="0" xfId="10" applyFont="1" applyBorder="1" applyAlignment="1" applyProtection="1">
      <alignment horizontal="center" vertical="center"/>
    </xf>
    <xf numFmtId="0" fontId="5" fillId="0" borderId="296" xfId="10" applyFont="1" applyBorder="1" applyAlignment="1" applyProtection="1">
      <alignment horizontal="center" vertical="center"/>
    </xf>
    <xf numFmtId="0" fontId="84" fillId="0" borderId="0" xfId="10" applyFont="1" applyAlignment="1" applyProtection="1">
      <alignment horizontal="center" vertical="center" textRotation="255"/>
    </xf>
    <xf numFmtId="0" fontId="80" fillId="0" borderId="284" xfId="10" applyFont="1" applyBorder="1" applyAlignment="1" applyProtection="1">
      <alignment horizontal="center" vertical="center" wrapText="1"/>
    </xf>
    <xf numFmtId="0" fontId="5" fillId="0" borderId="0" xfId="10" applyFont="1" applyBorder="1" applyAlignment="1" applyProtection="1">
      <alignment horizontal="center" vertical="center" wrapText="1"/>
    </xf>
    <xf numFmtId="0" fontId="5" fillId="0" borderId="296" xfId="10" applyFont="1" applyBorder="1" applyAlignment="1" applyProtection="1">
      <alignment horizontal="center" vertical="center" wrapText="1"/>
    </xf>
    <xf numFmtId="0" fontId="5" fillId="0" borderId="285" xfId="10" applyFont="1" applyBorder="1" applyAlignment="1" applyProtection="1">
      <alignment horizontal="center" vertical="center" wrapText="1"/>
    </xf>
    <xf numFmtId="0" fontId="5" fillId="0" borderId="292" xfId="10" applyFont="1" applyBorder="1" applyAlignment="1" applyProtection="1">
      <alignment horizontal="center" vertical="center" wrapText="1"/>
    </xf>
    <xf numFmtId="0" fontId="5" fillId="0" borderId="297" xfId="10" applyFont="1" applyBorder="1" applyAlignment="1" applyProtection="1">
      <alignment horizontal="center" vertical="center" wrapText="1"/>
    </xf>
    <xf numFmtId="0" fontId="5" fillId="0" borderId="302" xfId="10" applyFont="1" applyBorder="1" applyAlignment="1" applyProtection="1">
      <alignment horizontal="center" vertical="center"/>
    </xf>
    <xf numFmtId="0" fontId="5" fillId="0" borderId="13" xfId="10" applyFont="1" applyBorder="1" applyAlignment="1" applyProtection="1">
      <alignment horizontal="center" vertical="center"/>
    </xf>
    <xf numFmtId="0" fontId="5" fillId="0" borderId="285" xfId="10" applyFont="1" applyBorder="1" applyAlignment="1" applyProtection="1">
      <alignment horizontal="center" vertical="center"/>
    </xf>
    <xf numFmtId="0" fontId="5" fillId="0" borderId="292" xfId="10" applyFont="1" applyBorder="1" applyAlignment="1" applyProtection="1">
      <alignment horizontal="center" vertical="center"/>
    </xf>
    <xf numFmtId="0" fontId="5" fillId="0" borderId="303" xfId="10" applyFont="1" applyBorder="1" applyAlignment="1" applyProtection="1">
      <alignment horizontal="center" vertical="center"/>
    </xf>
    <xf numFmtId="0" fontId="77" fillId="0" borderId="288" xfId="10" applyFont="1" applyBorder="1" applyAlignment="1" applyProtection="1">
      <alignment horizontal="center" vertical="center"/>
      <protection locked="0"/>
    </xf>
    <xf numFmtId="0" fontId="77" fillId="0" borderId="289" xfId="10" applyFont="1" applyBorder="1" applyAlignment="1" applyProtection="1">
      <alignment horizontal="center" vertical="center"/>
      <protection locked="0"/>
    </xf>
    <xf numFmtId="0" fontId="77" fillId="0" borderId="290" xfId="10" applyFont="1" applyBorder="1" applyAlignment="1" applyProtection="1">
      <alignment horizontal="center" vertical="center"/>
      <protection locked="0"/>
    </xf>
    <xf numFmtId="0" fontId="82" fillId="0" borderId="0" xfId="10" applyFont="1" applyAlignment="1" applyProtection="1">
      <alignment horizontal="center" vertical="center"/>
    </xf>
    <xf numFmtId="0" fontId="82" fillId="0" borderId="0" xfId="10" applyFont="1" applyAlignment="1" applyProtection="1">
      <alignment horizontal="right" vertical="center"/>
    </xf>
    <xf numFmtId="0" fontId="83" fillId="0" borderId="0" xfId="10" applyFont="1" applyAlignment="1" applyProtection="1">
      <alignment horizontal="center" vertical="center"/>
    </xf>
    <xf numFmtId="0" fontId="82" fillId="0" borderId="0" xfId="10" applyFont="1" applyAlignment="1" applyProtection="1">
      <alignment horizontal="left" vertical="center"/>
    </xf>
    <xf numFmtId="0" fontId="81" fillId="0" borderId="0" xfId="10" applyFont="1" applyBorder="1" applyProtection="1">
      <alignment vertical="center"/>
    </xf>
    <xf numFmtId="0" fontId="5" fillId="0" borderId="0" xfId="10" applyFont="1" applyProtection="1">
      <alignment vertical="center"/>
    </xf>
    <xf numFmtId="0" fontId="81" fillId="0" borderId="1" xfId="10" applyFont="1" applyBorder="1" applyAlignment="1" applyProtection="1">
      <alignment horizontal="center" vertical="center"/>
    </xf>
    <xf numFmtId="0" fontId="81" fillId="0" borderId="6" xfId="10" applyFont="1" applyBorder="1" applyAlignment="1" applyProtection="1">
      <alignment horizontal="center" vertical="center"/>
    </xf>
    <xf numFmtId="0" fontId="81" fillId="0" borderId="11" xfId="10" applyFont="1" applyBorder="1" applyAlignment="1" applyProtection="1">
      <alignment horizontal="center" vertical="center"/>
    </xf>
    <xf numFmtId="0" fontId="81" fillId="0" borderId="1" xfId="10" applyFont="1" applyBorder="1" applyProtection="1">
      <alignment vertical="center"/>
    </xf>
    <xf numFmtId="0" fontId="81" fillId="0" borderId="6" xfId="10" applyFont="1" applyBorder="1" applyProtection="1">
      <alignment vertical="center"/>
    </xf>
    <xf numFmtId="0" fontId="75" fillId="0" borderId="0" xfId="10" applyFont="1" applyBorder="1" applyAlignment="1" applyProtection="1">
      <alignment horizontal="left" vertical="center"/>
    </xf>
    <xf numFmtId="0" fontId="76" fillId="0" borderId="0" xfId="10" applyFont="1" applyBorder="1" applyAlignment="1" applyProtection="1">
      <alignment horizontal="left" vertical="center"/>
    </xf>
    <xf numFmtId="0" fontId="77" fillId="0" borderId="0" xfId="10" applyFont="1" applyAlignment="1" applyProtection="1">
      <alignment horizontal="center" vertical="center"/>
    </xf>
    <xf numFmtId="0" fontId="5" fillId="0" borderId="282" xfId="10" applyFont="1" applyBorder="1" applyAlignment="1" applyProtection="1">
      <alignment horizontal="center" vertical="center"/>
    </xf>
    <xf numFmtId="0" fontId="5" fillId="0" borderId="294" xfId="10" applyFont="1" applyBorder="1" applyAlignment="1" applyProtection="1">
      <alignment horizontal="center" vertical="center"/>
    </xf>
    <xf numFmtId="0" fontId="79" fillId="0" borderId="33" xfId="10" applyFont="1" applyBorder="1" applyAlignment="1" applyProtection="1">
      <alignment horizontal="center" vertical="center" shrinkToFit="1"/>
    </xf>
    <xf numFmtId="0" fontId="79" fillId="0" borderId="282" xfId="10" applyFont="1" applyBorder="1" applyAlignment="1" applyProtection="1">
      <alignment horizontal="center" vertical="center" shrinkToFit="1"/>
    </xf>
    <xf numFmtId="0" fontId="78" fillId="0" borderId="293" xfId="10" applyFont="1" applyBorder="1" applyAlignment="1" applyProtection="1">
      <alignment horizontal="center" vertical="center" shrinkToFit="1"/>
    </xf>
    <xf numFmtId="0" fontId="78" fillId="0" borderId="298" xfId="10" applyFont="1" applyBorder="1" applyAlignment="1" applyProtection="1">
      <alignment horizontal="center" vertical="center" shrinkToFit="1"/>
    </xf>
    <xf numFmtId="0" fontId="5" fillId="0" borderId="287" xfId="10" applyFont="1" applyBorder="1" applyAlignment="1" applyProtection="1">
      <alignment horizontal="center" vertical="center"/>
    </xf>
    <xf numFmtId="0" fontId="2" fillId="0" borderId="61" xfId="10" applyFont="1" applyBorder="1" applyAlignment="1" applyProtection="1">
      <alignment horizontal="center" vertical="center"/>
    </xf>
    <xf numFmtId="0" fontId="2" fillId="0" borderId="72" xfId="10" applyFont="1" applyBorder="1" applyAlignment="1" applyProtection="1">
      <alignment horizontal="center" vertical="center"/>
    </xf>
    <xf numFmtId="0" fontId="2" fillId="0" borderId="304" xfId="10" applyFont="1" applyBorder="1" applyAlignment="1" applyProtection="1">
      <alignment horizontal="center" vertical="center"/>
    </xf>
    <xf numFmtId="0" fontId="5" fillId="0" borderId="33" xfId="10" applyFont="1" applyBorder="1" applyAlignment="1" applyProtection="1">
      <alignment horizontal="center" vertical="center"/>
    </xf>
    <xf numFmtId="0" fontId="5" fillId="0" borderId="30" xfId="10" applyFont="1" applyBorder="1" applyAlignment="1" applyProtection="1">
      <alignment horizontal="center" vertical="center"/>
    </xf>
    <xf numFmtId="0" fontId="5" fillId="0" borderId="299" xfId="10" applyFont="1" applyBorder="1" applyAlignment="1" applyProtection="1">
      <alignment horizontal="center" vertical="center"/>
    </xf>
    <xf numFmtId="0" fontId="5" fillId="0" borderId="300" xfId="10" applyFont="1" applyBorder="1" applyAlignment="1" applyProtection="1">
      <alignment horizontal="center" vertical="center"/>
    </xf>
    <xf numFmtId="0" fontId="5" fillId="0" borderId="301" xfId="10" applyFont="1" applyBorder="1" applyAlignment="1" applyProtection="1">
      <alignment horizontal="center" vertical="center"/>
    </xf>
    <xf numFmtId="0" fontId="90" fillId="10" borderId="0" xfId="0" applyFont="1" applyFill="1" applyBorder="1" applyAlignment="1">
      <alignment horizontal="left" vertical="center" shrinkToFit="1"/>
    </xf>
    <xf numFmtId="0" fontId="90" fillId="10" borderId="0" xfId="0" applyFont="1" applyFill="1" applyBorder="1" applyAlignment="1">
      <alignment horizontal="left" vertical="center"/>
    </xf>
    <xf numFmtId="0" fontId="86" fillId="10" borderId="308" xfId="5" applyFont="1" applyFill="1" applyBorder="1" applyAlignment="1" applyProtection="1">
      <alignment horizontal="left" vertical="top" wrapText="1"/>
      <protection locked="0"/>
    </xf>
    <xf numFmtId="0" fontId="86" fillId="10" borderId="311" xfId="5" applyFont="1" applyFill="1" applyBorder="1" applyAlignment="1" applyProtection="1">
      <alignment horizontal="left" vertical="top" wrapText="1"/>
      <protection locked="0"/>
    </xf>
    <xf numFmtId="0" fontId="86" fillId="10" borderId="341" xfId="5" applyFont="1" applyFill="1" applyBorder="1" applyAlignment="1" applyProtection="1">
      <alignment horizontal="left" vertical="top" wrapText="1"/>
      <protection locked="0"/>
    </xf>
    <xf numFmtId="0" fontId="86" fillId="10" borderId="309" xfId="5" applyFont="1" applyFill="1" applyBorder="1" applyAlignment="1" applyProtection="1">
      <alignment horizontal="left" vertical="top" wrapText="1"/>
      <protection locked="0"/>
    </xf>
    <xf numFmtId="0" fontId="86" fillId="10" borderId="0" xfId="5" applyFont="1" applyFill="1" applyBorder="1" applyAlignment="1" applyProtection="1">
      <alignment horizontal="left" vertical="top" wrapText="1"/>
      <protection locked="0"/>
    </xf>
    <xf numFmtId="0" fontId="86" fillId="10" borderId="342" xfId="5" applyFont="1" applyFill="1" applyBorder="1" applyAlignment="1" applyProtection="1">
      <alignment horizontal="left" vertical="top" wrapText="1"/>
      <protection locked="0"/>
    </xf>
    <xf numFmtId="0" fontId="86" fillId="10" borderId="312" xfId="5" applyFont="1" applyFill="1" applyBorder="1" applyAlignment="1" applyProtection="1">
      <alignment horizontal="left" vertical="top" wrapText="1"/>
      <protection locked="0"/>
    </xf>
    <xf numFmtId="0" fontId="86" fillId="10" borderId="313" xfId="5" applyFont="1" applyFill="1" applyBorder="1" applyAlignment="1" applyProtection="1">
      <alignment horizontal="left" vertical="top" wrapText="1"/>
      <protection locked="0"/>
    </xf>
    <xf numFmtId="0" fontId="86" fillId="10" borderId="343" xfId="5" applyFont="1" applyFill="1" applyBorder="1" applyAlignment="1" applyProtection="1">
      <alignment horizontal="left" vertical="top" wrapText="1"/>
      <protection locked="0"/>
    </xf>
    <xf numFmtId="0" fontId="91" fillId="10" borderId="0" xfId="0" applyFont="1" applyFill="1" applyBorder="1" applyAlignment="1">
      <alignment horizontal="left" vertical="center"/>
    </xf>
    <xf numFmtId="0" fontId="93" fillId="10" borderId="322" xfId="0" applyFont="1" applyFill="1" applyBorder="1" applyAlignment="1">
      <alignment horizontal="center" vertical="center"/>
    </xf>
    <xf numFmtId="0" fontId="86" fillId="10" borderId="324" xfId="0" applyFont="1" applyFill="1" applyBorder="1" applyAlignment="1">
      <alignment horizontal="center" vertical="center"/>
    </xf>
    <xf numFmtId="0" fontId="93" fillId="10" borderId="337" xfId="0" applyFont="1" applyFill="1" applyBorder="1" applyAlignment="1">
      <alignment horizontal="center" vertical="center"/>
    </xf>
    <xf numFmtId="0" fontId="94" fillId="10" borderId="0" xfId="0" applyFont="1" applyFill="1" applyBorder="1" applyAlignment="1">
      <alignment horizontal="left" vertical="center"/>
    </xf>
    <xf numFmtId="0" fontId="89" fillId="10" borderId="324" xfId="0" applyFont="1" applyFill="1" applyBorder="1" applyAlignment="1">
      <alignment horizontal="center" vertical="center"/>
    </xf>
    <xf numFmtId="0" fontId="89" fillId="10" borderId="325" xfId="0" applyFont="1" applyFill="1" applyBorder="1" applyAlignment="1">
      <alignment horizontal="center" vertical="center"/>
    </xf>
    <xf numFmtId="0" fontId="96" fillId="10" borderId="311" xfId="0" applyFont="1" applyFill="1" applyBorder="1" applyAlignment="1">
      <alignment horizontal="center" vertical="center"/>
    </xf>
    <xf numFmtId="0" fontId="96" fillId="10" borderId="332" xfId="0" applyFont="1" applyFill="1" applyBorder="1" applyAlignment="1">
      <alignment horizontal="center" vertical="center"/>
    </xf>
    <xf numFmtId="0" fontId="96" fillId="10" borderId="0" xfId="0" applyFont="1" applyFill="1" applyBorder="1" applyAlignment="1">
      <alignment horizontal="center" vertical="center"/>
    </xf>
    <xf numFmtId="0" fontId="96" fillId="10" borderId="66" xfId="0" applyFont="1" applyFill="1" applyBorder="1" applyAlignment="1">
      <alignment horizontal="center" vertical="center"/>
    </xf>
    <xf numFmtId="0" fontId="96" fillId="10" borderId="62" xfId="0" applyFont="1" applyFill="1" applyBorder="1" applyAlignment="1">
      <alignment horizontal="center" vertical="center"/>
    </xf>
    <xf numFmtId="0" fontId="96" fillId="10" borderId="68" xfId="0" applyFont="1" applyFill="1" applyBorder="1" applyAlignment="1">
      <alignment horizontal="center" vertical="center"/>
    </xf>
    <xf numFmtId="0" fontId="93" fillId="10" borderId="132" xfId="0" applyFont="1" applyFill="1" applyBorder="1" applyAlignment="1">
      <alignment horizontal="center" vertical="center"/>
    </xf>
    <xf numFmtId="0" fontId="86" fillId="10" borderId="133" xfId="0" applyFont="1" applyFill="1" applyBorder="1" applyAlignment="1">
      <alignment horizontal="center" vertical="center"/>
    </xf>
    <xf numFmtId="0" fontId="93" fillId="10" borderId="281" xfId="0" applyFont="1" applyFill="1" applyBorder="1" applyAlignment="1">
      <alignment horizontal="center" vertical="center"/>
    </xf>
    <xf numFmtId="0" fontId="89" fillId="10" borderId="307" xfId="0" applyFont="1" applyFill="1" applyBorder="1" applyAlignment="1">
      <alignment horizontal="center" vertical="center" shrinkToFit="1"/>
    </xf>
    <xf numFmtId="0" fontId="96" fillId="10" borderId="281" xfId="0" applyFont="1" applyFill="1" applyBorder="1" applyAlignment="1">
      <alignment horizontal="center" vertical="center"/>
    </xf>
    <xf numFmtId="49" fontId="96" fillId="10" borderId="318" xfId="0" applyNumberFormat="1" applyFont="1" applyFill="1" applyBorder="1" applyAlignment="1">
      <alignment horizontal="center" vertical="center" shrinkToFit="1"/>
    </xf>
    <xf numFmtId="49" fontId="96" fillId="10" borderId="322" xfId="0" applyNumberFormat="1" applyFont="1" applyFill="1" applyBorder="1" applyAlignment="1">
      <alignment horizontal="center" vertical="center" shrinkToFit="1"/>
    </xf>
    <xf numFmtId="49" fontId="96" fillId="10" borderId="319" xfId="0" applyNumberFormat="1" applyFont="1" applyFill="1" applyBorder="1" applyAlignment="1">
      <alignment horizontal="center" vertical="center" shrinkToFit="1"/>
    </xf>
    <xf numFmtId="49" fontId="96" fillId="10" borderId="323" xfId="0" applyNumberFormat="1" applyFont="1" applyFill="1" applyBorder="1" applyAlignment="1">
      <alignment horizontal="center" vertical="center" shrinkToFit="1"/>
    </xf>
    <xf numFmtId="49" fontId="96" fillId="10" borderId="324" xfId="0" applyNumberFormat="1" applyFont="1" applyFill="1" applyBorder="1" applyAlignment="1">
      <alignment horizontal="center" vertical="center" shrinkToFit="1"/>
    </xf>
    <xf numFmtId="49" fontId="96" fillId="10" borderId="325" xfId="0" applyNumberFormat="1" applyFont="1" applyFill="1" applyBorder="1" applyAlignment="1">
      <alignment horizontal="center" vertical="center" shrinkToFit="1"/>
    </xf>
    <xf numFmtId="0" fontId="86" fillId="10" borderId="305" xfId="0" applyFont="1" applyFill="1" applyBorder="1" applyAlignment="1">
      <alignment horizontal="center" vertical="center"/>
    </xf>
    <xf numFmtId="0" fontId="98" fillId="10" borderId="314" xfId="0" applyFont="1" applyFill="1" applyBorder="1" applyAlignment="1">
      <alignment horizontal="center" vertical="center"/>
    </xf>
    <xf numFmtId="0" fontId="93" fillId="10" borderId="314" xfId="0" applyFont="1" applyFill="1" applyBorder="1" applyAlignment="1">
      <alignment horizontal="center" vertical="center"/>
    </xf>
    <xf numFmtId="0" fontId="88" fillId="10" borderId="306" xfId="0" applyFont="1" applyFill="1" applyBorder="1" applyAlignment="1">
      <alignment horizontal="center" vertical="top"/>
    </xf>
    <xf numFmtId="0" fontId="86" fillId="10" borderId="315" xfId="0" applyFont="1" applyFill="1" applyBorder="1" applyAlignment="1">
      <alignment horizontal="center" vertical="center"/>
    </xf>
    <xf numFmtId="0" fontId="89" fillId="10" borderId="316" xfId="0" applyFont="1" applyFill="1" applyBorder="1" applyAlignment="1">
      <alignment horizontal="center" vertical="center"/>
    </xf>
    <xf numFmtId="0" fontId="89" fillId="10" borderId="320" xfId="0" applyFont="1" applyFill="1" applyBorder="1" applyAlignment="1">
      <alignment horizontal="center" vertical="center"/>
    </xf>
    <xf numFmtId="0" fontId="89" fillId="10" borderId="317" xfId="0" applyFont="1" applyFill="1" applyBorder="1" applyAlignment="1">
      <alignment horizontal="center" vertical="center"/>
    </xf>
    <xf numFmtId="0" fontId="89" fillId="10" borderId="321" xfId="0" applyFont="1" applyFill="1" applyBorder="1" applyAlignment="1">
      <alignment horizontal="center" vertical="center"/>
    </xf>
    <xf numFmtId="0" fontId="89" fillId="10" borderId="326" xfId="0" applyFont="1" applyFill="1" applyBorder="1" applyAlignment="1">
      <alignment horizontal="center" vertical="center"/>
    </xf>
    <xf numFmtId="0" fontId="89" fillId="10" borderId="328" xfId="0" applyFont="1" applyFill="1" applyBorder="1" applyAlignment="1">
      <alignment horizontal="center" vertical="center"/>
    </xf>
    <xf numFmtId="0" fontId="89" fillId="10" borderId="327" xfId="0" applyFont="1" applyFill="1" applyBorder="1" applyAlignment="1">
      <alignment horizontal="center" vertical="center"/>
    </xf>
    <xf numFmtId="0" fontId="89" fillId="10" borderId="329" xfId="0" applyFont="1" applyFill="1" applyBorder="1" applyAlignment="1">
      <alignment horizontal="center" vertical="center"/>
    </xf>
    <xf numFmtId="0" fontId="89" fillId="10" borderId="330" xfId="0" applyFont="1" applyFill="1" applyBorder="1" applyAlignment="1">
      <alignment horizontal="center" vertical="center"/>
    </xf>
    <xf numFmtId="0" fontId="89" fillId="10" borderId="331" xfId="0" applyFont="1" applyFill="1" applyBorder="1" applyAlignment="1">
      <alignment horizontal="center" vertical="center"/>
    </xf>
    <xf numFmtId="0" fontId="86" fillId="10" borderId="333" xfId="0" applyFont="1" applyFill="1" applyBorder="1" applyAlignment="1">
      <alignment horizontal="center" vertical="center"/>
    </xf>
    <xf numFmtId="0" fontId="86" fillId="10" borderId="335" xfId="0" applyFont="1" applyFill="1" applyBorder="1" applyAlignment="1">
      <alignment horizontal="center" vertical="center"/>
    </xf>
    <xf numFmtId="0" fontId="86" fillId="10" borderId="338" xfId="0" applyFont="1" applyFill="1" applyBorder="1" applyAlignment="1">
      <alignment horizontal="center" vertical="center"/>
    </xf>
    <xf numFmtId="0" fontId="86" fillId="10" borderId="334" xfId="0" applyFont="1" applyFill="1" applyBorder="1" applyAlignment="1">
      <alignment horizontal="center" vertical="center"/>
    </xf>
    <xf numFmtId="0" fontId="86" fillId="10" borderId="336" xfId="0" applyFont="1" applyFill="1" applyBorder="1" applyAlignment="1">
      <alignment horizontal="center" vertical="center"/>
    </xf>
    <xf numFmtId="0" fontId="86" fillId="10" borderId="339" xfId="0" applyFont="1" applyFill="1" applyBorder="1" applyAlignment="1">
      <alignment horizontal="center" vertical="center"/>
    </xf>
    <xf numFmtId="0" fontId="86" fillId="10" borderId="340" xfId="0" applyFont="1" applyFill="1" applyBorder="1" applyAlignment="1">
      <alignment horizontal="center" vertical="center"/>
    </xf>
    <xf numFmtId="0" fontId="86" fillId="10" borderId="75" xfId="5" applyFont="1" applyFill="1" applyBorder="1" applyProtection="1">
      <alignment vertical="center"/>
    </xf>
    <xf numFmtId="0" fontId="86" fillId="10" borderId="0" xfId="5" applyFont="1" applyFill="1" applyBorder="1" applyProtection="1">
      <alignment vertical="center"/>
    </xf>
    <xf numFmtId="0" fontId="86" fillId="10" borderId="296" xfId="5" applyFont="1" applyFill="1" applyBorder="1" applyProtection="1">
      <alignment vertical="center"/>
    </xf>
    <xf numFmtId="0" fontId="91" fillId="10" borderId="0" xfId="0" applyFont="1" applyFill="1" applyBorder="1" applyAlignment="1">
      <alignment horizontal="center" vertical="center" wrapText="1"/>
    </xf>
    <xf numFmtId="0" fontId="91" fillId="10" borderId="0" xfId="0" applyFont="1" applyFill="1" applyBorder="1" applyAlignment="1">
      <alignment horizontal="center" vertical="center"/>
    </xf>
    <xf numFmtId="0" fontId="92" fillId="10" borderId="0" xfId="0" applyFont="1" applyFill="1" applyBorder="1" applyAlignment="1">
      <alignment horizontal="center" vertical="center"/>
    </xf>
    <xf numFmtId="0" fontId="86" fillId="10" borderId="0" xfId="0" applyFont="1" applyFill="1" applyBorder="1" applyAlignment="1">
      <alignment horizontal="right" vertical="center"/>
    </xf>
    <xf numFmtId="0" fontId="86" fillId="10" borderId="0" xfId="0" applyFont="1" applyFill="1" applyBorder="1" applyAlignment="1">
      <alignment horizontal="left" vertical="center"/>
    </xf>
    <xf numFmtId="0" fontId="86" fillId="10" borderId="284" xfId="0" applyFont="1" applyFill="1" applyBorder="1" applyAlignment="1">
      <alignment horizontal="left" vertical="center"/>
    </xf>
    <xf numFmtId="0" fontId="86" fillId="10" borderId="305" xfId="5" applyFont="1" applyFill="1" applyBorder="1" applyAlignment="1" applyProtection="1">
      <alignment horizontal="center" vertical="center"/>
    </xf>
    <xf numFmtId="0" fontId="95" fillId="10" borderId="314" xfId="5" applyFont="1" applyFill="1" applyBorder="1" applyAlignment="1" applyProtection="1">
      <alignment horizontal="center" vertical="center" shrinkToFit="1"/>
    </xf>
    <xf numFmtId="0" fontId="88" fillId="10" borderId="306" xfId="5" applyFont="1" applyFill="1" applyBorder="1" applyAlignment="1" applyProtection="1">
      <alignment horizontal="center" vertical="top"/>
    </xf>
    <xf numFmtId="0" fontId="86" fillId="10" borderId="315" xfId="5" applyFont="1" applyFill="1" applyBorder="1" applyAlignment="1" applyProtection="1">
      <alignment horizontal="center" vertical="center"/>
      <protection locked="0"/>
    </xf>
    <xf numFmtId="0" fontId="89" fillId="10" borderId="316" xfId="5" applyFont="1" applyFill="1" applyBorder="1" applyAlignment="1" applyProtection="1">
      <alignment horizontal="center" vertical="center"/>
    </xf>
    <xf numFmtId="0" fontId="89" fillId="10" borderId="320" xfId="5" applyFont="1" applyFill="1" applyBorder="1" applyAlignment="1" applyProtection="1">
      <alignment horizontal="center" vertical="center"/>
    </xf>
    <xf numFmtId="0" fontId="89" fillId="10" borderId="317" xfId="5" applyFont="1" applyFill="1" applyBorder="1" applyAlignment="1" applyProtection="1">
      <alignment horizontal="center" vertical="center"/>
    </xf>
    <xf numFmtId="0" fontId="89" fillId="10" borderId="321" xfId="5" applyFont="1" applyFill="1" applyBorder="1" applyAlignment="1" applyProtection="1">
      <alignment horizontal="center" vertical="center"/>
    </xf>
    <xf numFmtId="0" fontId="89" fillId="10" borderId="326" xfId="5" applyFont="1" applyFill="1" applyBorder="1" applyAlignment="1" applyProtection="1">
      <alignment horizontal="center" vertical="center"/>
    </xf>
    <xf numFmtId="0" fontId="89" fillId="10" borderId="328" xfId="5" applyFont="1" applyFill="1" applyBorder="1" applyAlignment="1" applyProtection="1">
      <alignment horizontal="center" vertical="center"/>
    </xf>
    <xf numFmtId="0" fontId="89" fillId="10" borderId="327" xfId="5" applyFont="1" applyFill="1" applyBorder="1" applyAlignment="1" applyProtection="1">
      <alignment horizontal="center" vertical="center"/>
    </xf>
    <xf numFmtId="0" fontId="89" fillId="10" borderId="329" xfId="5" applyFont="1" applyFill="1" applyBorder="1" applyAlignment="1" applyProtection="1">
      <alignment horizontal="center" vertical="center"/>
    </xf>
    <xf numFmtId="0" fontId="89" fillId="10" borderId="330" xfId="5" applyFont="1" applyFill="1" applyBorder="1" applyAlignment="1" applyProtection="1">
      <alignment horizontal="center" vertical="center"/>
    </xf>
    <xf numFmtId="0" fontId="89" fillId="10" borderId="331" xfId="5" applyFont="1" applyFill="1" applyBorder="1" applyAlignment="1" applyProtection="1">
      <alignment horizontal="center" vertical="center"/>
    </xf>
    <xf numFmtId="0" fontId="86" fillId="10" borderId="333" xfId="5" applyFont="1" applyFill="1" applyBorder="1" applyAlignment="1" applyProtection="1">
      <alignment horizontal="center" vertical="center"/>
    </xf>
    <xf numFmtId="0" fontId="86" fillId="10" borderId="335" xfId="5" applyFont="1" applyFill="1" applyBorder="1" applyAlignment="1" applyProtection="1">
      <alignment horizontal="center" vertical="center"/>
    </xf>
    <xf numFmtId="0" fontId="86" fillId="10" borderId="338" xfId="5" applyFont="1" applyFill="1" applyBorder="1" applyAlignment="1" applyProtection="1">
      <alignment horizontal="center" vertical="center"/>
    </xf>
    <xf numFmtId="0" fontId="86" fillId="10" borderId="334" xfId="5" applyFont="1" applyFill="1" applyBorder="1" applyAlignment="1" applyProtection="1">
      <alignment horizontal="center" vertical="center"/>
    </xf>
    <xf numFmtId="0" fontId="86" fillId="10" borderId="336" xfId="5" applyFont="1" applyFill="1" applyBorder="1" applyAlignment="1" applyProtection="1">
      <alignment horizontal="center" vertical="center"/>
    </xf>
    <xf numFmtId="0" fontId="86" fillId="10" borderId="339" xfId="5" applyFont="1" applyFill="1" applyBorder="1" applyAlignment="1" applyProtection="1">
      <alignment horizontal="center" vertical="center"/>
    </xf>
    <xf numFmtId="0" fontId="89" fillId="10" borderId="307" xfId="5" applyFont="1" applyFill="1" applyBorder="1" applyAlignment="1" applyProtection="1">
      <alignment horizontal="center" vertical="center" shrinkToFit="1"/>
    </xf>
    <xf numFmtId="0" fontId="96" fillId="10" borderId="281" xfId="5" applyFont="1" applyFill="1" applyBorder="1" applyAlignment="1" applyProtection="1">
      <alignment horizontal="center" vertical="center"/>
      <protection locked="0"/>
    </xf>
    <xf numFmtId="49" fontId="97" fillId="10" borderId="318" xfId="5" applyNumberFormat="1" applyFont="1" applyFill="1" applyBorder="1" applyAlignment="1" applyProtection="1">
      <alignment horizontal="center" vertical="center" shrinkToFit="1"/>
      <protection locked="0"/>
    </xf>
    <xf numFmtId="49" fontId="97" fillId="10" borderId="322" xfId="5" applyNumberFormat="1" applyFont="1" applyFill="1" applyBorder="1" applyAlignment="1" applyProtection="1">
      <alignment horizontal="center" vertical="center" shrinkToFit="1"/>
      <protection locked="0"/>
    </xf>
    <xf numFmtId="49" fontId="97" fillId="10" borderId="319" xfId="5" applyNumberFormat="1" applyFont="1" applyFill="1" applyBorder="1" applyAlignment="1" applyProtection="1">
      <alignment horizontal="center" vertical="center" shrinkToFit="1"/>
      <protection locked="0"/>
    </xf>
    <xf numFmtId="49" fontId="97" fillId="10" borderId="323" xfId="5" applyNumberFormat="1" applyFont="1" applyFill="1" applyBorder="1" applyAlignment="1" applyProtection="1">
      <alignment horizontal="center" vertical="center" shrinkToFit="1"/>
      <protection locked="0"/>
    </xf>
    <xf numFmtId="0" fontId="89" fillId="10" borderId="324" xfId="5" applyFont="1" applyFill="1" applyBorder="1" applyAlignment="1" applyProtection="1">
      <alignment horizontal="center" vertical="center"/>
    </xf>
    <xf numFmtId="0" fontId="89" fillId="10" borderId="325" xfId="5" applyFont="1" applyFill="1" applyBorder="1" applyAlignment="1" applyProtection="1">
      <alignment horizontal="center" vertical="center"/>
    </xf>
    <xf numFmtId="49" fontId="97" fillId="10" borderId="324" xfId="5" applyNumberFormat="1" applyFont="1" applyFill="1" applyBorder="1" applyAlignment="1" applyProtection="1">
      <alignment horizontal="center" vertical="center" shrinkToFit="1"/>
      <protection locked="0"/>
    </xf>
    <xf numFmtId="49" fontId="97" fillId="10" borderId="325" xfId="5" applyNumberFormat="1" applyFont="1" applyFill="1" applyBorder="1" applyAlignment="1" applyProtection="1">
      <alignment horizontal="center" vertical="center" shrinkToFit="1"/>
      <protection locked="0"/>
    </xf>
    <xf numFmtId="0" fontId="87" fillId="10" borderId="0" xfId="5" applyFont="1" applyFill="1" applyBorder="1" applyAlignment="1" applyProtection="1">
      <alignment horizontal="left" vertical="top" wrapText="1"/>
    </xf>
    <xf numFmtId="0" fontId="91" fillId="10" borderId="0" xfId="5" applyFont="1" applyFill="1" applyBorder="1" applyAlignment="1" applyProtection="1">
      <alignment horizontal="left" vertical="top" wrapText="1"/>
    </xf>
    <xf numFmtId="0" fontId="86" fillId="10" borderId="0" xfId="5" applyFont="1" applyFill="1" applyBorder="1" applyAlignment="1" applyProtection="1">
      <alignment horizontal="right" vertical="center"/>
    </xf>
    <xf numFmtId="0" fontId="90" fillId="10" borderId="0" xfId="0" applyFont="1" applyFill="1" applyBorder="1" applyAlignment="1">
      <alignment horizontal="center" vertical="center"/>
    </xf>
    <xf numFmtId="0" fontId="95" fillId="10" borderId="314" xfId="5" applyFont="1" applyFill="1" applyBorder="1" applyAlignment="1" applyProtection="1">
      <alignment horizontal="center" vertical="center"/>
    </xf>
    <xf numFmtId="0" fontId="86" fillId="10" borderId="340" xfId="5" applyFont="1" applyFill="1" applyBorder="1" applyAlignment="1" applyProtection="1">
      <alignment horizontal="center" vertical="center"/>
    </xf>
    <xf numFmtId="0" fontId="89" fillId="10" borderId="311" xfId="5" applyFont="1" applyFill="1" applyBorder="1" applyAlignment="1" applyProtection="1">
      <alignment horizontal="center" vertical="center"/>
      <protection locked="0"/>
    </xf>
    <xf numFmtId="0" fontId="89" fillId="10" borderId="332" xfId="5" applyFont="1" applyFill="1" applyBorder="1" applyAlignment="1" applyProtection="1">
      <alignment horizontal="center" vertical="center"/>
      <protection locked="0"/>
    </xf>
    <xf numFmtId="0" fontId="89" fillId="10" borderId="0" xfId="5" applyFont="1" applyFill="1" applyBorder="1" applyAlignment="1" applyProtection="1">
      <alignment horizontal="center" vertical="center"/>
      <protection locked="0"/>
    </xf>
    <xf numFmtId="0" fontId="89" fillId="10" borderId="66" xfId="5" applyFont="1" applyFill="1" applyBorder="1" applyAlignment="1" applyProtection="1">
      <alignment horizontal="center" vertical="center"/>
      <protection locked="0"/>
    </xf>
    <xf numFmtId="0" fontId="89" fillId="10" borderId="62" xfId="5" applyFont="1" applyFill="1" applyBorder="1" applyAlignment="1" applyProtection="1">
      <alignment horizontal="center" vertical="center"/>
      <protection locked="0"/>
    </xf>
    <xf numFmtId="0" fontId="89" fillId="10" borderId="68" xfId="5" applyFont="1" applyFill="1" applyBorder="1" applyAlignment="1" applyProtection="1">
      <alignment horizontal="center" vertical="center"/>
      <protection locked="0"/>
    </xf>
    <xf numFmtId="0" fontId="93" fillId="10" borderId="132" xfId="5" applyFont="1" applyFill="1" applyBorder="1" applyAlignment="1" applyProtection="1">
      <alignment horizontal="center" vertical="center"/>
    </xf>
    <xf numFmtId="0" fontId="93" fillId="10" borderId="322" xfId="5" applyFont="1" applyFill="1" applyBorder="1" applyAlignment="1" applyProtection="1">
      <alignment horizontal="center" vertical="center"/>
    </xf>
    <xf numFmtId="0" fontId="86" fillId="10" borderId="133" xfId="5" applyFont="1" applyFill="1" applyBorder="1" applyAlignment="1" applyProtection="1">
      <alignment horizontal="center" vertical="center"/>
    </xf>
    <xf numFmtId="0" fontId="86" fillId="10" borderId="324" xfId="5" applyFont="1" applyFill="1" applyBorder="1" applyAlignment="1" applyProtection="1">
      <alignment horizontal="center" vertical="center"/>
    </xf>
    <xf numFmtId="0" fontId="93" fillId="10" borderId="281" xfId="5" applyFont="1" applyFill="1" applyBorder="1" applyAlignment="1" applyProtection="1">
      <alignment horizontal="center" vertical="center"/>
    </xf>
    <xf numFmtId="0" fontId="93" fillId="10" borderId="337" xfId="5" applyFont="1" applyFill="1" applyBorder="1" applyAlignment="1" applyProtection="1">
      <alignment horizontal="center" vertical="center"/>
    </xf>
    <xf numFmtId="0" fontId="49" fillId="0" borderId="255" xfId="0" applyFont="1" applyBorder="1" applyAlignment="1" applyProtection="1">
      <alignment horizontal="left" vertical="center" wrapText="1"/>
    </xf>
    <xf numFmtId="0" fontId="49" fillId="0" borderId="0" xfId="0" applyFont="1" applyBorder="1" applyAlignment="1" applyProtection="1">
      <alignment horizontal="left" vertical="center" wrapText="1"/>
    </xf>
    <xf numFmtId="0" fontId="49" fillId="0" borderId="259" xfId="0" applyFont="1" applyBorder="1" applyAlignment="1" applyProtection="1">
      <alignment horizontal="left" vertical="center" wrapText="1"/>
    </xf>
    <xf numFmtId="0" fontId="49" fillId="0" borderId="256" xfId="0" applyFont="1" applyBorder="1" applyAlignment="1" applyProtection="1">
      <alignment horizontal="left" vertical="center" wrapText="1"/>
    </xf>
    <xf numFmtId="0" fontId="49" fillId="0" borderId="100" xfId="0" applyFont="1" applyBorder="1" applyAlignment="1" applyProtection="1">
      <alignment horizontal="left" vertical="center" wrapText="1"/>
    </xf>
    <xf numFmtId="0" fontId="49" fillId="0" borderId="276" xfId="0" applyFont="1" applyBorder="1" applyAlignment="1" applyProtection="1">
      <alignment horizontal="left" vertical="center" wrapText="1"/>
    </xf>
    <xf numFmtId="0" fontId="43" fillId="0" borderId="0" xfId="0" applyFont="1" applyBorder="1" applyAlignment="1" applyProtection="1">
      <alignment horizontal="center" vertical="center"/>
    </xf>
    <xf numFmtId="0" fontId="104" fillId="0" borderId="0" xfId="0" applyFont="1" applyBorder="1" applyAlignment="1" applyProtection="1">
      <alignment horizontal="center" vertical="center"/>
    </xf>
    <xf numFmtId="0" fontId="49" fillId="0" borderId="17" xfId="0" applyFont="1" applyBorder="1" applyAlignment="1" applyProtection="1">
      <alignment horizontal="left" vertical="top" wrapText="1"/>
    </xf>
    <xf numFmtId="0" fontId="49" fillId="0" borderId="0" xfId="0" applyFont="1" applyBorder="1" applyAlignment="1" applyProtection="1">
      <alignment horizontal="left" vertical="top" wrapText="1"/>
    </xf>
    <xf numFmtId="0" fontId="49" fillId="0" borderId="13" xfId="0" applyFont="1" applyBorder="1" applyAlignment="1" applyProtection="1">
      <alignment horizontal="left" vertical="top" wrapText="1"/>
    </xf>
    <xf numFmtId="0" fontId="49" fillId="0" borderId="346" xfId="0" applyFont="1" applyBorder="1" applyAlignment="1" applyProtection="1">
      <alignment horizontal="left" vertical="top" wrapText="1"/>
    </xf>
    <xf numFmtId="0" fontId="49" fillId="0" borderId="127" xfId="0" applyFont="1" applyBorder="1" applyAlignment="1" applyProtection="1">
      <alignment horizontal="left" vertical="top" wrapText="1"/>
    </xf>
    <xf numFmtId="0" fontId="49" fillId="0" borderId="354" xfId="0" applyFont="1" applyBorder="1" applyAlignment="1" applyProtection="1">
      <alignment horizontal="left" vertical="top" wrapText="1"/>
    </xf>
    <xf numFmtId="0" fontId="61" fillId="0" borderId="0" xfId="0" applyFont="1" applyBorder="1" applyAlignment="1" applyProtection="1">
      <alignment horizontal="left" vertical="top" wrapText="1"/>
    </xf>
    <xf numFmtId="0" fontId="61" fillId="0" borderId="13" xfId="0" applyFont="1" applyBorder="1" applyAlignment="1" applyProtection="1">
      <alignment horizontal="left" vertical="top" wrapText="1"/>
    </xf>
    <xf numFmtId="0" fontId="61" fillId="0" borderId="346" xfId="0" applyFont="1" applyBorder="1" applyAlignment="1" applyProtection="1">
      <alignment horizontal="left" vertical="top" wrapText="1"/>
    </xf>
    <xf numFmtId="0" fontId="61" fillId="0" borderId="127" xfId="0" applyFont="1" applyBorder="1" applyAlignment="1" applyProtection="1">
      <alignment horizontal="left" vertical="top" wrapText="1"/>
    </xf>
    <xf numFmtId="0" fontId="61" fillId="0" borderId="354" xfId="0" applyFont="1" applyBorder="1" applyAlignment="1" applyProtection="1">
      <alignment horizontal="left" vertical="top" wrapText="1"/>
    </xf>
    <xf numFmtId="0" fontId="49" fillId="0" borderId="93" xfId="0" applyFont="1" applyBorder="1" applyAlignment="1" applyProtection="1">
      <alignment horizontal="left" vertical="top" wrapText="1"/>
      <protection locked="0"/>
    </xf>
    <xf numFmtId="0" fontId="49" fillId="0" borderId="109" xfId="0" applyFont="1" applyBorder="1" applyAlignment="1" applyProtection="1">
      <alignment horizontal="left" vertical="top" wrapText="1"/>
      <protection locked="0"/>
    </xf>
    <xf numFmtId="0" fontId="49" fillId="0" borderId="355" xfId="0" applyFont="1" applyBorder="1" applyAlignment="1" applyProtection="1">
      <alignment horizontal="left" vertical="top" wrapText="1"/>
      <protection locked="0"/>
    </xf>
    <xf numFmtId="0" fontId="49" fillId="0" borderId="17" xfId="0" applyFont="1" applyBorder="1" applyAlignment="1" applyProtection="1">
      <alignment horizontal="left" vertical="top" wrapText="1"/>
      <protection locked="0"/>
    </xf>
    <xf numFmtId="0" fontId="49" fillId="0" borderId="0" xfId="0" applyFont="1" applyBorder="1" applyAlignment="1" applyProtection="1">
      <alignment horizontal="left" vertical="top" wrapText="1"/>
      <protection locked="0"/>
    </xf>
    <xf numFmtId="0" fontId="49" fillId="0" borderId="13" xfId="0" applyFont="1" applyBorder="1" applyAlignment="1" applyProtection="1">
      <alignment horizontal="left" vertical="top" wrapText="1"/>
      <protection locked="0"/>
    </xf>
    <xf numFmtId="0" fontId="49" fillId="0" borderId="18" xfId="0" applyFont="1" applyBorder="1" applyAlignment="1" applyProtection="1">
      <alignment horizontal="left" vertical="top" wrapText="1"/>
      <protection locked="0"/>
    </xf>
    <xf numFmtId="0" fontId="49" fillId="0" borderId="7" xfId="0" applyFont="1" applyBorder="1" applyAlignment="1" applyProtection="1">
      <alignment horizontal="left" vertical="top" wrapText="1"/>
      <protection locked="0"/>
    </xf>
    <xf numFmtId="0" fontId="49" fillId="0" borderId="14" xfId="0" applyFont="1" applyBorder="1" applyAlignment="1" applyProtection="1">
      <alignment horizontal="left" vertical="top" wrapText="1"/>
      <protection locked="0"/>
    </xf>
    <xf numFmtId="0" fontId="50" fillId="0" borderId="0" xfId="0" applyFont="1" applyFill="1" applyBorder="1" applyAlignment="1" applyProtection="1">
      <alignment horizontal="center" vertical="center"/>
    </xf>
    <xf numFmtId="0" fontId="50" fillId="0" borderId="292" xfId="0" applyFont="1" applyBorder="1" applyAlignment="1" applyProtection="1">
      <alignment horizontal="center" vertical="center"/>
    </xf>
    <xf numFmtId="49" fontId="105" fillId="0" borderId="5" xfId="0" applyNumberFormat="1" applyFont="1" applyBorder="1" applyAlignment="1" applyProtection="1">
      <alignment horizontal="center" vertical="center"/>
      <protection locked="0"/>
    </xf>
    <xf numFmtId="49" fontId="105" fillId="0" borderId="0" xfId="0" applyNumberFormat="1" applyFont="1" applyBorder="1" applyAlignment="1" applyProtection="1">
      <alignment horizontal="center" vertical="center"/>
      <protection locked="0"/>
    </xf>
    <xf numFmtId="49" fontId="105" fillId="0" borderId="292" xfId="0" applyNumberFormat="1" applyFont="1" applyBorder="1" applyAlignment="1" applyProtection="1">
      <alignment horizontal="center" vertical="center"/>
      <protection locked="0"/>
    </xf>
    <xf numFmtId="0" fontId="37" fillId="0" borderId="0" xfId="0" applyFont="1" applyBorder="1" applyAlignment="1" applyProtection="1">
      <alignment horizontal="center" vertical="center"/>
    </xf>
    <xf numFmtId="0" fontId="37" fillId="0" borderId="292" xfId="0" applyFont="1" applyBorder="1" applyAlignment="1" applyProtection="1">
      <alignment horizontal="center" vertical="center"/>
    </xf>
    <xf numFmtId="0" fontId="60" fillId="0" borderId="9" xfId="0" applyFont="1" applyBorder="1" applyAlignment="1" applyProtection="1">
      <alignment horizontal="center" vertical="center" wrapText="1"/>
    </xf>
    <xf numFmtId="0" fontId="60" fillId="0" borderId="0" xfId="0" applyFont="1" applyFill="1" applyBorder="1" applyAlignment="1" applyProtection="1">
      <alignment horizontal="center" vertical="center" wrapText="1"/>
    </xf>
    <xf numFmtId="0" fontId="60" fillId="0" borderId="296" xfId="0" applyFont="1" applyBorder="1" applyAlignment="1" applyProtection="1">
      <alignment horizontal="center" vertical="center" wrapText="1"/>
    </xf>
    <xf numFmtId="0" fontId="60" fillId="0" borderId="10" xfId="0" applyFont="1" applyBorder="1" applyAlignment="1" applyProtection="1">
      <alignment horizontal="center" vertical="center" wrapText="1"/>
    </xf>
    <xf numFmtId="0" fontId="60" fillId="0" borderId="16" xfId="0" applyFont="1" applyBorder="1" applyAlignment="1" applyProtection="1">
      <alignment horizontal="center" vertical="center" wrapText="1"/>
    </xf>
    <xf numFmtId="0" fontId="60" fillId="0" borderId="350" xfId="0" applyFont="1" applyBorder="1" applyAlignment="1" applyProtection="1">
      <alignment horizontal="center" vertical="center" wrapText="1"/>
    </xf>
    <xf numFmtId="0" fontId="50" fillId="0" borderId="16" xfId="0" applyFont="1" applyBorder="1" applyAlignment="1" applyProtection="1">
      <alignment horizontal="center" vertical="center"/>
    </xf>
    <xf numFmtId="49" fontId="105" fillId="0" borderId="291" xfId="0" applyNumberFormat="1" applyFont="1" applyBorder="1" applyAlignment="1" applyProtection="1">
      <alignment horizontal="center" vertical="center"/>
      <protection locked="0"/>
    </xf>
    <xf numFmtId="49" fontId="105" fillId="0" borderId="16" xfId="0" applyNumberFormat="1" applyFont="1" applyBorder="1" applyAlignment="1" applyProtection="1">
      <alignment horizontal="center" vertical="center"/>
      <protection locked="0"/>
    </xf>
    <xf numFmtId="0" fontId="37" fillId="0" borderId="16" xfId="0" applyFont="1" applyBorder="1" applyAlignment="1" applyProtection="1">
      <alignment horizontal="center" vertical="center"/>
    </xf>
    <xf numFmtId="0" fontId="50" fillId="0" borderId="345" xfId="0" applyFont="1" applyBorder="1" applyAlignment="1" applyProtection="1">
      <alignment horizontal="center"/>
    </xf>
    <xf numFmtId="0" fontId="50" fillId="0" borderId="5" xfId="0" applyFont="1" applyBorder="1" applyAlignment="1" applyProtection="1">
      <alignment horizontal="center"/>
    </xf>
    <xf numFmtId="0" fontId="50" fillId="0" borderId="349" xfId="0" applyFont="1" applyBorder="1" applyAlignment="1" applyProtection="1">
      <alignment horizontal="center"/>
    </xf>
    <xf numFmtId="0" fontId="50" fillId="0" borderId="9" xfId="0" applyFont="1" applyBorder="1" applyAlignment="1" applyProtection="1">
      <alignment horizontal="center"/>
    </xf>
    <xf numFmtId="0" fontId="50" fillId="0" borderId="0" xfId="0" applyFont="1" applyBorder="1" applyAlignment="1" applyProtection="1">
      <alignment horizontal="center"/>
    </xf>
    <xf numFmtId="0" fontId="50" fillId="0" borderId="296" xfId="0" applyFont="1" applyBorder="1" applyAlignment="1" applyProtection="1">
      <alignment horizontal="center"/>
    </xf>
    <xf numFmtId="0" fontId="50" fillId="0" borderId="284" xfId="0" applyFont="1" applyBorder="1" applyAlignment="1" applyProtection="1">
      <alignment horizontal="center" vertical="center"/>
    </xf>
    <xf numFmtId="0" fontId="50" fillId="0" borderId="285" xfId="0" applyFont="1" applyBorder="1" applyAlignment="1" applyProtection="1">
      <alignment horizontal="center" vertical="center"/>
    </xf>
    <xf numFmtId="0" fontId="50" fillId="0" borderId="347" xfId="0" applyFont="1" applyBorder="1" applyAlignment="1" applyProtection="1">
      <alignment horizontal="center" vertical="center"/>
    </xf>
    <xf numFmtId="0" fontId="50" fillId="0" borderId="5" xfId="0" applyFont="1" applyBorder="1" applyAlignment="1" applyProtection="1">
      <alignment horizontal="center" vertical="center"/>
    </xf>
    <xf numFmtId="0" fontId="50" fillId="0" borderId="12" xfId="0" applyFont="1" applyBorder="1" applyAlignment="1" applyProtection="1">
      <alignment horizontal="center" vertical="center"/>
    </xf>
    <xf numFmtId="0" fontId="50" fillId="0" borderId="309" xfId="0" applyFont="1" applyBorder="1" applyAlignment="1" applyProtection="1">
      <alignment horizontal="center" vertical="center"/>
    </xf>
    <xf numFmtId="0" fontId="50" fillId="0" borderId="13" xfId="0" applyFont="1" applyBorder="1" applyAlignment="1" applyProtection="1">
      <alignment horizontal="center" vertical="center"/>
    </xf>
    <xf numFmtId="0" fontId="50" fillId="0" borderId="249" xfId="0" applyFont="1" applyBorder="1" applyAlignment="1" applyProtection="1">
      <alignment horizontal="center" vertical="center"/>
    </xf>
    <xf numFmtId="0" fontId="50" fillId="0" borderId="7" xfId="0" applyFont="1" applyBorder="1" applyAlignment="1" applyProtection="1">
      <alignment horizontal="center" vertical="center"/>
    </xf>
    <xf numFmtId="0" fontId="50" fillId="0" borderId="14" xfId="0" applyFont="1" applyBorder="1" applyAlignment="1" applyProtection="1">
      <alignment horizontal="center" vertical="center"/>
    </xf>
    <xf numFmtId="0" fontId="50" fillId="0" borderId="2" xfId="0" applyFont="1" applyBorder="1" applyAlignment="1" applyProtection="1">
      <alignment horizontal="center" vertical="center" wrapText="1"/>
    </xf>
    <xf numFmtId="0" fontId="50" fillId="0" borderId="5" xfId="0" applyFont="1" applyBorder="1" applyAlignment="1" applyProtection="1">
      <alignment horizontal="center" vertical="center" wrapText="1"/>
    </xf>
    <xf numFmtId="0" fontId="50" fillId="0" borderId="17" xfId="0" applyFont="1" applyBorder="1" applyAlignment="1" applyProtection="1">
      <alignment horizontal="center" vertical="center" wrapText="1"/>
    </xf>
    <xf numFmtId="0" fontId="50" fillId="0" borderId="0" xfId="0" applyFont="1" applyFill="1" applyBorder="1" applyAlignment="1" applyProtection="1">
      <alignment horizontal="center" vertical="center" wrapText="1"/>
    </xf>
    <xf numFmtId="0" fontId="50" fillId="0" borderId="18" xfId="0" applyFont="1" applyBorder="1" applyAlignment="1" applyProtection="1">
      <alignment horizontal="center" vertical="center" wrapText="1"/>
    </xf>
    <xf numFmtId="0" fontId="50" fillId="0" borderId="7" xfId="0" applyFont="1" applyBorder="1" applyAlignment="1" applyProtection="1">
      <alignment horizontal="center" vertical="center" wrapText="1"/>
    </xf>
    <xf numFmtId="0" fontId="50" fillId="0" borderId="347" xfId="0" applyFont="1" applyFill="1" applyBorder="1" applyAlignment="1" applyProtection="1">
      <alignment horizontal="center" vertical="center" shrinkToFit="1"/>
      <protection locked="0"/>
    </xf>
    <xf numFmtId="0" fontId="50" fillId="0" borderId="5" xfId="0" applyFont="1" applyFill="1" applyBorder="1" applyAlignment="1" applyProtection="1">
      <alignment horizontal="center" vertical="center" shrinkToFit="1"/>
      <protection locked="0"/>
    </xf>
    <xf numFmtId="0" fontId="50" fillId="0" borderId="352" xfId="0" applyFont="1" applyFill="1" applyBorder="1" applyAlignment="1" applyProtection="1">
      <alignment horizontal="center" vertical="center" shrinkToFit="1"/>
      <protection locked="0"/>
    </xf>
    <xf numFmtId="0" fontId="50" fillId="0" borderId="309" xfId="0" applyFont="1" applyFill="1" applyBorder="1" applyAlignment="1" applyProtection="1">
      <alignment horizontal="center" vertical="center" shrinkToFit="1"/>
      <protection locked="0"/>
    </xf>
    <xf numFmtId="0" fontId="50" fillId="0" borderId="0" xfId="0" applyFont="1" applyFill="1" applyBorder="1" applyAlignment="1" applyProtection="1">
      <alignment horizontal="center" vertical="center" shrinkToFit="1"/>
      <protection locked="0"/>
    </xf>
    <xf numFmtId="0" fontId="50" fillId="0" borderId="23" xfId="0" applyFont="1" applyFill="1" applyBorder="1" applyAlignment="1" applyProtection="1">
      <alignment horizontal="center" vertical="center" shrinkToFit="1"/>
      <protection locked="0"/>
    </xf>
    <xf numFmtId="0" fontId="50" fillId="0" borderId="249" xfId="0" applyFont="1" applyFill="1" applyBorder="1" applyAlignment="1" applyProtection="1">
      <alignment horizontal="center" vertical="center" shrinkToFit="1"/>
      <protection locked="0"/>
    </xf>
    <xf numFmtId="0" fontId="50" fillId="0" borderId="7" xfId="0" applyFont="1" applyFill="1" applyBorder="1" applyAlignment="1" applyProtection="1">
      <alignment horizontal="center" vertical="center" shrinkToFit="1"/>
      <protection locked="0"/>
    </xf>
    <xf numFmtId="0" fontId="50" fillId="0" borderId="351" xfId="0" applyFont="1" applyFill="1" applyBorder="1" applyAlignment="1" applyProtection="1">
      <alignment horizontal="center" vertical="center" shrinkToFit="1"/>
      <protection locked="0"/>
    </xf>
    <xf numFmtId="0" fontId="50" fillId="0" borderId="345" xfId="0" applyFont="1" applyBorder="1" applyAlignment="1" applyProtection="1">
      <alignment horizontal="center" vertical="center"/>
    </xf>
    <xf numFmtId="0" fontId="50" fillId="0" borderId="349" xfId="0" applyFont="1" applyBorder="1" applyAlignment="1" applyProtection="1">
      <alignment horizontal="center" vertical="center"/>
    </xf>
    <xf numFmtId="0" fontId="50" fillId="0" borderId="9" xfId="0" applyFont="1" applyBorder="1" applyAlignment="1" applyProtection="1">
      <alignment horizontal="center" vertical="center"/>
    </xf>
    <xf numFmtId="0" fontId="50" fillId="0" borderId="296" xfId="0" applyFont="1" applyBorder="1" applyAlignment="1" applyProtection="1">
      <alignment horizontal="center" vertical="center"/>
    </xf>
    <xf numFmtId="0" fontId="50" fillId="0" borderId="344" xfId="0" applyFont="1" applyBorder="1" applyAlignment="1" applyProtection="1">
      <alignment horizontal="center" vertical="center"/>
    </xf>
    <xf numFmtId="0" fontId="50" fillId="0" borderId="21" xfId="0" applyFont="1" applyBorder="1" applyAlignment="1" applyProtection="1">
      <alignment horizontal="center" vertical="center"/>
    </xf>
    <xf numFmtId="0" fontId="50" fillId="0" borderId="246" xfId="0" applyFont="1" applyBorder="1" applyAlignment="1" applyProtection="1">
      <alignment horizontal="center" vertical="center"/>
    </xf>
    <xf numFmtId="0" fontId="105" fillId="0" borderId="347" xfId="0" applyFont="1" applyBorder="1" applyAlignment="1" applyProtection="1">
      <alignment horizontal="center" vertical="center"/>
      <protection locked="0"/>
    </xf>
    <xf numFmtId="0" fontId="105" fillId="0" borderId="5" xfId="0" applyFont="1" applyBorder="1" applyAlignment="1" applyProtection="1">
      <alignment horizontal="center" vertical="center"/>
      <protection locked="0"/>
    </xf>
    <xf numFmtId="0" fontId="105" fillId="0" borderId="19" xfId="0" applyFont="1" applyBorder="1" applyAlignment="1" applyProtection="1">
      <alignment horizontal="center" vertical="center"/>
      <protection locked="0"/>
    </xf>
    <xf numFmtId="0" fontId="105" fillId="0" borderId="284" xfId="0" applyFont="1" applyBorder="1" applyAlignment="1" applyProtection="1">
      <alignment horizontal="center" vertical="center"/>
      <protection locked="0"/>
    </xf>
    <xf numFmtId="0" fontId="105" fillId="0" borderId="0" xfId="0" applyFont="1" applyBorder="1" applyAlignment="1" applyProtection="1">
      <alignment horizontal="center" vertical="center"/>
      <protection locked="0"/>
    </xf>
    <xf numFmtId="0" fontId="105" fillId="0" borderId="13" xfId="0" applyFont="1" applyBorder="1" applyAlignment="1" applyProtection="1">
      <alignment horizontal="center" vertical="center"/>
      <protection locked="0"/>
    </xf>
    <xf numFmtId="0" fontId="105" fillId="0" borderId="249" xfId="0" applyFont="1" applyBorder="1" applyAlignment="1" applyProtection="1">
      <alignment horizontal="center" vertical="center"/>
      <protection locked="0"/>
    </xf>
    <xf numFmtId="0" fontId="105" fillId="0" borderId="21" xfId="0" applyFont="1" applyBorder="1" applyAlignment="1" applyProtection="1">
      <alignment horizontal="center" vertical="center"/>
      <protection locked="0"/>
    </xf>
    <xf numFmtId="0" fontId="105" fillId="0" borderId="20" xfId="0" applyFont="1" applyBorder="1" applyAlignment="1" applyProtection="1">
      <alignment horizontal="center" vertical="center"/>
      <protection locked="0"/>
    </xf>
    <xf numFmtId="0" fontId="50" fillId="0" borderId="349" xfId="0" applyFont="1" applyBorder="1" applyAlignment="1" applyProtection="1">
      <alignment horizontal="center" vertical="center" wrapText="1"/>
    </xf>
    <xf numFmtId="0" fontId="50" fillId="0" borderId="3" xfId="0" applyFont="1" applyBorder="1" applyAlignment="1" applyProtection="1">
      <alignment horizontal="center" vertical="center" wrapText="1"/>
    </xf>
    <xf numFmtId="0" fontId="50" fillId="0" borderId="296" xfId="0" applyFont="1" applyBorder="1" applyAlignment="1" applyProtection="1">
      <alignment horizontal="center" vertical="center" wrapText="1"/>
    </xf>
    <xf numFmtId="0" fontId="50" fillId="0" borderId="4" xfId="0" applyFont="1" applyBorder="1" applyAlignment="1" applyProtection="1">
      <alignment horizontal="center" vertical="center" wrapText="1"/>
    </xf>
    <xf numFmtId="0" fontId="50" fillId="0" borderId="21" xfId="0" applyFont="1" applyFill="1" applyBorder="1" applyAlignment="1" applyProtection="1">
      <alignment horizontal="center" vertical="center" wrapText="1"/>
    </xf>
    <xf numFmtId="0" fontId="50" fillId="0" borderId="246" xfId="0" applyFont="1" applyBorder="1" applyAlignment="1" applyProtection="1">
      <alignment horizontal="center" vertical="center" wrapText="1"/>
    </xf>
    <xf numFmtId="0" fontId="105" fillId="0" borderId="347" xfId="0" applyFont="1" applyBorder="1" applyAlignment="1" applyProtection="1">
      <alignment horizontal="center" vertical="center" wrapText="1"/>
      <protection locked="0"/>
    </xf>
    <xf numFmtId="0" fontId="105" fillId="0" borderId="5" xfId="0" applyFont="1" applyBorder="1" applyAlignment="1" applyProtection="1">
      <alignment horizontal="center" vertical="center" wrapText="1"/>
      <protection locked="0"/>
    </xf>
    <xf numFmtId="0" fontId="105" fillId="0" borderId="352" xfId="0" applyFont="1" applyBorder="1" applyAlignment="1" applyProtection="1">
      <alignment horizontal="center" vertical="center" wrapText="1"/>
      <protection locked="0"/>
    </xf>
    <xf numFmtId="0" fontId="105" fillId="0" borderId="284" xfId="0" applyFont="1" applyBorder="1" applyAlignment="1" applyProtection="1">
      <alignment horizontal="center" vertical="center" wrapText="1"/>
      <protection locked="0"/>
    </xf>
    <xf numFmtId="0" fontId="105" fillId="0" borderId="0" xfId="0" applyFont="1" applyBorder="1" applyAlignment="1" applyProtection="1">
      <alignment horizontal="center" vertical="center" wrapText="1"/>
      <protection locked="0"/>
    </xf>
    <xf numFmtId="0" fontId="105" fillId="0" borderId="23" xfId="0" applyFont="1" applyBorder="1" applyAlignment="1" applyProtection="1">
      <alignment horizontal="center" vertical="center" wrapText="1"/>
      <protection locked="0"/>
    </xf>
    <xf numFmtId="0" fontId="105" fillId="0" borderId="249" xfId="0" applyFont="1" applyBorder="1" applyAlignment="1" applyProtection="1">
      <alignment horizontal="center" vertical="center" wrapText="1"/>
      <protection locked="0"/>
    </xf>
    <xf numFmtId="0" fontId="105" fillId="0" borderId="21" xfId="0" applyFont="1" applyBorder="1" applyAlignment="1" applyProtection="1">
      <alignment horizontal="center" vertical="center" wrapText="1"/>
      <protection locked="0"/>
    </xf>
    <xf numFmtId="0" fontId="105" fillId="0" borderId="351" xfId="0" applyFont="1" applyBorder="1" applyAlignment="1" applyProtection="1">
      <alignment horizontal="center" vertical="center" wrapText="1"/>
      <protection locked="0"/>
    </xf>
    <xf numFmtId="0" fontId="49" fillId="0" borderId="256" xfId="0" applyFont="1" applyBorder="1" applyAlignment="1" applyProtection="1">
      <alignment horizontal="left" vertical="top"/>
    </xf>
    <xf numFmtId="0" fontId="49" fillId="0" borderId="100" xfId="0" applyFont="1" applyBorder="1" applyAlignment="1" applyProtection="1">
      <alignment horizontal="left" vertical="top"/>
    </xf>
    <xf numFmtId="0" fontId="49" fillId="0" borderId="276" xfId="0" applyFont="1" applyBorder="1" applyAlignment="1" applyProtection="1">
      <alignment horizontal="left" vertical="top"/>
    </xf>
    <xf numFmtId="0" fontId="100" fillId="0" borderId="0" xfId="0" applyFont="1" applyBorder="1" applyAlignment="1" applyProtection="1">
      <alignment horizontal="center" vertical="center"/>
    </xf>
    <xf numFmtId="0" fontId="50" fillId="0" borderId="8" xfId="0" applyFont="1" applyBorder="1" applyAlignment="1" applyProtection="1">
      <alignment horizontal="center" vertical="center"/>
    </xf>
    <xf numFmtId="0" fontId="50" fillId="0" borderId="15" xfId="0" applyFont="1" applyBorder="1" applyAlignment="1" applyProtection="1">
      <alignment horizontal="center" vertical="center"/>
    </xf>
    <xf numFmtId="0" fontId="50" fillId="0" borderId="348" xfId="0" applyFont="1" applyBorder="1" applyAlignment="1" applyProtection="1">
      <alignment horizontal="center" vertical="center"/>
    </xf>
    <xf numFmtId="0" fontId="50" fillId="0" borderId="15" xfId="0" applyFont="1" applyBorder="1" applyAlignment="1" applyProtection="1">
      <alignment horizontal="center" vertical="center" shrinkToFit="1"/>
    </xf>
    <xf numFmtId="0" fontId="50" fillId="0" borderId="21" xfId="0" applyFont="1" applyBorder="1" applyAlignment="1" applyProtection="1">
      <alignment horizontal="center" vertical="center" shrinkToFit="1"/>
    </xf>
    <xf numFmtId="0" fontId="105" fillId="0" borderId="15" xfId="0" applyFont="1" applyBorder="1" applyAlignment="1" applyProtection="1">
      <alignment horizontal="center" vertical="center"/>
    </xf>
    <xf numFmtId="0" fontId="105" fillId="0" borderId="0" xfId="0" applyFont="1" applyBorder="1" applyAlignment="1" applyProtection="1">
      <alignment horizontal="center" vertical="center"/>
    </xf>
    <xf numFmtId="0" fontId="105" fillId="0" borderId="21" xfId="0" applyFont="1" applyBorder="1" applyAlignment="1" applyProtection="1">
      <alignment horizontal="center" vertical="center"/>
    </xf>
    <xf numFmtId="0" fontId="105" fillId="0" borderId="15" xfId="0" applyFont="1" applyFill="1" applyBorder="1" applyAlignment="1" applyProtection="1">
      <alignment horizontal="center" vertical="center"/>
      <protection locked="0"/>
    </xf>
    <xf numFmtId="0" fontId="52" fillId="0" borderId="15" xfId="0" applyFont="1" applyBorder="1" applyAlignment="1" applyProtection="1">
      <alignment horizontal="center" vertical="center"/>
      <protection locked="0"/>
    </xf>
    <xf numFmtId="0" fontId="52" fillId="0" borderId="0" xfId="0" applyFont="1" applyFill="1" applyBorder="1" applyAlignment="1" applyProtection="1">
      <alignment horizontal="center" vertical="center"/>
      <protection locked="0"/>
    </xf>
    <xf numFmtId="0" fontId="52" fillId="0" borderId="21" xfId="0" applyFont="1" applyBorder="1" applyAlignment="1" applyProtection="1">
      <alignment horizontal="center" vertical="center"/>
      <protection locked="0"/>
    </xf>
    <xf numFmtId="0" fontId="50" fillId="0" borderId="347" xfId="0" applyFont="1" applyBorder="1" applyAlignment="1" applyProtection="1">
      <alignment horizontal="center" vertical="center" wrapText="1" shrinkToFit="1"/>
    </xf>
    <xf numFmtId="0" fontId="50" fillId="0" borderId="5" xfId="0" applyFont="1" applyBorder="1" applyAlignment="1" applyProtection="1">
      <alignment horizontal="center" vertical="center" wrapText="1" shrinkToFit="1"/>
    </xf>
    <xf numFmtId="0" fontId="50" fillId="0" borderId="12" xfId="0" applyFont="1" applyBorder="1" applyAlignment="1" applyProtection="1">
      <alignment horizontal="center" vertical="center" wrapText="1" shrinkToFit="1"/>
    </xf>
    <xf numFmtId="0" fontId="50" fillId="0" borderId="309" xfId="0" applyFont="1" applyBorder="1" applyAlignment="1" applyProtection="1">
      <alignment horizontal="center" vertical="center" wrapText="1" shrinkToFit="1"/>
    </xf>
    <xf numFmtId="0" fontId="50" fillId="0" borderId="0" xfId="0" applyFont="1" applyBorder="1" applyAlignment="1" applyProtection="1">
      <alignment horizontal="center" vertical="center" wrapText="1" shrinkToFit="1"/>
    </xf>
    <xf numFmtId="0" fontId="50" fillId="0" borderId="13" xfId="0" applyFont="1" applyBorder="1" applyAlignment="1" applyProtection="1">
      <alignment horizontal="center" vertical="center" wrapText="1" shrinkToFit="1"/>
    </xf>
    <xf numFmtId="0" fontId="50" fillId="0" borderId="249" xfId="0" applyFont="1" applyBorder="1" applyAlignment="1" applyProtection="1">
      <alignment horizontal="center" vertical="center" wrapText="1" shrinkToFit="1"/>
    </xf>
    <xf numFmtId="0" fontId="50" fillId="0" borderId="7" xfId="0" applyFont="1" applyBorder="1" applyAlignment="1" applyProtection="1">
      <alignment horizontal="center" vertical="center" wrapText="1" shrinkToFit="1"/>
    </xf>
    <xf numFmtId="0" fontId="50" fillId="0" borderId="14" xfId="0" applyFont="1" applyBorder="1" applyAlignment="1" applyProtection="1">
      <alignment horizontal="center" vertical="center" wrapText="1" shrinkToFit="1"/>
    </xf>
    <xf numFmtId="0" fontId="0" fillId="0" borderId="74" xfId="0" applyFont="1" applyBorder="1" applyAlignment="1" applyProtection="1">
      <alignment horizontal="center" vertical="center"/>
      <protection locked="0"/>
    </xf>
    <xf numFmtId="0" fontId="0" fillId="0" borderId="69" xfId="0" applyFont="1" applyBorder="1" applyAlignment="1" applyProtection="1">
      <alignment horizontal="center" vertical="center"/>
      <protection locked="0"/>
    </xf>
    <xf numFmtId="0" fontId="0" fillId="0" borderId="27" xfId="0" applyFont="1" applyBorder="1" applyAlignment="1" applyProtection="1">
      <alignment horizontal="center" vertical="center"/>
      <protection locked="0"/>
    </xf>
    <xf numFmtId="0" fontId="41" fillId="0" borderId="74" xfId="0" applyFont="1" applyBorder="1" applyAlignment="1" applyProtection="1">
      <alignment horizontal="center" vertical="center"/>
      <protection locked="0"/>
    </xf>
    <xf numFmtId="0" fontId="41" fillId="0" borderId="21" xfId="0" applyFont="1" applyBorder="1" applyAlignment="1" applyProtection="1">
      <alignment horizontal="center" vertical="center"/>
      <protection locked="0"/>
    </xf>
    <xf numFmtId="0" fontId="0" fillId="0" borderId="69" xfId="0" applyFont="1" applyBorder="1" applyAlignment="1" applyProtection="1">
      <alignment horizontal="center" vertical="center"/>
    </xf>
    <xf numFmtId="0" fontId="0" fillId="0" borderId="27" xfId="0" applyFont="1" applyFill="1" applyBorder="1" applyAlignment="1" applyProtection="1">
      <alignment horizontal="center" vertical="center"/>
    </xf>
    <xf numFmtId="0" fontId="0" fillId="0" borderId="79" xfId="0" applyFont="1" applyBorder="1" applyProtection="1">
      <alignment vertical="center"/>
      <protection locked="0"/>
    </xf>
    <xf numFmtId="0" fontId="0" fillId="0" borderId="74" xfId="0" applyFont="1" applyBorder="1" applyProtection="1">
      <alignment vertical="center"/>
      <protection locked="0"/>
    </xf>
    <xf numFmtId="0" fontId="0" fillId="0" borderId="220" xfId="0" applyFont="1" applyBorder="1" applyProtection="1">
      <alignment vertical="center"/>
      <protection locked="0"/>
    </xf>
    <xf numFmtId="0" fontId="0" fillId="0" borderId="31" xfId="0" applyFont="1" applyBorder="1" applyProtection="1">
      <alignment vertical="center"/>
      <protection locked="0"/>
    </xf>
    <xf numFmtId="0" fontId="0" fillId="0" borderId="21" xfId="0" applyBorder="1" applyProtection="1">
      <alignment vertical="center"/>
      <protection locked="0"/>
    </xf>
    <xf numFmtId="0" fontId="0" fillId="0" borderId="20" xfId="0" applyBorder="1" applyProtection="1">
      <alignment vertical="center"/>
      <protection locked="0"/>
    </xf>
    <xf numFmtId="0" fontId="41" fillId="0" borderId="84" xfId="0" applyFont="1" applyBorder="1" applyAlignment="1" applyProtection="1">
      <alignment horizontal="center" vertical="center"/>
      <protection locked="0"/>
    </xf>
    <xf numFmtId="0" fontId="41" fillId="0" borderId="4" xfId="0" applyFont="1" applyBorder="1" applyAlignment="1" applyProtection="1">
      <alignment horizontal="center" vertical="center"/>
      <protection locked="0"/>
    </xf>
    <xf numFmtId="0" fontId="41" fillId="0" borderId="74" xfId="0" applyFont="1" applyBorder="1" applyAlignment="1" applyProtection="1">
      <alignment horizontal="center" vertical="center"/>
    </xf>
    <xf numFmtId="0" fontId="41" fillId="0" borderId="21" xfId="0" applyFont="1" applyBorder="1" applyAlignment="1" applyProtection="1">
      <alignment horizontal="center" vertical="center"/>
    </xf>
    <xf numFmtId="0" fontId="41" fillId="0" borderId="69" xfId="0" applyFont="1" applyBorder="1" applyAlignment="1" applyProtection="1">
      <alignment horizontal="center" vertical="center"/>
    </xf>
    <xf numFmtId="0" fontId="41" fillId="0" borderId="27" xfId="0" applyFont="1" applyBorder="1" applyAlignment="1" applyProtection="1">
      <alignment horizontal="center" vertical="center"/>
    </xf>
    <xf numFmtId="0" fontId="41" fillId="0" borderId="74" xfId="0" applyFont="1" applyBorder="1" applyAlignment="1" applyProtection="1">
      <alignment horizontal="center" vertical="center" wrapText="1"/>
      <protection locked="0"/>
    </xf>
    <xf numFmtId="0" fontId="41" fillId="0" borderId="21" xfId="0" applyFont="1" applyBorder="1" applyAlignment="1" applyProtection="1">
      <alignment horizontal="center" vertical="center" wrapText="1"/>
      <protection locked="0"/>
    </xf>
    <xf numFmtId="0" fontId="0" fillId="0" borderId="74" xfId="0" applyFont="1" applyBorder="1" applyAlignment="1" applyProtection="1">
      <alignment horizontal="center" vertical="center"/>
    </xf>
    <xf numFmtId="0" fontId="0" fillId="0" borderId="21" xfId="0" applyFont="1" applyBorder="1" applyAlignment="1" applyProtection="1">
      <alignment horizontal="center" vertical="center"/>
    </xf>
    <xf numFmtId="0" fontId="41" fillId="0" borderId="69" xfId="0" applyFont="1" applyBorder="1" applyAlignment="1" applyProtection="1">
      <alignment horizontal="center" vertical="center" wrapText="1"/>
      <protection locked="0"/>
    </xf>
    <xf numFmtId="0" fontId="41" fillId="0" borderId="27" xfId="0" applyFont="1" applyBorder="1" applyAlignment="1" applyProtection="1">
      <alignment horizontal="center" vertical="center" wrapText="1"/>
      <protection locked="0"/>
    </xf>
    <xf numFmtId="20" fontId="0" fillId="0" borderId="79" xfId="0" applyNumberFormat="1" applyFont="1" applyBorder="1" applyAlignment="1" applyProtection="1">
      <alignment horizontal="center" vertical="center" wrapText="1"/>
      <protection locked="0"/>
    </xf>
    <xf numFmtId="20" fontId="0" fillId="0" borderId="31" xfId="0" applyNumberFormat="1" applyFont="1" applyBorder="1" applyAlignment="1" applyProtection="1">
      <alignment horizontal="center" vertical="center" wrapText="1"/>
      <protection locked="0"/>
    </xf>
    <xf numFmtId="0" fontId="0" fillId="0" borderId="37" xfId="0" applyFont="1" applyBorder="1" applyAlignment="1" applyProtection="1">
      <alignment horizontal="center" vertical="center"/>
      <protection locked="0"/>
    </xf>
    <xf numFmtId="0" fontId="0" fillId="0" borderId="33" xfId="0" applyFont="1" applyBorder="1" applyAlignment="1" applyProtection="1">
      <alignment horizontal="center" vertical="center"/>
      <protection locked="0"/>
    </xf>
    <xf numFmtId="0" fontId="41" fillId="0" borderId="37" xfId="0" applyFont="1" applyBorder="1" applyAlignment="1" applyProtection="1">
      <alignment horizontal="center" vertical="center"/>
      <protection locked="0"/>
    </xf>
    <xf numFmtId="0" fontId="0" fillId="0" borderId="33" xfId="0" applyFont="1" applyBorder="1" applyAlignment="1" applyProtection="1">
      <alignment horizontal="center" vertical="center"/>
    </xf>
    <xf numFmtId="0" fontId="0" fillId="0" borderId="30" xfId="0" applyFont="1" applyBorder="1" applyProtection="1">
      <alignment vertical="center"/>
      <protection locked="0"/>
    </xf>
    <xf numFmtId="0" fontId="0" fillId="0" borderId="37" xfId="0" applyFont="1" applyBorder="1" applyProtection="1">
      <alignment vertical="center"/>
      <protection locked="0"/>
    </xf>
    <xf numFmtId="0" fontId="0" fillId="0" borderId="51" xfId="0" applyFont="1" applyBorder="1" applyProtection="1">
      <alignment vertical="center"/>
      <protection locked="0"/>
    </xf>
    <xf numFmtId="0" fontId="41" fillId="0" borderId="83" xfId="0" applyFont="1" applyBorder="1" applyAlignment="1" applyProtection="1">
      <alignment horizontal="center" vertical="center"/>
      <protection locked="0"/>
    </xf>
    <xf numFmtId="0" fontId="41" fillId="0" borderId="37" xfId="0" applyFont="1" applyBorder="1" applyAlignment="1" applyProtection="1">
      <alignment horizontal="center" vertical="center"/>
    </xf>
    <xf numFmtId="0" fontId="41" fillId="0" borderId="33" xfId="0" applyFont="1" applyBorder="1" applyAlignment="1" applyProtection="1">
      <alignment horizontal="center" vertical="center"/>
    </xf>
    <xf numFmtId="0" fontId="41" fillId="0" borderId="37" xfId="0" applyFont="1" applyBorder="1" applyAlignment="1" applyProtection="1">
      <alignment horizontal="center" vertical="center" wrapText="1"/>
      <protection locked="0"/>
    </xf>
    <xf numFmtId="0" fontId="0" fillId="0" borderId="37" xfId="0" applyFont="1" applyBorder="1" applyAlignment="1" applyProtection="1">
      <alignment horizontal="center" vertical="center"/>
    </xf>
    <xf numFmtId="0" fontId="41" fillId="0" borderId="33" xfId="0" applyFont="1" applyBorder="1" applyAlignment="1" applyProtection="1">
      <alignment horizontal="center" vertical="center" wrapText="1"/>
      <protection locked="0"/>
    </xf>
    <xf numFmtId="20" fontId="0" fillId="0" borderId="30" xfId="0" applyNumberFormat="1" applyFont="1" applyBorder="1" applyAlignment="1" applyProtection="1">
      <alignment horizontal="center" vertical="center" wrapText="1"/>
      <protection locked="0"/>
    </xf>
    <xf numFmtId="20" fontId="0" fillId="0" borderId="37" xfId="0" applyNumberFormat="1" applyFont="1" applyBorder="1" applyAlignment="1" applyProtection="1">
      <alignment horizontal="center" vertical="center"/>
      <protection locked="0"/>
    </xf>
    <xf numFmtId="0" fontId="108" fillId="13" borderId="356" xfId="0" applyFont="1" applyFill="1" applyBorder="1" applyAlignment="1" applyProtection="1">
      <alignment horizontal="center" vertical="center"/>
    </xf>
    <xf numFmtId="0" fontId="108" fillId="13" borderId="357" xfId="0" applyFont="1" applyFill="1" applyBorder="1" applyAlignment="1" applyProtection="1">
      <alignment horizontal="center" vertical="center"/>
    </xf>
    <xf numFmtId="0" fontId="108" fillId="13" borderId="359" xfId="0" applyFont="1" applyFill="1" applyBorder="1" applyAlignment="1" applyProtection="1">
      <alignment horizontal="center" vertical="center"/>
    </xf>
    <xf numFmtId="20" fontId="111" fillId="13" borderId="357" xfId="0" applyNumberFormat="1" applyFont="1" applyFill="1" applyBorder="1" applyAlignment="1" applyProtection="1">
      <alignment horizontal="center" vertical="center" wrapText="1"/>
    </xf>
    <xf numFmtId="20" fontId="111" fillId="13" borderId="359" xfId="0" applyNumberFormat="1" applyFont="1" applyFill="1" applyBorder="1" applyAlignment="1" applyProtection="1">
      <alignment horizontal="center" vertical="center" wrapText="1"/>
    </xf>
    <xf numFmtId="0" fontId="108" fillId="13" borderId="366" xfId="0" applyFont="1" applyFill="1" applyBorder="1" applyAlignment="1" applyProtection="1">
      <alignment vertical="center" wrapText="1"/>
    </xf>
    <xf numFmtId="0" fontId="108" fillId="13" borderId="357" xfId="0" applyFont="1" applyFill="1" applyBorder="1" applyAlignment="1" applyProtection="1">
      <alignment vertical="center" wrapText="1"/>
    </xf>
    <xf numFmtId="0" fontId="108" fillId="13" borderId="367" xfId="0" applyFont="1" applyFill="1" applyBorder="1" applyAlignment="1" applyProtection="1">
      <alignment vertical="center" wrapText="1"/>
    </xf>
    <xf numFmtId="0" fontId="41" fillId="0" borderId="82" xfId="0" applyFont="1" applyBorder="1" applyAlignment="1" applyProtection="1">
      <alignment horizontal="center" vertical="center"/>
      <protection locked="0"/>
    </xf>
    <xf numFmtId="0" fontId="41" fillId="0" borderId="101" xfId="0" applyFont="1" applyBorder="1" applyAlignment="1" applyProtection="1">
      <alignment horizontal="center" vertical="center"/>
    </xf>
    <xf numFmtId="0" fontId="41" fillId="0" borderId="101" xfId="0" applyFont="1" applyBorder="1" applyAlignment="1" applyProtection="1">
      <alignment horizontal="center" vertical="center"/>
      <protection locked="0"/>
    </xf>
    <xf numFmtId="0" fontId="41" fillId="0" borderId="125" xfId="0" applyFont="1" applyBorder="1" applyAlignment="1" applyProtection="1">
      <alignment horizontal="center" vertical="center"/>
    </xf>
    <xf numFmtId="0" fontId="41" fillId="0" borderId="101" xfId="0" applyFont="1" applyBorder="1" applyAlignment="1" applyProtection="1">
      <alignment horizontal="center" vertical="center" wrapText="1"/>
      <protection locked="0"/>
    </xf>
    <xf numFmtId="0" fontId="0" fillId="0" borderId="101" xfId="0" applyFont="1" applyBorder="1" applyAlignment="1" applyProtection="1">
      <alignment horizontal="center" vertical="center"/>
    </xf>
    <xf numFmtId="0" fontId="41" fillId="0" borderId="125" xfId="0" applyFont="1" applyBorder="1" applyAlignment="1" applyProtection="1">
      <alignment horizontal="center" vertical="center" wrapText="1"/>
      <protection locked="0"/>
    </xf>
    <xf numFmtId="20" fontId="0" fillId="0" borderId="130" xfId="0" applyNumberFormat="1" applyFont="1" applyBorder="1" applyAlignment="1" applyProtection="1">
      <alignment horizontal="center" vertical="center" wrapText="1"/>
      <protection locked="0"/>
    </xf>
    <xf numFmtId="20" fontId="0" fillId="0" borderId="101" xfId="0" applyNumberFormat="1" applyFont="1" applyBorder="1" applyAlignment="1" applyProtection="1">
      <alignment horizontal="center" vertical="center"/>
      <protection locked="0"/>
    </xf>
    <xf numFmtId="0" fontId="0" fillId="0" borderId="125" xfId="0" applyFont="1" applyBorder="1" applyAlignment="1" applyProtection="1">
      <alignment horizontal="center" vertical="center"/>
      <protection locked="0"/>
    </xf>
    <xf numFmtId="0" fontId="0" fillId="0" borderId="125" xfId="0" applyFont="1" applyBorder="1" applyAlignment="1" applyProtection="1">
      <alignment horizontal="center" vertical="center"/>
    </xf>
    <xf numFmtId="0" fontId="30" fillId="0" borderId="130" xfId="0" applyFont="1" applyBorder="1" applyAlignment="1" applyProtection="1">
      <alignment vertical="center" wrapText="1"/>
      <protection locked="0"/>
    </xf>
    <xf numFmtId="0" fontId="0" fillId="0" borderId="101" xfId="0" applyFont="1" applyBorder="1" applyAlignment="1" applyProtection="1">
      <alignment vertical="center" wrapText="1"/>
      <protection locked="0"/>
    </xf>
    <xf numFmtId="0" fontId="0" fillId="0" borderId="134" xfId="0" applyFont="1" applyBorder="1" applyAlignment="1" applyProtection="1">
      <alignment vertical="center" wrapText="1"/>
      <protection locked="0"/>
    </xf>
    <xf numFmtId="0" fontId="0" fillId="0" borderId="30" xfId="0" applyFont="1" applyBorder="1" applyAlignment="1" applyProtection="1">
      <alignment vertical="center" wrapText="1"/>
      <protection locked="0"/>
    </xf>
    <xf numFmtId="0" fontId="0" fillId="0" borderId="37" xfId="0" applyFont="1" applyBorder="1" applyAlignment="1" applyProtection="1">
      <alignment vertical="center" wrapText="1"/>
      <protection locked="0"/>
    </xf>
    <xf numFmtId="0" fontId="0" fillId="0" borderId="51" xfId="0" applyFont="1" applyBorder="1" applyAlignment="1" applyProtection="1">
      <alignment vertical="center" wrapText="1"/>
      <protection locked="0"/>
    </xf>
    <xf numFmtId="0" fontId="24" fillId="0" borderId="0" xfId="0" applyFont="1" applyBorder="1" applyAlignment="1" applyProtection="1">
      <alignment horizontal="left" vertical="top"/>
    </xf>
    <xf numFmtId="0" fontId="20" fillId="0" borderId="0" xfId="0" applyFont="1" applyBorder="1" applyAlignment="1" applyProtection="1">
      <alignment horizontal="left" vertical="top"/>
    </xf>
    <xf numFmtId="0" fontId="41" fillId="0" borderId="0" xfId="0" applyFont="1" applyBorder="1" applyAlignment="1" applyProtection="1">
      <alignment horizontal="center" vertical="center"/>
    </xf>
    <xf numFmtId="0" fontId="107" fillId="0" borderId="0" xfId="0" applyFont="1" applyBorder="1" applyAlignment="1" applyProtection="1">
      <alignment horizontal="center" vertical="center"/>
    </xf>
    <xf numFmtId="0" fontId="110" fillId="0" borderId="292" xfId="0" applyFont="1" applyBorder="1" applyAlignment="1" applyProtection="1">
      <alignment horizontal="center" shrinkToFit="1"/>
    </xf>
    <xf numFmtId="0" fontId="110" fillId="0" borderId="360" xfId="0" applyFont="1" applyBorder="1" applyAlignment="1" applyProtection="1">
      <alignment horizontal="center"/>
    </xf>
    <xf numFmtId="0" fontId="41" fillId="0" borderId="21" xfId="0" applyFont="1" applyBorder="1" applyProtection="1">
      <alignment vertical="center"/>
    </xf>
    <xf numFmtId="0" fontId="41" fillId="0" borderId="286" xfId="0" applyFont="1" applyBorder="1" applyAlignment="1" applyProtection="1">
      <alignment horizontal="center" vertical="center"/>
    </xf>
    <xf numFmtId="0" fontId="41" fillId="0" borderId="293" xfId="0" applyFont="1" applyBorder="1" applyAlignment="1" applyProtection="1">
      <alignment horizontal="center" vertical="center"/>
    </xf>
    <xf numFmtId="0" fontId="41" fillId="0" borderId="358" xfId="0" applyFont="1" applyBorder="1" applyAlignment="1" applyProtection="1">
      <alignment horizontal="center" vertical="center"/>
    </xf>
    <xf numFmtId="0" fontId="41" fillId="0" borderId="361" xfId="0" applyFont="1" applyBorder="1" applyAlignment="1" applyProtection="1">
      <alignment horizontal="center" vertical="center"/>
    </xf>
    <xf numFmtId="0" fontId="41" fillId="0" borderId="362" xfId="0" applyFont="1" applyBorder="1" applyAlignment="1" applyProtection="1">
      <alignment horizontal="center" vertical="center"/>
    </xf>
    <xf numFmtId="0" fontId="41" fillId="0" borderId="363" xfId="0" applyFont="1" applyBorder="1" applyAlignment="1" applyProtection="1">
      <alignment horizontal="center" vertical="center"/>
    </xf>
    <xf numFmtId="0" fontId="41" fillId="0" borderId="364" xfId="0" applyFont="1" applyBorder="1" applyAlignment="1" applyProtection="1">
      <alignment horizontal="center" vertical="center"/>
    </xf>
    <xf numFmtId="0" fontId="41" fillId="0" borderId="365" xfId="0" applyFont="1" applyBorder="1" applyAlignment="1" applyProtection="1">
      <alignment horizontal="center" vertical="center"/>
    </xf>
    <xf numFmtId="0" fontId="41" fillId="0" borderId="298" xfId="0" applyFont="1" applyBorder="1" applyAlignment="1" applyProtection="1">
      <alignment horizontal="center" vertical="center"/>
    </xf>
    <xf numFmtId="0" fontId="119" fillId="0" borderId="0" xfId="9" applyFont="1" applyBorder="1" applyAlignment="1">
      <alignment horizontal="left" vertical="center" wrapText="1"/>
    </xf>
    <xf numFmtId="0" fontId="119" fillId="0" borderId="0" xfId="9" applyFont="1" applyBorder="1" applyAlignment="1">
      <alignment horizontal="left" vertical="center"/>
    </xf>
    <xf numFmtId="0" fontId="119" fillId="0" borderId="0" xfId="9" applyFont="1" applyBorder="1" applyAlignment="1" applyProtection="1">
      <alignment horizontal="center" vertical="center"/>
      <protection locked="0"/>
    </xf>
    <xf numFmtId="0" fontId="119" fillId="0" borderId="0" xfId="9" applyFont="1" applyBorder="1" applyAlignment="1">
      <alignment horizontal="left" vertical="top" wrapText="1"/>
    </xf>
    <xf numFmtId="0" fontId="119" fillId="0" borderId="0" xfId="9" applyFont="1" applyBorder="1" applyAlignment="1">
      <alignment horizontal="left" vertical="top"/>
    </xf>
    <xf numFmtId="0" fontId="114" fillId="0" borderId="0" xfId="9" applyFont="1" applyBorder="1" applyAlignment="1" applyProtection="1">
      <alignment horizontal="right" vertical="center"/>
    </xf>
    <xf numFmtId="0" fontId="17" fillId="0" borderId="0" xfId="9" applyFont="1" applyBorder="1" applyAlignment="1">
      <alignment horizontal="center" vertical="center"/>
    </xf>
    <xf numFmtId="0" fontId="17" fillId="0" borderId="66" xfId="9" applyFont="1" applyBorder="1" applyAlignment="1">
      <alignment horizontal="center" vertical="center"/>
    </xf>
    <xf numFmtId="0" fontId="103" fillId="0" borderId="0" xfId="9" applyFont="1" applyBorder="1" applyAlignment="1">
      <alignment horizontal="center" vertical="center"/>
    </xf>
    <xf numFmtId="0" fontId="114" fillId="0" borderId="37" xfId="9" applyFont="1" applyBorder="1" applyAlignment="1" applyProtection="1">
      <alignment horizontal="distributed" vertical="center"/>
    </xf>
    <xf numFmtId="0" fontId="114" fillId="0" borderId="33" xfId="9" applyFont="1" applyBorder="1" applyAlignment="1" applyProtection="1">
      <alignment horizontal="distributed" vertical="center"/>
    </xf>
    <xf numFmtId="0" fontId="114" fillId="0" borderId="30" xfId="9" applyFont="1" applyBorder="1" applyAlignment="1" applyProtection="1">
      <alignment horizontal="right" vertical="center" shrinkToFit="1"/>
    </xf>
    <xf numFmtId="0" fontId="114" fillId="0" borderId="37" xfId="9" applyFont="1" applyBorder="1" applyAlignment="1" applyProtection="1">
      <alignment horizontal="right" vertical="center" shrinkToFit="1"/>
    </xf>
    <xf numFmtId="0" fontId="120" fillId="0" borderId="37" xfId="9" applyFont="1" applyBorder="1" applyAlignment="1" applyProtection="1">
      <alignment vertical="center" shrinkToFit="1"/>
    </xf>
    <xf numFmtId="0" fontId="114" fillId="0" borderId="37" xfId="9" applyFont="1" applyBorder="1" applyAlignment="1" applyProtection="1">
      <alignment vertical="center" shrinkToFit="1"/>
    </xf>
    <xf numFmtId="0" fontId="114" fillId="0" borderId="33" xfId="9" applyFont="1" applyBorder="1" applyAlignment="1" applyProtection="1">
      <alignment vertical="center" shrinkToFit="1"/>
    </xf>
    <xf numFmtId="0" fontId="114" fillId="0" borderId="0" xfId="9" applyFont="1" applyBorder="1" applyAlignment="1" applyProtection="1">
      <alignment vertical="center" wrapText="1"/>
    </xf>
    <xf numFmtId="0" fontId="114" fillId="0" borderId="30" xfId="9" applyFont="1" applyBorder="1" applyAlignment="1" applyProtection="1">
      <alignment horizontal="center" vertical="center"/>
    </xf>
    <xf numFmtId="0" fontId="114" fillId="0" borderId="37" xfId="9" applyFont="1" applyBorder="1" applyAlignment="1" applyProtection="1">
      <alignment horizontal="center" vertical="center"/>
    </xf>
    <xf numFmtId="0" fontId="114" fillId="0" borderId="33" xfId="9" applyFont="1" applyBorder="1" applyAlignment="1" applyProtection="1">
      <alignment horizontal="center" vertical="center"/>
    </xf>
    <xf numFmtId="0" fontId="114" fillId="0" borderId="30" xfId="9" applyFont="1" applyBorder="1" applyProtection="1">
      <alignment vertical="center"/>
    </xf>
    <xf numFmtId="0" fontId="114" fillId="0" borderId="37" xfId="9" applyFont="1" applyBorder="1" applyProtection="1">
      <alignment vertical="center"/>
    </xf>
    <xf numFmtId="0" fontId="118" fillId="0" borderId="74" xfId="9" applyFont="1" applyBorder="1" applyAlignment="1" applyProtection="1">
      <alignment horizontal="left" vertical="center"/>
    </xf>
    <xf numFmtId="0" fontId="117" fillId="0" borderId="74" xfId="9" applyFont="1" applyBorder="1" applyAlignment="1" applyProtection="1">
      <alignment horizontal="left" vertical="center"/>
    </xf>
    <xf numFmtId="0" fontId="117" fillId="0" borderId="0" xfId="9" applyFont="1" applyBorder="1" applyAlignment="1" applyProtection="1">
      <alignment horizontal="left" vertical="center"/>
    </xf>
    <xf numFmtId="0" fontId="116" fillId="0" borderId="0" xfId="9" applyFont="1" applyBorder="1" applyAlignment="1" applyProtection="1">
      <alignment horizontal="center" vertical="center"/>
    </xf>
    <xf numFmtId="0" fontId="114" fillId="0" borderId="0" xfId="9" applyFont="1" applyBorder="1" applyAlignment="1" applyProtection="1">
      <alignment vertical="top" wrapText="1"/>
    </xf>
    <xf numFmtId="0" fontId="114" fillId="14" borderId="30" xfId="9" applyFont="1" applyFill="1" applyBorder="1" applyAlignment="1" applyProtection="1">
      <alignment vertical="center" shrinkToFit="1"/>
      <protection locked="0"/>
    </xf>
    <xf numFmtId="0" fontId="114" fillId="14" borderId="37" xfId="9" applyFont="1" applyFill="1" applyBorder="1" applyAlignment="1" applyProtection="1">
      <alignment vertical="center" shrinkToFit="1"/>
      <protection locked="0"/>
    </xf>
    <xf numFmtId="0" fontId="115" fillId="0" borderId="0" xfId="9" applyFont="1" applyBorder="1" applyAlignment="1" applyProtection="1">
      <alignment horizontal="left" vertical="center"/>
    </xf>
    <xf numFmtId="0" fontId="116" fillId="0" borderId="0" xfId="9" applyFont="1" applyBorder="1" applyAlignment="1" applyProtection="1">
      <alignment horizontal="left" vertical="center"/>
    </xf>
    <xf numFmtId="0" fontId="114" fillId="0" borderId="0" xfId="9" applyFont="1" applyBorder="1" applyProtection="1">
      <alignment vertical="center"/>
    </xf>
    <xf numFmtId="0" fontId="114" fillId="0" borderId="0" xfId="9" applyFont="1" applyBorder="1" applyAlignment="1" applyProtection="1">
      <alignment horizontal="distributed" vertical="center"/>
    </xf>
    <xf numFmtId="0" fontId="114" fillId="0" borderId="66" xfId="9" applyFont="1" applyBorder="1" applyAlignment="1" applyProtection="1">
      <alignment horizontal="distributed" vertical="center"/>
    </xf>
    <xf numFmtId="0" fontId="114" fillId="0" borderId="37" xfId="9" applyFont="1" applyBorder="1" applyAlignment="1" applyProtection="1">
      <alignment horizontal="left" vertical="center"/>
    </xf>
    <xf numFmtId="0" fontId="114" fillId="0" borderId="79" xfId="8" applyFont="1" applyBorder="1" applyAlignment="1" applyProtection="1">
      <alignment horizontal="left" vertical="center"/>
    </xf>
    <xf numFmtId="0" fontId="114" fillId="0" borderId="74" xfId="8" applyFont="1" applyBorder="1" applyAlignment="1" applyProtection="1">
      <alignment horizontal="left" vertical="center"/>
    </xf>
    <xf numFmtId="0" fontId="114" fillId="0" borderId="74" xfId="8" applyFont="1" applyBorder="1" applyProtection="1">
      <alignment vertical="center"/>
    </xf>
    <xf numFmtId="0" fontId="114" fillId="0" borderId="62" xfId="8" applyFont="1" applyBorder="1" applyProtection="1">
      <alignment vertical="center"/>
    </xf>
    <xf numFmtId="49" fontId="114" fillId="0" borderId="0" xfId="8" applyNumberFormat="1" applyFont="1" applyBorder="1" applyProtection="1">
      <alignment vertical="center"/>
    </xf>
    <xf numFmtId="0" fontId="114" fillId="0" borderId="118" xfId="8" applyFont="1" applyBorder="1" applyAlignment="1" applyProtection="1">
      <alignment horizontal="distributed" vertical="center"/>
    </xf>
    <xf numFmtId="0" fontId="114" fillId="0" borderId="62" xfId="8" applyFont="1" applyBorder="1" applyAlignment="1" applyProtection="1">
      <alignment horizontal="distributed" vertical="center"/>
    </xf>
    <xf numFmtId="0" fontId="121" fillId="0" borderId="0" xfId="9" applyFont="1" applyBorder="1" applyProtection="1">
      <alignment vertical="center"/>
    </xf>
    <xf numFmtId="0" fontId="114" fillId="0" borderId="190" xfId="8" applyFont="1" applyBorder="1" applyAlignment="1" applyProtection="1">
      <alignment horizontal="distributed" vertical="center"/>
    </xf>
    <xf numFmtId="0" fontId="114" fillId="0" borderId="119" xfId="8" applyFont="1" applyBorder="1" applyAlignment="1" applyProtection="1">
      <alignment horizontal="distributed" vertical="center"/>
    </xf>
    <xf numFmtId="0" fontId="114" fillId="0" borderId="79" xfId="9" applyFont="1" applyBorder="1" applyProtection="1">
      <alignment vertical="center"/>
    </xf>
    <xf numFmtId="0" fontId="122" fillId="0" borderId="0" xfId="8" applyFont="1" applyBorder="1" applyAlignment="1" applyProtection="1">
      <alignment vertical="top" shrinkToFit="1"/>
    </xf>
    <xf numFmtId="0" fontId="117" fillId="0" borderId="0" xfId="8" applyFont="1" applyBorder="1" applyAlignment="1" applyProtection="1">
      <alignment horizontal="left" vertical="center" wrapText="1"/>
      <protection locked="0"/>
    </xf>
    <xf numFmtId="0" fontId="117" fillId="0" borderId="66" xfId="8" applyFont="1" applyBorder="1" applyAlignment="1" applyProtection="1">
      <alignment horizontal="left" vertical="center" wrapText="1"/>
      <protection locked="0"/>
    </xf>
    <xf numFmtId="0" fontId="117" fillId="0" borderId="62" xfId="8" applyFont="1" applyBorder="1" applyAlignment="1" applyProtection="1">
      <alignment horizontal="left" vertical="center" wrapText="1"/>
      <protection locked="0"/>
    </xf>
    <xf numFmtId="0" fontId="117" fillId="0" borderId="68" xfId="8" applyFont="1" applyBorder="1" applyAlignment="1" applyProtection="1">
      <alignment horizontal="left" vertical="center" wrapText="1"/>
      <protection locked="0"/>
    </xf>
    <xf numFmtId="0" fontId="123" fillId="0" borderId="75" xfId="8" applyFont="1" applyBorder="1" applyAlignment="1" applyProtection="1">
      <alignment horizontal="center" vertical="center" wrapText="1"/>
    </xf>
    <xf numFmtId="0" fontId="123" fillId="0" borderId="0" xfId="8" applyFont="1" applyBorder="1" applyAlignment="1" applyProtection="1">
      <alignment horizontal="center" vertical="center" wrapText="1"/>
    </xf>
    <xf numFmtId="0" fontId="123" fillId="0" borderId="128" xfId="8" applyFont="1" applyBorder="1" applyAlignment="1" applyProtection="1">
      <alignment horizontal="center" vertical="center" wrapText="1"/>
    </xf>
    <xf numFmtId="0" fontId="123" fillId="0" borderId="80" xfId="8" applyFont="1" applyBorder="1" applyAlignment="1" applyProtection="1">
      <alignment horizontal="center" vertical="center" wrapText="1"/>
    </xf>
    <xf numFmtId="0" fontId="123" fillId="0" borderId="62" xfId="8" applyFont="1" applyBorder="1" applyAlignment="1" applyProtection="1">
      <alignment horizontal="center" vertical="center" wrapText="1"/>
    </xf>
    <xf numFmtId="0" fontId="114" fillId="0" borderId="75" xfId="8" applyFont="1" applyBorder="1" applyProtection="1">
      <alignment vertical="center"/>
    </xf>
    <xf numFmtId="0" fontId="117" fillId="0" borderId="74" xfId="8" applyFont="1" applyBorder="1" applyAlignment="1" applyProtection="1">
      <alignment horizontal="left" vertical="center" wrapText="1"/>
      <protection locked="0"/>
    </xf>
    <xf numFmtId="0" fontId="117" fillId="0" borderId="69" xfId="8" applyFont="1" applyBorder="1" applyAlignment="1" applyProtection="1">
      <alignment horizontal="left" vertical="center" wrapText="1"/>
      <protection locked="0"/>
    </xf>
    <xf numFmtId="0" fontId="114" fillId="0" borderId="0" xfId="8" applyFont="1" applyBorder="1" applyAlignment="1" applyProtection="1">
      <alignment horizontal="distributed"/>
    </xf>
    <xf numFmtId="0" fontId="117" fillId="0" borderId="292" xfId="8" applyFont="1" applyBorder="1" applyAlignment="1" applyProtection="1">
      <alignment horizontal="left" vertical="center" wrapText="1"/>
      <protection locked="0"/>
    </xf>
    <xf numFmtId="0" fontId="117" fillId="0" borderId="372" xfId="8" applyFont="1" applyBorder="1" applyAlignment="1" applyProtection="1">
      <alignment horizontal="left" vertical="center" wrapText="1"/>
      <protection locked="0"/>
    </xf>
    <xf numFmtId="0" fontId="123" fillId="0" borderId="79" xfId="8" applyFont="1" applyBorder="1" applyAlignment="1" applyProtection="1">
      <alignment horizontal="center" vertical="center" wrapText="1"/>
    </xf>
    <xf numFmtId="0" fontId="123" fillId="0" borderId="74" xfId="8" applyFont="1" applyBorder="1" applyAlignment="1" applyProtection="1">
      <alignment horizontal="center" vertical="center" wrapText="1"/>
    </xf>
    <xf numFmtId="0" fontId="123" fillId="0" borderId="310" xfId="8" applyFont="1" applyBorder="1" applyAlignment="1" applyProtection="1">
      <alignment horizontal="center" vertical="center" wrapText="1"/>
    </xf>
    <xf numFmtId="0" fontId="123" fillId="0" borderId="292" xfId="8" applyFont="1" applyBorder="1" applyAlignment="1" applyProtection="1">
      <alignment horizontal="center" vertical="center" wrapText="1"/>
    </xf>
    <xf numFmtId="0" fontId="114" fillId="0" borderId="37" xfId="8" applyFont="1" applyBorder="1" applyAlignment="1" applyProtection="1">
      <alignment horizontal="center" vertical="center" wrapText="1"/>
    </xf>
    <xf numFmtId="49" fontId="114" fillId="0" borderId="0" xfId="8" applyNumberFormat="1" applyFont="1" applyBorder="1" applyAlignment="1" applyProtection="1">
      <alignment horizontal="left" vertical="center"/>
    </xf>
    <xf numFmtId="0" fontId="2" fillId="0" borderId="375" xfId="7" applyFont="1" applyBorder="1" applyAlignment="1" applyProtection="1">
      <alignment horizontal="center" vertical="center" textRotation="255"/>
    </xf>
    <xf numFmtId="0" fontId="2" fillId="0" borderId="376" xfId="7" applyFont="1" applyBorder="1" applyAlignment="1" applyProtection="1">
      <alignment horizontal="center" vertical="center" textRotation="255"/>
    </xf>
    <xf numFmtId="0" fontId="2" fillId="0" borderId="377" xfId="7" applyFont="1" applyBorder="1" applyAlignment="1" applyProtection="1">
      <alignment horizontal="center" vertical="center" textRotation="255"/>
    </xf>
    <xf numFmtId="0" fontId="2" fillId="0" borderId="373" xfId="7" applyFont="1" applyBorder="1" applyAlignment="1" applyProtection="1">
      <alignment horizontal="right" vertical="top"/>
    </xf>
    <xf numFmtId="0" fontId="2" fillId="0" borderId="378" xfId="7" applyFont="1" applyBorder="1" applyAlignment="1" applyProtection="1">
      <alignment horizontal="right" vertical="top"/>
    </xf>
    <xf numFmtId="0" fontId="2" fillId="0" borderId="374" xfId="7" applyFont="1" applyBorder="1" applyAlignment="1" applyProtection="1">
      <alignment horizontal="center" vertical="center"/>
    </xf>
    <xf numFmtId="0" fontId="2" fillId="0" borderId="379" xfId="7" applyFont="1" applyBorder="1" applyAlignment="1" applyProtection="1">
      <alignment horizontal="center" vertical="center"/>
    </xf>
    <xf numFmtId="0" fontId="2" fillId="0" borderId="89" xfId="7" applyFont="1" applyBorder="1" applyAlignment="1" applyProtection="1">
      <alignment horizontal="center" vertical="center"/>
    </xf>
    <xf numFmtId="0" fontId="2" fillId="0" borderId="280" xfId="7" applyFont="1" applyBorder="1" applyAlignment="1" applyProtection="1">
      <alignment horizontal="center" vertical="center"/>
    </xf>
    <xf numFmtId="0" fontId="2" fillId="0" borderId="0" xfId="7" applyFont="1" applyAlignment="1" applyProtection="1">
      <alignment vertical="center" wrapText="1"/>
    </xf>
    <xf numFmtId="0" fontId="2" fillId="0" borderId="0" xfId="7" applyFont="1" applyAlignment="1" applyProtection="1">
      <alignment vertical="center" wrapText="1"/>
      <protection locked="0"/>
    </xf>
    <xf numFmtId="0" fontId="126" fillId="0" borderId="0" xfId="7" applyFont="1" applyAlignment="1" applyProtection="1">
      <alignment horizontal="center" vertical="center"/>
    </xf>
    <xf numFmtId="0" fontId="2" fillId="0" borderId="30" xfId="7" applyFont="1" applyBorder="1" applyAlignment="1" applyProtection="1">
      <alignment horizontal="center" vertical="center"/>
    </xf>
    <xf numFmtId="0" fontId="2" fillId="0" borderId="33" xfId="7" applyFont="1" applyBorder="1" applyAlignment="1" applyProtection="1">
      <alignment horizontal="center" vertical="center"/>
    </xf>
    <xf numFmtId="0" fontId="127" fillId="0" borderId="30" xfId="7" applyFont="1" applyFill="1" applyBorder="1" applyAlignment="1" applyProtection="1">
      <alignment horizontal="center" vertical="center" shrinkToFit="1"/>
    </xf>
    <xf numFmtId="0" fontId="127" fillId="0" borderId="37" xfId="7" applyFont="1" applyFill="1" applyBorder="1" applyAlignment="1" applyProtection="1">
      <alignment horizontal="center" vertical="center" shrinkToFit="1"/>
    </xf>
    <xf numFmtId="0" fontId="127" fillId="0" borderId="33" xfId="7" applyFont="1" applyFill="1" applyBorder="1" applyAlignment="1" applyProtection="1">
      <alignment horizontal="center" vertical="center" shrinkToFit="1"/>
    </xf>
    <xf numFmtId="0" fontId="126" fillId="0" borderId="0" xfId="7" applyFont="1" applyAlignment="1" applyProtection="1">
      <alignment horizontal="center" vertical="center"/>
      <protection locked="0"/>
    </xf>
    <xf numFmtId="0" fontId="2" fillId="0" borderId="30" xfId="7" applyFont="1" applyBorder="1" applyAlignment="1" applyProtection="1">
      <alignment horizontal="center" vertical="center"/>
      <protection locked="0"/>
    </xf>
    <xf numFmtId="0" fontId="2" fillId="0" borderId="33" xfId="7" applyFont="1" applyBorder="1" applyAlignment="1" applyProtection="1">
      <alignment horizontal="center" vertical="center"/>
      <protection locked="0"/>
    </xf>
    <xf numFmtId="0" fontId="0" fillId="0" borderId="0" xfId="0" applyFont="1" applyFill="1" applyBorder="1" applyAlignment="1" applyProtection="1">
      <alignment vertical="center" wrapText="1"/>
    </xf>
    <xf numFmtId="0" fontId="128" fillId="0" borderId="2" xfId="0" applyFont="1" applyBorder="1" applyAlignment="1" applyProtection="1">
      <alignment vertical="center" textRotation="255" wrapText="1"/>
    </xf>
    <xf numFmtId="0" fontId="128" fillId="0" borderId="3" xfId="0" applyFont="1" applyBorder="1" applyAlignment="1" applyProtection="1">
      <alignment vertical="center" textRotation="255" wrapText="1"/>
    </xf>
    <xf numFmtId="0" fontId="0" fillId="11" borderId="83" xfId="0" applyFont="1" applyFill="1" applyBorder="1" applyProtection="1">
      <alignment vertical="center"/>
    </xf>
    <xf numFmtId="0" fontId="0" fillId="11" borderId="37" xfId="0" applyFont="1" applyFill="1" applyBorder="1" applyProtection="1">
      <alignment vertical="center"/>
    </xf>
    <xf numFmtId="0" fontId="0" fillId="11" borderId="33" xfId="0" applyFont="1" applyFill="1" applyBorder="1" applyProtection="1">
      <alignment vertical="center"/>
    </xf>
    <xf numFmtId="0" fontId="0" fillId="11" borderId="84" xfId="0" applyFont="1" applyFill="1" applyBorder="1" applyProtection="1">
      <alignment vertical="center"/>
    </xf>
    <xf numFmtId="0" fontId="0" fillId="11" borderId="74" xfId="0" applyFont="1" applyFill="1" applyBorder="1" applyProtection="1">
      <alignment vertical="center"/>
    </xf>
    <xf numFmtId="0" fontId="0" fillId="11" borderId="69" xfId="0" applyFont="1" applyFill="1" applyBorder="1" applyProtection="1">
      <alignment vertical="center"/>
    </xf>
    <xf numFmtId="0" fontId="20" fillId="16" borderId="1" xfId="0" applyFont="1" applyFill="1" applyBorder="1" applyAlignment="1" applyProtection="1">
      <alignment horizontal="right" vertical="center"/>
    </xf>
    <xf numFmtId="0" fontId="20" fillId="16" borderId="6" xfId="0" applyFont="1" applyFill="1" applyBorder="1" applyAlignment="1" applyProtection="1">
      <alignment horizontal="right" vertical="center"/>
    </xf>
    <xf numFmtId="0" fontId="20" fillId="16" borderId="11" xfId="0" applyFont="1" applyFill="1" applyBorder="1" applyAlignment="1" applyProtection="1">
      <alignment horizontal="right" vertical="center"/>
    </xf>
    <xf numFmtId="0" fontId="20" fillId="0" borderId="0" xfId="0" applyFont="1" applyBorder="1" applyProtection="1">
      <alignment vertical="center"/>
    </xf>
    <xf numFmtId="0" fontId="20" fillId="11" borderId="415" xfId="0" applyFont="1" applyFill="1" applyBorder="1" applyAlignment="1" applyProtection="1">
      <alignment horizontal="center" vertical="center" wrapText="1"/>
    </xf>
    <xf numFmtId="0" fontId="20" fillId="11" borderId="289" xfId="0" applyFont="1" applyFill="1" applyBorder="1" applyAlignment="1" applyProtection="1">
      <alignment horizontal="center" vertical="center" wrapText="1"/>
    </xf>
    <xf numFmtId="0" fontId="20" fillId="11" borderId="290" xfId="0" applyFont="1" applyFill="1" applyBorder="1" applyAlignment="1" applyProtection="1">
      <alignment horizontal="center" vertical="center" wrapText="1"/>
    </xf>
    <xf numFmtId="0" fontId="18" fillId="11" borderId="87" xfId="0" applyFont="1" applyFill="1" applyBorder="1" applyAlignment="1" applyProtection="1">
      <alignment horizontal="center" vertical="center" wrapText="1"/>
    </xf>
    <xf numFmtId="0" fontId="18" fillId="11" borderId="88" xfId="0" applyFont="1" applyFill="1" applyBorder="1" applyAlignment="1" applyProtection="1">
      <alignment horizontal="center" vertical="center" wrapText="1"/>
    </xf>
    <xf numFmtId="0" fontId="18" fillId="11" borderId="89" xfId="0" applyFont="1" applyFill="1" applyBorder="1" applyAlignment="1" applyProtection="1">
      <alignment horizontal="center" vertical="center" wrapText="1"/>
    </xf>
    <xf numFmtId="0" fontId="30" fillId="11" borderId="83" xfId="0" applyFont="1" applyFill="1" applyBorder="1" applyProtection="1">
      <alignment vertical="center"/>
    </xf>
    <xf numFmtId="0" fontId="30" fillId="11" borderId="37" xfId="0" applyFont="1" applyFill="1" applyBorder="1" applyProtection="1">
      <alignment vertical="center"/>
    </xf>
    <xf numFmtId="0" fontId="30" fillId="11" borderId="33" xfId="0" applyFont="1" applyFill="1" applyBorder="1" applyProtection="1">
      <alignment vertical="center"/>
    </xf>
    <xf numFmtId="0" fontId="24" fillId="0" borderId="0" xfId="0" applyFont="1" applyBorder="1" applyProtection="1">
      <alignment vertical="center"/>
    </xf>
    <xf numFmtId="0" fontId="29" fillId="0" borderId="0" xfId="0" applyFont="1" applyBorder="1" applyProtection="1">
      <alignment vertical="center"/>
    </xf>
    <xf numFmtId="0" fontId="110" fillId="0" borderId="1" xfId="0" applyFont="1" applyBorder="1" applyAlignment="1" applyProtection="1">
      <alignment horizontal="center" vertical="center"/>
    </xf>
    <xf numFmtId="0" fontId="110" fillId="0" borderId="11" xfId="0" applyFont="1" applyBorder="1" applyAlignment="1" applyProtection="1">
      <alignment horizontal="center" vertical="center"/>
    </xf>
    <xf numFmtId="0" fontId="20" fillId="0" borderId="1"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11" xfId="0" applyFont="1" applyBorder="1" applyAlignment="1" applyProtection="1">
      <alignment horizontal="center" vertical="center" shrinkToFit="1"/>
    </xf>
    <xf numFmtId="0" fontId="20" fillId="0" borderId="2" xfId="0" applyFont="1" applyBorder="1" applyAlignment="1" applyProtection="1">
      <alignment horizontal="center" vertical="center"/>
    </xf>
    <xf numFmtId="0" fontId="20" fillId="0" borderId="5" xfId="0" applyFont="1" applyBorder="1" applyAlignment="1" applyProtection="1">
      <alignment horizontal="center" vertical="center"/>
    </xf>
    <xf numFmtId="0" fontId="20" fillId="0" borderId="26" xfId="0" applyFont="1" applyBorder="1" applyAlignment="1" applyProtection="1">
      <alignment horizontal="center" vertical="center"/>
    </xf>
    <xf numFmtId="0" fontId="0" fillId="11" borderId="53" xfId="0" applyFont="1" applyFill="1" applyBorder="1" applyAlignment="1" applyProtection="1">
      <alignment vertical="center" wrapText="1"/>
    </xf>
    <xf numFmtId="0" fontId="0" fillId="11" borderId="62" xfId="0" applyFont="1" applyFill="1" applyBorder="1" applyAlignment="1" applyProtection="1">
      <alignment vertical="center" wrapText="1"/>
    </xf>
    <xf numFmtId="0" fontId="0" fillId="11" borderId="68" xfId="0" applyFont="1" applyFill="1" applyBorder="1" applyAlignment="1" applyProtection="1">
      <alignment vertical="center" wrapText="1"/>
    </xf>
    <xf numFmtId="0" fontId="1" fillId="0" borderId="446" xfId="3" applyFont="1" applyBorder="1" applyAlignment="1" applyProtection="1">
      <alignment horizontal="center" vertical="center" textRotation="255"/>
    </xf>
    <xf numFmtId="0" fontId="1" fillId="0" borderId="447" xfId="4" applyFont="1" applyBorder="1" applyAlignment="1" applyProtection="1">
      <alignment horizontal="center" vertical="center" textRotation="255"/>
    </xf>
    <xf numFmtId="0" fontId="1" fillId="0" borderId="448" xfId="4" applyFont="1" applyBorder="1" applyAlignment="1" applyProtection="1">
      <alignment horizontal="center" vertical="center" textRotation="255"/>
    </xf>
    <xf numFmtId="0" fontId="1" fillId="0" borderId="446" xfId="3" applyFont="1" applyBorder="1" applyAlignment="1" applyProtection="1">
      <alignment vertical="center" textRotation="255"/>
    </xf>
    <xf numFmtId="0" fontId="1" fillId="0" borderId="447" xfId="4" applyFont="1" applyBorder="1" applyAlignment="1" applyProtection="1">
      <alignment vertical="center" textRotation="255"/>
    </xf>
    <xf numFmtId="0" fontId="1" fillId="0" borderId="449" xfId="4" applyFont="1" applyBorder="1" applyAlignment="1" applyProtection="1">
      <alignment vertical="center" textRotation="255"/>
    </xf>
    <xf numFmtId="0" fontId="1" fillId="0" borderId="79" xfId="3" applyFont="1" applyBorder="1" applyAlignment="1" applyProtection="1">
      <alignment horizontal="center" vertical="center"/>
    </xf>
    <xf numFmtId="0" fontId="1" fillId="0" borderId="104" xfId="4" applyFont="1" applyBorder="1" applyAlignment="1" applyProtection="1">
      <alignment horizontal="center" vertical="center"/>
    </xf>
    <xf numFmtId="0" fontId="1" fillId="0" borderId="418" xfId="4" applyFont="1" applyBorder="1" applyAlignment="1" applyProtection="1">
      <alignment horizontal="center" vertical="center"/>
    </xf>
    <xf numFmtId="0" fontId="1" fillId="0" borderId="451" xfId="4" applyFont="1" applyBorder="1" applyAlignment="1" applyProtection="1">
      <alignment horizontal="center" vertical="center"/>
    </xf>
    <xf numFmtId="0" fontId="1" fillId="0" borderId="416" xfId="3" applyFont="1" applyBorder="1" applyAlignment="1" applyProtection="1">
      <alignment horizontal="center" vertical="center"/>
    </xf>
    <xf numFmtId="0" fontId="1" fillId="0" borderId="462" xfId="3" applyFont="1" applyBorder="1" applyAlignment="1" applyProtection="1">
      <alignment vertical="center"/>
    </xf>
    <xf numFmtId="0" fontId="1" fillId="0" borderId="476" xfId="4" applyFont="1" applyBorder="1" applyAlignment="1" applyProtection="1">
      <alignment vertical="center"/>
    </xf>
    <xf numFmtId="0" fontId="1" fillId="0" borderId="463" xfId="4" applyFont="1" applyBorder="1" applyAlignment="1" applyProtection="1">
      <alignment vertical="center"/>
    </xf>
    <xf numFmtId="0" fontId="1" fillId="0" borderId="477" xfId="4" applyFont="1" applyBorder="1" applyAlignment="1" applyProtection="1">
      <alignment vertical="center"/>
    </xf>
    <xf numFmtId="0" fontId="130" fillId="0" borderId="8" xfId="3" applyFont="1" applyBorder="1" applyAlignment="1" applyProtection="1">
      <alignment horizontal="center" vertical="center"/>
    </xf>
    <xf numFmtId="0" fontId="1" fillId="0" borderId="15" xfId="4" applyFont="1" applyBorder="1" applyAlignment="1" applyProtection="1">
      <alignment horizontal="center" vertical="center"/>
    </xf>
    <xf numFmtId="0" fontId="130" fillId="0" borderId="9" xfId="3" applyFont="1" applyBorder="1" applyAlignment="1" applyProtection="1">
      <alignment horizontal="center" vertical="center"/>
    </xf>
    <xf numFmtId="0" fontId="1" fillId="0" borderId="0" xfId="4" applyFont="1" applyBorder="1" applyAlignment="1" applyProtection="1">
      <alignment horizontal="center" vertical="center"/>
    </xf>
    <xf numFmtId="0" fontId="1" fillId="0" borderId="445" xfId="4" applyFont="1" applyBorder="1" applyAlignment="1" applyProtection="1">
      <alignment horizontal="center" vertical="center"/>
    </xf>
    <xf numFmtId="0" fontId="1" fillId="0" borderId="62" xfId="4" applyFont="1" applyBorder="1" applyAlignment="1" applyProtection="1">
      <alignment horizontal="center" vertical="center"/>
    </xf>
    <xf numFmtId="0" fontId="130" fillId="0" borderId="79" xfId="3" applyFont="1" applyBorder="1" applyAlignment="1" applyProtection="1">
      <alignment horizontal="center" vertical="center"/>
    </xf>
    <xf numFmtId="0" fontId="1" fillId="0" borderId="69" xfId="4" applyFont="1" applyBorder="1" applyAlignment="1" applyProtection="1">
      <alignment horizontal="center" vertical="center"/>
    </xf>
    <xf numFmtId="0" fontId="1" fillId="0" borderId="80" xfId="3" applyFont="1" applyBorder="1" applyAlignment="1" applyProtection="1">
      <alignment horizontal="center" vertical="center"/>
    </xf>
    <xf numFmtId="0" fontId="1" fillId="0" borderId="68" xfId="4" applyFont="1" applyBorder="1" applyAlignment="1" applyProtection="1">
      <alignment horizontal="center" vertical="center"/>
    </xf>
    <xf numFmtId="0" fontId="130" fillId="0" borderId="75" xfId="3" applyFont="1" applyBorder="1" applyAlignment="1" applyProtection="1">
      <alignment horizontal="center" vertical="center"/>
    </xf>
    <xf numFmtId="0" fontId="1" fillId="0" borderId="66" xfId="4" applyFont="1" applyBorder="1" applyAlignment="1" applyProtection="1">
      <alignment horizontal="center" vertical="center"/>
    </xf>
    <xf numFmtId="0" fontId="130" fillId="0" borderId="104" xfId="3" applyFont="1" applyBorder="1" applyAlignment="1" applyProtection="1">
      <alignment horizontal="center" vertical="center"/>
    </xf>
    <xf numFmtId="0" fontId="1" fillId="0" borderId="452" xfId="3" applyFont="1" applyBorder="1" applyAlignment="1" applyProtection="1">
      <alignment horizontal="center" vertical="center"/>
    </xf>
    <xf numFmtId="179" fontId="26" fillId="0" borderId="452" xfId="1" applyNumberFormat="1" applyFont="1" applyBorder="1" applyAlignment="1" applyProtection="1">
      <alignment horizontal="center" vertical="center"/>
    </xf>
    <xf numFmtId="179" fontId="1" fillId="0" borderId="452" xfId="1" applyNumberFormat="1" applyFont="1" applyBorder="1" applyAlignment="1" applyProtection="1">
      <alignment horizontal="center" vertical="center"/>
    </xf>
    <xf numFmtId="0" fontId="131" fillId="0" borderId="0" xfId="3" applyFont="1" applyBorder="1" applyAlignment="1" applyProtection="1">
      <alignment horizontal="center" vertical="center"/>
    </xf>
    <xf numFmtId="0" fontId="63" fillId="0" borderId="79" xfId="3" applyFont="1" applyBorder="1" applyAlignment="1" applyProtection="1">
      <alignment horizontal="center" vertical="center" wrapText="1"/>
    </xf>
    <xf numFmtId="0" fontId="63" fillId="0" borderId="74" xfId="3" applyFont="1" applyBorder="1" applyAlignment="1" applyProtection="1">
      <alignment horizontal="center" vertical="center" wrapText="1"/>
    </xf>
    <xf numFmtId="0" fontId="63" fillId="0" borderId="80" xfId="3" applyFont="1" applyBorder="1" applyAlignment="1" applyProtection="1">
      <alignment horizontal="center" vertical="center"/>
    </xf>
    <xf numFmtId="0" fontId="63" fillId="0" borderId="62" xfId="3" applyFont="1" applyBorder="1" applyAlignment="1" applyProtection="1">
      <alignment horizontal="center" vertical="center"/>
    </xf>
    <xf numFmtId="0" fontId="16" fillId="0" borderId="453" xfId="3" applyFont="1" applyFill="1" applyBorder="1" applyAlignment="1" applyProtection="1">
      <alignment horizontal="center" vertical="center" shrinkToFit="1"/>
    </xf>
    <xf numFmtId="0" fontId="1" fillId="0" borderId="465" xfId="4" applyFill="1" applyBorder="1" applyAlignment="1" applyProtection="1">
      <alignment horizontal="center" vertical="center" shrinkToFit="1"/>
    </xf>
    <xf numFmtId="0" fontId="1" fillId="0" borderId="467" xfId="4" applyFill="1" applyBorder="1" applyAlignment="1" applyProtection="1">
      <alignment horizontal="center" vertical="center" shrinkToFit="1"/>
    </xf>
    <xf numFmtId="0" fontId="1" fillId="0" borderId="454" xfId="4" applyFill="1" applyBorder="1" applyAlignment="1" applyProtection="1">
      <alignment horizontal="center" vertical="center" shrinkToFit="1"/>
    </xf>
    <xf numFmtId="0" fontId="1" fillId="0" borderId="37" xfId="4" applyFill="1" applyBorder="1" applyAlignment="1" applyProtection="1">
      <alignment horizontal="center" vertical="center" shrinkToFit="1"/>
    </xf>
    <xf numFmtId="0" fontId="1" fillId="0" borderId="468" xfId="4" applyFill="1" applyBorder="1" applyAlignment="1" applyProtection="1">
      <alignment horizontal="center" vertical="center" shrinkToFit="1"/>
    </xf>
    <xf numFmtId="0" fontId="16" fillId="0" borderId="8" xfId="3" applyFont="1" applyBorder="1" applyAlignment="1" applyProtection="1">
      <alignment horizontal="center" vertical="center"/>
    </xf>
    <xf numFmtId="0" fontId="16" fillId="0" borderId="15" xfId="3" applyFont="1" applyBorder="1" applyAlignment="1" applyProtection="1">
      <alignment horizontal="center" vertical="center"/>
    </xf>
    <xf numFmtId="0" fontId="16" fillId="0" borderId="10" xfId="3" applyFont="1" applyBorder="1" applyAlignment="1" applyProtection="1">
      <alignment horizontal="center" vertical="center"/>
    </xf>
    <xf numFmtId="0" fontId="16" fillId="0" borderId="16" xfId="3" applyFont="1" applyBorder="1" applyAlignment="1" applyProtection="1">
      <alignment horizontal="center" vertical="center"/>
    </xf>
    <xf numFmtId="180" fontId="16" fillId="14" borderId="456" xfId="3" applyNumberFormat="1" applyFont="1" applyFill="1" applyBorder="1" applyAlignment="1" applyProtection="1">
      <alignment horizontal="center" vertical="center"/>
      <protection locked="0"/>
    </xf>
    <xf numFmtId="0" fontId="1" fillId="0" borderId="465" xfId="4" applyBorder="1" applyAlignment="1">
      <alignment horizontal="center" vertical="center"/>
    </xf>
    <xf numFmtId="0" fontId="1" fillId="0" borderId="467" xfId="3" applyFont="1" applyBorder="1" applyAlignment="1">
      <alignment horizontal="center" vertical="center"/>
    </xf>
    <xf numFmtId="0" fontId="1" fillId="0" borderId="480" xfId="4" applyBorder="1" applyAlignment="1">
      <alignment horizontal="center" vertical="center"/>
    </xf>
    <xf numFmtId="0" fontId="1" fillId="0" borderId="466" xfId="4" applyBorder="1" applyAlignment="1">
      <alignment horizontal="center" vertical="center"/>
    </xf>
    <xf numFmtId="0" fontId="1" fillId="0" borderId="479" xfId="4" applyBorder="1" applyAlignment="1">
      <alignment horizontal="center" vertical="center"/>
    </xf>
    <xf numFmtId="49" fontId="16" fillId="0" borderId="454" xfId="3" applyNumberFormat="1" applyFont="1" applyFill="1" applyBorder="1" applyAlignment="1" applyProtection="1">
      <alignment horizontal="center" vertical="center" shrinkToFit="1"/>
    </xf>
    <xf numFmtId="0" fontId="16" fillId="0" borderId="99" xfId="3" applyFont="1" applyBorder="1" applyAlignment="1" applyProtection="1">
      <alignment horizontal="center" vertical="center" shrinkToFit="1"/>
    </xf>
    <xf numFmtId="0" fontId="16" fillId="0" borderId="0" xfId="3" applyFont="1" applyFill="1" applyBorder="1" applyAlignment="1" applyProtection="1">
      <alignment horizontal="center" vertical="center" shrinkToFit="1"/>
    </xf>
    <xf numFmtId="0" fontId="16" fillId="0" borderId="80" xfId="3" applyFont="1" applyBorder="1" applyAlignment="1" applyProtection="1">
      <alignment horizontal="center" vertical="center" shrinkToFit="1"/>
    </xf>
    <xf numFmtId="0" fontId="16" fillId="0" borderId="68" xfId="3" applyFont="1" applyBorder="1" applyAlignment="1" applyProtection="1">
      <alignment horizontal="center" vertical="center" shrinkToFit="1"/>
    </xf>
    <xf numFmtId="181" fontId="16" fillId="0" borderId="80" xfId="3" applyNumberFormat="1" applyFont="1" applyBorder="1" applyAlignment="1" applyProtection="1">
      <alignment horizontal="center" vertical="center"/>
    </xf>
    <xf numFmtId="0" fontId="1" fillId="0" borderId="30" xfId="3" applyFont="1" applyBorder="1" applyAlignment="1" applyProtection="1">
      <alignment horizontal="center" vertical="center"/>
    </xf>
    <xf numFmtId="0" fontId="1" fillId="0" borderId="37" xfId="4" applyFont="1" applyBorder="1" applyAlignment="1" applyProtection="1">
      <alignment horizontal="center" vertical="center"/>
    </xf>
    <xf numFmtId="0" fontId="1" fillId="0" borderId="33" xfId="4" applyFont="1" applyBorder="1" applyAlignment="1" applyProtection="1">
      <alignment horizontal="center" vertical="center"/>
    </xf>
    <xf numFmtId="0" fontId="63" fillId="0" borderId="79" xfId="3" applyFont="1" applyBorder="1" applyAlignment="1" applyProtection="1">
      <alignment horizontal="center" vertical="center"/>
    </xf>
    <xf numFmtId="0" fontId="63" fillId="0" borderId="74" xfId="3" applyFont="1" applyBorder="1" applyAlignment="1" applyProtection="1">
      <alignment horizontal="center" vertical="center"/>
    </xf>
    <xf numFmtId="0" fontId="16" fillId="0" borderId="454" xfId="3" applyFont="1" applyFill="1" applyBorder="1" applyAlignment="1" applyProtection="1">
      <alignment horizontal="center" vertical="center" shrinkToFit="1"/>
    </xf>
    <xf numFmtId="0" fontId="1" fillId="0" borderId="455" xfId="4" applyFill="1" applyBorder="1" applyAlignment="1" applyProtection="1">
      <alignment horizontal="center" vertical="center" shrinkToFit="1"/>
    </xf>
    <xf numFmtId="0" fontId="1" fillId="0" borderId="466" xfId="4" applyFill="1" applyBorder="1" applyAlignment="1" applyProtection="1">
      <alignment horizontal="center" vertical="center" shrinkToFit="1"/>
    </xf>
    <xf numFmtId="0" fontId="1" fillId="0" borderId="479" xfId="4" applyFill="1" applyBorder="1" applyAlignment="1" applyProtection="1">
      <alignment horizontal="center" vertical="center" shrinkToFit="1"/>
    </xf>
    <xf numFmtId="0" fontId="16" fillId="0" borderId="75" xfId="3" applyFont="1" applyBorder="1" applyAlignment="1" applyProtection="1">
      <alignment horizontal="center" vertical="center" shrinkToFit="1"/>
    </xf>
    <xf numFmtId="182" fontId="16" fillId="0" borderId="30" xfId="3" applyNumberFormat="1" applyFont="1" applyBorder="1" applyAlignment="1" applyProtection="1">
      <alignment horizontal="center" vertical="center"/>
    </xf>
    <xf numFmtId="0" fontId="1" fillId="0" borderId="282" xfId="3" applyFont="1" applyBorder="1" applyAlignment="1" applyProtection="1">
      <alignment horizontal="center" vertical="center"/>
    </xf>
    <xf numFmtId="0" fontId="1" fillId="14" borderId="282" xfId="3" applyFont="1" applyFill="1" applyBorder="1" applyAlignment="1" applyProtection="1">
      <alignment horizontal="center" vertical="center"/>
      <protection locked="0"/>
    </xf>
    <xf numFmtId="179" fontId="26" fillId="14" borderId="282" xfId="1" applyNumberFormat="1" applyFont="1" applyFill="1" applyBorder="1" applyAlignment="1" applyProtection="1">
      <alignment horizontal="center" vertical="center"/>
      <protection locked="0"/>
    </xf>
    <xf numFmtId="179" fontId="1" fillId="14" borderId="282" xfId="1" applyNumberFormat="1" applyFont="1" applyFill="1" applyBorder="1" applyAlignment="1" applyProtection="1">
      <alignment horizontal="center" vertical="center"/>
      <protection locked="0"/>
    </xf>
    <xf numFmtId="0" fontId="1" fillId="14" borderId="416" xfId="3" applyFont="1" applyFill="1" applyBorder="1" applyAlignment="1" applyProtection="1">
      <alignment horizontal="center" vertical="center"/>
      <protection locked="0"/>
    </xf>
    <xf numFmtId="179" fontId="26" fillId="14" borderId="416" xfId="1" applyNumberFormat="1" applyFont="1" applyFill="1" applyBorder="1" applyAlignment="1" applyProtection="1">
      <alignment horizontal="center" vertical="center"/>
      <protection locked="0"/>
    </xf>
    <xf numFmtId="179" fontId="1" fillId="14" borderId="416" xfId="1" applyNumberFormat="1" applyFont="1" applyFill="1" applyBorder="1" applyAlignment="1" applyProtection="1">
      <alignment horizontal="center" vertical="center"/>
      <protection locked="0"/>
    </xf>
    <xf numFmtId="178" fontId="1" fillId="0" borderId="30" xfId="3" applyNumberFormat="1" applyFont="1" applyBorder="1" applyAlignment="1" applyProtection="1">
      <alignment horizontal="center" vertical="center"/>
    </xf>
    <xf numFmtId="178" fontId="1" fillId="0" borderId="33" xfId="3" applyNumberFormat="1" applyFont="1" applyBorder="1" applyAlignment="1" applyProtection="1">
      <alignment horizontal="center" vertical="center"/>
    </xf>
    <xf numFmtId="0" fontId="26" fillId="0" borderId="282" xfId="3" applyFont="1" applyBorder="1" applyAlignment="1" applyProtection="1">
      <alignment horizontal="center" vertical="center"/>
    </xf>
    <xf numFmtId="0" fontId="1" fillId="0" borderId="464" xfId="4" applyFont="1" applyBorder="1" applyAlignment="1" applyProtection="1">
      <alignment vertical="center"/>
    </xf>
    <xf numFmtId="0" fontId="1" fillId="0" borderId="478" xfId="4" applyFont="1" applyBorder="1" applyAlignment="1" applyProtection="1">
      <alignment vertical="center"/>
    </xf>
    <xf numFmtId="0" fontId="1" fillId="0" borderId="456" xfId="3" applyFont="1" applyBorder="1" applyAlignment="1" applyProtection="1">
      <alignment horizontal="center" vertical="center"/>
    </xf>
    <xf numFmtId="0" fontId="1" fillId="0" borderId="467" xfId="3" applyFont="1" applyBorder="1" applyAlignment="1" applyProtection="1">
      <alignment horizontal="center" vertical="center"/>
    </xf>
    <xf numFmtId="0" fontId="130" fillId="0" borderId="30" xfId="3" applyFont="1" applyBorder="1" applyAlignment="1" applyProtection="1">
      <alignment horizontal="center" vertical="center"/>
    </xf>
    <xf numFmtId="0" fontId="130" fillId="0" borderId="37" xfId="3" applyFont="1" applyBorder="1" applyAlignment="1" applyProtection="1">
      <alignment horizontal="center" vertical="center"/>
    </xf>
    <xf numFmtId="0" fontId="1" fillId="0" borderId="468" xfId="3" applyFont="1" applyBorder="1" applyAlignment="1" applyProtection="1">
      <alignment horizontal="center" vertical="center"/>
    </xf>
    <xf numFmtId="0" fontId="0" fillId="14" borderId="282" xfId="0" applyFont="1" applyFill="1" applyBorder="1" applyAlignment="1" applyProtection="1">
      <alignment horizontal="center" vertical="center"/>
      <protection locked="0"/>
    </xf>
    <xf numFmtId="179" fontId="0" fillId="14" borderId="282" xfId="0" applyNumberFormat="1" applyFont="1" applyFill="1" applyBorder="1" applyAlignment="1" applyProtection="1">
      <alignment horizontal="center" vertical="center"/>
      <protection locked="0"/>
    </xf>
    <xf numFmtId="0" fontId="0" fillId="14" borderId="416" xfId="0" applyFont="1" applyFill="1" applyBorder="1" applyAlignment="1" applyProtection="1">
      <alignment horizontal="center" vertical="center"/>
      <protection locked="0"/>
    </xf>
    <xf numFmtId="179" fontId="0" fillId="14" borderId="416" xfId="0" applyNumberFormat="1" applyFont="1" applyFill="1" applyBorder="1" applyAlignment="1" applyProtection="1">
      <alignment horizontal="center" vertical="center"/>
      <protection locked="0"/>
    </xf>
    <xf numFmtId="0" fontId="0" fillId="0" borderId="452" xfId="0" applyFont="1" applyBorder="1" applyAlignment="1" applyProtection="1">
      <alignment horizontal="center" vertical="center"/>
    </xf>
    <xf numFmtId="179" fontId="0" fillId="0" borderId="452" xfId="0" applyNumberFormat="1" applyFont="1" applyBorder="1" applyAlignment="1" applyProtection="1">
      <alignment horizontal="center" vertical="center"/>
    </xf>
    <xf numFmtId="0" fontId="63" fillId="0" borderId="471" xfId="3" applyFont="1" applyBorder="1" applyAlignment="1" applyProtection="1">
      <alignment horizontal="center" vertical="center" wrapText="1"/>
    </xf>
    <xf numFmtId="0" fontId="63" fillId="0" borderId="471" xfId="3" applyFont="1" applyBorder="1" applyAlignment="1" applyProtection="1">
      <alignment horizontal="center" vertical="center"/>
    </xf>
    <xf numFmtId="0" fontId="7" fillId="0" borderId="490" xfId="4" applyFont="1" applyFill="1" applyBorder="1" applyAlignment="1" applyProtection="1">
      <alignment horizontal="center" vertical="center"/>
    </xf>
    <xf numFmtId="0" fontId="7" fillId="0" borderId="491" xfId="4" applyFont="1" applyFill="1" applyBorder="1" applyAlignment="1" applyProtection="1">
      <alignment horizontal="center" vertical="center"/>
    </xf>
    <xf numFmtId="180" fontId="29" fillId="14" borderId="459" xfId="4" applyNumberFormat="1" applyFont="1" applyFill="1" applyBorder="1" applyAlignment="1" applyProtection="1">
      <alignment horizontal="center" vertical="center"/>
      <protection locked="0"/>
    </xf>
    <xf numFmtId="180" fontId="29" fillId="14" borderId="473" xfId="4" applyNumberFormat="1" applyFont="1" applyFill="1" applyBorder="1" applyAlignment="1" applyProtection="1">
      <alignment horizontal="center" vertical="center"/>
      <protection locked="0"/>
    </xf>
    <xf numFmtId="180" fontId="29" fillId="14" borderId="461" xfId="4" applyNumberFormat="1" applyFont="1" applyFill="1" applyBorder="1" applyAlignment="1" applyProtection="1">
      <alignment horizontal="center" vertical="center"/>
      <protection locked="0"/>
    </xf>
    <xf numFmtId="180" fontId="29" fillId="14" borderId="472" xfId="4" applyNumberFormat="1" applyFont="1" applyFill="1" applyBorder="1" applyAlignment="1" applyProtection="1">
      <alignment horizontal="center" vertical="center"/>
      <protection locked="0"/>
    </xf>
    <xf numFmtId="49" fontId="1" fillId="0" borderId="468" xfId="4" applyNumberFormat="1" applyFill="1" applyBorder="1" applyAlignment="1" applyProtection="1">
      <alignment horizontal="center" vertical="center" shrinkToFit="1"/>
    </xf>
    <xf numFmtId="49" fontId="1" fillId="0" borderId="454" xfId="4" applyNumberFormat="1" applyFill="1" applyBorder="1" applyAlignment="1" applyProtection="1">
      <alignment horizontal="center" vertical="center" shrinkToFit="1"/>
    </xf>
    <xf numFmtId="0" fontId="7" fillId="0" borderId="418" xfId="4" applyFont="1" applyFill="1" applyBorder="1" applyAlignment="1" applyProtection="1">
      <alignment horizontal="center" vertical="center"/>
    </xf>
    <xf numFmtId="0" fontId="7" fillId="0" borderId="282" xfId="4" applyFont="1" applyFill="1" applyBorder="1" applyAlignment="1" applyProtection="1">
      <alignment horizontal="center" vertical="center"/>
    </xf>
    <xf numFmtId="0" fontId="18" fillId="0" borderId="418" xfId="4" applyFont="1" applyFill="1" applyBorder="1" applyAlignment="1" applyProtection="1">
      <alignment horizontal="center" vertical="center"/>
    </xf>
    <xf numFmtId="0" fontId="18" fillId="0" borderId="282" xfId="4" applyFont="1" applyFill="1" applyBorder="1" applyAlignment="1" applyProtection="1">
      <alignment horizontal="center" vertical="center"/>
    </xf>
    <xf numFmtId="188" fontId="29" fillId="0" borderId="282" xfId="4" applyNumberFormat="1" applyFont="1" applyBorder="1" applyAlignment="1" applyProtection="1">
      <alignment horizontal="center" vertical="center"/>
    </xf>
    <xf numFmtId="0" fontId="18" fillId="0" borderId="481" xfId="4" applyFont="1" applyBorder="1" applyAlignment="1" applyProtection="1">
      <alignment horizontal="left" vertical="center" shrinkToFit="1"/>
    </xf>
    <xf numFmtId="0" fontId="18" fillId="0" borderId="483" xfId="4" applyFont="1" applyBorder="1" applyAlignment="1" applyProtection="1">
      <alignment horizontal="left" vertical="center" shrinkToFit="1"/>
    </xf>
    <xf numFmtId="38" fontId="18" fillId="0" borderId="481" xfId="1" applyFont="1" applyFill="1" applyBorder="1" applyAlignment="1" applyProtection="1">
      <alignment horizontal="center" vertical="center"/>
    </xf>
    <xf numFmtId="38" fontId="18" fillId="0" borderId="492" xfId="4" applyNumberFormat="1" applyFont="1" applyBorder="1" applyAlignment="1" applyProtection="1">
      <alignment horizontal="center" vertical="center"/>
    </xf>
    <xf numFmtId="0" fontId="0" fillId="0" borderId="282" xfId="0" applyFont="1" applyBorder="1" applyAlignment="1" applyProtection="1">
      <alignment horizontal="center" vertical="center"/>
    </xf>
    <xf numFmtId="0" fontId="133" fillId="0" borderId="16" xfId="4" applyFont="1" applyBorder="1" applyAlignment="1" applyProtection="1">
      <alignment horizontal="center" vertical="center"/>
    </xf>
    <xf numFmtId="0" fontId="130" fillId="0" borderId="16" xfId="4" applyFont="1" applyBorder="1" applyAlignment="1" applyProtection="1">
      <alignment horizontal="center" vertical="center"/>
    </xf>
    <xf numFmtId="0" fontId="20" fillId="0" borderId="481" xfId="4" applyFont="1" applyFill="1" applyBorder="1" applyAlignment="1" applyProtection="1">
      <alignment horizontal="center" vertical="center"/>
    </xf>
    <xf numFmtId="0" fontId="25" fillId="0" borderId="0" xfId="3" applyFont="1" applyAlignment="1" applyProtection="1">
      <alignment horizontal="center" vertical="center"/>
    </xf>
    <xf numFmtId="38" fontId="18" fillId="0" borderId="483" xfId="1" applyFont="1" applyFill="1" applyBorder="1" applyAlignment="1" applyProtection="1">
      <alignment horizontal="center" vertical="center"/>
    </xf>
    <xf numFmtId="0" fontId="16" fillId="0" borderId="0" xfId="0" applyFont="1" applyBorder="1">
      <alignment vertical="center"/>
    </xf>
    <xf numFmtId="0" fontId="0" fillId="0" borderId="282" xfId="0" applyFont="1" applyBorder="1" applyAlignment="1">
      <alignment horizontal="center" vertical="center" shrinkToFit="1"/>
    </xf>
    <xf numFmtId="0" fontId="0" fillId="0" borderId="30" xfId="0" applyFont="1" applyBorder="1" applyAlignment="1">
      <alignment horizontal="center" vertical="center" shrinkToFit="1"/>
    </xf>
    <xf numFmtId="0" fontId="0" fillId="0" borderId="33" xfId="0" applyFont="1" applyBorder="1" applyAlignment="1">
      <alignment horizontal="center" vertical="center" shrinkToFit="1"/>
    </xf>
    <xf numFmtId="0" fontId="20" fillId="0" borderId="79" xfId="0" applyFont="1" applyBorder="1" applyAlignment="1">
      <alignment horizontal="center" vertical="center"/>
    </xf>
    <xf numFmtId="0" fontId="20" fillId="0" borderId="69" xfId="0" applyFont="1" applyBorder="1" applyAlignment="1">
      <alignment horizontal="center" vertical="center"/>
    </xf>
    <xf numFmtId="0" fontId="20" fillId="0" borderId="80" xfId="0" applyFont="1" applyBorder="1" applyAlignment="1">
      <alignment horizontal="center" vertical="center"/>
    </xf>
    <xf numFmtId="0" fontId="20" fillId="0" borderId="68" xfId="0" applyFont="1" applyBorder="1" applyAlignment="1">
      <alignment horizontal="center" vertical="center"/>
    </xf>
    <xf numFmtId="0" fontId="20" fillId="0" borderId="30" xfId="0" applyFont="1" applyBorder="1" applyAlignment="1">
      <alignment horizontal="left" vertical="center" shrinkToFit="1"/>
    </xf>
    <xf numFmtId="0" fontId="20" fillId="0" borderId="37" xfId="0" applyFont="1" applyBorder="1" applyAlignment="1">
      <alignment horizontal="left" vertical="center" shrinkToFit="1"/>
    </xf>
    <xf numFmtId="0" fontId="20" fillId="0" borderId="33" xfId="0" applyFont="1" applyBorder="1" applyAlignment="1">
      <alignment horizontal="left" vertical="center" shrinkToFit="1"/>
    </xf>
    <xf numFmtId="0" fontId="0" fillId="0" borderId="30" xfId="0" applyFont="1" applyBorder="1" applyAlignment="1">
      <alignment horizontal="center" vertical="center"/>
    </xf>
    <xf numFmtId="0" fontId="0" fillId="0" borderId="37" xfId="0" applyFont="1" applyBorder="1" applyAlignment="1">
      <alignment horizontal="center" vertical="center"/>
    </xf>
    <xf numFmtId="0" fontId="0" fillId="0" borderId="33" xfId="0" applyFont="1" applyBorder="1" applyAlignment="1">
      <alignment horizontal="center" vertical="center"/>
    </xf>
  </cellXfs>
  <cellStyles count="12">
    <cellStyle name="ハイパーリンク" xfId="11" builtinId="8"/>
    <cellStyle name="桁区切り_【発注書編集】岩城少年自然の家" xfId="1" xr:uid="{00000000-0005-0000-0000-000000000000}"/>
    <cellStyle name="桁区切り_使用料人数内訳表" xfId="2" xr:uid="{00000000-0005-0000-0000-000001000000}"/>
    <cellStyle name="標準" xfId="0" builtinId="0" customBuiltin="1"/>
    <cellStyle name="標準 2" xfId="3" xr:uid="{00000000-0005-0000-0000-000003000000}"/>
    <cellStyle name="標準_【発注書編集】岩城少年自然の家" xfId="4" xr:uid="{00000000-0005-0000-0000-000004000000}"/>
    <cellStyle name="標準_アレルギー連絡票" xfId="5" xr:uid="{00000000-0005-0000-0000-000005000000}"/>
    <cellStyle name="標準_アレルギー連絡票_1" xfId="6" xr:uid="{00000000-0005-0000-0000-000006000000}"/>
    <cellStyle name="標準_使用料人数内訳表" xfId="7" xr:uid="{00000000-0005-0000-0000-000007000000}"/>
    <cellStyle name="標準_部屋割り図（大豊小）" xfId="10" xr:uid="{00000000-0005-0000-0000-00000A000000}"/>
    <cellStyle name="標準_利用・減免申請書様式" xfId="8" xr:uid="{00000000-0005-0000-0000-000008000000}"/>
    <cellStyle name="標準_利用・減免申請書様式_1" xfId="9" xr:uid="{00000000-0005-0000-0000-000009000000}"/>
  </cellStyles>
  <dxfs count="0"/>
  <tableStyles count="0" defaultTableStyle="TableStyleMedium2" defaultPivotStyle="PivotStyleLight16"/>
  <colors>
    <mruColors>
      <color rgb="FF00FFFF"/>
      <color rgb="FF57FFFF"/>
      <color rgb="FF33CCFF"/>
      <color rgb="FF57C0FF"/>
      <color rgb="FFFF5757"/>
      <color rgb="FFFFFF57"/>
      <color rgb="FFD4A0FF"/>
      <color rgb="FFFFA0C0"/>
      <color rgb="FF00FF80"/>
      <color rgb="FFD25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3.jpg"/><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3" Type="http://schemas.openxmlformats.org/officeDocument/2006/relationships/image" Target="../media/image6.emf"/><Relationship Id="rId7" Type="http://schemas.openxmlformats.org/officeDocument/2006/relationships/image" Target="../media/image10.emf"/><Relationship Id="rId2" Type="http://schemas.openxmlformats.org/officeDocument/2006/relationships/image" Target="../media/image5.emf"/><Relationship Id="rId1" Type="http://schemas.openxmlformats.org/officeDocument/2006/relationships/image" Target="../media/image4.emf"/><Relationship Id="rId6" Type="http://schemas.openxmlformats.org/officeDocument/2006/relationships/image" Target="../media/image9.emf"/><Relationship Id="rId5" Type="http://schemas.openxmlformats.org/officeDocument/2006/relationships/image" Target="../media/image8.emf"/><Relationship Id="rId4"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54</xdr:col>
      <xdr:colOff>76200</xdr:colOff>
      <xdr:row>3</xdr:row>
      <xdr:rowOff>193675</xdr:rowOff>
    </xdr:from>
    <xdr:to>
      <xdr:col>70</xdr:col>
      <xdr:colOff>19050</xdr:colOff>
      <xdr:row>3</xdr:row>
      <xdr:rowOff>486410</xdr:rowOff>
    </xdr:to>
    <xdr:pic>
      <xdr:nvPicPr>
        <xdr:cNvPr id="2" name="図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5231765" y="1136650"/>
          <a:ext cx="1466850" cy="29273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57150</xdr:colOff>
      <xdr:row>25</xdr:row>
      <xdr:rowOff>26035</xdr:rowOff>
    </xdr:from>
    <xdr:to>
      <xdr:col>5</xdr:col>
      <xdr:colOff>142875</xdr:colOff>
      <xdr:row>26</xdr:row>
      <xdr:rowOff>143510</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895350" y="4626610"/>
          <a:ext cx="295275" cy="346075"/>
        </a:xfrm>
        <a:prstGeom prst="rect">
          <a:avLst/>
        </a:prstGeom>
        <a:noFill/>
        <a:ln>
          <a:miter/>
        </a:ln>
      </xdr:spPr>
    </xdr:pic>
    <xdr:clientData/>
  </xdr:twoCellAnchor>
  <xdr:twoCellAnchor>
    <xdr:from>
      <xdr:col>21</xdr:col>
      <xdr:colOff>19050</xdr:colOff>
      <xdr:row>12</xdr:row>
      <xdr:rowOff>64135</xdr:rowOff>
    </xdr:from>
    <xdr:to>
      <xdr:col>22</xdr:col>
      <xdr:colOff>190500</xdr:colOff>
      <xdr:row>14</xdr:row>
      <xdr:rowOff>121920</xdr:rowOff>
    </xdr:to>
    <xdr:pic>
      <xdr:nvPicPr>
        <xdr:cNvPr id="3" name="図 1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4419600" y="2245360"/>
          <a:ext cx="381000" cy="457835"/>
        </a:xfrm>
        <a:prstGeom prst="rect">
          <a:avLst/>
        </a:prstGeom>
        <a:noFill/>
        <a:ln>
          <a:miter/>
        </a:ln>
      </xdr:spPr>
    </xdr:pic>
    <xdr:clientData/>
  </xdr:twoCellAnchor>
  <xdr:twoCellAnchor editAs="oneCell">
    <xdr:from>
      <xdr:col>48</xdr:col>
      <xdr:colOff>57150</xdr:colOff>
      <xdr:row>24</xdr:row>
      <xdr:rowOff>9525</xdr:rowOff>
    </xdr:from>
    <xdr:to>
      <xdr:col>49</xdr:col>
      <xdr:colOff>142875</xdr:colOff>
      <xdr:row>25</xdr:row>
      <xdr:rowOff>186690</xdr:rowOff>
    </xdr:to>
    <xdr:pic>
      <xdr:nvPicPr>
        <xdr:cNvPr id="4" name="図 32">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10115550" y="4438650"/>
          <a:ext cx="295275" cy="348615"/>
        </a:xfrm>
        <a:prstGeom prst="rect">
          <a:avLst/>
        </a:prstGeom>
        <a:noFill/>
        <a:ln>
          <a:miter/>
        </a:ln>
      </xdr:spPr>
    </xdr:pic>
    <xdr:clientData/>
  </xdr:twoCellAnchor>
  <xdr:twoCellAnchor editAs="oneCell">
    <xdr:from>
      <xdr:col>48</xdr:col>
      <xdr:colOff>47625</xdr:colOff>
      <xdr:row>34</xdr:row>
      <xdr:rowOff>67310</xdr:rowOff>
    </xdr:from>
    <xdr:to>
      <xdr:col>49</xdr:col>
      <xdr:colOff>132715</xdr:colOff>
      <xdr:row>35</xdr:row>
      <xdr:rowOff>122555</xdr:rowOff>
    </xdr:to>
    <xdr:pic>
      <xdr:nvPicPr>
        <xdr:cNvPr id="5" name="図 33">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a:stretch>
          <a:fillRect/>
        </a:stretch>
      </xdr:blipFill>
      <xdr:spPr>
        <a:xfrm>
          <a:off x="10106025" y="6534785"/>
          <a:ext cx="294640" cy="293370"/>
        </a:xfrm>
        <a:prstGeom prst="rect">
          <a:avLst/>
        </a:prstGeom>
        <a:noFill/>
        <a:ln>
          <a:miter/>
        </a:ln>
      </xdr:spPr>
    </xdr:pic>
    <xdr:clientData/>
  </xdr:twoCellAnchor>
  <xdr:twoCellAnchor editAs="oneCell">
    <xdr:from>
      <xdr:col>48</xdr:col>
      <xdr:colOff>47625</xdr:colOff>
      <xdr:row>17</xdr:row>
      <xdr:rowOff>46990</xdr:rowOff>
    </xdr:from>
    <xdr:to>
      <xdr:col>49</xdr:col>
      <xdr:colOff>132715</xdr:colOff>
      <xdr:row>19</xdr:row>
      <xdr:rowOff>113030</xdr:rowOff>
    </xdr:to>
    <xdr:pic>
      <xdr:nvPicPr>
        <xdr:cNvPr id="6" name="図 34">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1"/>
        <a:stretch>
          <a:fillRect/>
        </a:stretch>
      </xdr:blipFill>
      <xdr:spPr>
        <a:xfrm>
          <a:off x="10106025" y="3275965"/>
          <a:ext cx="294640" cy="294640"/>
        </a:xfrm>
        <a:prstGeom prst="rect">
          <a:avLst/>
        </a:prstGeom>
        <a:noFill/>
        <a:ln>
          <a:miter/>
        </a:ln>
      </xdr:spPr>
    </xdr:pic>
    <xdr:clientData/>
  </xdr:twoCellAnchor>
  <xdr:twoCellAnchor>
    <xdr:from>
      <xdr:col>42</xdr:col>
      <xdr:colOff>123825</xdr:colOff>
      <xdr:row>20</xdr:row>
      <xdr:rowOff>151765</xdr:rowOff>
    </xdr:from>
    <xdr:to>
      <xdr:col>49</xdr:col>
      <xdr:colOff>200025</xdr:colOff>
      <xdr:row>23</xdr:row>
      <xdr:rowOff>78740</xdr:rowOff>
    </xdr:to>
    <xdr:sp macro="" textlink="">
      <xdr:nvSpPr>
        <xdr:cNvPr id="7" name="右矢印 1">
          <a:extLst>
            <a:ext uri="{FF2B5EF4-FFF2-40B4-BE49-F238E27FC236}">
              <a16:creationId xmlns:a16="http://schemas.microsoft.com/office/drawing/2014/main" id="{00000000-0008-0000-0400-000007000000}"/>
            </a:ext>
          </a:extLst>
        </xdr:cNvPr>
        <xdr:cNvSpPr>
          <a:spLocks noChangeArrowheads="1"/>
        </xdr:cNvSpPr>
      </xdr:nvSpPr>
      <xdr:spPr>
        <a:xfrm>
          <a:off x="8924925" y="3790315"/>
          <a:ext cx="1543050" cy="574675"/>
        </a:xfrm>
        <a:prstGeom prst="rightArrow">
          <a:avLst>
            <a:gd name="adj1" fmla="val 50000"/>
            <a:gd name="adj2" fmla="val 69422"/>
          </a:avLst>
        </a:prstGeom>
        <a:noFill/>
        <a:ln w="6350">
          <a:solidFill>
            <a:sysClr val="windowText" lastClr="000000"/>
          </a:solidFill>
          <a:miter/>
        </a:ln>
      </xdr:spPr>
      <xdr:txBody>
        <a:bodyPr vertOverflow="clip" horzOverflow="overflow" wrap="square" lIns="22225" tIns="3175" rIns="3175" bIns="3175" anchor="ctr" upright="1"/>
        <a:lstStyle/>
        <a:p>
          <a:pPr algn="l">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管理棟・玄関</a:t>
          </a:r>
        </a:p>
      </xdr:txBody>
    </xdr:sp>
    <xdr:clientData/>
  </xdr:twoCellAnchor>
  <xdr:twoCellAnchor>
    <xdr:from>
      <xdr:col>21</xdr:col>
      <xdr:colOff>28575</xdr:colOff>
      <xdr:row>30</xdr:row>
      <xdr:rowOff>80645</xdr:rowOff>
    </xdr:from>
    <xdr:to>
      <xdr:col>23</xdr:col>
      <xdr:colOff>0</xdr:colOff>
      <xdr:row>32</xdr:row>
      <xdr:rowOff>172085</xdr:rowOff>
    </xdr:to>
    <xdr:pic>
      <xdr:nvPicPr>
        <xdr:cNvPr id="8" name="図 12">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2"/>
        <a:stretch>
          <a:fillRect/>
        </a:stretch>
      </xdr:blipFill>
      <xdr:spPr>
        <a:xfrm>
          <a:off x="4429125" y="5709920"/>
          <a:ext cx="390525" cy="529590"/>
        </a:xfrm>
        <a:prstGeom prst="rect">
          <a:avLst/>
        </a:prstGeom>
        <a:noFill/>
        <a:ln>
          <a:miter/>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29</xdr:col>
      <xdr:colOff>78105</xdr:colOff>
      <xdr:row>80</xdr:row>
      <xdr:rowOff>81915</xdr:rowOff>
    </xdr:from>
    <xdr:to>
      <xdr:col>31</xdr:col>
      <xdr:colOff>118745</xdr:colOff>
      <xdr:row>84</xdr:row>
      <xdr:rowOff>29210</xdr:rowOff>
    </xdr:to>
    <xdr:sp macro="" textlink="">
      <xdr:nvSpPr>
        <xdr:cNvPr id="2" name="楕円 7">
          <a:extLst>
            <a:ext uri="{FF2B5EF4-FFF2-40B4-BE49-F238E27FC236}">
              <a16:creationId xmlns:a16="http://schemas.microsoft.com/office/drawing/2014/main" id="{00000000-0008-0000-0500-000002000000}"/>
            </a:ext>
          </a:extLst>
        </xdr:cNvPr>
        <xdr:cNvSpPr>
          <a:spLocks noChangeAspect="1"/>
        </xdr:cNvSpPr>
      </xdr:nvSpPr>
      <xdr:spPr>
        <a:xfrm>
          <a:off x="5050155" y="12512040"/>
          <a:ext cx="383540" cy="404495"/>
        </a:xfrm>
        <a:prstGeom prst="ellipse">
          <a:avLst/>
        </a:prstGeom>
        <a:noFill/>
        <a:ln w="12700" cap="flat" cmpd="sng" algn="ctr">
          <a:solidFill>
            <a:srgbClr val="7030A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41</xdr:col>
      <xdr:colOff>71120</xdr:colOff>
      <xdr:row>80</xdr:row>
      <xdr:rowOff>81280</xdr:rowOff>
    </xdr:from>
    <xdr:to>
      <xdr:col>43</xdr:col>
      <xdr:colOff>111760</xdr:colOff>
      <xdr:row>84</xdr:row>
      <xdr:rowOff>30480</xdr:rowOff>
    </xdr:to>
    <xdr:sp macro="" textlink="">
      <xdr:nvSpPr>
        <xdr:cNvPr id="3" name="楕円 8">
          <a:extLst>
            <a:ext uri="{FF2B5EF4-FFF2-40B4-BE49-F238E27FC236}">
              <a16:creationId xmlns:a16="http://schemas.microsoft.com/office/drawing/2014/main" id="{00000000-0008-0000-0500-000003000000}"/>
            </a:ext>
          </a:extLst>
        </xdr:cNvPr>
        <xdr:cNvSpPr>
          <a:spLocks noChangeAspect="1"/>
        </xdr:cNvSpPr>
      </xdr:nvSpPr>
      <xdr:spPr>
        <a:xfrm>
          <a:off x="7100570" y="12511405"/>
          <a:ext cx="383540" cy="406400"/>
        </a:xfrm>
        <a:prstGeom prst="ellipse">
          <a:avLst/>
        </a:prstGeom>
        <a:noFill/>
        <a:ln w="12700" cap="flat" cmpd="sng" algn="ctr">
          <a:solidFill>
            <a:srgbClr val="7030A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editAs="oneCell">
    <xdr:from>
      <xdr:col>0</xdr:col>
      <xdr:colOff>0</xdr:colOff>
      <xdr:row>172</xdr:row>
      <xdr:rowOff>31750</xdr:rowOff>
    </xdr:from>
    <xdr:to>
      <xdr:col>43</xdr:col>
      <xdr:colOff>143510</xdr:colOff>
      <xdr:row>191</xdr:row>
      <xdr:rowOff>203835</xdr:rowOff>
    </xdr:to>
    <xdr:pic>
      <xdr:nvPicPr>
        <xdr:cNvPr id="20" name="図 19">
          <a:extLst>
            <a:ext uri="{FF2B5EF4-FFF2-40B4-BE49-F238E27FC236}">
              <a16:creationId xmlns:a16="http://schemas.microsoft.com/office/drawing/2014/main" id="{00000000-0008-0000-0500-000014000000}"/>
            </a:ext>
          </a:extLst>
        </xdr:cNvPr>
        <xdr:cNvPicPr>
          <a:picLocks noChangeAspect="1"/>
        </xdr:cNvPicPr>
      </xdr:nvPicPr>
      <xdr:blipFill>
        <a:blip xmlns:r="http://schemas.openxmlformats.org/officeDocument/2006/relationships" r:embed="rId1"/>
        <a:stretch>
          <a:fillRect/>
        </a:stretch>
      </xdr:blipFill>
      <xdr:spPr>
        <a:xfrm>
          <a:off x="0" y="30597475"/>
          <a:ext cx="7515860" cy="4153535"/>
        </a:xfrm>
        <a:prstGeom prst="rect">
          <a:avLst/>
        </a:prstGeom>
        <a:noFill/>
        <a:ln>
          <a:noFill/>
        </a:ln>
      </xdr:spPr>
    </xdr:pic>
    <xdr:clientData/>
  </xdr:twoCellAnchor>
  <xdr:twoCellAnchor editAs="oneCell">
    <xdr:from>
      <xdr:col>0</xdr:col>
      <xdr:colOff>0</xdr:colOff>
      <xdr:row>212</xdr:row>
      <xdr:rowOff>44450</xdr:rowOff>
    </xdr:from>
    <xdr:to>
      <xdr:col>44</xdr:col>
      <xdr:colOff>151130</xdr:colOff>
      <xdr:row>228</xdr:row>
      <xdr:rowOff>139700</xdr:rowOff>
    </xdr:to>
    <xdr:pic>
      <xdr:nvPicPr>
        <xdr:cNvPr id="22" name="図 21">
          <a:extLst>
            <a:ext uri="{FF2B5EF4-FFF2-40B4-BE49-F238E27FC236}">
              <a16:creationId xmlns:a16="http://schemas.microsoft.com/office/drawing/2014/main" id="{00000000-0008-0000-0500-000016000000}"/>
            </a:ext>
          </a:extLst>
        </xdr:cNvPr>
        <xdr:cNvPicPr>
          <a:picLocks noChangeAspect="1"/>
        </xdr:cNvPicPr>
      </xdr:nvPicPr>
      <xdr:blipFill>
        <a:blip xmlns:r="http://schemas.openxmlformats.org/officeDocument/2006/relationships" r:embed="rId2"/>
        <a:stretch>
          <a:fillRect/>
        </a:stretch>
      </xdr:blipFill>
      <xdr:spPr>
        <a:xfrm>
          <a:off x="0" y="38992175"/>
          <a:ext cx="7694930" cy="3448050"/>
        </a:xfrm>
        <a:prstGeom prst="rect">
          <a:avLst/>
        </a:prstGeom>
        <a:noFill/>
        <a:ln>
          <a:noFill/>
        </a:ln>
      </xdr:spPr>
    </xdr:pic>
    <xdr:clientData/>
  </xdr:twoCellAnchor>
  <xdr:twoCellAnchor editAs="oneCell">
    <xdr:from>
      <xdr:col>0</xdr:col>
      <xdr:colOff>0</xdr:colOff>
      <xdr:row>231</xdr:row>
      <xdr:rowOff>165100</xdr:rowOff>
    </xdr:from>
    <xdr:to>
      <xdr:col>44</xdr:col>
      <xdr:colOff>144145</xdr:colOff>
      <xdr:row>250</xdr:row>
      <xdr:rowOff>76200</xdr:rowOff>
    </xdr:to>
    <xdr:pic>
      <xdr:nvPicPr>
        <xdr:cNvPr id="23" name="図 22">
          <a:extLst>
            <a:ext uri="{FF2B5EF4-FFF2-40B4-BE49-F238E27FC236}">
              <a16:creationId xmlns:a16="http://schemas.microsoft.com/office/drawing/2014/main" id="{00000000-0008-0000-0500-000017000000}"/>
            </a:ext>
          </a:extLst>
        </xdr:cNvPr>
        <xdr:cNvPicPr>
          <a:picLocks noChangeAspect="1"/>
        </xdr:cNvPicPr>
      </xdr:nvPicPr>
      <xdr:blipFill>
        <a:blip xmlns:r="http://schemas.openxmlformats.org/officeDocument/2006/relationships" r:embed="rId3"/>
        <a:stretch>
          <a:fillRect/>
        </a:stretch>
      </xdr:blipFill>
      <xdr:spPr>
        <a:xfrm>
          <a:off x="0" y="43094275"/>
          <a:ext cx="7687945" cy="3892550"/>
        </a:xfrm>
        <a:prstGeom prst="rect">
          <a:avLst/>
        </a:prstGeom>
        <a:noFill/>
        <a:ln>
          <a:noFill/>
        </a:ln>
      </xdr:spPr>
    </xdr:pic>
    <xdr:clientData/>
  </xdr:twoCellAnchor>
  <xdr:twoCellAnchor editAs="oneCell">
    <xdr:from>
      <xdr:col>0</xdr:col>
      <xdr:colOff>0</xdr:colOff>
      <xdr:row>251</xdr:row>
      <xdr:rowOff>170815</xdr:rowOff>
    </xdr:from>
    <xdr:to>
      <xdr:col>44</xdr:col>
      <xdr:colOff>154940</xdr:colOff>
      <xdr:row>274</xdr:row>
      <xdr:rowOff>126365</xdr:rowOff>
    </xdr:to>
    <xdr:pic>
      <xdr:nvPicPr>
        <xdr:cNvPr id="24" name="図 23">
          <a:extLst>
            <a:ext uri="{FF2B5EF4-FFF2-40B4-BE49-F238E27FC236}">
              <a16:creationId xmlns:a16="http://schemas.microsoft.com/office/drawing/2014/main" id="{00000000-0008-0000-0500-000018000000}"/>
            </a:ext>
          </a:extLst>
        </xdr:cNvPr>
        <xdr:cNvPicPr>
          <a:picLocks noChangeAspect="1"/>
        </xdr:cNvPicPr>
      </xdr:nvPicPr>
      <xdr:blipFill>
        <a:blip xmlns:r="http://schemas.openxmlformats.org/officeDocument/2006/relationships" r:embed="rId4"/>
        <a:stretch>
          <a:fillRect/>
        </a:stretch>
      </xdr:blipFill>
      <xdr:spPr>
        <a:xfrm>
          <a:off x="0" y="47290990"/>
          <a:ext cx="7698740" cy="4775200"/>
        </a:xfrm>
        <a:prstGeom prst="rect">
          <a:avLst/>
        </a:prstGeom>
        <a:noFill/>
        <a:ln>
          <a:noFill/>
        </a:ln>
      </xdr:spPr>
    </xdr:pic>
    <xdr:clientData/>
  </xdr:twoCellAnchor>
  <xdr:twoCellAnchor editAs="oneCell">
    <xdr:from>
      <xdr:col>0</xdr:col>
      <xdr:colOff>0</xdr:colOff>
      <xdr:row>136</xdr:row>
      <xdr:rowOff>0</xdr:rowOff>
    </xdr:from>
    <xdr:to>
      <xdr:col>43</xdr:col>
      <xdr:colOff>113030</xdr:colOff>
      <xdr:row>152</xdr:row>
      <xdr:rowOff>88900</xdr:rowOff>
    </xdr:to>
    <xdr:pic>
      <xdr:nvPicPr>
        <xdr:cNvPr id="25" name="図 10">
          <a:extLst>
            <a:ext uri="{FF2B5EF4-FFF2-40B4-BE49-F238E27FC236}">
              <a16:creationId xmlns:a16="http://schemas.microsoft.com/office/drawing/2014/main" id="{00000000-0008-0000-0500-000019000000}"/>
            </a:ext>
          </a:extLst>
        </xdr:cNvPr>
        <xdr:cNvPicPr>
          <a:picLocks noChangeAspect="1"/>
        </xdr:cNvPicPr>
      </xdr:nvPicPr>
      <xdr:blipFill>
        <a:blip xmlns:r="http://schemas.openxmlformats.org/officeDocument/2006/relationships" r:embed="rId5"/>
        <a:stretch>
          <a:fillRect/>
        </a:stretch>
      </xdr:blipFill>
      <xdr:spPr>
        <a:xfrm>
          <a:off x="0" y="23021925"/>
          <a:ext cx="7485380" cy="3441700"/>
        </a:xfrm>
        <a:prstGeom prst="rect">
          <a:avLst/>
        </a:prstGeom>
        <a:noFill/>
        <a:ln>
          <a:noFill/>
        </a:ln>
      </xdr:spPr>
    </xdr:pic>
    <xdr:clientData/>
  </xdr:twoCellAnchor>
  <xdr:twoCellAnchor editAs="oneCell">
    <xdr:from>
      <xdr:col>0</xdr:col>
      <xdr:colOff>0</xdr:colOff>
      <xdr:row>194</xdr:row>
      <xdr:rowOff>0</xdr:rowOff>
    </xdr:from>
    <xdr:to>
      <xdr:col>43</xdr:col>
      <xdr:colOff>130175</xdr:colOff>
      <xdr:row>209</xdr:row>
      <xdr:rowOff>33020</xdr:rowOff>
    </xdr:to>
    <xdr:pic>
      <xdr:nvPicPr>
        <xdr:cNvPr id="26" name="図 11">
          <a:extLst>
            <a:ext uri="{FF2B5EF4-FFF2-40B4-BE49-F238E27FC236}">
              <a16:creationId xmlns:a16="http://schemas.microsoft.com/office/drawing/2014/main" id="{00000000-0008-0000-0500-00001A000000}"/>
            </a:ext>
          </a:extLst>
        </xdr:cNvPr>
        <xdr:cNvPicPr>
          <a:picLocks noChangeAspect="1"/>
        </xdr:cNvPicPr>
      </xdr:nvPicPr>
      <xdr:blipFill>
        <a:blip xmlns:r="http://schemas.openxmlformats.org/officeDocument/2006/relationships" r:embed="rId6"/>
        <a:stretch>
          <a:fillRect/>
        </a:stretch>
      </xdr:blipFill>
      <xdr:spPr>
        <a:xfrm>
          <a:off x="0" y="35175825"/>
          <a:ext cx="7502525" cy="3176270"/>
        </a:xfrm>
        <a:prstGeom prst="rect">
          <a:avLst/>
        </a:prstGeom>
        <a:noFill/>
        <a:ln>
          <a:noFill/>
        </a:ln>
      </xdr:spPr>
    </xdr:pic>
    <xdr:clientData/>
  </xdr:twoCellAnchor>
  <xdr:twoCellAnchor editAs="oneCell">
    <xdr:from>
      <xdr:col>0</xdr:col>
      <xdr:colOff>0</xdr:colOff>
      <xdr:row>153</xdr:row>
      <xdr:rowOff>189865</xdr:rowOff>
    </xdr:from>
    <xdr:to>
      <xdr:col>43</xdr:col>
      <xdr:colOff>116205</xdr:colOff>
      <xdr:row>171</xdr:row>
      <xdr:rowOff>31115</xdr:rowOff>
    </xdr:to>
    <xdr:pic>
      <xdr:nvPicPr>
        <xdr:cNvPr id="27" name="図 10">
          <a:extLst>
            <a:ext uri="{FF2B5EF4-FFF2-40B4-BE49-F238E27FC236}">
              <a16:creationId xmlns:a16="http://schemas.microsoft.com/office/drawing/2014/main" id="{00000000-0008-0000-0500-00001B000000}"/>
            </a:ext>
          </a:extLst>
        </xdr:cNvPr>
        <xdr:cNvPicPr>
          <a:picLocks noChangeAspect="1"/>
        </xdr:cNvPicPr>
      </xdr:nvPicPr>
      <xdr:blipFill>
        <a:blip xmlns:r="http://schemas.openxmlformats.org/officeDocument/2006/relationships" r:embed="rId7"/>
        <a:stretch>
          <a:fillRect/>
        </a:stretch>
      </xdr:blipFill>
      <xdr:spPr>
        <a:xfrm>
          <a:off x="0" y="26774140"/>
          <a:ext cx="7488555" cy="361315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42545</xdr:colOff>
      <xdr:row>34</xdr:row>
      <xdr:rowOff>1905</xdr:rowOff>
    </xdr:from>
    <xdr:to>
      <xdr:col>12</xdr:col>
      <xdr:colOff>146050</xdr:colOff>
      <xdr:row>38</xdr:row>
      <xdr:rowOff>60325</xdr:rowOff>
    </xdr:to>
    <xdr:sp macro="" textlink="">
      <xdr:nvSpPr>
        <xdr:cNvPr id="2" name="テキスト 1">
          <a:extLst>
            <a:ext uri="{FF2B5EF4-FFF2-40B4-BE49-F238E27FC236}">
              <a16:creationId xmlns:a16="http://schemas.microsoft.com/office/drawing/2014/main" id="{00000000-0008-0000-0A00-000002000000}"/>
            </a:ext>
          </a:extLst>
        </xdr:cNvPr>
        <xdr:cNvSpPr txBox="1"/>
      </xdr:nvSpPr>
      <xdr:spPr>
        <a:xfrm>
          <a:off x="575945" y="10396855"/>
          <a:ext cx="8157845" cy="972820"/>
        </a:xfrm>
        <a:prstGeom prst="rect">
          <a:avLst/>
        </a:prstGeom>
        <a:noFill/>
        <a:ln w="22225" cap="rnd" cmpd="sng">
          <a:solidFill>
            <a:srgbClr val="FF0000"/>
          </a:solidFill>
          <a:prstDash val="solid"/>
          <a:round/>
        </a:ln>
        <a:effectLst/>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200">
              <a:latin typeface="ＭＳ Ｐゴシック"/>
              <a:ea typeface="ＭＳ Ｐゴシック"/>
            </a:rPr>
            <a:t>（例）２泊３日の利用で、利用日により、宿泊者数・日帰り者数が変わる場合</a:t>
          </a:r>
        </a:p>
        <a:p>
          <a:r>
            <a:rPr kumimoji="1" lang="ja-JP" altLang="en-US" sz="1200">
              <a:latin typeface="ＭＳ Ｐゴシック"/>
              <a:ea typeface="ＭＳ Ｐゴシック"/>
            </a:rPr>
            <a:t>　　　6/26　宿泊者数22名（うち18歳以上6名）、日帰り者数5名（うち18歳以上4名で身障者手帳等所持者及びその介助者2名）</a:t>
          </a:r>
        </a:p>
        <a:p>
          <a:r>
            <a:rPr kumimoji="1" lang="ja-JP" altLang="en-US" sz="1200">
              <a:latin typeface="ＭＳ Ｐゴシック"/>
              <a:ea typeface="ＭＳ Ｐゴシック"/>
            </a:rPr>
            <a:t>　　　6/27　宿泊者数21名（うち18歳以上5名）、日帰り者数3名（うち18歳以上1名）</a:t>
          </a:r>
        </a:p>
        <a:p>
          <a:r>
            <a:rPr kumimoji="1" lang="ja-JP" altLang="en-US" sz="1200">
              <a:latin typeface="ＭＳ Ｐゴシック"/>
              <a:ea typeface="ＭＳ Ｐゴシック"/>
            </a:rPr>
            <a:t>　　　6/28　日帰り者数2名（うち18歳以上2名）</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l" t="t" r="r" b="b"/>
          <a:pathLst/>
        </a:custGeom>
        <a:solidFill>
          <a:schemeClr val="accent1"/>
        </a:solidFill>
        <a:ln w="12700" cap="flat" cmpd="sng">
          <a:solidFill>
            <a:schemeClr val="accent1">
              <a:shade val="50000"/>
            </a:schemeClr>
          </a:solidFill>
          <a:prstDash val="solid"/>
          <a:miter/>
          <a:headEnd/>
          <a:tailEnd/>
        </a:ln>
      </a:spPr>
      <a:bodyPr vertOverflow="overflow" horzOverflow="overflow"/>
      <a:lstStyle/>
      <a:style>
        <a:lnRef idx="2">
          <a:srgbClr val="000000"/>
        </a:lnRef>
        <a:fillRef idx="1">
          <a:srgbClr val="000000"/>
        </a:fillRef>
        <a:effectRef idx="0">
          <a:schemeClr val="accent1"/>
        </a:effectRef>
        <a:fontRef idx="minor"/>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36"/>
  <sheetViews>
    <sheetView topLeftCell="A16" workbookViewId="0">
      <selection activeCell="F14" sqref="F14:W14"/>
    </sheetView>
  </sheetViews>
  <sheetFormatPr defaultRowHeight="18"/>
  <cols>
    <col min="1" max="3" width="4.58203125" customWidth="1"/>
    <col min="4" max="21" width="4.33203125" customWidth="1"/>
  </cols>
  <sheetData>
    <row r="1" spans="1:23" ht="39" customHeight="1">
      <c r="A1" s="1"/>
      <c r="B1" s="1"/>
      <c r="C1" s="787" t="s">
        <v>463</v>
      </c>
      <c r="D1" s="788"/>
      <c r="E1" s="788"/>
      <c r="F1" s="788"/>
      <c r="G1" s="788"/>
      <c r="H1" s="788"/>
      <c r="I1" s="788"/>
      <c r="J1" s="788"/>
      <c r="K1" s="788"/>
      <c r="L1" s="788"/>
      <c r="M1" s="788"/>
      <c r="N1" s="788"/>
      <c r="O1" s="788"/>
      <c r="P1" s="788"/>
      <c r="Q1" s="788"/>
      <c r="R1" s="788"/>
      <c r="S1" s="788"/>
      <c r="T1" s="788"/>
      <c r="U1" s="789"/>
    </row>
    <row r="2" spans="1:23" ht="39" customHeight="1">
      <c r="A2" s="1"/>
      <c r="B2" s="1"/>
      <c r="C2" s="790" t="s">
        <v>400</v>
      </c>
      <c r="D2" s="791"/>
      <c r="E2" s="791"/>
      <c r="F2" s="791"/>
      <c r="G2" s="791"/>
      <c r="H2" s="791"/>
      <c r="I2" s="791"/>
      <c r="J2" s="791"/>
      <c r="K2" s="791"/>
      <c r="L2" s="791"/>
      <c r="M2" s="791"/>
      <c r="N2" s="791"/>
      <c r="O2" s="791"/>
      <c r="P2" s="791"/>
      <c r="Q2" s="791"/>
      <c r="R2" s="791"/>
      <c r="S2" s="791"/>
      <c r="T2" s="791"/>
      <c r="U2" s="792"/>
    </row>
    <row r="3" spans="1:23" ht="39" customHeight="1">
      <c r="A3" s="1"/>
      <c r="B3" s="1"/>
      <c r="C3" s="793" t="s">
        <v>487</v>
      </c>
      <c r="D3" s="794"/>
      <c r="E3" s="794"/>
      <c r="F3" s="794"/>
      <c r="G3" s="794"/>
      <c r="H3" s="794"/>
      <c r="I3" s="794"/>
      <c r="J3" s="794"/>
      <c r="K3" s="794"/>
      <c r="L3" s="794"/>
      <c r="M3" s="794"/>
      <c r="N3" s="794"/>
      <c r="O3" s="794"/>
      <c r="P3" s="794"/>
      <c r="Q3" s="794"/>
      <c r="R3" s="794"/>
      <c r="S3" s="794"/>
      <c r="T3" s="794"/>
      <c r="U3" s="795"/>
    </row>
    <row r="4" spans="1:23" ht="30" customHeight="1">
      <c r="A4" s="1"/>
      <c r="B4" s="1"/>
      <c r="C4" s="1"/>
      <c r="D4" s="1"/>
      <c r="E4" s="2"/>
      <c r="F4" s="2"/>
      <c r="G4" s="2"/>
      <c r="H4" s="2"/>
      <c r="I4" s="2"/>
      <c r="J4" s="2"/>
      <c r="K4" s="2"/>
      <c r="L4" s="2"/>
      <c r="M4" s="2"/>
      <c r="N4" s="2"/>
      <c r="O4" s="2"/>
      <c r="P4" s="2"/>
      <c r="Q4" s="6"/>
      <c r="R4" s="6"/>
      <c r="S4" s="1"/>
      <c r="T4" s="1"/>
      <c r="U4" s="1"/>
    </row>
    <row r="5" spans="1:23" ht="27" customHeight="1">
      <c r="A5" s="796" t="s">
        <v>363</v>
      </c>
      <c r="B5" s="797"/>
      <c r="C5" s="798"/>
      <c r="D5" s="796" t="s">
        <v>364</v>
      </c>
      <c r="E5" s="797"/>
      <c r="F5" s="799" t="s">
        <v>159</v>
      </c>
      <c r="G5" s="800"/>
      <c r="H5" s="800"/>
      <c r="I5" s="800"/>
      <c r="J5" s="800"/>
      <c r="K5" s="800"/>
      <c r="L5" s="800"/>
      <c r="M5" s="800"/>
      <c r="N5" s="800"/>
      <c r="O5" s="800"/>
      <c r="P5" s="800"/>
      <c r="Q5" s="800"/>
      <c r="R5" s="800"/>
      <c r="S5" s="800"/>
      <c r="T5" s="800"/>
      <c r="U5" s="800"/>
      <c r="V5" s="800"/>
      <c r="W5" s="801"/>
    </row>
    <row r="6" spans="1:23" ht="30" customHeight="1">
      <c r="A6" s="708" t="s">
        <v>52</v>
      </c>
      <c r="B6" s="709"/>
      <c r="C6" s="710"/>
      <c r="D6" s="702" t="s">
        <v>508</v>
      </c>
      <c r="E6" s="703"/>
      <c r="F6" s="775" t="s">
        <v>385</v>
      </c>
      <c r="G6" s="776"/>
      <c r="H6" s="776"/>
      <c r="I6" s="776"/>
      <c r="J6" s="776"/>
      <c r="K6" s="776"/>
      <c r="L6" s="776"/>
      <c r="M6" s="776"/>
      <c r="N6" s="776"/>
      <c r="O6" s="776"/>
      <c r="P6" s="776"/>
      <c r="Q6" s="776"/>
      <c r="R6" s="776"/>
      <c r="S6" s="776"/>
      <c r="T6" s="776"/>
      <c r="U6" s="776"/>
      <c r="V6" s="776"/>
      <c r="W6" s="777"/>
    </row>
    <row r="7" spans="1:23" ht="30" customHeight="1">
      <c r="A7" s="711"/>
      <c r="B7" s="712"/>
      <c r="C7" s="713"/>
      <c r="D7" s="704"/>
      <c r="E7" s="705"/>
      <c r="F7" s="778" t="s">
        <v>72</v>
      </c>
      <c r="G7" s="779"/>
      <c r="H7" s="779"/>
      <c r="I7" s="779"/>
      <c r="J7" s="779"/>
      <c r="K7" s="779"/>
      <c r="L7" s="779"/>
      <c r="M7" s="779"/>
      <c r="N7" s="3"/>
      <c r="O7" s="3"/>
      <c r="P7" s="3"/>
      <c r="Q7" s="3"/>
      <c r="R7" s="3"/>
      <c r="S7" s="3"/>
      <c r="T7" s="3"/>
      <c r="U7" s="3"/>
      <c r="V7" s="3"/>
      <c r="W7" s="7"/>
    </row>
    <row r="8" spans="1:23" ht="30" customHeight="1">
      <c r="A8" s="711"/>
      <c r="B8" s="712"/>
      <c r="C8" s="713"/>
      <c r="D8" s="704"/>
      <c r="E8" s="705"/>
      <c r="F8" s="778" t="s">
        <v>422</v>
      </c>
      <c r="G8" s="780"/>
      <c r="H8" s="780"/>
      <c r="I8" s="780"/>
      <c r="J8" s="780"/>
      <c r="K8" s="780"/>
      <c r="L8" s="780"/>
      <c r="M8" s="780"/>
      <c r="N8" s="781"/>
      <c r="O8" s="782"/>
      <c r="P8" s="782"/>
      <c r="Q8" s="782"/>
      <c r="R8" s="782"/>
      <c r="S8" s="782"/>
      <c r="T8" s="782"/>
      <c r="U8" s="782"/>
      <c r="V8" s="782"/>
      <c r="W8" s="783"/>
    </row>
    <row r="9" spans="1:23" ht="30" customHeight="1">
      <c r="A9" s="711"/>
      <c r="B9" s="712"/>
      <c r="C9" s="713"/>
      <c r="D9" s="704"/>
      <c r="E9" s="705"/>
      <c r="F9" s="784" t="s">
        <v>369</v>
      </c>
      <c r="G9" s="785"/>
      <c r="H9" s="785"/>
      <c r="I9" s="785"/>
      <c r="J9" s="785"/>
      <c r="K9" s="785"/>
      <c r="L9" s="785"/>
      <c r="M9" s="785"/>
      <c r="N9" s="785"/>
      <c r="O9" s="785"/>
      <c r="P9" s="785"/>
      <c r="Q9" s="785"/>
      <c r="R9" s="785"/>
      <c r="S9" s="785"/>
      <c r="T9" s="785"/>
      <c r="U9" s="785"/>
      <c r="V9" s="785"/>
      <c r="W9" s="786"/>
    </row>
    <row r="10" spans="1:23" ht="30" customHeight="1">
      <c r="A10" s="711"/>
      <c r="B10" s="712"/>
      <c r="C10" s="713"/>
      <c r="D10" s="704"/>
      <c r="E10" s="705"/>
      <c r="F10" s="766" t="s">
        <v>467</v>
      </c>
      <c r="G10" s="767"/>
      <c r="H10" s="767"/>
      <c r="I10" s="767"/>
      <c r="J10" s="767"/>
      <c r="K10" s="767"/>
      <c r="L10" s="767"/>
      <c r="M10" s="767"/>
      <c r="N10" s="767"/>
      <c r="O10" s="767"/>
      <c r="P10" s="767"/>
      <c r="Q10" s="767"/>
      <c r="R10" s="767"/>
      <c r="S10" s="767"/>
      <c r="T10" s="767"/>
      <c r="U10" s="767"/>
      <c r="V10" s="767"/>
      <c r="W10" s="768"/>
    </row>
    <row r="11" spans="1:23" ht="30" customHeight="1">
      <c r="A11" s="711"/>
      <c r="B11" s="712"/>
      <c r="C11" s="713"/>
      <c r="D11" s="706"/>
      <c r="E11" s="707"/>
      <c r="F11" s="724" t="s">
        <v>510</v>
      </c>
      <c r="G11" s="725"/>
      <c r="H11" s="725"/>
      <c r="I11" s="725"/>
      <c r="J11" s="725"/>
      <c r="K11" s="725"/>
      <c r="L11" s="725"/>
      <c r="M11" s="725"/>
      <c r="N11" s="725"/>
      <c r="O11" s="725"/>
      <c r="P11" s="725"/>
      <c r="Q11" s="725"/>
      <c r="R11" s="725"/>
      <c r="S11" s="725"/>
      <c r="T11" s="725"/>
      <c r="U11" s="725"/>
      <c r="V11" s="725"/>
      <c r="W11" s="726"/>
    </row>
    <row r="12" spans="1:23" ht="30" customHeight="1">
      <c r="A12" s="711"/>
      <c r="B12" s="712"/>
      <c r="C12" s="713"/>
      <c r="D12" s="702" t="s">
        <v>380</v>
      </c>
      <c r="E12" s="703"/>
      <c r="F12" s="769" t="s">
        <v>586</v>
      </c>
      <c r="G12" s="770"/>
      <c r="H12" s="770"/>
      <c r="I12" s="770"/>
      <c r="J12" s="770"/>
      <c r="K12" s="770"/>
      <c r="L12" s="770"/>
      <c r="M12" s="770"/>
      <c r="N12" s="770"/>
      <c r="O12" s="770"/>
      <c r="P12" s="770"/>
      <c r="Q12" s="770"/>
      <c r="R12" s="770"/>
      <c r="S12" s="770"/>
      <c r="T12" s="770"/>
      <c r="U12" s="770"/>
      <c r="V12" s="770"/>
      <c r="W12" s="771"/>
    </row>
    <row r="13" spans="1:23" ht="30" customHeight="1">
      <c r="A13" s="711"/>
      <c r="B13" s="712"/>
      <c r="C13" s="713"/>
      <c r="D13" s="704"/>
      <c r="E13" s="705"/>
      <c r="F13" s="766" t="s">
        <v>168</v>
      </c>
      <c r="G13" s="767"/>
      <c r="H13" s="767"/>
      <c r="I13" s="767"/>
      <c r="J13" s="767"/>
      <c r="K13" s="767"/>
      <c r="L13" s="767"/>
      <c r="M13" s="767"/>
      <c r="N13" s="767"/>
      <c r="O13" s="767"/>
      <c r="P13" s="767"/>
      <c r="Q13" s="767"/>
      <c r="R13" s="767"/>
      <c r="S13" s="767"/>
      <c r="T13" s="767"/>
      <c r="U13" s="767"/>
      <c r="V13" s="767"/>
      <c r="W13" s="768"/>
    </row>
    <row r="14" spans="1:23" ht="30" customHeight="1">
      <c r="A14" s="711"/>
      <c r="B14" s="712"/>
      <c r="C14" s="713"/>
      <c r="D14" s="702" t="s">
        <v>508</v>
      </c>
      <c r="E14" s="703"/>
      <c r="F14" s="772" t="s">
        <v>84</v>
      </c>
      <c r="G14" s="773"/>
      <c r="H14" s="773"/>
      <c r="I14" s="773"/>
      <c r="J14" s="773"/>
      <c r="K14" s="773"/>
      <c r="L14" s="773"/>
      <c r="M14" s="773"/>
      <c r="N14" s="773"/>
      <c r="O14" s="773"/>
      <c r="P14" s="773"/>
      <c r="Q14" s="773"/>
      <c r="R14" s="773"/>
      <c r="S14" s="773"/>
      <c r="T14" s="773"/>
      <c r="U14" s="773"/>
      <c r="V14" s="773"/>
      <c r="W14" s="774"/>
    </row>
    <row r="15" spans="1:23" ht="30" customHeight="1">
      <c r="A15" s="711"/>
      <c r="B15" s="712"/>
      <c r="C15" s="713"/>
      <c r="D15" s="706"/>
      <c r="E15" s="707"/>
      <c r="F15" s="751" t="s">
        <v>69</v>
      </c>
      <c r="G15" s="752"/>
      <c r="H15" s="752"/>
      <c r="I15" s="752"/>
      <c r="J15" s="752"/>
      <c r="K15" s="752"/>
      <c r="L15" s="752"/>
      <c r="M15" s="752"/>
      <c r="N15" s="752"/>
      <c r="O15" s="752"/>
      <c r="P15" s="752"/>
      <c r="Q15" s="752"/>
      <c r="R15" s="752"/>
      <c r="S15" s="752"/>
      <c r="T15" s="752"/>
      <c r="U15" s="752"/>
      <c r="V15" s="752"/>
      <c r="W15" s="753"/>
    </row>
    <row r="16" spans="1:23" ht="48" customHeight="1">
      <c r="A16" s="711"/>
      <c r="B16" s="712"/>
      <c r="C16" s="713"/>
      <c r="D16" s="702" t="s">
        <v>380</v>
      </c>
      <c r="E16" s="703"/>
      <c r="F16" s="754" t="s">
        <v>509</v>
      </c>
      <c r="G16" s="755"/>
      <c r="H16" s="755"/>
      <c r="I16" s="755"/>
      <c r="J16" s="755"/>
      <c r="K16" s="755"/>
      <c r="L16" s="755"/>
      <c r="M16" s="755"/>
      <c r="N16" s="755"/>
      <c r="O16" s="755"/>
      <c r="P16" s="755"/>
      <c r="Q16" s="755"/>
      <c r="R16" s="755"/>
      <c r="S16" s="755"/>
      <c r="T16" s="755"/>
      <c r="U16" s="755"/>
      <c r="V16" s="755"/>
      <c r="W16" s="756"/>
    </row>
    <row r="17" spans="1:25" ht="30" customHeight="1">
      <c r="A17" s="711"/>
      <c r="B17" s="712"/>
      <c r="C17" s="713"/>
      <c r="D17" s="704"/>
      <c r="E17" s="705"/>
      <c r="F17" s="757" t="s">
        <v>489</v>
      </c>
      <c r="G17" s="758"/>
      <c r="H17" s="758"/>
      <c r="I17" s="758"/>
      <c r="J17" s="758"/>
      <c r="K17" s="758"/>
      <c r="L17" s="758"/>
      <c r="M17" s="758"/>
      <c r="N17" s="758"/>
      <c r="O17" s="758"/>
      <c r="P17" s="758"/>
      <c r="Q17" s="758"/>
      <c r="R17" s="758"/>
      <c r="S17" s="758"/>
      <c r="T17" s="758"/>
      <c r="U17" s="758"/>
      <c r="V17" s="758"/>
      <c r="W17" s="759"/>
      <c r="Y17" s="10"/>
    </row>
    <row r="18" spans="1:25" ht="45" customHeight="1">
      <c r="A18" s="711"/>
      <c r="B18" s="712"/>
      <c r="C18" s="713"/>
      <c r="D18" s="706"/>
      <c r="E18" s="707"/>
      <c r="F18" s="760" t="s">
        <v>196</v>
      </c>
      <c r="G18" s="761"/>
      <c r="H18" s="761"/>
      <c r="I18" s="761"/>
      <c r="J18" s="761"/>
      <c r="K18" s="761"/>
      <c r="L18" s="761"/>
      <c r="M18" s="761"/>
      <c r="N18" s="761"/>
      <c r="O18" s="761"/>
      <c r="P18" s="761"/>
      <c r="Q18" s="761"/>
      <c r="R18" s="761"/>
      <c r="S18" s="761"/>
      <c r="T18" s="761"/>
      <c r="U18" s="761"/>
      <c r="V18" s="761"/>
      <c r="W18" s="762"/>
    </row>
    <row r="19" spans="1:25" ht="30" customHeight="1">
      <c r="A19" s="711"/>
      <c r="B19" s="712"/>
      <c r="C19" s="713"/>
      <c r="D19" s="702" t="s">
        <v>508</v>
      </c>
      <c r="E19" s="703"/>
      <c r="F19" s="763" t="s">
        <v>265</v>
      </c>
      <c r="G19" s="764"/>
      <c r="H19" s="764"/>
      <c r="I19" s="764"/>
      <c r="J19" s="764"/>
      <c r="K19" s="764"/>
      <c r="L19" s="764"/>
      <c r="M19" s="764"/>
      <c r="N19" s="764"/>
      <c r="O19" s="764"/>
      <c r="P19" s="764"/>
      <c r="Q19" s="764"/>
      <c r="R19" s="764"/>
      <c r="S19" s="764"/>
      <c r="T19" s="764"/>
      <c r="U19" s="764"/>
      <c r="V19" s="764"/>
      <c r="W19" s="765"/>
    </row>
    <row r="20" spans="1:25" ht="30" customHeight="1">
      <c r="A20" s="711"/>
      <c r="B20" s="712"/>
      <c r="C20" s="713"/>
      <c r="D20" s="704"/>
      <c r="E20" s="705"/>
      <c r="F20" s="736" t="s">
        <v>260</v>
      </c>
      <c r="G20" s="737"/>
      <c r="H20" s="737"/>
      <c r="I20" s="737"/>
      <c r="J20" s="737"/>
      <c r="K20" s="737"/>
      <c r="L20" s="737"/>
      <c r="M20" s="737"/>
      <c r="N20" s="737"/>
      <c r="O20" s="737"/>
      <c r="P20" s="737"/>
      <c r="Q20" s="737"/>
      <c r="R20" s="737"/>
      <c r="S20" s="737"/>
      <c r="T20" s="737"/>
      <c r="U20" s="737"/>
      <c r="V20" s="737"/>
      <c r="W20" s="738"/>
    </row>
    <row r="21" spans="1:25" ht="30" customHeight="1">
      <c r="A21" s="711"/>
      <c r="B21" s="712"/>
      <c r="C21" s="713"/>
      <c r="D21" s="704"/>
      <c r="E21" s="705"/>
      <c r="F21" s="739" t="s">
        <v>437</v>
      </c>
      <c r="G21" s="740"/>
      <c r="H21" s="740"/>
      <c r="I21" s="740"/>
      <c r="J21" s="740"/>
      <c r="K21" s="740"/>
      <c r="L21" s="740"/>
      <c r="M21" s="740"/>
      <c r="N21" s="740"/>
      <c r="O21" s="740"/>
      <c r="P21" s="740"/>
      <c r="Q21" s="740"/>
      <c r="R21" s="740"/>
      <c r="S21" s="740"/>
      <c r="T21" s="740"/>
      <c r="U21" s="740"/>
      <c r="V21" s="740"/>
      <c r="W21" s="741"/>
    </row>
    <row r="22" spans="1:25" ht="30" customHeight="1">
      <c r="A22" s="711"/>
      <c r="B22" s="712"/>
      <c r="C22" s="713"/>
      <c r="D22" s="704"/>
      <c r="E22" s="705"/>
      <c r="F22" s="742" t="s">
        <v>409</v>
      </c>
      <c r="G22" s="743"/>
      <c r="H22" s="743"/>
      <c r="I22" s="743"/>
      <c r="J22" s="743"/>
      <c r="K22" s="743"/>
      <c r="L22" s="743"/>
      <c r="M22" s="743"/>
      <c r="N22" s="743"/>
      <c r="O22" s="743"/>
      <c r="P22" s="743"/>
      <c r="Q22" s="743"/>
      <c r="R22" s="743"/>
      <c r="S22" s="743"/>
      <c r="T22" s="743"/>
      <c r="U22" s="743"/>
      <c r="V22" s="743"/>
      <c r="W22" s="744"/>
    </row>
    <row r="23" spans="1:25" ht="30" customHeight="1">
      <c r="A23" s="711"/>
      <c r="B23" s="712"/>
      <c r="C23" s="713"/>
      <c r="D23" s="704"/>
      <c r="E23" s="705"/>
      <c r="F23" s="3" t="s">
        <v>3</v>
      </c>
      <c r="G23" s="3"/>
      <c r="H23" s="3"/>
      <c r="I23" s="3"/>
      <c r="J23" s="3"/>
      <c r="K23" s="3"/>
      <c r="L23" s="3"/>
      <c r="M23" s="3"/>
      <c r="N23" s="3"/>
      <c r="O23" s="3"/>
      <c r="P23" s="3"/>
      <c r="Q23" s="3"/>
      <c r="R23" s="3"/>
      <c r="S23" s="3"/>
      <c r="T23" s="3"/>
      <c r="U23" s="3"/>
      <c r="V23" s="3"/>
      <c r="W23" s="8"/>
    </row>
    <row r="24" spans="1:25" ht="30" customHeight="1">
      <c r="A24" s="711"/>
      <c r="B24" s="712"/>
      <c r="C24" s="713"/>
      <c r="D24" s="704"/>
      <c r="E24" s="705"/>
      <c r="F24" s="4" t="s">
        <v>336</v>
      </c>
      <c r="G24" s="5"/>
      <c r="H24" s="5"/>
      <c r="I24" s="5"/>
      <c r="J24" s="5"/>
      <c r="K24" s="5"/>
      <c r="L24" s="5"/>
      <c r="M24" s="5"/>
      <c r="N24" s="5"/>
      <c r="O24" s="5"/>
      <c r="P24" s="5"/>
      <c r="Q24" s="5"/>
      <c r="R24" s="5"/>
      <c r="S24" s="5"/>
      <c r="T24" s="5"/>
      <c r="U24" s="5"/>
      <c r="V24" s="5"/>
      <c r="W24" s="9"/>
    </row>
    <row r="25" spans="1:25" ht="30" customHeight="1">
      <c r="A25" s="711"/>
      <c r="B25" s="712"/>
      <c r="C25" s="713"/>
      <c r="D25" s="704"/>
      <c r="E25" s="705"/>
      <c r="F25" s="745" t="s">
        <v>453</v>
      </c>
      <c r="G25" s="746"/>
      <c r="H25" s="746"/>
      <c r="I25" s="746"/>
      <c r="J25" s="746"/>
      <c r="K25" s="746"/>
      <c r="L25" s="746"/>
      <c r="M25" s="746"/>
      <c r="N25" s="746"/>
      <c r="O25" s="746"/>
      <c r="P25" s="746"/>
      <c r="Q25" s="746"/>
      <c r="R25" s="746"/>
      <c r="S25" s="746"/>
      <c r="T25" s="746"/>
      <c r="U25" s="746"/>
      <c r="V25" s="746"/>
      <c r="W25" s="747"/>
    </row>
    <row r="26" spans="1:25" ht="30" customHeight="1">
      <c r="A26" s="711"/>
      <c r="B26" s="712"/>
      <c r="C26" s="713"/>
      <c r="D26" s="706"/>
      <c r="E26" s="707"/>
      <c r="F26" s="748" t="s">
        <v>114</v>
      </c>
      <c r="G26" s="749"/>
      <c r="H26" s="749"/>
      <c r="I26" s="749"/>
      <c r="J26" s="749"/>
      <c r="K26" s="749"/>
      <c r="L26" s="749"/>
      <c r="M26" s="749"/>
      <c r="N26" s="749"/>
      <c r="O26" s="749"/>
      <c r="P26" s="749"/>
      <c r="Q26" s="749"/>
      <c r="R26" s="749"/>
      <c r="S26" s="749"/>
      <c r="T26" s="749"/>
      <c r="U26" s="749"/>
      <c r="V26" s="749"/>
      <c r="W26" s="750"/>
    </row>
    <row r="27" spans="1:25" ht="46" customHeight="1">
      <c r="A27" s="711"/>
      <c r="B27" s="712"/>
      <c r="C27" s="713"/>
      <c r="D27" s="702" t="s">
        <v>380</v>
      </c>
      <c r="E27" s="717"/>
      <c r="F27" s="721" t="s">
        <v>513</v>
      </c>
      <c r="G27" s="722"/>
      <c r="H27" s="722"/>
      <c r="I27" s="722"/>
      <c r="J27" s="722"/>
      <c r="K27" s="722"/>
      <c r="L27" s="722"/>
      <c r="M27" s="722"/>
      <c r="N27" s="722"/>
      <c r="O27" s="722"/>
      <c r="P27" s="722"/>
      <c r="Q27" s="722"/>
      <c r="R27" s="722"/>
      <c r="S27" s="722"/>
      <c r="T27" s="722"/>
      <c r="U27" s="722"/>
      <c r="V27" s="722"/>
      <c r="W27" s="723"/>
    </row>
    <row r="28" spans="1:25" ht="30" customHeight="1">
      <c r="A28" s="711"/>
      <c r="B28" s="712"/>
      <c r="C28" s="713"/>
      <c r="D28" s="718"/>
      <c r="E28" s="705"/>
      <c r="F28" s="724" t="s">
        <v>511</v>
      </c>
      <c r="G28" s="725"/>
      <c r="H28" s="725"/>
      <c r="I28" s="725"/>
      <c r="J28" s="725"/>
      <c r="K28" s="725"/>
      <c r="L28" s="725"/>
      <c r="M28" s="725"/>
      <c r="N28" s="725"/>
      <c r="O28" s="725"/>
      <c r="P28" s="725"/>
      <c r="Q28" s="725"/>
      <c r="R28" s="725"/>
      <c r="S28" s="725"/>
      <c r="T28" s="725"/>
      <c r="U28" s="725"/>
      <c r="V28" s="725"/>
      <c r="W28" s="726"/>
    </row>
    <row r="29" spans="1:25" ht="32.25" customHeight="1">
      <c r="A29" s="711"/>
      <c r="B29" s="712"/>
      <c r="C29" s="713"/>
      <c r="D29" s="718"/>
      <c r="E29" s="705"/>
      <c r="F29" s="727" t="s">
        <v>586</v>
      </c>
      <c r="G29" s="728"/>
      <c r="H29" s="728"/>
      <c r="I29" s="728"/>
      <c r="J29" s="728"/>
      <c r="K29" s="728"/>
      <c r="L29" s="728"/>
      <c r="M29" s="728"/>
      <c r="N29" s="728"/>
      <c r="O29" s="728"/>
      <c r="P29" s="728"/>
      <c r="Q29" s="728"/>
      <c r="R29" s="728"/>
      <c r="S29" s="728"/>
      <c r="T29" s="728"/>
      <c r="U29" s="728"/>
      <c r="V29" s="728"/>
      <c r="W29" s="729"/>
    </row>
    <row r="30" spans="1:25" ht="32.25" customHeight="1">
      <c r="A30" s="711"/>
      <c r="B30" s="712"/>
      <c r="C30" s="713"/>
      <c r="D30" s="718"/>
      <c r="E30" s="705"/>
      <c r="F30" s="730" t="s">
        <v>85</v>
      </c>
      <c r="G30" s="731"/>
      <c r="H30" s="731"/>
      <c r="I30" s="731"/>
      <c r="J30" s="731"/>
      <c r="K30" s="731"/>
      <c r="L30" s="731"/>
      <c r="M30" s="731"/>
      <c r="N30" s="731"/>
      <c r="O30" s="731"/>
      <c r="P30" s="731"/>
      <c r="Q30" s="731"/>
      <c r="R30" s="731"/>
      <c r="S30" s="731"/>
      <c r="T30" s="731"/>
      <c r="U30" s="731"/>
      <c r="V30" s="731"/>
      <c r="W30" s="732"/>
    </row>
    <row r="31" spans="1:25" ht="30" customHeight="1">
      <c r="A31" s="711"/>
      <c r="B31" s="712"/>
      <c r="C31" s="713"/>
      <c r="D31" s="718"/>
      <c r="E31" s="705"/>
      <c r="F31" s="733" t="s">
        <v>257</v>
      </c>
      <c r="G31" s="734"/>
      <c r="H31" s="734"/>
      <c r="I31" s="734"/>
      <c r="J31" s="734"/>
      <c r="K31" s="734"/>
      <c r="L31" s="734"/>
      <c r="M31" s="734"/>
      <c r="N31" s="734"/>
      <c r="O31" s="734"/>
      <c r="P31" s="734"/>
      <c r="Q31" s="734"/>
      <c r="R31" s="734"/>
      <c r="S31" s="734"/>
      <c r="T31" s="734"/>
      <c r="U31" s="734"/>
      <c r="V31" s="734"/>
      <c r="W31" s="735"/>
    </row>
    <row r="32" spans="1:25" ht="30" customHeight="1">
      <c r="A32" s="711"/>
      <c r="B32" s="712"/>
      <c r="C32" s="713"/>
      <c r="D32" s="718"/>
      <c r="E32" s="705"/>
      <c r="F32" s="693" t="s">
        <v>309</v>
      </c>
      <c r="G32" s="694"/>
      <c r="H32" s="694"/>
      <c r="I32" s="694"/>
      <c r="J32" s="694"/>
      <c r="K32" s="694"/>
      <c r="L32" s="694"/>
      <c r="M32" s="694"/>
      <c r="N32" s="694"/>
      <c r="O32" s="694"/>
      <c r="P32" s="694"/>
      <c r="Q32" s="694"/>
      <c r="R32" s="694"/>
      <c r="S32" s="694"/>
      <c r="T32" s="694"/>
      <c r="U32" s="694"/>
      <c r="V32" s="694"/>
      <c r="W32" s="695"/>
    </row>
    <row r="33" spans="1:23" ht="30" customHeight="1">
      <c r="A33" s="714"/>
      <c r="B33" s="715"/>
      <c r="C33" s="716"/>
      <c r="D33" s="719"/>
      <c r="E33" s="720"/>
      <c r="F33" s="696" t="s">
        <v>587</v>
      </c>
      <c r="G33" s="697"/>
      <c r="H33" s="697"/>
      <c r="I33" s="697"/>
      <c r="J33" s="697"/>
      <c r="K33" s="697"/>
      <c r="L33" s="697"/>
      <c r="M33" s="697"/>
      <c r="N33" s="697"/>
      <c r="O33" s="697"/>
      <c r="P33" s="697"/>
      <c r="Q33" s="697"/>
      <c r="R33" s="697"/>
      <c r="S33" s="697"/>
      <c r="T33" s="697"/>
      <c r="U33" s="697"/>
      <c r="V33" s="697"/>
      <c r="W33" s="698"/>
    </row>
    <row r="34" spans="1:23" ht="24" customHeight="1">
      <c r="A34" s="699" t="s">
        <v>588</v>
      </c>
      <c r="B34" s="700"/>
      <c r="C34" s="700"/>
      <c r="D34" s="700"/>
      <c r="E34" s="700"/>
      <c r="F34" s="700"/>
      <c r="G34" s="700"/>
      <c r="H34" s="700"/>
      <c r="I34" s="700"/>
      <c r="J34" s="700"/>
      <c r="K34" s="700"/>
      <c r="L34" s="700"/>
      <c r="M34" s="700"/>
      <c r="N34" s="700"/>
      <c r="O34" s="700"/>
      <c r="P34" s="700"/>
      <c r="Q34" s="700"/>
      <c r="R34" s="700"/>
      <c r="S34" s="700"/>
      <c r="T34" s="700"/>
      <c r="U34" s="700"/>
      <c r="V34" s="700"/>
      <c r="W34" s="700"/>
    </row>
    <row r="35" spans="1:23">
      <c r="A35" s="1"/>
      <c r="B35" s="1"/>
      <c r="C35" s="1"/>
      <c r="D35" s="1"/>
      <c r="E35" s="1"/>
      <c r="F35" s="1"/>
      <c r="G35" s="1"/>
      <c r="H35" s="1"/>
      <c r="I35" s="1"/>
      <c r="J35" s="1"/>
      <c r="K35" s="1"/>
      <c r="L35" s="1"/>
      <c r="M35" s="1"/>
      <c r="N35" s="1"/>
      <c r="O35" s="1"/>
      <c r="P35" s="1"/>
      <c r="Q35" s="1"/>
      <c r="R35" s="1"/>
      <c r="S35" s="1"/>
      <c r="T35" s="1"/>
      <c r="U35" s="1"/>
    </row>
    <row r="36" spans="1:23" ht="22.5">
      <c r="A36" s="1"/>
      <c r="B36" s="1"/>
      <c r="C36" s="701"/>
      <c r="D36" s="701"/>
      <c r="E36" s="701"/>
      <c r="F36" s="701"/>
      <c r="G36" s="701"/>
      <c r="H36" s="701"/>
      <c r="I36" s="701"/>
      <c r="J36" s="701"/>
      <c r="K36" s="701"/>
      <c r="L36" s="701"/>
      <c r="M36" s="701"/>
      <c r="N36" s="701"/>
      <c r="O36" s="701"/>
      <c r="P36" s="701"/>
      <c r="Q36" s="701"/>
      <c r="R36" s="701"/>
      <c r="S36" s="701"/>
      <c r="T36" s="701"/>
      <c r="U36" s="701"/>
    </row>
  </sheetData>
  <sheetProtection sheet="1" objects="1" scenarios="1"/>
  <mergeCells count="42">
    <mergeCell ref="C1:U1"/>
    <mergeCell ref="C2:U2"/>
    <mergeCell ref="C3:U3"/>
    <mergeCell ref="A5:C5"/>
    <mergeCell ref="D5:E5"/>
    <mergeCell ref="F5:W5"/>
    <mergeCell ref="F6:W6"/>
    <mergeCell ref="F7:M7"/>
    <mergeCell ref="F8:M8"/>
    <mergeCell ref="N8:W8"/>
    <mergeCell ref="F9:W9"/>
    <mergeCell ref="F10:W10"/>
    <mergeCell ref="F11:W11"/>
    <mergeCell ref="F12:W12"/>
    <mergeCell ref="F13:W13"/>
    <mergeCell ref="F14:W14"/>
    <mergeCell ref="F15:W15"/>
    <mergeCell ref="F16:W16"/>
    <mergeCell ref="F17:W17"/>
    <mergeCell ref="F18:W18"/>
    <mergeCell ref="F19:W19"/>
    <mergeCell ref="F20:W20"/>
    <mergeCell ref="F21:W21"/>
    <mergeCell ref="F22:W22"/>
    <mergeCell ref="F25:W25"/>
    <mergeCell ref="F26:W26"/>
    <mergeCell ref="F32:W32"/>
    <mergeCell ref="F33:W33"/>
    <mergeCell ref="A34:W34"/>
    <mergeCell ref="C36:U36"/>
    <mergeCell ref="D6:E11"/>
    <mergeCell ref="D12:E13"/>
    <mergeCell ref="D14:E15"/>
    <mergeCell ref="D16:E18"/>
    <mergeCell ref="A6:C33"/>
    <mergeCell ref="D19:E26"/>
    <mergeCell ref="D27:E33"/>
    <mergeCell ref="F27:W27"/>
    <mergeCell ref="F28:W28"/>
    <mergeCell ref="F29:W29"/>
    <mergeCell ref="F30:W30"/>
    <mergeCell ref="F31:W31"/>
  </mergeCells>
  <phoneticPr fontId="6" type="Hiragana"/>
  <printOptions horizontalCentered="1" verticalCentered="1"/>
  <pageMargins left="0.70866141732283461" right="0.70866141732283461" top="0.74803149606299213" bottom="0.74803149606299213" header="0.31496062992125984" footer="0.31496062992125984"/>
  <pageSetup paperSize="9" scale="6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pageSetUpPr fitToPage="1"/>
  </sheetPr>
  <dimension ref="A1:AG62"/>
  <sheetViews>
    <sheetView workbookViewId="0">
      <selection activeCell="P10" sqref="P10:Y10"/>
    </sheetView>
  </sheetViews>
  <sheetFormatPr defaultColWidth="9" defaultRowHeight="16.5"/>
  <cols>
    <col min="1" max="1" width="2.58203125" style="358" customWidth="1"/>
    <col min="2" max="2" width="0.83203125" style="358" customWidth="1"/>
    <col min="3" max="28" width="3.83203125" style="358" customWidth="1"/>
    <col min="29" max="16384" width="9" style="358"/>
  </cols>
  <sheetData>
    <row r="1" spans="1:33" ht="25" customHeight="1">
      <c r="A1" s="2035" t="s">
        <v>376</v>
      </c>
      <c r="B1" s="2036"/>
      <c r="C1" s="2036"/>
      <c r="D1" s="2036"/>
      <c r="E1" s="2036"/>
      <c r="F1" s="2036"/>
      <c r="G1" s="2036"/>
      <c r="H1" s="2036"/>
      <c r="I1" s="2036"/>
      <c r="J1" s="2036"/>
      <c r="K1" s="2036"/>
      <c r="L1" s="2036"/>
      <c r="M1" s="2036"/>
      <c r="N1" s="2036"/>
      <c r="O1" s="2036"/>
      <c r="P1" s="2036"/>
      <c r="Q1" s="2036"/>
      <c r="R1" s="2036"/>
      <c r="S1" s="2036"/>
      <c r="T1" s="2036"/>
      <c r="U1" s="2036"/>
      <c r="V1" s="2036"/>
      <c r="W1" s="2036"/>
      <c r="X1" s="2036"/>
      <c r="Y1" s="2036"/>
      <c r="Z1" s="2036"/>
      <c r="AA1" s="360"/>
    </row>
    <row r="2" spans="1:33" ht="18" customHeight="1">
      <c r="A2" s="360"/>
      <c r="B2" s="360"/>
      <c r="C2" s="360"/>
      <c r="D2" s="360"/>
      <c r="E2" s="360"/>
      <c r="F2" s="360"/>
      <c r="G2" s="360"/>
      <c r="H2" s="360"/>
      <c r="I2" s="360"/>
      <c r="J2" s="360"/>
      <c r="K2" s="360"/>
      <c r="L2" s="360"/>
      <c r="M2" s="360"/>
      <c r="N2" s="360"/>
      <c r="O2" s="360"/>
      <c r="P2" s="360"/>
      <c r="Q2" s="360"/>
      <c r="R2" s="360"/>
      <c r="S2" s="360"/>
      <c r="T2" s="360"/>
      <c r="U2" s="360"/>
      <c r="V2" s="360"/>
      <c r="W2" s="360"/>
      <c r="X2" s="360"/>
      <c r="Y2" s="360"/>
      <c r="Z2" s="360"/>
      <c r="AA2" s="360"/>
    </row>
    <row r="3" spans="1:33" ht="22" customHeight="1">
      <c r="A3" s="360"/>
      <c r="B3" s="361" t="s">
        <v>24</v>
      </c>
      <c r="C3" s="360"/>
      <c r="D3" s="360"/>
      <c r="E3" s="360"/>
      <c r="F3" s="360"/>
      <c r="G3" s="360"/>
      <c r="H3" s="360"/>
      <c r="I3" s="360"/>
      <c r="J3" s="360"/>
      <c r="K3" s="360"/>
      <c r="L3" s="360"/>
      <c r="M3" s="360"/>
      <c r="N3" s="360"/>
      <c r="O3" s="360"/>
      <c r="P3" s="360"/>
      <c r="Q3" s="360"/>
      <c r="R3" s="360"/>
      <c r="S3" s="360"/>
      <c r="T3" s="360"/>
      <c r="U3" s="360"/>
      <c r="V3" s="360"/>
      <c r="W3" s="360"/>
      <c r="X3" s="360"/>
      <c r="Y3" s="360"/>
      <c r="Z3" s="360"/>
      <c r="AA3" s="360"/>
    </row>
    <row r="4" spans="1:33" ht="22" customHeight="1">
      <c r="A4" s="360"/>
      <c r="B4" s="360"/>
      <c r="C4" s="2037" t="s">
        <v>278</v>
      </c>
      <c r="D4" s="2037"/>
      <c r="E4" s="2037"/>
      <c r="F4" s="2037"/>
      <c r="G4" s="2037"/>
      <c r="H4" s="2037"/>
      <c r="I4" s="2037"/>
      <c r="J4" s="2037"/>
      <c r="K4" s="2037"/>
      <c r="L4" s="2037"/>
      <c r="M4" s="2037"/>
      <c r="N4" s="2037"/>
      <c r="O4" s="360"/>
      <c r="P4" s="360"/>
      <c r="Q4" s="360"/>
      <c r="R4" s="360"/>
      <c r="S4" s="360"/>
      <c r="T4" s="360"/>
      <c r="U4" s="360"/>
      <c r="V4" s="360"/>
      <c r="W4" s="360"/>
      <c r="X4" s="360"/>
      <c r="Y4" s="360"/>
      <c r="Z4" s="360"/>
      <c r="AA4" s="360"/>
    </row>
    <row r="5" spans="1:33" ht="28" customHeight="1">
      <c r="A5" s="360"/>
      <c r="B5" s="360"/>
      <c r="C5" s="360"/>
      <c r="D5" s="360"/>
      <c r="E5" s="360"/>
      <c r="F5" s="360"/>
      <c r="G5" s="360"/>
      <c r="H5" s="360"/>
      <c r="I5" s="360"/>
      <c r="J5" s="360"/>
      <c r="K5" s="360"/>
      <c r="L5" s="360"/>
      <c r="M5" s="360"/>
      <c r="N5" s="360"/>
      <c r="O5" s="360"/>
      <c r="P5" s="360"/>
      <c r="Q5" s="360"/>
      <c r="R5" s="360"/>
      <c r="S5" s="360"/>
      <c r="T5" s="360"/>
      <c r="U5" s="360"/>
      <c r="V5" s="360"/>
      <c r="W5" s="360"/>
      <c r="X5" s="360"/>
      <c r="Y5" s="360"/>
      <c r="Z5" s="360"/>
      <c r="AA5" s="360"/>
    </row>
    <row r="6" spans="1:33" ht="22" customHeight="1">
      <c r="A6" s="360"/>
      <c r="B6" s="360"/>
      <c r="C6" s="2037" t="s">
        <v>279</v>
      </c>
      <c r="D6" s="2037"/>
      <c r="E6" s="2037"/>
      <c r="F6" s="2037"/>
      <c r="G6" s="2037"/>
      <c r="H6" s="2037"/>
      <c r="I6" s="2037"/>
      <c r="J6" s="2037"/>
      <c r="K6" s="2037"/>
      <c r="L6" s="2037"/>
      <c r="M6" s="2037"/>
      <c r="N6" s="2037"/>
      <c r="O6" s="2037"/>
      <c r="P6" s="2037"/>
      <c r="Q6" s="2037"/>
      <c r="R6" s="2037"/>
      <c r="S6" s="2037"/>
      <c r="T6" s="2037"/>
      <c r="U6" s="2037"/>
      <c r="V6" s="2037"/>
      <c r="W6" s="2037"/>
      <c r="X6" s="2037"/>
      <c r="Y6" s="2037"/>
      <c r="Z6" s="2037"/>
      <c r="AA6" s="2037"/>
    </row>
    <row r="7" spans="1:33" ht="16" customHeight="1">
      <c r="A7" s="360"/>
      <c r="B7" s="360"/>
      <c r="C7" s="360"/>
      <c r="D7" s="360"/>
      <c r="E7" s="360"/>
      <c r="F7" s="360"/>
      <c r="G7" s="360"/>
      <c r="H7" s="360"/>
      <c r="I7" s="360"/>
      <c r="J7" s="360"/>
      <c r="K7" s="360"/>
      <c r="L7" s="360"/>
      <c r="M7" s="360"/>
      <c r="N7" s="360"/>
      <c r="O7" s="360"/>
      <c r="P7" s="360"/>
      <c r="Q7" s="360"/>
      <c r="R7" s="360"/>
      <c r="S7" s="360"/>
      <c r="T7" s="360"/>
      <c r="U7" s="360"/>
      <c r="V7" s="360"/>
      <c r="W7" s="360"/>
      <c r="X7" s="360"/>
      <c r="Y7" s="360"/>
      <c r="Z7" s="360"/>
      <c r="AA7" s="360"/>
    </row>
    <row r="8" spans="1:33" ht="22" customHeight="1">
      <c r="A8" s="360"/>
      <c r="B8" s="360"/>
      <c r="C8" s="2073" t="s">
        <v>77</v>
      </c>
      <c r="D8" s="2073"/>
      <c r="E8" s="360" t="str">
        <f>IF(H.利用申請書!D8="","",H.利用申請書!D8)</f>
        <v/>
      </c>
      <c r="F8" s="360" t="s">
        <v>284</v>
      </c>
      <c r="G8" s="360" t="str">
        <f>IF(H.利用申請書!F8="","",H.利用申請書!F8)</f>
        <v/>
      </c>
      <c r="H8" s="360" t="s">
        <v>27</v>
      </c>
      <c r="I8" s="360" t="str">
        <f>IF(H.利用申請書!H8="","",H.利用申請書!H8)</f>
        <v/>
      </c>
      <c r="J8" s="360" t="s">
        <v>293</v>
      </c>
      <c r="K8" s="360"/>
      <c r="L8" s="360"/>
      <c r="M8" s="360"/>
      <c r="N8" s="360"/>
      <c r="O8" s="360"/>
      <c r="P8" s="360"/>
      <c r="Q8" s="360"/>
      <c r="R8" s="360"/>
      <c r="S8" s="360"/>
      <c r="T8" s="360"/>
      <c r="U8" s="360"/>
      <c r="V8" s="360"/>
      <c r="W8" s="360"/>
      <c r="X8" s="360"/>
      <c r="Y8" s="360"/>
      <c r="Z8" s="360"/>
      <c r="AA8" s="360"/>
    </row>
    <row r="9" spans="1:33" ht="30" customHeight="1">
      <c r="A9" s="360"/>
      <c r="B9" s="362"/>
      <c r="C9" s="2049" t="s">
        <v>91</v>
      </c>
      <c r="D9" s="2049"/>
      <c r="E9" s="2049"/>
      <c r="F9" s="2049"/>
      <c r="G9" s="2023" t="str">
        <f>IF(Ａ.基本情報入力票!E5="","",Ａ.基本情報入力票!E5)</f>
        <v/>
      </c>
      <c r="H9" s="2024"/>
      <c r="I9" s="2024"/>
      <c r="J9" s="2024"/>
      <c r="K9" s="2024"/>
      <c r="L9" s="2024"/>
      <c r="M9" s="2024"/>
      <c r="N9" s="2024"/>
      <c r="O9" s="2024"/>
      <c r="P9" s="2024"/>
      <c r="Q9" s="2024"/>
      <c r="R9" s="2024"/>
      <c r="S9" s="2024"/>
      <c r="T9" s="2024"/>
      <c r="U9" s="2024"/>
      <c r="V9" s="2024"/>
      <c r="W9" s="2024"/>
      <c r="X9" s="2024"/>
      <c r="Y9" s="2025"/>
      <c r="Z9" s="360"/>
      <c r="AA9" s="360"/>
    </row>
    <row r="10" spans="1:33" ht="30" customHeight="1">
      <c r="A10" s="360"/>
      <c r="B10" s="363"/>
      <c r="C10" s="2050" t="s">
        <v>281</v>
      </c>
      <c r="D10" s="2050"/>
      <c r="E10" s="2050"/>
      <c r="F10" s="2050"/>
      <c r="G10" s="2026" t="s">
        <v>46</v>
      </c>
      <c r="H10" s="2027"/>
      <c r="I10" s="2072" t="str">
        <f>IF(Ａ.基本情報入力票!G6="","",Ａ.基本情報入力票!G6)</f>
        <v/>
      </c>
      <c r="J10" s="2072"/>
      <c r="K10" s="2072"/>
      <c r="L10" s="2072"/>
      <c r="M10" s="2072"/>
      <c r="N10" s="2027" t="s">
        <v>172</v>
      </c>
      <c r="O10" s="2027"/>
      <c r="P10" s="2024" t="str">
        <f>IF(Ａ.基本情報入力票!N6="","",Ａ.基本情報入力票!N6)</f>
        <v/>
      </c>
      <c r="Q10" s="2024"/>
      <c r="R10" s="2024"/>
      <c r="S10" s="2024"/>
      <c r="T10" s="2024"/>
      <c r="U10" s="2024"/>
      <c r="V10" s="2024"/>
      <c r="W10" s="2024"/>
      <c r="X10" s="2024"/>
      <c r="Y10" s="2025"/>
      <c r="Z10" s="360"/>
      <c r="AA10" s="360"/>
      <c r="AG10" s="389"/>
    </row>
    <row r="11" spans="1:33" ht="30" customHeight="1">
      <c r="A11" s="360"/>
      <c r="B11" s="363"/>
      <c r="C11" s="2050" t="s">
        <v>282</v>
      </c>
      <c r="D11" s="2050"/>
      <c r="E11" s="2050"/>
      <c r="F11" s="2050"/>
      <c r="G11" s="2062" t="s">
        <v>181</v>
      </c>
      <c r="H11" s="2037"/>
      <c r="I11" s="379" t="str">
        <f>IF(Ａ.基本情報入力票!H13="","",Ａ.基本情報入力票!H13)</f>
        <v/>
      </c>
      <c r="J11" s="379" t="s">
        <v>284</v>
      </c>
      <c r="K11" s="379" t="str">
        <f>IF(Ａ.基本情報入力票!J13="","",Ａ.基本情報入力票!J13)</f>
        <v/>
      </c>
      <c r="L11" s="379" t="s">
        <v>27</v>
      </c>
      <c r="M11" s="379" t="str">
        <f>IF(Ａ.基本情報入力票!M13="","",Ａ.基本情報入力票!M13)</f>
        <v/>
      </c>
      <c r="N11" s="379" t="s">
        <v>87</v>
      </c>
      <c r="O11" s="379" t="s">
        <v>78</v>
      </c>
      <c r="P11" s="379" t="str">
        <f>IF(Ａ.基本情報入力票!Q13="","",Ａ.基本情報入力票!Q13)</f>
        <v/>
      </c>
      <c r="Q11" s="379" t="s">
        <v>8</v>
      </c>
      <c r="R11" s="379" t="s">
        <v>26</v>
      </c>
      <c r="S11" s="379" t="str">
        <f>IF(Ａ.基本情報入力票!Y13="","",Ａ.基本情報入力票!Y13)</f>
        <v/>
      </c>
      <c r="T11" s="379" t="s">
        <v>27</v>
      </c>
      <c r="U11" s="379" t="str">
        <f>IF(Ａ.基本情報入力票!AB13="","",Ａ.基本情報入力票!AB13)</f>
        <v/>
      </c>
      <c r="V11" s="379" t="s">
        <v>87</v>
      </c>
      <c r="W11" s="379" t="s">
        <v>78</v>
      </c>
      <c r="X11" s="379" t="str">
        <f>IF(Ａ.基本情報入力票!AF13="","",Ａ.基本情報入力票!AF13)</f>
        <v/>
      </c>
      <c r="Y11" s="384" t="s">
        <v>8</v>
      </c>
      <c r="Z11" s="360"/>
      <c r="AA11" s="360"/>
    </row>
    <row r="12" spans="1:33" ht="20.149999999999999" customHeight="1">
      <c r="A12" s="360"/>
      <c r="B12" s="392"/>
      <c r="C12" s="397"/>
      <c r="D12" s="397"/>
      <c r="E12" s="397"/>
      <c r="F12" s="401"/>
      <c r="G12" s="2068" t="s">
        <v>285</v>
      </c>
      <c r="H12" s="2069"/>
      <c r="I12" s="406" t="s">
        <v>485</v>
      </c>
      <c r="J12" s="2063" t="s">
        <v>319</v>
      </c>
      <c r="K12" s="2063"/>
      <c r="L12" s="2063"/>
      <c r="M12" s="2063"/>
      <c r="N12" s="2063"/>
      <c r="O12" s="2063"/>
      <c r="P12" s="2063"/>
      <c r="Q12" s="2063"/>
      <c r="R12" s="2063"/>
      <c r="S12" s="2063"/>
      <c r="T12" s="2063"/>
      <c r="U12" s="2063"/>
      <c r="V12" s="2063"/>
      <c r="W12" s="2063"/>
      <c r="X12" s="2063"/>
      <c r="Y12" s="2064"/>
      <c r="Z12" s="413"/>
      <c r="AA12" s="413"/>
    </row>
    <row r="13" spans="1:33" ht="20.149999999999999" customHeight="1">
      <c r="A13" s="360"/>
      <c r="B13" s="393"/>
      <c r="C13" s="371"/>
      <c r="D13" s="371"/>
      <c r="E13" s="371"/>
      <c r="F13" s="369"/>
      <c r="G13" s="2057"/>
      <c r="H13" s="2058"/>
      <c r="I13" s="407" t="s">
        <v>485</v>
      </c>
      <c r="J13" s="2053" t="s">
        <v>475</v>
      </c>
      <c r="K13" s="2053"/>
      <c r="L13" s="2053"/>
      <c r="M13" s="2053"/>
      <c r="N13" s="2053"/>
      <c r="O13" s="2053"/>
      <c r="P13" s="2053"/>
      <c r="Q13" s="2053"/>
      <c r="R13" s="2053"/>
      <c r="S13" s="2053"/>
      <c r="T13" s="2053"/>
      <c r="U13" s="2053"/>
      <c r="V13" s="2053"/>
      <c r="W13" s="2053"/>
      <c r="X13" s="2053"/>
      <c r="Y13" s="2054"/>
      <c r="Z13" s="414"/>
      <c r="AA13" s="414"/>
    </row>
    <row r="14" spans="1:33" ht="34" customHeight="1">
      <c r="A14" s="360"/>
      <c r="B14" s="393"/>
      <c r="C14" s="2065" t="s">
        <v>11</v>
      </c>
      <c r="D14" s="2065"/>
      <c r="E14" s="2065"/>
      <c r="F14" s="2065"/>
      <c r="G14" s="2070"/>
      <c r="H14" s="2071"/>
      <c r="I14" s="408" t="s">
        <v>485</v>
      </c>
      <c r="J14" s="2066" t="s">
        <v>599</v>
      </c>
      <c r="K14" s="2066"/>
      <c r="L14" s="2066"/>
      <c r="M14" s="2066"/>
      <c r="N14" s="2066"/>
      <c r="O14" s="2066"/>
      <c r="P14" s="2066"/>
      <c r="Q14" s="2066"/>
      <c r="R14" s="2066"/>
      <c r="S14" s="2066"/>
      <c r="T14" s="2066"/>
      <c r="U14" s="2066"/>
      <c r="V14" s="2066"/>
      <c r="W14" s="2066"/>
      <c r="X14" s="2066"/>
      <c r="Y14" s="2067"/>
      <c r="Z14" s="415"/>
      <c r="AA14" s="415"/>
    </row>
    <row r="15" spans="1:33" ht="20.149999999999999" customHeight="1">
      <c r="A15" s="360"/>
      <c r="B15" s="393"/>
      <c r="C15" s="2052" t="s">
        <v>213</v>
      </c>
      <c r="D15" s="2052"/>
      <c r="E15" s="2052"/>
      <c r="F15" s="2052"/>
      <c r="G15" s="2057" t="s">
        <v>288</v>
      </c>
      <c r="H15" s="2058"/>
      <c r="I15" s="407" t="s">
        <v>485</v>
      </c>
      <c r="J15" s="2053" t="s">
        <v>486</v>
      </c>
      <c r="K15" s="2053"/>
      <c r="L15" s="2053"/>
      <c r="M15" s="2053"/>
      <c r="N15" s="2053"/>
      <c r="O15" s="2053"/>
      <c r="P15" s="2053"/>
      <c r="Q15" s="2053"/>
      <c r="R15" s="2053"/>
      <c r="S15" s="2053"/>
      <c r="T15" s="2053"/>
      <c r="U15" s="2053"/>
      <c r="V15" s="2053"/>
      <c r="W15" s="2053"/>
      <c r="X15" s="2053"/>
      <c r="Y15" s="2054"/>
      <c r="Z15" s="413"/>
      <c r="AA15" s="413"/>
    </row>
    <row r="16" spans="1:33" ht="30" customHeight="1">
      <c r="A16" s="360"/>
      <c r="B16" s="393"/>
      <c r="C16" s="371"/>
      <c r="D16" s="371"/>
      <c r="E16" s="371"/>
      <c r="F16" s="369"/>
      <c r="G16" s="2057"/>
      <c r="H16" s="2059"/>
      <c r="I16" s="407" t="s">
        <v>485</v>
      </c>
      <c r="J16" s="2053" t="s">
        <v>600</v>
      </c>
      <c r="K16" s="2053"/>
      <c r="L16" s="2053"/>
      <c r="M16" s="2053"/>
      <c r="N16" s="2053"/>
      <c r="O16" s="2053"/>
      <c r="P16" s="2053"/>
      <c r="Q16" s="2053"/>
      <c r="R16" s="2053"/>
      <c r="S16" s="2053"/>
      <c r="T16" s="2053"/>
      <c r="U16" s="2053"/>
      <c r="V16" s="2053"/>
      <c r="W16" s="2053"/>
      <c r="X16" s="2053"/>
      <c r="Y16" s="2054"/>
      <c r="Z16" s="414"/>
      <c r="AA16" s="414"/>
    </row>
    <row r="17" spans="1:32" ht="30" customHeight="1">
      <c r="A17" s="360"/>
      <c r="B17" s="394"/>
      <c r="C17" s="398"/>
      <c r="D17" s="398"/>
      <c r="E17" s="398"/>
      <c r="F17" s="402"/>
      <c r="G17" s="2060"/>
      <c r="H17" s="2061"/>
      <c r="I17" s="409" t="s">
        <v>485</v>
      </c>
      <c r="J17" s="2055" t="s">
        <v>561</v>
      </c>
      <c r="K17" s="2055"/>
      <c r="L17" s="2055"/>
      <c r="M17" s="2055"/>
      <c r="N17" s="2055"/>
      <c r="O17" s="2055"/>
      <c r="P17" s="2055"/>
      <c r="Q17" s="2055"/>
      <c r="R17" s="2055"/>
      <c r="S17" s="2055"/>
      <c r="T17" s="2055"/>
      <c r="U17" s="2055"/>
      <c r="V17" s="2055"/>
      <c r="W17" s="2055"/>
      <c r="X17" s="2055"/>
      <c r="Y17" s="2056"/>
      <c r="Z17" s="415"/>
      <c r="AA17" s="415"/>
    </row>
    <row r="18" spans="1:32" ht="18" customHeight="1">
      <c r="A18" s="360"/>
      <c r="B18" s="360"/>
      <c r="C18" s="399"/>
      <c r="D18" s="360"/>
      <c r="E18" s="360"/>
      <c r="F18" s="360"/>
      <c r="G18" s="403"/>
      <c r="H18" s="360"/>
      <c r="I18" s="360"/>
      <c r="J18" s="360"/>
      <c r="K18" s="360"/>
      <c r="L18" s="360"/>
      <c r="M18" s="360"/>
      <c r="N18" s="360"/>
      <c r="O18" s="360"/>
      <c r="P18" s="360"/>
      <c r="Q18" s="360"/>
      <c r="R18" s="360"/>
      <c r="S18" s="360"/>
      <c r="T18" s="360"/>
      <c r="U18" s="360"/>
      <c r="V18" s="360"/>
      <c r="W18" s="360"/>
      <c r="X18" s="360"/>
      <c r="Y18" s="360"/>
      <c r="Z18" s="360"/>
      <c r="AA18" s="360"/>
    </row>
    <row r="19" spans="1:32" ht="18" customHeight="1">
      <c r="A19" s="360"/>
      <c r="B19" s="360"/>
      <c r="C19" s="399"/>
      <c r="D19" s="360"/>
      <c r="E19" s="360"/>
      <c r="F19" s="360"/>
      <c r="G19" s="403"/>
      <c r="H19" s="360"/>
      <c r="I19" s="360"/>
      <c r="J19" s="360"/>
      <c r="K19" s="360"/>
      <c r="L19" s="360"/>
      <c r="M19" s="360"/>
      <c r="N19" s="360"/>
      <c r="O19" s="360"/>
      <c r="P19" s="360"/>
      <c r="Q19" s="360"/>
      <c r="R19" s="360"/>
      <c r="S19" s="360"/>
      <c r="T19" s="360"/>
      <c r="U19" s="360"/>
      <c r="V19" s="360"/>
      <c r="W19" s="360"/>
      <c r="X19" s="360"/>
      <c r="Y19" s="360"/>
      <c r="Z19" s="360"/>
      <c r="AA19" s="360"/>
    </row>
    <row r="20" spans="1:32" ht="18" customHeight="1">
      <c r="A20" s="369"/>
      <c r="B20" s="369"/>
      <c r="C20" s="369"/>
      <c r="D20" s="369"/>
      <c r="E20" s="369"/>
      <c r="F20" s="369"/>
      <c r="G20" s="369"/>
      <c r="H20" s="369"/>
      <c r="I20" s="369"/>
      <c r="J20" s="369"/>
      <c r="K20" s="360"/>
      <c r="L20" s="360"/>
      <c r="M20" s="360"/>
      <c r="N20" s="360"/>
      <c r="O20" s="360"/>
      <c r="P20" s="360"/>
      <c r="Q20" s="360"/>
      <c r="R20" s="360"/>
      <c r="S20" s="360"/>
      <c r="T20" s="360"/>
      <c r="U20" s="360"/>
      <c r="V20" s="360"/>
      <c r="W20" s="360"/>
      <c r="X20" s="360"/>
      <c r="Y20" s="360"/>
      <c r="Z20" s="360"/>
      <c r="AA20" s="360"/>
    </row>
    <row r="21" spans="1:32" ht="18" customHeight="1">
      <c r="A21" s="360"/>
      <c r="B21" s="360"/>
      <c r="C21" s="360"/>
      <c r="D21" s="360"/>
      <c r="E21" s="360"/>
      <c r="F21" s="360"/>
      <c r="G21" s="360"/>
      <c r="H21" s="360"/>
      <c r="I21" s="360"/>
      <c r="J21" s="360"/>
      <c r="K21" s="360"/>
      <c r="L21" s="360"/>
      <c r="M21" s="360"/>
      <c r="N21" s="360"/>
      <c r="O21" s="360"/>
      <c r="P21" s="360"/>
      <c r="Q21" s="360"/>
      <c r="R21" s="360"/>
      <c r="S21" s="360"/>
      <c r="T21" s="360"/>
      <c r="U21" s="360"/>
      <c r="V21" s="360"/>
      <c r="W21" s="360"/>
      <c r="X21" s="360"/>
      <c r="Y21" s="360"/>
      <c r="Z21" s="360"/>
      <c r="AA21" s="360"/>
    </row>
    <row r="22" spans="1:32" ht="18" customHeight="1">
      <c r="A22" s="360"/>
      <c r="B22" s="360"/>
      <c r="C22" s="360"/>
      <c r="D22" s="360"/>
      <c r="E22" s="360"/>
      <c r="F22" s="360"/>
      <c r="G22" s="360"/>
      <c r="H22" s="360"/>
      <c r="I22" s="360"/>
      <c r="J22" s="360"/>
      <c r="K22" s="360"/>
      <c r="L22" s="360"/>
      <c r="M22" s="360"/>
      <c r="N22" s="360"/>
      <c r="O22" s="360"/>
      <c r="P22" s="360"/>
      <c r="Q22" s="360"/>
      <c r="R22" s="360"/>
      <c r="S22" s="360"/>
      <c r="T22" s="360"/>
      <c r="U22" s="360"/>
      <c r="V22" s="360"/>
      <c r="W22" s="360"/>
      <c r="X22" s="360"/>
      <c r="Y22" s="360"/>
      <c r="Z22" s="360"/>
      <c r="AA22" s="360"/>
    </row>
    <row r="23" spans="1:32" ht="25.5" customHeight="1">
      <c r="A23" s="380"/>
      <c r="B23" s="380"/>
      <c r="C23" s="380"/>
      <c r="D23" s="380"/>
      <c r="E23" s="380"/>
      <c r="F23" s="380"/>
      <c r="G23" s="380"/>
      <c r="H23" s="380"/>
      <c r="I23" s="380"/>
      <c r="J23" s="380"/>
      <c r="K23" s="380"/>
      <c r="L23" s="380"/>
      <c r="M23" s="380"/>
      <c r="N23" s="380"/>
      <c r="O23" s="380"/>
      <c r="P23" s="380"/>
      <c r="Q23" s="380"/>
      <c r="R23" s="380"/>
      <c r="S23" s="380"/>
      <c r="T23" s="380"/>
      <c r="U23" s="380"/>
      <c r="V23" s="380"/>
      <c r="W23" s="380"/>
      <c r="X23" s="380"/>
      <c r="Y23" s="380"/>
      <c r="Z23" s="360"/>
      <c r="AA23" s="360"/>
    </row>
    <row r="24" spans="1:32" ht="25" customHeight="1">
      <c r="A24" s="2031" t="s">
        <v>108</v>
      </c>
      <c r="B24" s="2031"/>
      <c r="C24" s="2031"/>
      <c r="D24" s="2031"/>
      <c r="E24" s="2031"/>
      <c r="F24" s="2031"/>
      <c r="G24" s="2031"/>
      <c r="H24" s="2031"/>
      <c r="I24" s="2031"/>
      <c r="J24" s="2031"/>
      <c r="K24" s="2031"/>
      <c r="L24" s="2031"/>
      <c r="M24" s="2031"/>
      <c r="N24" s="2031"/>
      <c r="O24" s="2031"/>
      <c r="P24" s="2031"/>
      <c r="Q24" s="2031"/>
      <c r="R24" s="2031"/>
      <c r="S24" s="2031"/>
      <c r="T24" s="2031"/>
      <c r="U24" s="2031"/>
      <c r="V24" s="2031"/>
      <c r="W24" s="2031"/>
      <c r="X24" s="2031"/>
      <c r="Y24" s="2031"/>
      <c r="Z24" s="360"/>
      <c r="AA24" s="360"/>
    </row>
    <row r="25" spans="1:32" ht="20.149999999999999" customHeight="1">
      <c r="A25" s="360"/>
      <c r="B25" s="360"/>
      <c r="C25" s="360"/>
      <c r="D25" s="360"/>
      <c r="E25" s="360"/>
      <c r="F25" s="360"/>
      <c r="G25" s="360"/>
      <c r="H25" s="360"/>
      <c r="I25" s="360"/>
      <c r="J25" s="360"/>
      <c r="K25" s="360"/>
      <c r="L25" s="360"/>
      <c r="M25" s="360"/>
      <c r="N25" s="360"/>
      <c r="O25" s="360"/>
      <c r="P25" s="360"/>
      <c r="Q25" s="360"/>
      <c r="R25" s="360"/>
      <c r="S25" s="360"/>
      <c r="T25" s="360"/>
      <c r="U25" s="360"/>
      <c r="V25" s="360"/>
      <c r="W25" s="360"/>
      <c r="X25" s="360"/>
      <c r="Y25" s="360"/>
      <c r="Z25" s="360"/>
      <c r="AA25" s="360"/>
    </row>
    <row r="26" spans="1:32" ht="22" customHeight="1">
      <c r="A26" s="360"/>
      <c r="B26" s="360"/>
      <c r="C26" s="2048" t="s">
        <v>225</v>
      </c>
      <c r="D26" s="2048"/>
      <c r="E26" s="2048"/>
      <c r="F26" s="2048"/>
      <c r="G26" s="2048"/>
      <c r="H26" s="2048"/>
      <c r="I26" s="2048"/>
      <c r="J26" s="2048"/>
      <c r="K26" s="2048"/>
      <c r="L26" s="2048"/>
      <c r="M26" s="2048"/>
      <c r="N26" s="2048"/>
      <c r="O26" s="2048"/>
      <c r="P26" s="2048"/>
      <c r="Q26" s="2048"/>
      <c r="R26" s="2048"/>
      <c r="S26" s="2048"/>
      <c r="T26" s="2048"/>
      <c r="U26" s="2048"/>
      <c r="V26" s="2048"/>
      <c r="W26" s="2048"/>
      <c r="X26" s="2048"/>
      <c r="Y26" s="2048"/>
      <c r="Z26" s="2048"/>
      <c r="AA26" s="2048"/>
    </row>
    <row r="27" spans="1:32" ht="25" customHeight="1">
      <c r="A27" s="391" t="s">
        <v>423</v>
      </c>
      <c r="B27" s="391"/>
      <c r="C27" s="391"/>
      <c r="D27" s="391"/>
      <c r="E27" s="391"/>
      <c r="F27" s="391"/>
      <c r="G27" s="391"/>
      <c r="H27" s="391"/>
      <c r="I27" s="391"/>
      <c r="J27" s="391"/>
      <c r="K27" s="391"/>
      <c r="L27" s="391"/>
      <c r="M27" s="391"/>
      <c r="N27" s="391"/>
      <c r="O27" s="391"/>
      <c r="P27" s="391"/>
      <c r="Q27" s="391"/>
      <c r="R27" s="391"/>
      <c r="S27" s="391"/>
      <c r="T27" s="360"/>
      <c r="U27" s="360"/>
      <c r="V27" s="360"/>
      <c r="W27" s="360"/>
      <c r="X27" s="360"/>
      <c r="Y27" s="360"/>
      <c r="Z27" s="360"/>
      <c r="AA27" s="360"/>
    </row>
    <row r="28" spans="1:32" ht="20.149999999999999" customHeight="1">
      <c r="A28" s="360"/>
      <c r="B28" s="360"/>
      <c r="C28" s="360"/>
      <c r="D28" s="360"/>
      <c r="E28" s="360"/>
      <c r="F28" s="360"/>
      <c r="G28" s="360"/>
      <c r="H28" s="360"/>
      <c r="I28" s="360"/>
      <c r="J28" s="360"/>
      <c r="K28" s="360"/>
      <c r="L28" s="360"/>
      <c r="M28" s="360"/>
      <c r="N28" s="360"/>
      <c r="O28" s="360"/>
      <c r="P28" s="360"/>
      <c r="Q28" s="360"/>
      <c r="R28" s="360"/>
      <c r="S28" s="360"/>
      <c r="T28" s="360"/>
      <c r="U28" s="360"/>
      <c r="V28" s="360"/>
      <c r="W28" s="360"/>
      <c r="X28" s="360"/>
      <c r="Y28" s="360"/>
      <c r="Z28" s="360"/>
      <c r="AA28" s="360"/>
    </row>
    <row r="29" spans="1:32" ht="30" customHeight="1">
      <c r="A29" s="360"/>
      <c r="B29" s="362"/>
      <c r="C29" s="2049" t="s">
        <v>91</v>
      </c>
      <c r="D29" s="2049"/>
      <c r="E29" s="2049"/>
      <c r="F29" s="2049"/>
      <c r="G29" s="2023" t="str">
        <f>IF(Ａ.基本情報入力票!E5="","",Ａ.基本情報入力票!E5)</f>
        <v/>
      </c>
      <c r="H29" s="2024"/>
      <c r="I29" s="2024"/>
      <c r="J29" s="2024"/>
      <c r="K29" s="2024"/>
      <c r="L29" s="2024"/>
      <c r="M29" s="2024"/>
      <c r="N29" s="2024"/>
      <c r="O29" s="2024"/>
      <c r="P29" s="2024"/>
      <c r="Q29" s="2024"/>
      <c r="R29" s="2024"/>
      <c r="S29" s="2024"/>
      <c r="T29" s="2024"/>
      <c r="U29" s="2024"/>
      <c r="V29" s="2024"/>
      <c r="W29" s="2024"/>
      <c r="X29" s="2024"/>
      <c r="Y29" s="2025"/>
      <c r="Z29" s="360"/>
      <c r="AA29" s="360"/>
    </row>
    <row r="30" spans="1:32" ht="30" customHeight="1">
      <c r="A30" s="360"/>
      <c r="B30" s="363"/>
      <c r="C30" s="2050" t="s">
        <v>282</v>
      </c>
      <c r="D30" s="2050"/>
      <c r="E30" s="2050"/>
      <c r="F30" s="2050"/>
      <c r="G30" s="2051" t="s">
        <v>181</v>
      </c>
      <c r="H30" s="2043"/>
      <c r="I30" s="404" t="str">
        <f>IF(Ａ.基本情報入力票!H13="","",Ａ.基本情報入力票!H13)</f>
        <v/>
      </c>
      <c r="J30" s="404" t="s">
        <v>284</v>
      </c>
      <c r="K30" s="404" t="str">
        <f>IF(Ａ.基本情報入力票!J13="","",Ａ.基本情報入力票!J13)</f>
        <v/>
      </c>
      <c r="L30" s="404" t="s">
        <v>27</v>
      </c>
      <c r="M30" s="404" t="str">
        <f>IF(Ａ.基本情報入力票!M13="","",Ａ.基本情報入力票!M13)</f>
        <v/>
      </c>
      <c r="N30" s="404" t="s">
        <v>87</v>
      </c>
      <c r="O30" s="404" t="s">
        <v>78</v>
      </c>
      <c r="P30" s="404" t="str">
        <f>IF(Ａ.基本情報入力票!Q13="","",Ａ.基本情報入力票!Q13)</f>
        <v/>
      </c>
      <c r="Q30" s="404" t="s">
        <v>8</v>
      </c>
      <c r="R30" s="404" t="s">
        <v>26</v>
      </c>
      <c r="S30" s="404" t="str">
        <f>IF(Ａ.基本情報入力票!Y13="","",Ａ.基本情報入力票!Y13)</f>
        <v/>
      </c>
      <c r="T30" s="404" t="s">
        <v>27</v>
      </c>
      <c r="U30" s="404" t="str">
        <f>IF(Ａ.基本情報入力票!AB13="","",Ａ.基本情報入力票!AB13)</f>
        <v/>
      </c>
      <c r="V30" s="404" t="s">
        <v>87</v>
      </c>
      <c r="W30" s="404" t="s">
        <v>78</v>
      </c>
      <c r="X30" s="404" t="str">
        <f>IF(Ａ.基本情報入力票!AF13="","",Ａ.基本情報入力票!AF13)</f>
        <v/>
      </c>
      <c r="Y30" s="411" t="s">
        <v>8</v>
      </c>
      <c r="Z30" s="360"/>
      <c r="AA30" s="360"/>
    </row>
    <row r="31" spans="1:32" ht="30" customHeight="1">
      <c r="A31" s="360"/>
      <c r="B31" s="395"/>
      <c r="C31" s="2046" t="s">
        <v>145</v>
      </c>
      <c r="D31" s="2046"/>
      <c r="E31" s="2046"/>
      <c r="F31" s="2046"/>
      <c r="G31" s="2041" t="s">
        <v>291</v>
      </c>
      <c r="H31" s="2042"/>
      <c r="I31" s="2042"/>
      <c r="J31" s="2042"/>
      <c r="K31" s="2042"/>
      <c r="L31" s="2042"/>
      <c r="M31" s="404"/>
      <c r="N31" s="404"/>
      <c r="O31" s="404"/>
      <c r="P31" s="404"/>
      <c r="Q31" s="404"/>
      <c r="R31" s="404"/>
      <c r="S31" s="2043">
        <f>H.利用申請書!$V$13</f>
        <v>0</v>
      </c>
      <c r="T31" s="2043"/>
      <c r="U31" s="2043"/>
      <c r="V31" s="404" t="s">
        <v>439</v>
      </c>
      <c r="W31" s="404"/>
      <c r="X31" s="404"/>
      <c r="Y31" s="411"/>
      <c r="Z31" s="360"/>
      <c r="AA31" s="360"/>
    </row>
    <row r="32" spans="1:32" ht="30" customHeight="1">
      <c r="A32" s="360"/>
      <c r="B32" s="396"/>
      <c r="C32" s="2047"/>
      <c r="D32" s="2047"/>
      <c r="E32" s="2047"/>
      <c r="F32" s="2047"/>
      <c r="G32" s="394"/>
      <c r="H32" s="405" t="s">
        <v>292</v>
      </c>
      <c r="I32" s="405"/>
      <c r="J32" s="405"/>
      <c r="K32" s="405"/>
      <c r="L32" s="405"/>
      <c r="M32" s="405"/>
      <c r="N32" s="405"/>
      <c r="O32" s="405"/>
      <c r="P32" s="410"/>
      <c r="Q32" s="402"/>
      <c r="R32" s="402"/>
      <c r="S32" s="2044">
        <f>H.利用申請書!$V$13</f>
        <v>0</v>
      </c>
      <c r="T32" s="2044"/>
      <c r="U32" s="2044"/>
      <c r="V32" s="402" t="s">
        <v>439</v>
      </c>
      <c r="W32" s="402"/>
      <c r="X32" s="402"/>
      <c r="Y32" s="412"/>
      <c r="Z32" s="393"/>
      <c r="AA32" s="369"/>
      <c r="AB32" s="416"/>
      <c r="AC32" s="416"/>
      <c r="AD32" s="416"/>
      <c r="AE32" s="416"/>
      <c r="AF32" s="416"/>
    </row>
    <row r="33" spans="1:27" ht="20.149999999999999" customHeight="1">
      <c r="A33" s="360"/>
      <c r="B33" s="378"/>
      <c r="C33" s="360"/>
      <c r="D33" s="360"/>
      <c r="E33" s="360"/>
      <c r="F33" s="360"/>
      <c r="G33" s="360"/>
      <c r="H33" s="360"/>
      <c r="I33" s="360"/>
      <c r="J33" s="360"/>
      <c r="K33" s="360"/>
      <c r="L33" s="360"/>
      <c r="M33" s="360"/>
      <c r="N33" s="360"/>
      <c r="O33" s="360"/>
      <c r="P33" s="360"/>
      <c r="Q33" s="404"/>
      <c r="R33" s="404"/>
      <c r="S33" s="404"/>
      <c r="T33" s="404"/>
      <c r="U33" s="404"/>
      <c r="V33" s="360"/>
      <c r="W33" s="360"/>
      <c r="X33" s="360"/>
      <c r="Y33" s="360"/>
      <c r="Z33" s="360"/>
      <c r="AA33" s="360"/>
    </row>
    <row r="34" spans="1:27" ht="25" customHeight="1">
      <c r="A34" s="360"/>
      <c r="B34" s="360"/>
      <c r="C34" s="2045" t="s">
        <v>181</v>
      </c>
      <c r="D34" s="2045"/>
      <c r="E34" s="360" t="str">
        <f>IF(H.利用申請書!D8="","",H.利用申請書!D8)</f>
        <v/>
      </c>
      <c r="F34" s="400" t="s">
        <v>284</v>
      </c>
      <c r="G34" s="369" t="str">
        <f>IF(H.利用申請書!F8="","",H.利用申請書!F8)</f>
        <v/>
      </c>
      <c r="H34" s="400" t="s">
        <v>27</v>
      </c>
      <c r="I34" s="369" t="str">
        <f>IF(H.利用申請書!H8="","",H.利用申請書!H8)</f>
        <v/>
      </c>
      <c r="J34" s="400" t="s">
        <v>87</v>
      </c>
      <c r="K34" s="360"/>
      <c r="L34" s="360"/>
      <c r="M34" s="360"/>
      <c r="N34" s="360"/>
      <c r="O34" s="360"/>
      <c r="P34" s="360"/>
      <c r="Q34" s="360"/>
      <c r="R34" s="360"/>
      <c r="S34" s="360"/>
      <c r="T34" s="360"/>
      <c r="U34" s="360"/>
      <c r="V34" s="360"/>
      <c r="W34" s="360"/>
      <c r="X34" s="360"/>
      <c r="Y34" s="360"/>
      <c r="Z34" s="360"/>
      <c r="AA34" s="360"/>
    </row>
    <row r="35" spans="1:27" ht="15" customHeight="1">
      <c r="A35" s="360"/>
      <c r="B35" s="360"/>
      <c r="C35" s="360"/>
      <c r="D35" s="360"/>
      <c r="E35" s="360"/>
      <c r="F35" s="360"/>
      <c r="G35" s="360"/>
      <c r="H35" s="360"/>
      <c r="I35" s="360"/>
      <c r="J35" s="360"/>
      <c r="K35" s="360"/>
      <c r="L35" s="360"/>
      <c r="M35" s="360"/>
      <c r="N35" s="360"/>
      <c r="O35" s="360"/>
      <c r="P35" s="360"/>
      <c r="Q35" s="360"/>
      <c r="R35" s="360"/>
      <c r="S35" s="360"/>
      <c r="T35" s="360"/>
      <c r="U35" s="360"/>
      <c r="V35" s="360"/>
      <c r="W35" s="360"/>
      <c r="X35" s="360"/>
      <c r="Y35" s="360"/>
      <c r="Z35" s="360"/>
      <c r="AA35" s="360"/>
    </row>
    <row r="36" spans="1:27" ht="25" customHeight="1">
      <c r="A36" s="2011" t="s">
        <v>277</v>
      </c>
      <c r="B36" s="2011"/>
      <c r="C36" s="2011"/>
      <c r="D36" s="2011"/>
      <c r="E36" s="2011"/>
      <c r="F36" s="2011"/>
      <c r="G36" s="2011"/>
      <c r="H36" s="2011"/>
      <c r="I36" s="2011"/>
      <c r="J36" s="2011"/>
      <c r="K36" s="2011"/>
      <c r="L36" s="2011"/>
      <c r="M36" s="2011"/>
      <c r="N36" s="2011"/>
      <c r="O36" s="2011"/>
      <c r="P36" s="2011"/>
      <c r="Q36" s="2011"/>
      <c r="R36" s="2011"/>
      <c r="S36" s="2011"/>
      <c r="T36" s="2011"/>
      <c r="U36" s="2011"/>
      <c r="V36" s="2011"/>
      <c r="W36" s="2011"/>
      <c r="X36" s="2011"/>
      <c r="Y36" s="2011"/>
      <c r="Z36" s="360"/>
      <c r="AA36" s="360"/>
    </row>
    <row r="37" spans="1:27" ht="20.149999999999999" customHeight="1"/>
    <row r="38" spans="1:27" ht="25" customHeight="1"/>
    <row r="61" spans="30:30">
      <c r="AD61" s="376" t="s">
        <v>485</v>
      </c>
    </row>
    <row r="62" spans="30:30">
      <c r="AD62" s="376" t="s">
        <v>493</v>
      </c>
    </row>
  </sheetData>
  <sheetProtection sheet="1" objects="1" scenarios="1"/>
  <customSheetViews>
    <customSheetView guid="{E9153456-4FB8-DF48-9579-0E58EF740CC1}" showPageBreaks="1" fitToPage="1" printArea="1" topLeftCell="A12">
      <selection activeCell="AD23" sqref="AD23"/>
      <pageMargins left="0.70866141732283472" right="0.51181102362204722" top="0.59055118110236227" bottom="0.39370078740157483" header="0.31496062992125984" footer="0.31496062992125984"/>
      <printOptions horizontalCentered="1"/>
      <pageSetup paperSize="9" r:id="rId1"/>
    </customSheetView>
  </customSheetViews>
  <mergeCells count="35">
    <mergeCell ref="A1:Z1"/>
    <mergeCell ref="C4:N4"/>
    <mergeCell ref="C6:AA6"/>
    <mergeCell ref="C8:D8"/>
    <mergeCell ref="C9:F9"/>
    <mergeCell ref="G9:Y9"/>
    <mergeCell ref="C10:F10"/>
    <mergeCell ref="G10:H10"/>
    <mergeCell ref="I10:M10"/>
    <mergeCell ref="N10:O10"/>
    <mergeCell ref="P10:Y10"/>
    <mergeCell ref="C11:F11"/>
    <mergeCell ref="G11:H11"/>
    <mergeCell ref="J12:Y12"/>
    <mergeCell ref="J13:Y13"/>
    <mergeCell ref="C14:F14"/>
    <mergeCell ref="J14:Y14"/>
    <mergeCell ref="G12:H14"/>
    <mergeCell ref="C15:F15"/>
    <mergeCell ref="J15:Y15"/>
    <mergeCell ref="J16:Y16"/>
    <mergeCell ref="J17:Y17"/>
    <mergeCell ref="A24:Y24"/>
    <mergeCell ref="G15:H17"/>
    <mergeCell ref="C26:AA26"/>
    <mergeCell ref="C29:F29"/>
    <mergeCell ref="G29:Y29"/>
    <mergeCell ref="C30:F30"/>
    <mergeCell ref="G30:H30"/>
    <mergeCell ref="G31:L31"/>
    <mergeCell ref="S31:U31"/>
    <mergeCell ref="S32:U32"/>
    <mergeCell ref="C34:D34"/>
    <mergeCell ref="A36:Y36"/>
    <mergeCell ref="C31:F32"/>
  </mergeCells>
  <phoneticPr fontId="113"/>
  <dataValidations count="1">
    <dataValidation type="list" allowBlank="1" showInputMessage="1" showErrorMessage="1" sqref="I12:I17" xr:uid="{00000000-0002-0000-0900-000000000000}">
      <formula1>$AD$61:$AD$62</formula1>
    </dataValidation>
  </dataValidations>
  <printOptions horizontalCentered="1"/>
  <pageMargins left="0.70866141732283472" right="0.51181102362204722" top="0.59055118110236227" bottom="0.39370078740157483" header="0.31496062992125984" footer="0.31496062992125984"/>
  <pageSetup paperSize="9" scale="86"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pageSetUpPr autoPageBreaks="0" fitToPage="1"/>
  </sheetPr>
  <dimension ref="A1:IV40"/>
  <sheetViews>
    <sheetView workbookViewId="0"/>
  </sheetViews>
  <sheetFormatPr defaultRowHeight="18"/>
  <cols>
    <col min="1" max="1" width="7" style="417" customWidth="1"/>
    <col min="2" max="2" width="3.75" style="417" customWidth="1"/>
    <col min="3" max="3" width="19.83203125" style="417" customWidth="1"/>
    <col min="4" max="8" width="8.33203125" style="417" customWidth="1"/>
    <col min="9" max="9" width="8.25" style="417" customWidth="1"/>
    <col min="10" max="10" width="10.75" style="418" customWidth="1"/>
    <col min="11" max="12" width="10.75" style="417" customWidth="1"/>
    <col min="13" max="13" width="6.75" style="417" customWidth="1"/>
    <col min="14" max="256" width="9" style="417" customWidth="1"/>
  </cols>
  <sheetData>
    <row r="1" spans="1:13" ht="27.75" customHeight="1">
      <c r="A1" s="419" t="s">
        <v>433</v>
      </c>
      <c r="B1" s="421"/>
      <c r="C1" s="421"/>
      <c r="D1" s="421"/>
      <c r="E1" s="421"/>
      <c r="F1" s="421"/>
      <c r="G1" s="421"/>
      <c r="H1" s="421"/>
      <c r="I1" s="421"/>
      <c r="J1" s="462"/>
      <c r="K1" s="421"/>
      <c r="L1" s="421"/>
      <c r="M1" s="421"/>
    </row>
    <row r="2" spans="1:13" ht="27" customHeight="1">
      <c r="A2" s="421"/>
      <c r="B2" s="2091" t="s">
        <v>262</v>
      </c>
      <c r="C2" s="2091"/>
      <c r="D2" s="2091"/>
      <c r="E2" s="2091"/>
      <c r="F2" s="2091"/>
      <c r="G2" s="2091"/>
      <c r="H2" s="2091"/>
      <c r="I2" s="2091"/>
      <c r="J2" s="2091"/>
      <c r="K2" s="2091"/>
      <c r="L2" s="2091"/>
      <c r="M2" s="421"/>
    </row>
    <row r="3" spans="1:13">
      <c r="A3" s="421"/>
      <c r="B3" s="421"/>
      <c r="C3" s="421"/>
      <c r="D3" s="421"/>
      <c r="E3" s="421"/>
      <c r="F3" s="421"/>
      <c r="G3" s="421"/>
      <c r="H3" s="421"/>
      <c r="I3" s="451"/>
      <c r="J3" s="462"/>
      <c r="K3" s="421"/>
      <c r="L3" s="421"/>
      <c r="M3" s="421"/>
    </row>
    <row r="4" spans="1:13" ht="33.75" customHeight="1">
      <c r="A4" s="421"/>
      <c r="B4" s="2092" t="s">
        <v>200</v>
      </c>
      <c r="C4" s="2093"/>
      <c r="D4" s="2088" t="str">
        <f>IF(Ａ.基本情報入力票!E5="","",Ａ.基本情報入力票!E5)</f>
        <v/>
      </c>
      <c r="E4" s="2089"/>
      <c r="F4" s="2089"/>
      <c r="G4" s="2089"/>
      <c r="H4" s="2089"/>
      <c r="I4" s="2090"/>
      <c r="J4" s="462"/>
      <c r="K4" s="421"/>
      <c r="L4" s="421"/>
      <c r="M4" s="421"/>
    </row>
    <row r="5" spans="1:13">
      <c r="A5" s="421"/>
      <c r="B5" s="421"/>
      <c r="C5" s="421"/>
      <c r="D5" s="421"/>
      <c r="E5" s="421"/>
      <c r="F5" s="421"/>
      <c r="G5" s="421"/>
      <c r="H5" s="421"/>
      <c r="I5" s="451"/>
      <c r="J5" s="462"/>
      <c r="K5" s="421"/>
      <c r="L5" s="421"/>
      <c r="M5" s="421"/>
    </row>
    <row r="6" spans="1:13" ht="30.75" customHeight="1">
      <c r="A6" s="421"/>
      <c r="B6" s="2077" t="s">
        <v>191</v>
      </c>
      <c r="C6" s="2078"/>
      <c r="D6" s="429"/>
      <c r="E6" s="429"/>
      <c r="F6" s="429"/>
      <c r="G6" s="429"/>
      <c r="H6" s="441"/>
      <c r="I6" s="452" t="s">
        <v>270</v>
      </c>
      <c r="J6" s="463" t="s">
        <v>29</v>
      </c>
      <c r="K6" s="469" t="s">
        <v>273</v>
      </c>
      <c r="L6" s="474" t="s">
        <v>274</v>
      </c>
      <c r="M6" s="421"/>
    </row>
    <row r="7" spans="1:13" ht="30.75" customHeight="1">
      <c r="A7" s="421"/>
      <c r="B7" s="2079" t="s">
        <v>263</v>
      </c>
      <c r="C7" s="2080"/>
      <c r="D7" s="430"/>
      <c r="E7" s="430"/>
      <c r="F7" s="430"/>
      <c r="G7" s="430"/>
      <c r="H7" s="442"/>
      <c r="I7" s="453">
        <f t="shared" ref="I7:I12" si="0">SUM(D7:H7)</f>
        <v>0</v>
      </c>
      <c r="J7" s="464"/>
      <c r="K7" s="470"/>
      <c r="L7" s="475"/>
      <c r="M7" s="421"/>
    </row>
    <row r="8" spans="1:13" ht="30.75" customHeight="1">
      <c r="A8" s="421"/>
      <c r="B8" s="2074" t="s">
        <v>109</v>
      </c>
      <c r="C8" s="426" t="s">
        <v>266</v>
      </c>
      <c r="D8" s="431"/>
      <c r="E8" s="431"/>
      <c r="F8" s="431"/>
      <c r="G8" s="439"/>
      <c r="H8" s="443"/>
      <c r="I8" s="454">
        <f t="shared" si="0"/>
        <v>0</v>
      </c>
      <c r="J8" s="465"/>
      <c r="K8" s="471"/>
      <c r="L8" s="476"/>
      <c r="M8" s="421"/>
    </row>
    <row r="9" spans="1:13" ht="30.75" customHeight="1">
      <c r="A9" s="421"/>
      <c r="B9" s="2075"/>
      <c r="C9" s="427" t="s">
        <v>268</v>
      </c>
      <c r="D9" s="432"/>
      <c r="E9" s="432"/>
      <c r="F9" s="432"/>
      <c r="G9" s="432"/>
      <c r="H9" s="444"/>
      <c r="I9" s="455">
        <f t="shared" si="0"/>
        <v>0</v>
      </c>
      <c r="J9" s="466"/>
      <c r="K9" s="472"/>
      <c r="L9" s="477"/>
      <c r="M9" s="421"/>
    </row>
    <row r="10" spans="1:13" ht="30.75" customHeight="1">
      <c r="A10" s="421"/>
      <c r="B10" s="2079" t="s">
        <v>264</v>
      </c>
      <c r="C10" s="2080"/>
      <c r="D10" s="430"/>
      <c r="E10" s="430"/>
      <c r="F10" s="430"/>
      <c r="G10" s="430"/>
      <c r="H10" s="442"/>
      <c r="I10" s="453">
        <f t="shared" si="0"/>
        <v>0</v>
      </c>
      <c r="J10" s="464"/>
      <c r="K10" s="470"/>
      <c r="L10" s="475"/>
      <c r="M10" s="421"/>
    </row>
    <row r="11" spans="1:13" ht="30.75" customHeight="1">
      <c r="A11" s="421"/>
      <c r="B11" s="2074" t="s">
        <v>109</v>
      </c>
      <c r="C11" s="426" t="s">
        <v>266</v>
      </c>
      <c r="D11" s="431"/>
      <c r="E11" s="431"/>
      <c r="F11" s="431"/>
      <c r="G11" s="439"/>
      <c r="H11" s="443"/>
      <c r="I11" s="454">
        <f t="shared" si="0"/>
        <v>0</v>
      </c>
      <c r="J11" s="465"/>
      <c r="K11" s="471"/>
      <c r="L11" s="476"/>
      <c r="M11" s="421"/>
    </row>
    <row r="12" spans="1:13" ht="30.75" customHeight="1">
      <c r="A12" s="421"/>
      <c r="B12" s="2076"/>
      <c r="C12" s="428" t="s">
        <v>268</v>
      </c>
      <c r="D12" s="433"/>
      <c r="E12" s="433"/>
      <c r="F12" s="433"/>
      <c r="G12" s="433"/>
      <c r="H12" s="445"/>
      <c r="I12" s="456">
        <f t="shared" si="0"/>
        <v>0</v>
      </c>
      <c r="J12" s="467"/>
      <c r="K12" s="473"/>
      <c r="L12" s="478"/>
      <c r="M12" s="421"/>
    </row>
    <row r="13" spans="1:13" ht="27.75" customHeight="1">
      <c r="A13" s="420"/>
      <c r="B13" s="421"/>
      <c r="C13" s="422"/>
      <c r="D13" s="421"/>
      <c r="E13" s="421"/>
      <c r="F13" s="421"/>
      <c r="G13" s="421"/>
      <c r="H13" s="421"/>
      <c r="I13" s="424"/>
      <c r="J13" s="2081" t="s">
        <v>272</v>
      </c>
      <c r="K13" s="2082"/>
      <c r="L13" s="479"/>
      <c r="M13" s="421"/>
    </row>
    <row r="14" spans="1:13" ht="20.25" customHeight="1">
      <c r="A14" s="421"/>
      <c r="B14" s="422" t="s">
        <v>298</v>
      </c>
      <c r="C14" s="421"/>
      <c r="D14" s="421"/>
      <c r="E14" s="421"/>
      <c r="F14" s="421"/>
      <c r="G14" s="421"/>
      <c r="H14" s="421"/>
      <c r="I14" s="421"/>
      <c r="J14" s="462"/>
      <c r="K14" s="421"/>
      <c r="L14" s="421"/>
      <c r="M14" s="421"/>
    </row>
    <row r="15" spans="1:13" ht="32.25" customHeight="1">
      <c r="A15" s="421"/>
      <c r="B15" s="2084" t="s">
        <v>444</v>
      </c>
      <c r="C15" s="2084"/>
      <c r="D15" s="2084"/>
      <c r="E15" s="2084"/>
      <c r="F15" s="2084"/>
      <c r="G15" s="2084"/>
      <c r="H15" s="2084"/>
      <c r="I15" s="2084"/>
      <c r="J15" s="2084"/>
      <c r="K15" s="2084"/>
      <c r="L15" s="2084"/>
      <c r="M15" s="421"/>
    </row>
    <row r="16" spans="1:13">
      <c r="A16" s="421"/>
      <c r="B16" s="421"/>
      <c r="C16" s="421"/>
      <c r="D16" s="421"/>
      <c r="E16" s="421"/>
      <c r="F16" s="421"/>
      <c r="G16" s="421"/>
      <c r="H16" s="421"/>
      <c r="I16" s="421"/>
      <c r="J16" s="462"/>
      <c r="K16" s="421"/>
      <c r="L16" s="421"/>
      <c r="M16" s="421"/>
    </row>
    <row r="17" spans="1:13" ht="19">
      <c r="B17" s="423" t="s">
        <v>507</v>
      </c>
    </row>
    <row r="18" spans="1:13" ht="19">
      <c r="B18" s="423"/>
    </row>
    <row r="19" spans="1:13" ht="23.5">
      <c r="A19" s="419"/>
      <c r="B19" s="421"/>
      <c r="C19" s="421"/>
      <c r="D19" s="421"/>
      <c r="E19" s="421"/>
      <c r="F19" s="421"/>
      <c r="G19" s="421"/>
      <c r="H19" s="421"/>
      <c r="I19" s="421"/>
      <c r="J19" s="462"/>
      <c r="K19" s="421"/>
      <c r="L19" s="421"/>
      <c r="M19" s="421"/>
    </row>
    <row r="20" spans="1:13" ht="25.5">
      <c r="A20" s="421"/>
      <c r="B20" s="2085" t="s">
        <v>506</v>
      </c>
      <c r="C20" s="2085"/>
      <c r="D20" s="2085"/>
      <c r="E20" s="2085"/>
      <c r="F20" s="2085"/>
      <c r="G20" s="2085"/>
      <c r="H20" s="2085"/>
      <c r="I20" s="2085"/>
      <c r="J20" s="2085"/>
      <c r="K20" s="2085"/>
      <c r="L20" s="2085"/>
      <c r="M20" s="424"/>
    </row>
    <row r="21" spans="1:13">
      <c r="A21" s="421"/>
      <c r="B21" s="424"/>
      <c r="C21" s="424"/>
      <c r="D21" s="424"/>
      <c r="E21" s="424"/>
      <c r="F21" s="424"/>
      <c r="G21" s="424"/>
      <c r="H21" s="424"/>
      <c r="I21" s="457"/>
      <c r="J21" s="468"/>
      <c r="K21" s="424"/>
      <c r="L21" s="424"/>
      <c r="M21" s="424"/>
    </row>
    <row r="22" spans="1:13" ht="19">
      <c r="A22" s="421"/>
      <c r="B22" s="2086" t="s">
        <v>200</v>
      </c>
      <c r="C22" s="2087"/>
      <c r="D22" s="2088" t="s">
        <v>310</v>
      </c>
      <c r="E22" s="2089"/>
      <c r="F22" s="2089"/>
      <c r="G22" s="2089"/>
      <c r="H22" s="2089"/>
      <c r="I22" s="2090"/>
      <c r="J22" s="468"/>
      <c r="K22" s="424"/>
      <c r="L22" s="424"/>
      <c r="M22" s="424"/>
    </row>
    <row r="23" spans="1:13">
      <c r="A23" s="421"/>
      <c r="B23" s="424"/>
      <c r="C23" s="424"/>
      <c r="D23" s="424"/>
      <c r="E23" s="424"/>
      <c r="F23" s="424"/>
      <c r="G23" s="424"/>
      <c r="H23" s="424"/>
      <c r="I23" s="457"/>
      <c r="J23" s="468"/>
      <c r="K23" s="424"/>
      <c r="L23" s="424"/>
      <c r="M23" s="424"/>
    </row>
    <row r="24" spans="1:13" ht="26">
      <c r="A24" s="421"/>
      <c r="B24" s="2077" t="s">
        <v>191</v>
      </c>
      <c r="C24" s="2078"/>
      <c r="D24" s="434">
        <v>46199</v>
      </c>
      <c r="E24" s="434">
        <v>46200</v>
      </c>
      <c r="F24" s="434">
        <v>46201</v>
      </c>
      <c r="G24" s="434"/>
      <c r="H24" s="446"/>
      <c r="I24" s="452" t="s">
        <v>270</v>
      </c>
      <c r="J24" s="463" t="s">
        <v>29</v>
      </c>
      <c r="K24" s="469" t="s">
        <v>273</v>
      </c>
      <c r="L24" s="474" t="s">
        <v>274</v>
      </c>
      <c r="M24" s="424"/>
    </row>
    <row r="25" spans="1:13">
      <c r="A25" s="421"/>
      <c r="B25" s="2079" t="s">
        <v>263</v>
      </c>
      <c r="C25" s="2080"/>
      <c r="D25" s="435">
        <v>22</v>
      </c>
      <c r="E25" s="435">
        <v>21</v>
      </c>
      <c r="F25" s="435"/>
      <c r="G25" s="435"/>
      <c r="H25" s="447"/>
      <c r="I25" s="458">
        <f t="shared" ref="I25:I30" si="1">SUM(D25:H25)</f>
        <v>43</v>
      </c>
      <c r="J25" s="464"/>
      <c r="K25" s="470"/>
      <c r="L25" s="475"/>
      <c r="M25" s="424"/>
    </row>
    <row r="26" spans="1:13">
      <c r="A26" s="421"/>
      <c r="B26" s="2074" t="s">
        <v>109</v>
      </c>
      <c r="C26" s="426" t="s">
        <v>266</v>
      </c>
      <c r="D26" s="436">
        <v>6</v>
      </c>
      <c r="E26" s="436">
        <v>5</v>
      </c>
      <c r="F26" s="436"/>
      <c r="G26" s="440"/>
      <c r="H26" s="448"/>
      <c r="I26" s="459">
        <f t="shared" si="1"/>
        <v>11</v>
      </c>
      <c r="J26" s="465"/>
      <c r="K26" s="471"/>
      <c r="L26" s="476"/>
      <c r="M26" s="424"/>
    </row>
    <row r="27" spans="1:13" ht="26">
      <c r="A27" s="421"/>
      <c r="B27" s="2075"/>
      <c r="C27" s="427" t="s">
        <v>268</v>
      </c>
      <c r="D27" s="437"/>
      <c r="E27" s="437"/>
      <c r="F27" s="437"/>
      <c r="G27" s="437"/>
      <c r="H27" s="449"/>
      <c r="I27" s="460">
        <f t="shared" si="1"/>
        <v>0</v>
      </c>
      <c r="J27" s="466"/>
      <c r="K27" s="472"/>
      <c r="L27" s="477"/>
      <c r="M27" s="424"/>
    </row>
    <row r="28" spans="1:13">
      <c r="A28" s="421"/>
      <c r="B28" s="2079" t="s">
        <v>264</v>
      </c>
      <c r="C28" s="2080"/>
      <c r="D28" s="435">
        <v>5</v>
      </c>
      <c r="E28" s="435">
        <v>3</v>
      </c>
      <c r="F28" s="435">
        <v>2</v>
      </c>
      <c r="G28" s="435"/>
      <c r="H28" s="447"/>
      <c r="I28" s="458">
        <f t="shared" si="1"/>
        <v>10</v>
      </c>
      <c r="J28" s="464"/>
      <c r="K28" s="470"/>
      <c r="L28" s="475"/>
      <c r="M28" s="424"/>
    </row>
    <row r="29" spans="1:13">
      <c r="A29" s="421"/>
      <c r="B29" s="2074" t="s">
        <v>109</v>
      </c>
      <c r="C29" s="426" t="s">
        <v>266</v>
      </c>
      <c r="D29" s="436">
        <v>4</v>
      </c>
      <c r="E29" s="436">
        <v>1</v>
      </c>
      <c r="F29" s="436">
        <v>2</v>
      </c>
      <c r="G29" s="440"/>
      <c r="H29" s="448"/>
      <c r="I29" s="459">
        <f t="shared" si="1"/>
        <v>7</v>
      </c>
      <c r="J29" s="465"/>
      <c r="K29" s="471"/>
      <c r="L29" s="476"/>
      <c r="M29" s="424"/>
    </row>
    <row r="30" spans="1:13" ht="26">
      <c r="A30" s="421"/>
      <c r="B30" s="2076"/>
      <c r="C30" s="428" t="s">
        <v>268</v>
      </c>
      <c r="D30" s="438">
        <v>2</v>
      </c>
      <c r="E30" s="438"/>
      <c r="F30" s="438"/>
      <c r="G30" s="438"/>
      <c r="H30" s="450"/>
      <c r="I30" s="461">
        <f t="shared" si="1"/>
        <v>2</v>
      </c>
      <c r="J30" s="467"/>
      <c r="K30" s="473"/>
      <c r="L30" s="478"/>
      <c r="M30" s="424"/>
    </row>
    <row r="31" spans="1:13">
      <c r="A31" s="420"/>
      <c r="B31" s="424"/>
      <c r="C31" s="425"/>
      <c r="D31" s="424"/>
      <c r="E31" s="424"/>
      <c r="F31" s="424"/>
      <c r="G31" s="424"/>
      <c r="H31" s="424"/>
      <c r="I31" s="424"/>
      <c r="J31" s="2081" t="s">
        <v>272</v>
      </c>
      <c r="K31" s="2082"/>
      <c r="L31" s="479"/>
      <c r="M31" s="424"/>
    </row>
    <row r="32" spans="1:13" ht="20.25" customHeight="1">
      <c r="A32" s="421"/>
      <c r="B32" s="425" t="s">
        <v>298</v>
      </c>
      <c r="C32" s="424"/>
      <c r="D32" s="424"/>
      <c r="E32" s="424"/>
      <c r="F32" s="424"/>
      <c r="G32" s="424"/>
      <c r="H32" s="424"/>
      <c r="I32" s="424"/>
      <c r="J32" s="468"/>
      <c r="K32" s="424"/>
      <c r="L32" s="424"/>
      <c r="M32" s="424"/>
    </row>
    <row r="33" spans="1:13" ht="32.25" customHeight="1">
      <c r="A33" s="421"/>
      <c r="B33" s="2083" t="s">
        <v>444</v>
      </c>
      <c r="C33" s="2083"/>
      <c r="D33" s="2083"/>
      <c r="E33" s="2083"/>
      <c r="F33" s="2083"/>
      <c r="G33" s="2083"/>
      <c r="H33" s="2083"/>
      <c r="I33" s="2083"/>
      <c r="J33" s="2083"/>
      <c r="K33" s="2083"/>
      <c r="L33" s="2083"/>
      <c r="M33" s="424"/>
    </row>
    <row r="34" spans="1:13">
      <c r="A34" s="421"/>
      <c r="B34" s="424"/>
      <c r="C34" s="235"/>
      <c r="D34" s="424"/>
      <c r="E34" s="424"/>
      <c r="F34" s="424"/>
      <c r="G34" s="424"/>
      <c r="H34" s="424"/>
      <c r="I34" s="424"/>
      <c r="J34" s="468"/>
      <c r="K34" s="424"/>
      <c r="L34" s="424"/>
      <c r="M34" s="424"/>
    </row>
    <row r="35" spans="1:13">
      <c r="A35" s="421"/>
      <c r="B35" s="424"/>
      <c r="C35" s="424"/>
      <c r="D35" s="424"/>
      <c r="E35" s="424"/>
      <c r="F35" s="424"/>
      <c r="G35" s="424"/>
      <c r="H35" s="424"/>
      <c r="I35" s="424"/>
      <c r="J35" s="468"/>
      <c r="K35" s="424"/>
      <c r="L35" s="424"/>
      <c r="M35" s="424"/>
    </row>
    <row r="36" spans="1:13">
      <c r="B36" s="424"/>
      <c r="C36" s="424"/>
      <c r="D36" s="424"/>
      <c r="E36" s="424"/>
      <c r="F36" s="424"/>
      <c r="G36" s="424"/>
      <c r="H36" s="424"/>
      <c r="I36" s="424"/>
      <c r="J36" s="468"/>
      <c r="K36" s="424"/>
      <c r="L36" s="424"/>
      <c r="M36" s="424"/>
    </row>
    <row r="37" spans="1:13">
      <c r="B37" s="424"/>
      <c r="C37" s="424"/>
      <c r="D37" s="424"/>
      <c r="E37" s="424"/>
      <c r="F37" s="424"/>
      <c r="G37" s="424"/>
      <c r="H37" s="424"/>
      <c r="I37" s="424"/>
      <c r="J37" s="468"/>
      <c r="K37" s="424"/>
      <c r="L37" s="424"/>
      <c r="M37" s="424"/>
    </row>
    <row r="38" spans="1:13">
      <c r="B38" s="424"/>
      <c r="C38" s="424"/>
      <c r="D38" s="424"/>
      <c r="E38" s="424"/>
      <c r="F38" s="424"/>
      <c r="G38" s="424"/>
      <c r="H38" s="424"/>
      <c r="I38" s="424"/>
      <c r="J38" s="468"/>
      <c r="K38" s="424"/>
      <c r="L38" s="424"/>
      <c r="M38" s="424"/>
    </row>
    <row r="39" spans="1:13">
      <c r="B39" s="424"/>
      <c r="C39" s="424"/>
      <c r="D39" s="424"/>
      <c r="E39" s="424"/>
      <c r="F39" s="424"/>
      <c r="G39" s="424"/>
      <c r="H39" s="424"/>
      <c r="I39" s="424"/>
      <c r="J39" s="468"/>
      <c r="K39" s="424"/>
      <c r="L39" s="424"/>
      <c r="M39" s="424"/>
    </row>
    <row r="40" spans="1:13">
      <c r="B40" s="424"/>
      <c r="C40" s="424"/>
      <c r="D40" s="424"/>
      <c r="E40" s="424"/>
      <c r="F40" s="424"/>
      <c r="G40" s="424"/>
      <c r="H40" s="424"/>
      <c r="I40" s="424"/>
      <c r="J40" s="468"/>
      <c r="K40" s="424"/>
      <c r="L40" s="424"/>
      <c r="M40" s="424"/>
    </row>
  </sheetData>
  <sheetProtection sheet="1" objects="1" scenarios="1" selectLockedCells="1"/>
  <customSheetViews>
    <customSheetView guid="{E9153456-4FB8-DF48-9579-0E58EF740CC1}" printArea="1">
      <selection activeCell="D5" sqref="D5:I5"/>
      <pageMargins left="0.7" right="0.7" top="0.75" bottom="0.75" header="0.3" footer="0.3"/>
      <pageSetup paperSize="9" scale="84" r:id="rId1"/>
    </customSheetView>
  </customSheetViews>
  <mergeCells count="20">
    <mergeCell ref="B2:L2"/>
    <mergeCell ref="B4:C4"/>
    <mergeCell ref="D4:I4"/>
    <mergeCell ref="B6:C6"/>
    <mergeCell ref="B7:C7"/>
    <mergeCell ref="J31:K31"/>
    <mergeCell ref="B33:L33"/>
    <mergeCell ref="B10:C10"/>
    <mergeCell ref="J13:K13"/>
    <mergeCell ref="B15:L15"/>
    <mergeCell ref="B20:L20"/>
    <mergeCell ref="B22:C22"/>
    <mergeCell ref="D22:I22"/>
    <mergeCell ref="B8:B9"/>
    <mergeCell ref="B11:B12"/>
    <mergeCell ref="B26:B27"/>
    <mergeCell ref="B29:B30"/>
    <mergeCell ref="B24:C24"/>
    <mergeCell ref="B25:C25"/>
    <mergeCell ref="B28:C28"/>
  </mergeCells>
  <phoneticPr fontId="113"/>
  <pageMargins left="0.7" right="0.7" top="0.75" bottom="0.75" header="0.3" footer="0.3"/>
  <pageSetup paperSize="9" fitToHeight="0" orientation="landscape" r:id="rId2"/>
  <rowBreaks count="1" manualBreakCount="1">
    <brk id="16" max="12" man="1"/>
  </row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57FFFF"/>
    <pageSetUpPr fitToPage="1"/>
  </sheetPr>
  <dimension ref="A1:N51"/>
  <sheetViews>
    <sheetView workbookViewId="0">
      <selection activeCell="B1" sqref="B1"/>
    </sheetView>
  </sheetViews>
  <sheetFormatPr defaultRowHeight="18"/>
  <cols>
    <col min="1" max="1" width="1.08203125" customWidth="1"/>
    <col min="2" max="2" width="9.33203125" customWidth="1"/>
    <col min="3" max="3" width="9.58203125" customWidth="1"/>
    <col min="4" max="4" width="9" customWidth="1"/>
    <col min="5" max="6" width="8.58203125" customWidth="1"/>
    <col min="7" max="7" width="12.58203125" customWidth="1"/>
    <col min="8" max="8" width="8.58203125" customWidth="1"/>
    <col min="9" max="9" width="12.58203125" customWidth="1"/>
    <col min="10" max="10" width="8.58203125" customWidth="1"/>
    <col min="11" max="11" width="12.58203125" customWidth="1"/>
    <col min="12" max="13" width="8.33203125" customWidth="1"/>
  </cols>
  <sheetData>
    <row r="1" spans="1:14" ht="12" customHeight="1">
      <c r="A1" s="1"/>
      <c r="B1" s="1"/>
      <c r="C1" s="1"/>
      <c r="D1" s="1"/>
      <c r="E1" s="1"/>
      <c r="F1" s="1"/>
      <c r="G1" s="1"/>
      <c r="H1" s="1"/>
      <c r="I1" s="1"/>
      <c r="J1" s="1"/>
      <c r="K1" s="1"/>
    </row>
    <row r="2" spans="1:14" ht="39.75" customHeight="1">
      <c r="A2" s="480"/>
      <c r="B2" s="2116" t="s">
        <v>147</v>
      </c>
      <c r="C2" s="2117"/>
      <c r="D2" s="2117"/>
      <c r="E2" s="2117"/>
      <c r="F2" s="2117"/>
      <c r="G2" s="2118" t="s">
        <v>53</v>
      </c>
      <c r="H2" s="2119"/>
      <c r="I2" s="2120" t="str">
        <f>IF(Ａ.基本情報入力票!E5="","",Ａ.基本情報入力票!E5)</f>
        <v/>
      </c>
      <c r="J2" s="2121"/>
      <c r="K2" s="2122"/>
      <c r="L2" s="593"/>
      <c r="M2" s="593"/>
      <c r="N2" s="593"/>
    </row>
    <row r="3" spans="1:14" ht="15" customHeight="1">
      <c r="A3" s="480"/>
      <c r="B3" s="1"/>
      <c r="C3" s="482"/>
      <c r="D3" s="1"/>
      <c r="E3" s="1"/>
      <c r="F3" s="1"/>
      <c r="G3" s="1"/>
      <c r="H3" s="1"/>
      <c r="I3" s="1"/>
      <c r="J3" s="1"/>
      <c r="K3" s="1"/>
      <c r="L3" s="50"/>
      <c r="M3" s="50"/>
      <c r="N3" s="50"/>
    </row>
    <row r="4" spans="1:14" ht="52.5" customHeight="1">
      <c r="A4" s="480"/>
      <c r="B4" s="1"/>
      <c r="C4" s="483"/>
      <c r="D4" s="483"/>
      <c r="E4" s="496"/>
      <c r="F4" s="511" t="s">
        <v>446</v>
      </c>
      <c r="G4" s="525" t="str">
        <f>IF('Ｃ.注文書'!G25="","",'Ｃ.注文書'!G25)</f>
        <v/>
      </c>
      <c r="H4" s="540" t="s">
        <v>120</v>
      </c>
      <c r="I4" s="554" t="str">
        <f>IF('Ｃ.注文書'!G26="","",'Ｃ.注文書'!G26)</f>
        <v/>
      </c>
      <c r="J4" s="540" t="s">
        <v>311</v>
      </c>
      <c r="K4" s="579" t="str">
        <f>IF('Ｃ.注文書'!G27="","",'Ｃ.注文書'!G27)</f>
        <v/>
      </c>
      <c r="L4" s="50"/>
    </row>
    <row r="5" spans="1:14" ht="25.5" customHeight="1">
      <c r="A5" s="480"/>
      <c r="B5" s="2123" t="s">
        <v>420</v>
      </c>
      <c r="C5" s="2124"/>
      <c r="D5" s="2125"/>
      <c r="E5" s="497" t="s">
        <v>70</v>
      </c>
      <c r="F5" s="512" t="s">
        <v>357</v>
      </c>
      <c r="G5" s="526" t="s">
        <v>300</v>
      </c>
      <c r="H5" s="541" t="s">
        <v>335</v>
      </c>
      <c r="I5" s="555" t="s">
        <v>237</v>
      </c>
      <c r="J5" s="567" t="s">
        <v>335</v>
      </c>
      <c r="K5" s="580" t="s">
        <v>237</v>
      </c>
      <c r="L5" s="50"/>
    </row>
    <row r="6" spans="1:14" ht="25.5" customHeight="1">
      <c r="A6" s="1"/>
      <c r="B6" s="2095" t="s">
        <v>30</v>
      </c>
      <c r="C6" s="484"/>
      <c r="D6" s="487" t="s">
        <v>112</v>
      </c>
      <c r="E6" s="498">
        <v>660</v>
      </c>
      <c r="F6" s="513">
        <f>SUM('Ｃ.注文書'!CR39,'Ｃ.注文書'!CU39,'Ｃ.注文書'!CX39)-H6-J6</f>
        <v>0</v>
      </c>
      <c r="G6" s="527">
        <f>F6*660</f>
        <v>0</v>
      </c>
      <c r="H6" s="542"/>
      <c r="I6" s="556">
        <f>H6*660</f>
        <v>0</v>
      </c>
      <c r="J6" s="568"/>
      <c r="K6" s="581">
        <f>J6*660</f>
        <v>0</v>
      </c>
      <c r="L6" s="50"/>
    </row>
    <row r="7" spans="1:14" ht="25.5" customHeight="1">
      <c r="A7" s="1"/>
      <c r="B7" s="2096"/>
      <c r="C7" s="485" t="s">
        <v>415</v>
      </c>
      <c r="D7" s="488" t="s">
        <v>113</v>
      </c>
      <c r="E7" s="499">
        <v>790</v>
      </c>
      <c r="F7" s="514">
        <f>SUM('Ｃ.注文書'!CR40,'Ｃ.注文書'!CU40,'Ｃ.注文書'!CX40)-H7-J7</f>
        <v>0</v>
      </c>
      <c r="G7" s="528">
        <f>F7*790</f>
        <v>0</v>
      </c>
      <c r="H7" s="543"/>
      <c r="I7" s="557">
        <f>H7*790</f>
        <v>0</v>
      </c>
      <c r="J7" s="569"/>
      <c r="K7" s="582">
        <f>J7*790</f>
        <v>0</v>
      </c>
      <c r="L7" s="50"/>
    </row>
    <row r="8" spans="1:14" ht="25.5" customHeight="1">
      <c r="A8" s="1"/>
      <c r="B8" s="2096"/>
      <c r="C8" s="485"/>
      <c r="D8" s="489" t="s">
        <v>351</v>
      </c>
      <c r="E8" s="500">
        <v>900</v>
      </c>
      <c r="F8" s="515">
        <f>SUM('Ｃ.注文書'!CR41,'Ｃ.注文書'!CU41,'Ｃ.注文書'!CX41)-H8-J8</f>
        <v>0</v>
      </c>
      <c r="G8" s="529">
        <f>F8*900</f>
        <v>0</v>
      </c>
      <c r="H8" s="544"/>
      <c r="I8" s="558">
        <f>H8*900</f>
        <v>0</v>
      </c>
      <c r="J8" s="570"/>
      <c r="K8" s="583">
        <f>J8*900</f>
        <v>0</v>
      </c>
      <c r="L8" s="50"/>
    </row>
    <row r="9" spans="1:14" ht="25.5" customHeight="1">
      <c r="A9" s="1"/>
      <c r="B9" s="2096"/>
      <c r="C9" s="484"/>
      <c r="D9" s="487" t="s">
        <v>112</v>
      </c>
      <c r="E9" s="501">
        <v>770</v>
      </c>
      <c r="F9" s="513">
        <f>SUM('Ｃ.注文書'!CP39,'Ｃ.注文書'!CS39,'Ｃ.注文書'!CV39,'Ｃ.注文書'!CY39)-H9-J9</f>
        <v>0</v>
      </c>
      <c r="G9" s="530">
        <f>F9*770</f>
        <v>0</v>
      </c>
      <c r="H9" s="545"/>
      <c r="I9" s="559">
        <f>H9*770</f>
        <v>0</v>
      </c>
      <c r="J9" s="571"/>
      <c r="K9" s="584">
        <f>J9*770</f>
        <v>0</v>
      </c>
      <c r="L9" s="50"/>
    </row>
    <row r="10" spans="1:14" ht="25.5" customHeight="1">
      <c r="A10" s="1"/>
      <c r="B10" s="2096"/>
      <c r="C10" s="485" t="s">
        <v>209</v>
      </c>
      <c r="D10" s="488" t="s">
        <v>113</v>
      </c>
      <c r="E10" s="499">
        <v>900</v>
      </c>
      <c r="F10" s="514">
        <f>SUM('Ｃ.注文書'!CP40,'Ｃ.注文書'!CS40,'Ｃ.注文書'!CV40,'Ｃ.注文書'!CY40)-H10-J10</f>
        <v>0</v>
      </c>
      <c r="G10" s="528">
        <f>F10*900</f>
        <v>0</v>
      </c>
      <c r="H10" s="543"/>
      <c r="I10" s="557">
        <f>H10*900</f>
        <v>0</v>
      </c>
      <c r="J10" s="569"/>
      <c r="K10" s="582">
        <f>J10*900</f>
        <v>0</v>
      </c>
      <c r="L10" s="50"/>
    </row>
    <row r="11" spans="1:14" ht="25.5" customHeight="1">
      <c r="A11" s="1"/>
      <c r="B11" s="2096"/>
      <c r="C11" s="486"/>
      <c r="D11" s="490" t="s">
        <v>417</v>
      </c>
      <c r="E11" s="502">
        <v>1010</v>
      </c>
      <c r="F11" s="515">
        <f>SUM('Ｃ.注文書'!CP41,'Ｃ.注文書'!CS41,'Ｃ.注文書'!CV41,'Ｃ.注文書'!CY41)-H11-J11</f>
        <v>0</v>
      </c>
      <c r="G11" s="531">
        <f>F11*1010</f>
        <v>0</v>
      </c>
      <c r="H11" s="546"/>
      <c r="I11" s="560">
        <f>H11*1010</f>
        <v>0</v>
      </c>
      <c r="J11" s="572"/>
      <c r="K11" s="585">
        <f>J11*1010</f>
        <v>0</v>
      </c>
      <c r="L11" s="50"/>
    </row>
    <row r="12" spans="1:14" ht="25.5" customHeight="1">
      <c r="A12" s="1"/>
      <c r="B12" s="2096"/>
      <c r="C12" s="485"/>
      <c r="D12" s="491" t="s">
        <v>112</v>
      </c>
      <c r="E12" s="503">
        <v>810</v>
      </c>
      <c r="F12" s="513">
        <f>SUM('Ｃ.注文書'!CQ39,'Ｃ.注文書'!CT39,'Ｃ.注文書'!CW39)-H12-J12</f>
        <v>0</v>
      </c>
      <c r="G12" s="532">
        <f>F12*810</f>
        <v>0</v>
      </c>
      <c r="H12" s="547"/>
      <c r="I12" s="561">
        <f>H12*810</f>
        <v>0</v>
      </c>
      <c r="J12" s="573"/>
      <c r="K12" s="586">
        <f>J12*810</f>
        <v>0</v>
      </c>
      <c r="L12" s="50"/>
    </row>
    <row r="13" spans="1:14" ht="25.5" customHeight="1">
      <c r="A13" s="1"/>
      <c r="B13" s="2096"/>
      <c r="C13" s="485" t="s">
        <v>416</v>
      </c>
      <c r="D13" s="488" t="s">
        <v>113</v>
      </c>
      <c r="E13" s="499">
        <v>950</v>
      </c>
      <c r="F13" s="514">
        <f>SUM('Ｃ.注文書'!CQ40,'Ｃ.注文書'!CT40,'Ｃ.注文書'!CW40)-H13-J13</f>
        <v>0</v>
      </c>
      <c r="G13" s="528">
        <f>F13*950</f>
        <v>0</v>
      </c>
      <c r="H13" s="543"/>
      <c r="I13" s="557">
        <f>H13*950</f>
        <v>0</v>
      </c>
      <c r="J13" s="569"/>
      <c r="K13" s="582">
        <f>J13*950</f>
        <v>0</v>
      </c>
      <c r="L13" s="50"/>
    </row>
    <row r="14" spans="1:14" ht="25.5" customHeight="1">
      <c r="A14" s="1"/>
      <c r="B14" s="2096"/>
      <c r="C14" s="485"/>
      <c r="D14" s="489" t="s">
        <v>351</v>
      </c>
      <c r="E14" s="500">
        <v>1060</v>
      </c>
      <c r="F14" s="515">
        <f>SUM('Ｃ.注文書'!CQ41,'Ｃ.注文書'!CT41,'Ｃ.注文書'!CW41)-H14-J14</f>
        <v>0</v>
      </c>
      <c r="G14" s="529">
        <f>F14*1060</f>
        <v>0</v>
      </c>
      <c r="H14" s="544"/>
      <c r="I14" s="558">
        <f>H14*1060</f>
        <v>0</v>
      </c>
      <c r="J14" s="570"/>
      <c r="K14" s="583">
        <f>J14*1060</f>
        <v>0</v>
      </c>
      <c r="L14" s="50"/>
    </row>
    <row r="15" spans="1:14" ht="25.5" hidden="1" customHeight="1">
      <c r="A15" s="1"/>
      <c r="B15" s="2107" t="s">
        <v>286</v>
      </c>
      <c r="C15" s="2110" t="s">
        <v>524</v>
      </c>
      <c r="D15" s="492" t="s">
        <v>112</v>
      </c>
      <c r="E15" s="504">
        <v>220</v>
      </c>
      <c r="F15" s="516">
        <f>SUM('Ｃ.注文書'!CP42,'Ｃ.注文書'!CS42,'Ｃ.注文書'!CV42,'Ｃ.注文書'!CY42)-H15-J15</f>
        <v>20</v>
      </c>
      <c r="G15" s="533">
        <f>F15*220</f>
        <v>4400</v>
      </c>
      <c r="H15" s="548"/>
      <c r="I15" s="562">
        <f>H15*220</f>
        <v>0</v>
      </c>
      <c r="J15" s="574"/>
      <c r="K15" s="587">
        <f>J15*220</f>
        <v>0</v>
      </c>
      <c r="L15" s="50"/>
    </row>
    <row r="16" spans="1:14" ht="25.5" hidden="1" customHeight="1">
      <c r="A16" s="1"/>
      <c r="B16" s="2108"/>
      <c r="C16" s="2111"/>
      <c r="D16" s="493" t="s">
        <v>113</v>
      </c>
      <c r="E16" s="505">
        <v>330</v>
      </c>
      <c r="F16" s="517">
        <f>SUM('Ｃ.注文書'!CP43,'Ｃ.注文書'!CS43,'Ｃ.注文書'!CV43,'Ｃ.注文書'!CY43)-H16-J16</f>
        <v>21</v>
      </c>
      <c r="G16" s="534">
        <f>F16*330</f>
        <v>6930</v>
      </c>
      <c r="H16" s="549"/>
      <c r="I16" s="563">
        <f>H16*330</f>
        <v>0</v>
      </c>
      <c r="J16" s="575"/>
      <c r="K16" s="588">
        <f>J16*330</f>
        <v>0</v>
      </c>
      <c r="L16" s="50"/>
    </row>
    <row r="17" spans="1:12" ht="25.5" hidden="1" customHeight="1">
      <c r="A17" s="1"/>
      <c r="B17" s="2108"/>
      <c r="C17" s="2112"/>
      <c r="D17" s="494" t="s">
        <v>417</v>
      </c>
      <c r="E17" s="506">
        <v>400</v>
      </c>
      <c r="F17" s="518">
        <f>SUM('Ｃ.注文書'!CP44,'Ｃ.注文書'!CS44,'Ｃ.注文書'!CV44,'Ｃ.注文書'!CY44)-H17-J17</f>
        <v>40</v>
      </c>
      <c r="G17" s="535">
        <f>F17*400</f>
        <v>16000</v>
      </c>
      <c r="H17" s="550"/>
      <c r="I17" s="564">
        <f>H17*400</f>
        <v>0</v>
      </c>
      <c r="J17" s="576"/>
      <c r="K17" s="589">
        <f>J17*400</f>
        <v>0</v>
      </c>
      <c r="L17" s="50"/>
    </row>
    <row r="18" spans="1:12" ht="25.5" hidden="1" customHeight="1">
      <c r="A18" s="1"/>
      <c r="B18" s="2108"/>
      <c r="C18" s="2110" t="s">
        <v>525</v>
      </c>
      <c r="D18" s="495" t="s">
        <v>112</v>
      </c>
      <c r="E18" s="504">
        <v>350</v>
      </c>
      <c r="F18" s="516">
        <f>SUM('Ｃ.注文書'!CP45,'Ｃ.注文書'!CS45,'Ｃ.注文書'!CV45,'Ｃ.注文書'!CY45)-H18-J18</f>
        <v>28</v>
      </c>
      <c r="G18" s="533">
        <f>F18*350</f>
        <v>9800</v>
      </c>
      <c r="H18" s="548"/>
      <c r="I18" s="562">
        <f>H18*350</f>
        <v>0</v>
      </c>
      <c r="J18" s="574"/>
      <c r="K18" s="587">
        <f>J18*350</f>
        <v>0</v>
      </c>
      <c r="L18" s="50"/>
    </row>
    <row r="19" spans="1:12" ht="25.5" hidden="1" customHeight="1">
      <c r="A19" s="1"/>
      <c r="B19" s="2108"/>
      <c r="C19" s="2111"/>
      <c r="D19" s="493" t="s">
        <v>113</v>
      </c>
      <c r="E19" s="505">
        <v>350</v>
      </c>
      <c r="F19" s="517">
        <f>SUM('Ｃ.注文書'!CP46,'Ｃ.注文書'!CS46,'Ｃ.注文書'!CV46,'Ｃ.注文書'!CY46)-H19-J19</f>
        <v>48</v>
      </c>
      <c r="G19" s="534">
        <f>F19*350</f>
        <v>16800</v>
      </c>
      <c r="H19" s="549"/>
      <c r="I19" s="563">
        <f>H19*350</f>
        <v>0</v>
      </c>
      <c r="J19" s="575"/>
      <c r="K19" s="588">
        <f>J19*350</f>
        <v>0</v>
      </c>
      <c r="L19" s="50"/>
    </row>
    <row r="20" spans="1:12" ht="25.5" hidden="1" customHeight="1">
      <c r="A20" s="1"/>
      <c r="B20" s="2109"/>
      <c r="C20" s="2112"/>
      <c r="D20" s="494" t="s">
        <v>351</v>
      </c>
      <c r="E20" s="506">
        <v>350</v>
      </c>
      <c r="F20" s="519">
        <f>SUM('Ｃ.注文書'!CP47,'Ｃ.注文書'!CS47,'Ｃ.注文書'!CV47,'Ｃ.注文書'!CY47)-H20-J20</f>
        <v>56</v>
      </c>
      <c r="G20" s="535">
        <f>F20*350</f>
        <v>19600</v>
      </c>
      <c r="H20" s="550"/>
      <c r="I20" s="564">
        <f>H20*350</f>
        <v>0</v>
      </c>
      <c r="J20" s="576"/>
      <c r="K20" s="589">
        <f>J20*350</f>
        <v>0</v>
      </c>
      <c r="L20" s="50"/>
    </row>
    <row r="21" spans="1:12" ht="25.5" hidden="1" customHeight="1">
      <c r="A21" s="1"/>
      <c r="B21" s="2126" t="s">
        <v>110</v>
      </c>
      <c r="C21" s="2127"/>
      <c r="D21" s="2128"/>
      <c r="E21" s="507">
        <v>190</v>
      </c>
      <c r="F21" s="520"/>
      <c r="G21" s="536">
        <f>F21*190</f>
        <v>0</v>
      </c>
      <c r="H21" s="551"/>
      <c r="I21" s="565">
        <f>H21*190</f>
        <v>0</v>
      </c>
      <c r="J21" s="577"/>
      <c r="K21" s="590">
        <f>J21*190</f>
        <v>0</v>
      </c>
      <c r="L21" s="50"/>
    </row>
    <row r="22" spans="1:12" ht="25.5" hidden="1" customHeight="1">
      <c r="A22" s="1"/>
      <c r="B22" s="2097" t="s">
        <v>290</v>
      </c>
      <c r="C22" s="2098"/>
      <c r="D22" s="2099"/>
      <c r="E22" s="508">
        <v>190</v>
      </c>
      <c r="F22" s="521"/>
      <c r="G22" s="534">
        <f>F22*190</f>
        <v>0</v>
      </c>
      <c r="H22" s="549"/>
      <c r="I22" s="563">
        <f>H22*190</f>
        <v>0</v>
      </c>
      <c r="J22" s="575"/>
      <c r="K22" s="588">
        <f>J22*190</f>
        <v>0</v>
      </c>
      <c r="L22" s="50"/>
    </row>
    <row r="23" spans="1:12" ht="25.5" hidden="1" customHeight="1">
      <c r="A23" s="1"/>
      <c r="B23" s="2097" t="s">
        <v>201</v>
      </c>
      <c r="C23" s="2098"/>
      <c r="D23" s="2099"/>
      <c r="E23" s="508">
        <v>190</v>
      </c>
      <c r="F23" s="521"/>
      <c r="G23" s="537">
        <f>F23*190</f>
        <v>0</v>
      </c>
      <c r="H23" s="549"/>
      <c r="I23" s="563">
        <f>H23*190</f>
        <v>0</v>
      </c>
      <c r="J23" s="575"/>
      <c r="K23" s="588">
        <f>J23*190</f>
        <v>0</v>
      </c>
      <c r="L23" s="50"/>
    </row>
    <row r="24" spans="1:12" ht="25.5" hidden="1" customHeight="1">
      <c r="A24" s="1"/>
      <c r="B24" s="2097" t="s">
        <v>353</v>
      </c>
      <c r="C24" s="2098"/>
      <c r="D24" s="2099"/>
      <c r="E24" s="508">
        <v>190</v>
      </c>
      <c r="F24" s="521"/>
      <c r="G24" s="537">
        <f>F24*190</f>
        <v>0</v>
      </c>
      <c r="H24" s="549"/>
      <c r="I24" s="563">
        <f>H24*190</f>
        <v>0</v>
      </c>
      <c r="J24" s="575"/>
      <c r="K24" s="588">
        <f>J24*190</f>
        <v>0</v>
      </c>
      <c r="L24" s="50"/>
    </row>
    <row r="25" spans="1:12" ht="25.5" hidden="1" customHeight="1">
      <c r="A25" s="1"/>
      <c r="B25" s="2097" t="s">
        <v>5</v>
      </c>
      <c r="C25" s="2098"/>
      <c r="D25" s="2099"/>
      <c r="E25" s="508">
        <v>190</v>
      </c>
      <c r="F25" s="521"/>
      <c r="G25" s="537">
        <f>F25*190</f>
        <v>0</v>
      </c>
      <c r="H25" s="549"/>
      <c r="I25" s="563">
        <f>H25*190</f>
        <v>0</v>
      </c>
      <c r="J25" s="575"/>
      <c r="K25" s="588">
        <f>J25*190</f>
        <v>0</v>
      </c>
      <c r="L25" s="50"/>
    </row>
    <row r="26" spans="1:12" ht="25.5" hidden="1" customHeight="1">
      <c r="A26" s="1"/>
      <c r="B26" s="2113" t="s">
        <v>391</v>
      </c>
      <c r="C26" s="2114"/>
      <c r="D26" s="2115"/>
      <c r="E26" s="508">
        <v>130</v>
      </c>
      <c r="F26" s="521"/>
      <c r="G26" s="534">
        <f>F26*130</f>
        <v>0</v>
      </c>
      <c r="H26" s="549"/>
      <c r="I26" s="563">
        <f>H26*130</f>
        <v>0</v>
      </c>
      <c r="J26" s="575"/>
      <c r="K26" s="588">
        <f>J26*130</f>
        <v>0</v>
      </c>
      <c r="L26" s="50"/>
    </row>
    <row r="27" spans="1:12" ht="25.5" hidden="1" customHeight="1">
      <c r="A27" s="1"/>
      <c r="B27" s="2113" t="s">
        <v>373</v>
      </c>
      <c r="C27" s="2114"/>
      <c r="D27" s="2115"/>
      <c r="E27" s="508">
        <v>160</v>
      </c>
      <c r="F27" s="521"/>
      <c r="G27" s="537">
        <f>F27*160</f>
        <v>0</v>
      </c>
      <c r="H27" s="549"/>
      <c r="I27" s="563">
        <f>H27*160</f>
        <v>0</v>
      </c>
      <c r="J27" s="575"/>
      <c r="K27" s="588">
        <f>J27*160</f>
        <v>0</v>
      </c>
      <c r="L27" s="50"/>
    </row>
    <row r="28" spans="1:12" ht="25.5" hidden="1" customHeight="1">
      <c r="A28" s="1"/>
      <c r="B28" s="2097" t="s">
        <v>374</v>
      </c>
      <c r="C28" s="2098"/>
      <c r="D28" s="2099"/>
      <c r="E28" s="508">
        <v>110</v>
      </c>
      <c r="F28" s="521"/>
      <c r="G28" s="537">
        <f>F28*110</f>
        <v>0</v>
      </c>
      <c r="H28" s="549"/>
      <c r="I28" s="563">
        <f>H28*110</f>
        <v>0</v>
      </c>
      <c r="J28" s="575"/>
      <c r="K28" s="588">
        <f>J28*110</f>
        <v>0</v>
      </c>
      <c r="L28" s="50"/>
    </row>
    <row r="29" spans="1:12" ht="25.5" hidden="1" customHeight="1">
      <c r="A29" s="1"/>
      <c r="B29" s="2097" t="s">
        <v>371</v>
      </c>
      <c r="C29" s="2098"/>
      <c r="D29" s="2099"/>
      <c r="E29" s="508">
        <v>120</v>
      </c>
      <c r="F29" s="521"/>
      <c r="G29" s="537">
        <f>F29*120</f>
        <v>0</v>
      </c>
      <c r="H29" s="549"/>
      <c r="I29" s="563">
        <f>H29*120</f>
        <v>0</v>
      </c>
      <c r="J29" s="575"/>
      <c r="K29" s="588">
        <f>J29*120</f>
        <v>0</v>
      </c>
      <c r="L29" s="50"/>
    </row>
    <row r="30" spans="1:12" ht="25.5" hidden="1" customHeight="1">
      <c r="A30" s="1"/>
      <c r="B30" s="2113" t="s">
        <v>232</v>
      </c>
      <c r="C30" s="2098"/>
      <c r="D30" s="2099"/>
      <c r="E30" s="508">
        <v>130</v>
      </c>
      <c r="F30" s="521"/>
      <c r="G30" s="537">
        <f>F30*130</f>
        <v>0</v>
      </c>
      <c r="H30" s="549"/>
      <c r="I30" s="563">
        <f>H30*130</f>
        <v>0</v>
      </c>
      <c r="J30" s="575"/>
      <c r="K30" s="588">
        <f>J30*130</f>
        <v>0</v>
      </c>
      <c r="L30" s="50"/>
    </row>
    <row r="31" spans="1:12" ht="25.5" hidden="1" customHeight="1">
      <c r="A31" s="1"/>
      <c r="B31" s="2097" t="s">
        <v>527</v>
      </c>
      <c r="C31" s="2098"/>
      <c r="D31" s="2099"/>
      <c r="E31" s="508">
        <v>150</v>
      </c>
      <c r="F31" s="521"/>
      <c r="G31" s="537">
        <f>F31*150</f>
        <v>0</v>
      </c>
      <c r="H31" s="549"/>
      <c r="I31" s="563">
        <f>H31*150</f>
        <v>0</v>
      </c>
      <c r="J31" s="575"/>
      <c r="K31" s="588">
        <f>J31*150</f>
        <v>0</v>
      </c>
      <c r="L31" s="50"/>
    </row>
    <row r="32" spans="1:12" ht="25.5" hidden="1" customHeight="1">
      <c r="A32" s="1"/>
      <c r="B32" s="2097" t="s">
        <v>275</v>
      </c>
      <c r="C32" s="2098"/>
      <c r="D32" s="2099"/>
      <c r="E32" s="509">
        <v>150</v>
      </c>
      <c r="F32" s="522"/>
      <c r="G32" s="537">
        <f>F32*150</f>
        <v>0</v>
      </c>
      <c r="H32" s="549"/>
      <c r="I32" s="563">
        <f>H32*150</f>
        <v>0</v>
      </c>
      <c r="J32" s="575"/>
      <c r="K32" s="588">
        <f>J32*150</f>
        <v>0</v>
      </c>
      <c r="L32" s="50"/>
    </row>
    <row r="33" spans="1:12" ht="25.5" hidden="1" customHeight="1">
      <c r="A33" s="1"/>
      <c r="B33" s="2100" t="s">
        <v>528</v>
      </c>
      <c r="C33" s="2101"/>
      <c r="D33" s="2102"/>
      <c r="E33" s="510">
        <v>150</v>
      </c>
      <c r="F33" s="523"/>
      <c r="G33" s="538">
        <f>F33*150</f>
        <v>0</v>
      </c>
      <c r="H33" s="552"/>
      <c r="I33" s="566">
        <f>H33*150</f>
        <v>0</v>
      </c>
      <c r="J33" s="578"/>
      <c r="K33" s="591">
        <f>J33*150</f>
        <v>0</v>
      </c>
      <c r="L33" s="50"/>
    </row>
    <row r="34" spans="1:12" ht="25.5" customHeight="1">
      <c r="A34" s="1"/>
      <c r="B34" s="481"/>
      <c r="C34" s="2103" t="s">
        <v>75</v>
      </c>
      <c r="D34" s="2104"/>
      <c r="E34" s="2105"/>
      <c r="F34" s="524"/>
      <c r="G34" s="539">
        <f>SUM(G6:G14)</f>
        <v>0</v>
      </c>
      <c r="H34" s="553"/>
      <c r="I34" s="539">
        <f>SUM(I6:I14)</f>
        <v>0</v>
      </c>
      <c r="J34" s="553"/>
      <c r="K34" s="592">
        <f>SUM(K6:K14)</f>
        <v>0</v>
      </c>
    </row>
    <row r="35" spans="1:12" ht="15.75" customHeight="1">
      <c r="A35" s="1"/>
      <c r="B35" s="1"/>
      <c r="C35" s="1"/>
      <c r="D35" s="1"/>
      <c r="E35" s="1"/>
      <c r="F35" s="1"/>
      <c r="G35" s="1"/>
      <c r="H35" s="1"/>
      <c r="I35" s="1"/>
      <c r="J35" s="1"/>
      <c r="K35" s="1"/>
    </row>
    <row r="36" spans="1:12" ht="18" customHeight="1">
      <c r="A36" s="1"/>
      <c r="B36" s="1"/>
      <c r="C36" s="2106" t="s">
        <v>424</v>
      </c>
      <c r="D36" s="2106"/>
      <c r="E36" s="2106"/>
      <c r="F36" s="2106"/>
      <c r="G36" s="2106"/>
      <c r="H36" s="2106"/>
      <c r="I36" s="2106"/>
      <c r="J36" s="2106"/>
      <c r="K36" s="2106"/>
    </row>
    <row r="37" spans="1:12" ht="18" customHeight="1">
      <c r="A37" s="1"/>
      <c r="B37" s="1"/>
      <c r="C37" s="2094" t="s">
        <v>531</v>
      </c>
      <c r="D37" s="2094"/>
      <c r="E37" s="2094"/>
      <c r="F37" s="2094"/>
      <c r="G37" s="2094"/>
      <c r="H37" s="2094"/>
      <c r="I37" s="2094"/>
      <c r="J37" s="2094"/>
      <c r="K37" s="2094"/>
    </row>
    <row r="38" spans="1:12" ht="18" customHeight="1">
      <c r="A38" s="1"/>
      <c r="B38" s="1"/>
      <c r="C38" s="2094"/>
      <c r="D38" s="2094"/>
      <c r="E38" s="2094"/>
      <c r="F38" s="2094"/>
      <c r="G38" s="2094"/>
      <c r="H38" s="2094"/>
      <c r="I38" s="2094"/>
      <c r="J38" s="2094"/>
      <c r="K38" s="2094"/>
    </row>
    <row r="40" spans="1:12" ht="19.5" customHeight="1"/>
    <row r="41" spans="1:12" ht="19.5" customHeight="1"/>
    <row r="42" spans="1:12" ht="19.5" customHeight="1"/>
    <row r="43" spans="1:12" ht="19.5" customHeight="1"/>
    <row r="44" spans="1:12" ht="19.5" customHeight="1"/>
    <row r="45" spans="1:12" ht="19.5" customHeight="1"/>
    <row r="46" spans="1:12" ht="19.5" customHeight="1"/>
    <row r="47" spans="1:12" ht="19.5" customHeight="1"/>
    <row r="48" spans="1:12" ht="19.5" customHeight="1"/>
    <row r="49" ht="19.5" customHeight="1"/>
    <row r="50" ht="19.5" customHeight="1"/>
    <row r="51" ht="19.5" customHeight="1"/>
  </sheetData>
  <sheetProtection sheet="1" objects="1" scenarios="1"/>
  <mergeCells count="24">
    <mergeCell ref="I2:K2"/>
    <mergeCell ref="B5:D5"/>
    <mergeCell ref="B21:D21"/>
    <mergeCell ref="B24:D24"/>
    <mergeCell ref="B25:D25"/>
    <mergeCell ref="B26:D26"/>
    <mergeCell ref="B2:F2"/>
    <mergeCell ref="G2:H2"/>
    <mergeCell ref="C37:K38"/>
    <mergeCell ref="B6:B14"/>
    <mergeCell ref="B32:D32"/>
    <mergeCell ref="B33:D33"/>
    <mergeCell ref="C34:E34"/>
    <mergeCell ref="C36:K36"/>
    <mergeCell ref="B15:B20"/>
    <mergeCell ref="C15:C17"/>
    <mergeCell ref="C18:C20"/>
    <mergeCell ref="B27:D27"/>
    <mergeCell ref="B28:D28"/>
    <mergeCell ref="B29:D29"/>
    <mergeCell ref="B30:D30"/>
    <mergeCell ref="B31:D31"/>
    <mergeCell ref="B22:D22"/>
    <mergeCell ref="B23:D23"/>
  </mergeCells>
  <phoneticPr fontId="6"/>
  <printOptions horizontalCentered="1"/>
  <pageMargins left="0.23622047244094488" right="0.23622047244094488" top="0.74803149606299213" bottom="0.74803149606299213" header="0.31496062992125984" footer="0.31496062992125984"/>
  <pageSetup paperSize="9" scale="9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57FFFF"/>
    <pageSetUpPr fitToPage="1"/>
  </sheetPr>
  <dimension ref="A1:IV79"/>
  <sheetViews>
    <sheetView view="pageBreakPreview" topLeftCell="A16" zoomScale="115" zoomScaleSheetLayoutView="115" workbookViewId="0">
      <selection activeCell="D25" sqref="D25"/>
    </sheetView>
  </sheetViews>
  <sheetFormatPr defaultRowHeight="18"/>
  <cols>
    <col min="1" max="1" width="3.5" style="50" bestFit="1" customWidth="1"/>
    <col min="2" max="3" width="8.75" style="50" customWidth="1"/>
    <col min="4" max="5" width="15.08203125" style="50" customWidth="1"/>
    <col min="6" max="6" width="1.1640625" style="50" customWidth="1"/>
    <col min="7" max="7" width="9.75" style="50" customWidth="1"/>
    <col min="8" max="8" width="17.75" style="50" customWidth="1"/>
    <col min="9" max="9" width="5.58203125" style="50" customWidth="1"/>
    <col min="10" max="10" width="6.08203125" style="50" customWidth="1"/>
    <col min="11" max="11" width="10.08203125" style="50" customWidth="1"/>
    <col min="12" max="12" width="12.25" style="50" customWidth="1"/>
    <col min="13" max="13" width="5.25" style="50" bestFit="1" customWidth="1"/>
    <col min="14" max="14" width="11.33203125" style="50" hidden="1" customWidth="1"/>
    <col min="15" max="15" width="12.6640625" style="50" hidden="1" customWidth="1"/>
    <col min="16" max="16" width="10.83203125" style="50" hidden="1" customWidth="1"/>
    <col min="17" max="17" width="7.4140625" style="50" hidden="1" customWidth="1"/>
    <col min="18" max="18" width="16.4140625" style="50" hidden="1" bestFit="1" customWidth="1"/>
    <col min="19" max="19" width="8.08203125" style="50" customWidth="1"/>
    <col min="20" max="20" width="5.83203125" style="50" customWidth="1"/>
    <col min="21" max="256" width="9" style="50" customWidth="1"/>
    <col min="257" max="16378" width="9" customWidth="1"/>
    <col min="16379" max="16384" width="8.6640625" customWidth="1"/>
  </cols>
  <sheetData>
    <row r="1" spans="1:13">
      <c r="A1" s="1"/>
      <c r="B1" s="1"/>
      <c r="C1" s="1"/>
      <c r="D1" s="1"/>
      <c r="E1" s="1"/>
      <c r="F1" s="1"/>
      <c r="G1" s="1"/>
      <c r="H1" s="1"/>
      <c r="I1" s="1"/>
      <c r="J1" s="1"/>
      <c r="K1" s="1"/>
      <c r="L1" s="1"/>
      <c r="M1" s="1"/>
    </row>
    <row r="2" spans="1:13" ht="15" customHeight="1">
      <c r="A2" s="2160" t="s">
        <v>395</v>
      </c>
      <c r="B2" s="2147"/>
      <c r="C2" s="2147"/>
      <c r="D2" s="2147"/>
      <c r="E2" s="2147"/>
      <c r="F2" s="2147"/>
      <c r="G2" s="2147"/>
      <c r="H2" s="2147"/>
      <c r="I2" s="2147"/>
      <c r="J2" s="2147"/>
      <c r="K2" s="2147"/>
      <c r="L2" s="2147"/>
      <c r="M2" s="2147"/>
    </row>
    <row r="3" spans="1:13" ht="15" customHeight="1">
      <c r="A3" s="2147"/>
      <c r="B3" s="2147"/>
      <c r="C3" s="2147"/>
      <c r="D3" s="2147"/>
      <c r="E3" s="2147"/>
      <c r="F3" s="2147"/>
      <c r="G3" s="2147"/>
      <c r="H3" s="2147"/>
      <c r="I3" s="2147"/>
      <c r="J3" s="2147"/>
      <c r="K3" s="2147"/>
      <c r="L3" s="2147"/>
      <c r="M3" s="2147"/>
    </row>
    <row r="4" spans="1:13" ht="13.5" customHeight="1">
      <c r="A4" s="1"/>
      <c r="B4" s="599"/>
      <c r="C4" s="599"/>
      <c r="D4" s="599"/>
      <c r="E4" s="599"/>
      <c r="F4" s="624"/>
      <c r="G4" s="599"/>
      <c r="H4" s="599"/>
      <c r="I4" s="599"/>
      <c r="J4" s="599"/>
      <c r="K4" s="599"/>
      <c r="L4" s="599"/>
      <c r="M4" s="599"/>
    </row>
    <row r="5" spans="1:13" ht="21" customHeight="1">
      <c r="A5" s="1"/>
      <c r="B5" s="2161" t="s">
        <v>532</v>
      </c>
      <c r="C5" s="2162"/>
      <c r="D5" s="2165">
        <f>Ａ.基本情報入力票!E5</f>
        <v>0</v>
      </c>
      <c r="E5" s="2166"/>
      <c r="F5" s="2166"/>
      <c r="G5" s="2167"/>
      <c r="H5" s="631"/>
      <c r="I5" s="2171" t="s">
        <v>545</v>
      </c>
      <c r="J5" s="2172"/>
      <c r="K5" s="2175"/>
      <c r="L5" s="2176"/>
      <c r="M5" s="2177"/>
    </row>
    <row r="6" spans="1:13" ht="15.75" customHeight="1">
      <c r="A6" s="1"/>
      <c r="B6" s="2163"/>
      <c r="C6" s="2164"/>
      <c r="D6" s="2168"/>
      <c r="E6" s="2169"/>
      <c r="F6" s="2169"/>
      <c r="G6" s="2170"/>
      <c r="H6" s="631"/>
      <c r="I6" s="2173"/>
      <c r="J6" s="2174"/>
      <c r="K6" s="2178"/>
      <c r="L6" s="2179"/>
      <c r="M6" s="2180"/>
    </row>
    <row r="7" spans="1:13" ht="15.75" customHeight="1">
      <c r="A7" s="1"/>
      <c r="B7" s="2161" t="s">
        <v>533</v>
      </c>
      <c r="C7" s="2162"/>
      <c r="D7" s="2181">
        <f>Ａ.基本情報入力票!E11</f>
        <v>0</v>
      </c>
      <c r="E7" s="2169"/>
      <c r="F7" s="2169"/>
      <c r="G7" s="2170"/>
      <c r="H7" s="631"/>
      <c r="I7" s="2182" t="s">
        <v>405</v>
      </c>
      <c r="J7" s="2183"/>
      <c r="K7" s="2186">
        <f>E22+E28+E34+E40+E50+E60</f>
        <v>0</v>
      </c>
      <c r="L7" s="2149"/>
      <c r="M7" s="2153"/>
    </row>
    <row r="8" spans="1:13" ht="15.75" customHeight="1">
      <c r="A8" s="1"/>
      <c r="B8" s="2163"/>
      <c r="C8" s="2164"/>
      <c r="D8" s="2168"/>
      <c r="E8" s="2169"/>
      <c r="F8" s="2169"/>
      <c r="G8" s="2170"/>
      <c r="H8" s="631"/>
      <c r="I8" s="2184"/>
      <c r="J8" s="2185"/>
      <c r="K8" s="2187"/>
      <c r="L8" s="2188"/>
      <c r="M8" s="2189"/>
    </row>
    <row r="9" spans="1:13" ht="15.75" customHeight="1">
      <c r="A9" s="1"/>
      <c r="B9" s="2190" t="s">
        <v>501</v>
      </c>
      <c r="C9" s="2191"/>
      <c r="D9" s="2192">
        <f>Ａ.基本情報入力票!N7</f>
        <v>0</v>
      </c>
      <c r="E9" s="2169"/>
      <c r="F9" s="2169"/>
      <c r="G9" s="2170"/>
      <c r="H9" s="631"/>
      <c r="I9" s="2196" t="s">
        <v>582</v>
      </c>
      <c r="J9" s="2183"/>
      <c r="K9" s="2197">
        <f>(+E22*220)+(E28*330)+(E34*400)+(E40*250)+(E50*350)+(E60*400)</f>
        <v>0</v>
      </c>
      <c r="L9" s="2188"/>
      <c r="M9" s="2189"/>
    </row>
    <row r="10" spans="1:13" ht="21" customHeight="1">
      <c r="A10" s="1"/>
      <c r="B10" s="2163"/>
      <c r="C10" s="2164"/>
      <c r="D10" s="2193"/>
      <c r="E10" s="2194"/>
      <c r="F10" s="2194"/>
      <c r="G10" s="2195"/>
      <c r="H10" s="631"/>
      <c r="I10" s="2184"/>
      <c r="J10" s="2185"/>
      <c r="K10" s="2187"/>
      <c r="L10" s="2188"/>
      <c r="M10" s="2189"/>
    </row>
    <row r="11" spans="1:13" ht="15.75" customHeight="1">
      <c r="A11" s="1"/>
      <c r="B11" s="1"/>
      <c r="C11" s="1"/>
      <c r="D11" s="1"/>
      <c r="E11" s="1"/>
      <c r="F11" s="1"/>
      <c r="G11" s="1"/>
      <c r="H11" s="1"/>
      <c r="I11" s="1"/>
      <c r="J11" s="1"/>
      <c r="K11" s="1"/>
      <c r="L11" s="1"/>
      <c r="M11" s="1"/>
    </row>
    <row r="12" spans="1:13" ht="26.5">
      <c r="A12" s="1"/>
      <c r="B12" s="600" t="s">
        <v>601</v>
      </c>
      <c r="C12" s="600"/>
      <c r="D12" s="1"/>
      <c r="E12" s="1"/>
      <c r="F12" s="1"/>
      <c r="G12" s="1"/>
      <c r="H12" s="1"/>
      <c r="I12" s="1"/>
      <c r="J12" s="1"/>
      <c r="K12" s="1"/>
      <c r="L12" s="1"/>
      <c r="M12" s="1"/>
    </row>
    <row r="13" spans="1:13" ht="12" customHeight="1">
      <c r="A13" s="1"/>
      <c r="B13" s="1"/>
      <c r="C13" s="1"/>
      <c r="D13" s="1"/>
      <c r="E13" s="1"/>
      <c r="F13" s="1"/>
      <c r="G13" s="1"/>
      <c r="H13" s="1"/>
      <c r="I13" s="1"/>
      <c r="J13" s="1"/>
      <c r="K13" s="1"/>
      <c r="L13" s="1"/>
      <c r="M13" s="1"/>
    </row>
    <row r="14" spans="1:13" s="594" customFormat="1" ht="21" customHeight="1">
      <c r="A14" s="596"/>
      <c r="B14" s="2144" t="s">
        <v>534</v>
      </c>
      <c r="C14" s="2145"/>
      <c r="D14" s="2210" t="s">
        <v>541</v>
      </c>
      <c r="E14" s="2211"/>
      <c r="F14" s="595"/>
      <c r="G14" s="2212" t="s">
        <v>544</v>
      </c>
      <c r="H14" s="2213"/>
      <c r="I14" s="2188"/>
      <c r="J14" s="2188"/>
      <c r="K14" s="2188"/>
      <c r="L14" s="2188"/>
      <c r="M14" s="2189"/>
    </row>
    <row r="15" spans="1:13" s="594" customFormat="1" ht="21" customHeight="1">
      <c r="A15" s="596"/>
      <c r="B15" s="2146"/>
      <c r="C15" s="2147"/>
      <c r="D15" s="2187" t="s">
        <v>575</v>
      </c>
      <c r="E15" s="2214"/>
      <c r="F15" s="595"/>
      <c r="G15" s="2150" t="s">
        <v>80</v>
      </c>
      <c r="H15" s="2151"/>
      <c r="I15" s="2154" t="s">
        <v>465</v>
      </c>
      <c r="J15" s="2155"/>
      <c r="K15" s="2156" t="s">
        <v>583</v>
      </c>
      <c r="L15" s="2156" t="s">
        <v>584</v>
      </c>
      <c r="M15" s="2156" t="s">
        <v>585</v>
      </c>
    </row>
    <row r="16" spans="1:13" s="594" customFormat="1" ht="21" customHeight="1">
      <c r="A16" s="596"/>
      <c r="B16" s="2148"/>
      <c r="C16" s="2149"/>
      <c r="D16" s="606" t="s">
        <v>389</v>
      </c>
      <c r="E16" s="616" t="s">
        <v>577</v>
      </c>
      <c r="F16" s="595"/>
      <c r="G16" s="2152"/>
      <c r="H16" s="2153"/>
      <c r="I16" s="2152"/>
      <c r="J16" s="2153"/>
      <c r="K16" s="2137"/>
      <c r="L16" s="2137"/>
      <c r="M16" s="2137"/>
    </row>
    <row r="17" spans="1:18" ht="24" customHeight="1">
      <c r="A17" s="597"/>
      <c r="B17" s="2129" t="s">
        <v>519</v>
      </c>
      <c r="C17" s="2139" t="s">
        <v>572</v>
      </c>
      <c r="D17" s="608"/>
      <c r="E17" s="617"/>
      <c r="F17" s="625"/>
      <c r="G17" s="628" t="s">
        <v>436</v>
      </c>
      <c r="H17" s="632"/>
      <c r="I17" s="2205">
        <v>25</v>
      </c>
      <c r="J17" s="2206"/>
      <c r="K17" s="635">
        <f t="shared" ref="K17:K22" si="0">$E$22</f>
        <v>0</v>
      </c>
      <c r="L17" s="636">
        <f t="shared" ref="L17:L64" si="1">I17*K17</f>
        <v>0</v>
      </c>
      <c r="M17" s="607" t="s">
        <v>89</v>
      </c>
      <c r="N17" s="638">
        <f>D17*E17</f>
        <v>0</v>
      </c>
      <c r="P17" s="639">
        <v>220</v>
      </c>
      <c r="R17" s="640">
        <f>+E22*P17</f>
        <v>0</v>
      </c>
    </row>
    <row r="18" spans="1:18" ht="24" customHeight="1">
      <c r="A18" s="597"/>
      <c r="B18" s="2130"/>
      <c r="C18" s="2136"/>
      <c r="D18" s="609"/>
      <c r="E18" s="618"/>
      <c r="F18" s="625"/>
      <c r="G18" s="629" t="s">
        <v>249</v>
      </c>
      <c r="H18" s="633"/>
      <c r="I18" s="2205">
        <v>20</v>
      </c>
      <c r="J18" s="2206"/>
      <c r="K18" s="635">
        <f t="shared" si="0"/>
        <v>0</v>
      </c>
      <c r="L18" s="636">
        <f t="shared" si="1"/>
        <v>0</v>
      </c>
      <c r="M18" s="607" t="s">
        <v>89</v>
      </c>
      <c r="N18" s="638">
        <f>D18*E18</f>
        <v>0</v>
      </c>
    </row>
    <row r="19" spans="1:18" ht="24" customHeight="1">
      <c r="A19" s="597"/>
      <c r="B19" s="2130"/>
      <c r="C19" s="2136"/>
      <c r="D19" s="609"/>
      <c r="E19" s="618"/>
      <c r="F19" s="625"/>
      <c r="G19" s="628" t="s">
        <v>578</v>
      </c>
      <c r="H19" s="632"/>
      <c r="I19" s="2205">
        <v>30</v>
      </c>
      <c r="J19" s="2206"/>
      <c r="K19" s="635">
        <f t="shared" si="0"/>
        <v>0</v>
      </c>
      <c r="L19" s="636">
        <f t="shared" si="1"/>
        <v>0</v>
      </c>
      <c r="M19" s="607" t="s">
        <v>89</v>
      </c>
      <c r="N19" s="638">
        <f>D19*E19</f>
        <v>0</v>
      </c>
    </row>
    <row r="20" spans="1:18" ht="24" customHeight="1">
      <c r="A20" s="597"/>
      <c r="B20" s="2130"/>
      <c r="C20" s="2136"/>
      <c r="D20" s="609"/>
      <c r="E20" s="618"/>
      <c r="F20" s="625"/>
      <c r="G20" s="628" t="s">
        <v>100</v>
      </c>
      <c r="H20" s="632"/>
      <c r="I20" s="2205">
        <v>30</v>
      </c>
      <c r="J20" s="2206"/>
      <c r="K20" s="635">
        <f t="shared" si="0"/>
        <v>0</v>
      </c>
      <c r="L20" s="636">
        <f t="shared" si="1"/>
        <v>0</v>
      </c>
      <c r="M20" s="607" t="s">
        <v>89</v>
      </c>
      <c r="N20" s="638">
        <f>D20*E20</f>
        <v>0</v>
      </c>
    </row>
    <row r="21" spans="1:18" ht="24" customHeight="1">
      <c r="A21" s="597"/>
      <c r="B21" s="2130"/>
      <c r="C21" s="2136"/>
      <c r="D21" s="610"/>
      <c r="E21" s="619"/>
      <c r="F21" s="625"/>
      <c r="G21" s="628" t="s">
        <v>579</v>
      </c>
      <c r="H21" s="632"/>
      <c r="I21" s="2205">
        <v>15</v>
      </c>
      <c r="J21" s="2206"/>
      <c r="K21" s="635">
        <f t="shared" si="0"/>
        <v>0</v>
      </c>
      <c r="L21" s="636">
        <f t="shared" si="1"/>
        <v>0</v>
      </c>
      <c r="M21" s="607" t="s">
        <v>89</v>
      </c>
      <c r="N21" s="638">
        <f>D21*E21</f>
        <v>0</v>
      </c>
    </row>
    <row r="22" spans="1:18" ht="24" customHeight="1">
      <c r="A22" s="597"/>
      <c r="B22" s="2130"/>
      <c r="C22" s="2137"/>
      <c r="D22" s="611" t="s">
        <v>576</v>
      </c>
      <c r="E22" s="620">
        <f>SUM(N16:N21)</f>
        <v>0</v>
      </c>
      <c r="F22" s="626"/>
      <c r="G22" s="628" t="s">
        <v>580</v>
      </c>
      <c r="H22" s="632"/>
      <c r="I22" s="2205">
        <v>70</v>
      </c>
      <c r="J22" s="2206"/>
      <c r="K22" s="635">
        <f t="shared" si="0"/>
        <v>0</v>
      </c>
      <c r="L22" s="636">
        <f t="shared" si="1"/>
        <v>0</v>
      </c>
      <c r="M22" s="607" t="s">
        <v>89</v>
      </c>
      <c r="N22" s="638"/>
    </row>
    <row r="23" spans="1:18" ht="24" customHeight="1">
      <c r="A23" s="597"/>
      <c r="B23" s="2130"/>
      <c r="C23" s="2139" t="s">
        <v>573</v>
      </c>
      <c r="D23" s="608"/>
      <c r="E23" s="617"/>
      <c r="F23" s="625"/>
      <c r="G23" s="628" t="s">
        <v>436</v>
      </c>
      <c r="H23" s="632"/>
      <c r="I23" s="2205">
        <v>40</v>
      </c>
      <c r="J23" s="2206"/>
      <c r="K23" s="635">
        <f t="shared" ref="K23:K28" si="2">$E$28</f>
        <v>0</v>
      </c>
      <c r="L23" s="636">
        <f t="shared" si="1"/>
        <v>0</v>
      </c>
      <c r="M23" s="607" t="s">
        <v>89</v>
      </c>
      <c r="N23" s="638">
        <f>D23*E23</f>
        <v>0</v>
      </c>
      <c r="P23" s="639">
        <v>330</v>
      </c>
      <c r="R23" s="641">
        <f>+E28*P23</f>
        <v>0</v>
      </c>
    </row>
    <row r="24" spans="1:18" ht="24" customHeight="1">
      <c r="A24" s="597"/>
      <c r="B24" s="2130"/>
      <c r="C24" s="2136"/>
      <c r="D24" s="609"/>
      <c r="E24" s="618"/>
      <c r="F24" s="625"/>
      <c r="G24" s="629" t="s">
        <v>249</v>
      </c>
      <c r="H24" s="633"/>
      <c r="I24" s="2205">
        <v>40</v>
      </c>
      <c r="J24" s="2206"/>
      <c r="K24" s="635">
        <f t="shared" si="2"/>
        <v>0</v>
      </c>
      <c r="L24" s="636">
        <f t="shared" si="1"/>
        <v>0</v>
      </c>
      <c r="M24" s="607" t="s">
        <v>89</v>
      </c>
      <c r="N24" s="638">
        <f>D24*E24</f>
        <v>0</v>
      </c>
    </row>
    <row r="25" spans="1:18" ht="24" customHeight="1">
      <c r="A25" s="597"/>
      <c r="B25" s="2130"/>
      <c r="C25" s="2136"/>
      <c r="D25" s="609"/>
      <c r="E25" s="618"/>
      <c r="F25" s="625"/>
      <c r="G25" s="628" t="s">
        <v>578</v>
      </c>
      <c r="H25" s="632"/>
      <c r="I25" s="2205">
        <v>50</v>
      </c>
      <c r="J25" s="2206"/>
      <c r="K25" s="635">
        <f t="shared" si="2"/>
        <v>0</v>
      </c>
      <c r="L25" s="636">
        <f t="shared" si="1"/>
        <v>0</v>
      </c>
      <c r="M25" s="607" t="s">
        <v>89</v>
      </c>
      <c r="N25" s="638">
        <f>D25*E25</f>
        <v>0</v>
      </c>
    </row>
    <row r="26" spans="1:18" ht="24" customHeight="1">
      <c r="A26" s="597"/>
      <c r="B26" s="2130"/>
      <c r="C26" s="2136"/>
      <c r="D26" s="609"/>
      <c r="E26" s="618"/>
      <c r="F26" s="625"/>
      <c r="G26" s="628" t="s">
        <v>100</v>
      </c>
      <c r="H26" s="632"/>
      <c r="I26" s="2205">
        <v>50</v>
      </c>
      <c r="J26" s="2206"/>
      <c r="K26" s="635">
        <f t="shared" si="2"/>
        <v>0</v>
      </c>
      <c r="L26" s="636">
        <f t="shared" si="1"/>
        <v>0</v>
      </c>
      <c r="M26" s="607" t="s">
        <v>89</v>
      </c>
      <c r="N26" s="638">
        <f>D26*E26</f>
        <v>0</v>
      </c>
    </row>
    <row r="27" spans="1:18" ht="24" customHeight="1">
      <c r="A27" s="597"/>
      <c r="B27" s="2130"/>
      <c r="C27" s="2136"/>
      <c r="D27" s="610"/>
      <c r="E27" s="619"/>
      <c r="F27" s="625"/>
      <c r="G27" s="628" t="s">
        <v>579</v>
      </c>
      <c r="H27" s="632"/>
      <c r="I27" s="2205">
        <v>25</v>
      </c>
      <c r="J27" s="2206"/>
      <c r="K27" s="635">
        <f t="shared" si="2"/>
        <v>0</v>
      </c>
      <c r="L27" s="636">
        <f t="shared" si="1"/>
        <v>0</v>
      </c>
      <c r="M27" s="607" t="s">
        <v>89</v>
      </c>
      <c r="N27" s="638">
        <f>D27*E27</f>
        <v>0</v>
      </c>
    </row>
    <row r="28" spans="1:18" ht="24" customHeight="1">
      <c r="A28" s="597"/>
      <c r="B28" s="2130"/>
      <c r="C28" s="2137"/>
      <c r="D28" s="611" t="s">
        <v>576</v>
      </c>
      <c r="E28" s="621">
        <f>SUM(N22:N27)</f>
        <v>0</v>
      </c>
      <c r="F28" s="626"/>
      <c r="G28" s="628" t="s">
        <v>580</v>
      </c>
      <c r="H28" s="632"/>
      <c r="I28" s="2205">
        <v>120</v>
      </c>
      <c r="J28" s="2206"/>
      <c r="K28" s="635">
        <f t="shared" si="2"/>
        <v>0</v>
      </c>
      <c r="L28" s="636">
        <f t="shared" si="1"/>
        <v>0</v>
      </c>
      <c r="M28" s="607" t="s">
        <v>89</v>
      </c>
      <c r="N28" s="638"/>
    </row>
    <row r="29" spans="1:18" ht="24" customHeight="1">
      <c r="A29" s="597"/>
      <c r="B29" s="2130"/>
      <c r="C29" s="2139" t="s">
        <v>574</v>
      </c>
      <c r="D29" s="608"/>
      <c r="E29" s="617"/>
      <c r="F29" s="625"/>
      <c r="G29" s="628" t="s">
        <v>436</v>
      </c>
      <c r="H29" s="632"/>
      <c r="I29" s="2205">
        <v>50</v>
      </c>
      <c r="J29" s="2206"/>
      <c r="K29" s="635">
        <f t="shared" ref="K29:K34" si="3">$E$34</f>
        <v>0</v>
      </c>
      <c r="L29" s="636">
        <f t="shared" si="1"/>
        <v>0</v>
      </c>
      <c r="M29" s="607" t="s">
        <v>89</v>
      </c>
      <c r="N29" s="638">
        <f>D29*E29</f>
        <v>0</v>
      </c>
      <c r="P29" s="639">
        <v>400</v>
      </c>
      <c r="R29" s="642">
        <f>+E34*P29</f>
        <v>0</v>
      </c>
    </row>
    <row r="30" spans="1:18" ht="24" customHeight="1">
      <c r="A30" s="597"/>
      <c r="B30" s="2130"/>
      <c r="C30" s="2136"/>
      <c r="D30" s="609"/>
      <c r="E30" s="618"/>
      <c r="F30" s="625"/>
      <c r="G30" s="629" t="s">
        <v>249</v>
      </c>
      <c r="H30" s="633"/>
      <c r="I30" s="2205">
        <v>50</v>
      </c>
      <c r="J30" s="2206"/>
      <c r="K30" s="635">
        <f t="shared" si="3"/>
        <v>0</v>
      </c>
      <c r="L30" s="636">
        <f t="shared" si="1"/>
        <v>0</v>
      </c>
      <c r="M30" s="607" t="s">
        <v>89</v>
      </c>
      <c r="N30" s="638">
        <f>D30*E30</f>
        <v>0</v>
      </c>
    </row>
    <row r="31" spans="1:18" ht="24" customHeight="1">
      <c r="A31" s="597"/>
      <c r="B31" s="2130"/>
      <c r="C31" s="2136"/>
      <c r="D31" s="609"/>
      <c r="E31" s="618"/>
      <c r="F31" s="625"/>
      <c r="G31" s="628" t="s">
        <v>578</v>
      </c>
      <c r="H31" s="632"/>
      <c r="I31" s="2205">
        <v>60</v>
      </c>
      <c r="J31" s="2206"/>
      <c r="K31" s="635">
        <f t="shared" si="3"/>
        <v>0</v>
      </c>
      <c r="L31" s="636">
        <f t="shared" si="1"/>
        <v>0</v>
      </c>
      <c r="M31" s="607" t="s">
        <v>89</v>
      </c>
      <c r="N31" s="638">
        <f>D31*E31</f>
        <v>0</v>
      </c>
    </row>
    <row r="32" spans="1:18" ht="24" customHeight="1">
      <c r="A32" s="597"/>
      <c r="B32" s="2130"/>
      <c r="C32" s="2136"/>
      <c r="D32" s="609"/>
      <c r="E32" s="618"/>
      <c r="F32" s="625"/>
      <c r="G32" s="628" t="s">
        <v>100</v>
      </c>
      <c r="H32" s="632"/>
      <c r="I32" s="2205">
        <v>60</v>
      </c>
      <c r="J32" s="2206"/>
      <c r="K32" s="635">
        <f t="shared" si="3"/>
        <v>0</v>
      </c>
      <c r="L32" s="636">
        <f t="shared" si="1"/>
        <v>0</v>
      </c>
      <c r="M32" s="607" t="s">
        <v>89</v>
      </c>
      <c r="N32" s="638">
        <f>D32*E32</f>
        <v>0</v>
      </c>
    </row>
    <row r="33" spans="1:18" ht="24" customHeight="1">
      <c r="A33" s="597"/>
      <c r="B33" s="2130"/>
      <c r="C33" s="2136"/>
      <c r="D33" s="610"/>
      <c r="E33" s="619"/>
      <c r="F33" s="625"/>
      <c r="G33" s="628" t="s">
        <v>579</v>
      </c>
      <c r="H33" s="632"/>
      <c r="I33" s="2205">
        <v>30</v>
      </c>
      <c r="J33" s="2206"/>
      <c r="K33" s="635">
        <f t="shared" si="3"/>
        <v>0</v>
      </c>
      <c r="L33" s="636">
        <f t="shared" si="1"/>
        <v>0</v>
      </c>
      <c r="M33" s="607" t="s">
        <v>89</v>
      </c>
      <c r="N33" s="638">
        <f>D33*E33</f>
        <v>0</v>
      </c>
    </row>
    <row r="34" spans="1:18" ht="24" customHeight="1">
      <c r="A34" s="597"/>
      <c r="B34" s="2131"/>
      <c r="C34" s="2137"/>
      <c r="D34" s="612" t="s">
        <v>576</v>
      </c>
      <c r="E34" s="622">
        <f>SUM(N28:N33)</f>
        <v>0</v>
      </c>
      <c r="F34" s="626"/>
      <c r="G34" s="628" t="s">
        <v>580</v>
      </c>
      <c r="H34" s="632"/>
      <c r="I34" s="2205">
        <v>140</v>
      </c>
      <c r="J34" s="2206"/>
      <c r="K34" s="635">
        <f t="shared" si="3"/>
        <v>0</v>
      </c>
      <c r="L34" s="636">
        <f t="shared" si="1"/>
        <v>0</v>
      </c>
      <c r="M34" s="607" t="s">
        <v>89</v>
      </c>
      <c r="N34" s="638"/>
    </row>
    <row r="35" spans="1:18" ht="24" customHeight="1">
      <c r="A35" s="597"/>
      <c r="B35" s="2132" t="s">
        <v>571</v>
      </c>
      <c r="C35" s="2135" t="s">
        <v>572</v>
      </c>
      <c r="D35" s="613"/>
      <c r="E35" s="623"/>
      <c r="F35" s="625"/>
      <c r="G35" s="628" t="s">
        <v>580</v>
      </c>
      <c r="H35" s="632"/>
      <c r="I35" s="2205">
        <v>70</v>
      </c>
      <c r="J35" s="2206"/>
      <c r="K35" s="635">
        <f t="shared" ref="K35:K44" si="4">$E$40</f>
        <v>0</v>
      </c>
      <c r="L35" s="636">
        <f t="shared" si="1"/>
        <v>0</v>
      </c>
      <c r="M35" s="607" t="s">
        <v>89</v>
      </c>
      <c r="N35" s="638">
        <f>D35*E35</f>
        <v>0</v>
      </c>
      <c r="P35" s="639">
        <v>250</v>
      </c>
      <c r="R35" s="640">
        <f>+E40*P35</f>
        <v>0</v>
      </c>
    </row>
    <row r="36" spans="1:18" ht="24" customHeight="1">
      <c r="A36" s="597"/>
      <c r="B36" s="2133"/>
      <c r="C36" s="2136"/>
      <c r="D36" s="614"/>
      <c r="E36" s="618"/>
      <c r="F36" s="625"/>
      <c r="G36" s="629" t="s">
        <v>141</v>
      </c>
      <c r="H36" s="633"/>
      <c r="I36" s="2205">
        <v>20</v>
      </c>
      <c r="J36" s="2206"/>
      <c r="K36" s="635">
        <f t="shared" si="4"/>
        <v>0</v>
      </c>
      <c r="L36" s="636">
        <f t="shared" si="1"/>
        <v>0</v>
      </c>
      <c r="M36" s="607" t="s">
        <v>89</v>
      </c>
      <c r="N36" s="638">
        <f>D36*E36</f>
        <v>0</v>
      </c>
    </row>
    <row r="37" spans="1:18" ht="24" customHeight="1">
      <c r="A37" s="597"/>
      <c r="B37" s="2133"/>
      <c r="C37" s="2136"/>
      <c r="D37" s="614"/>
      <c r="E37" s="618"/>
      <c r="F37" s="625"/>
      <c r="G37" s="628" t="s">
        <v>581</v>
      </c>
      <c r="H37" s="632"/>
      <c r="I37" s="2205">
        <v>20</v>
      </c>
      <c r="J37" s="2206"/>
      <c r="K37" s="635">
        <f t="shared" si="4"/>
        <v>0</v>
      </c>
      <c r="L37" s="636">
        <f t="shared" si="1"/>
        <v>0</v>
      </c>
      <c r="M37" s="607" t="s">
        <v>89</v>
      </c>
      <c r="N37" s="638">
        <f>D37*E37</f>
        <v>0</v>
      </c>
    </row>
    <row r="38" spans="1:18" ht="24" customHeight="1">
      <c r="A38" s="597"/>
      <c r="B38" s="2133"/>
      <c r="C38" s="2136"/>
      <c r="D38" s="614"/>
      <c r="E38" s="618"/>
      <c r="F38" s="625"/>
      <c r="G38" s="628" t="s">
        <v>198</v>
      </c>
      <c r="H38" s="632"/>
      <c r="I38" s="2205">
        <v>20</v>
      </c>
      <c r="J38" s="2206"/>
      <c r="K38" s="635">
        <f t="shared" si="4"/>
        <v>0</v>
      </c>
      <c r="L38" s="636">
        <f t="shared" si="1"/>
        <v>0</v>
      </c>
      <c r="M38" s="607" t="s">
        <v>89</v>
      </c>
      <c r="N38" s="638">
        <f>D38*E38</f>
        <v>0</v>
      </c>
    </row>
    <row r="39" spans="1:18" ht="24" customHeight="1">
      <c r="A39" s="597"/>
      <c r="B39" s="2133"/>
      <c r="C39" s="2136"/>
      <c r="D39" s="615"/>
      <c r="E39" s="619"/>
      <c r="F39" s="625"/>
      <c r="G39" s="628" t="s">
        <v>579</v>
      </c>
      <c r="H39" s="632"/>
      <c r="I39" s="2205">
        <v>10</v>
      </c>
      <c r="J39" s="2206"/>
      <c r="K39" s="635">
        <f t="shared" si="4"/>
        <v>0</v>
      </c>
      <c r="L39" s="636">
        <f t="shared" si="1"/>
        <v>0</v>
      </c>
      <c r="M39" s="607" t="s">
        <v>89</v>
      </c>
      <c r="N39" s="638">
        <f>D39*E39</f>
        <v>0</v>
      </c>
    </row>
    <row r="40" spans="1:18" ht="24" customHeight="1">
      <c r="A40" s="597"/>
      <c r="B40" s="2133"/>
      <c r="C40" s="2136"/>
      <c r="D40" s="605" t="s">
        <v>576</v>
      </c>
      <c r="E40" s="621">
        <f>SUM(N35:N39)</f>
        <v>0</v>
      </c>
      <c r="F40" s="626"/>
      <c r="G40" s="628" t="s">
        <v>6</v>
      </c>
      <c r="H40" s="632"/>
      <c r="I40" s="2205">
        <v>10</v>
      </c>
      <c r="J40" s="2206"/>
      <c r="K40" s="635">
        <f t="shared" si="4"/>
        <v>0</v>
      </c>
      <c r="L40" s="636">
        <f t="shared" si="1"/>
        <v>0</v>
      </c>
      <c r="M40" s="607" t="s">
        <v>89</v>
      </c>
    </row>
    <row r="41" spans="1:18" ht="24" customHeight="1">
      <c r="A41" s="597"/>
      <c r="B41" s="2133"/>
      <c r="C41" s="2136"/>
      <c r="D41" s="2140"/>
      <c r="E41" s="2141"/>
      <c r="F41" s="627"/>
      <c r="G41" s="628" t="s">
        <v>529</v>
      </c>
      <c r="H41" s="632"/>
      <c r="I41" s="2205">
        <v>10</v>
      </c>
      <c r="J41" s="2206"/>
      <c r="K41" s="635">
        <f t="shared" si="4"/>
        <v>0</v>
      </c>
      <c r="L41" s="636">
        <f t="shared" si="1"/>
        <v>0</v>
      </c>
      <c r="M41" s="607" t="s">
        <v>89</v>
      </c>
    </row>
    <row r="42" spans="1:18" ht="24" customHeight="1">
      <c r="A42" s="597"/>
      <c r="B42" s="2133"/>
      <c r="C42" s="2136"/>
      <c r="D42" s="2142"/>
      <c r="E42" s="2143"/>
      <c r="F42" s="627"/>
      <c r="G42" s="628" t="s">
        <v>299</v>
      </c>
      <c r="H42" s="632"/>
      <c r="I42" s="2205">
        <v>10</v>
      </c>
      <c r="J42" s="2206"/>
      <c r="K42" s="635">
        <f t="shared" si="4"/>
        <v>0</v>
      </c>
      <c r="L42" s="636">
        <f t="shared" si="1"/>
        <v>0</v>
      </c>
      <c r="M42" s="607" t="s">
        <v>89</v>
      </c>
    </row>
    <row r="43" spans="1:18" ht="24" customHeight="1">
      <c r="A43" s="597"/>
      <c r="B43" s="2133"/>
      <c r="C43" s="2136"/>
      <c r="D43" s="2142"/>
      <c r="E43" s="2143"/>
      <c r="F43" s="627"/>
      <c r="G43" s="630" t="s">
        <v>41</v>
      </c>
      <c r="H43" s="634"/>
      <c r="I43" s="2205">
        <v>25</v>
      </c>
      <c r="J43" s="2206"/>
      <c r="K43" s="635">
        <f t="shared" si="4"/>
        <v>0</v>
      </c>
      <c r="L43" s="636">
        <f t="shared" si="1"/>
        <v>0</v>
      </c>
      <c r="M43" s="607" t="s">
        <v>89</v>
      </c>
    </row>
    <row r="44" spans="1:18" ht="24" customHeight="1">
      <c r="A44" s="597"/>
      <c r="B44" s="2133"/>
      <c r="C44" s="2137"/>
      <c r="D44" s="2142"/>
      <c r="E44" s="2143"/>
      <c r="F44" s="627"/>
      <c r="G44" s="630" t="s">
        <v>403</v>
      </c>
      <c r="H44" s="634"/>
      <c r="I44" s="2205">
        <v>15</v>
      </c>
      <c r="J44" s="2206"/>
      <c r="K44" s="635">
        <f t="shared" si="4"/>
        <v>0</v>
      </c>
      <c r="L44" s="636">
        <f t="shared" si="1"/>
        <v>0</v>
      </c>
      <c r="M44" s="607" t="s">
        <v>89</v>
      </c>
      <c r="N44" s="638"/>
    </row>
    <row r="45" spans="1:18" ht="24" customHeight="1">
      <c r="A45" s="597"/>
      <c r="B45" s="2133"/>
      <c r="C45" s="2135" t="s">
        <v>573</v>
      </c>
      <c r="D45" s="613"/>
      <c r="E45" s="623"/>
      <c r="F45" s="625"/>
      <c r="G45" s="628" t="s">
        <v>580</v>
      </c>
      <c r="H45" s="632"/>
      <c r="I45" s="2205">
        <v>120</v>
      </c>
      <c r="J45" s="2206"/>
      <c r="K45" s="635">
        <f t="shared" ref="K45:K54" si="5">$E$50</f>
        <v>0</v>
      </c>
      <c r="L45" s="636">
        <f t="shared" si="1"/>
        <v>0</v>
      </c>
      <c r="M45" s="607" t="s">
        <v>89</v>
      </c>
      <c r="N45" s="638">
        <f>D45*E45</f>
        <v>0</v>
      </c>
      <c r="P45" s="639">
        <v>350</v>
      </c>
      <c r="R45" s="641">
        <f>+E50*P45</f>
        <v>0</v>
      </c>
    </row>
    <row r="46" spans="1:18" ht="24" customHeight="1">
      <c r="A46" s="597"/>
      <c r="B46" s="2133"/>
      <c r="C46" s="2136"/>
      <c r="D46" s="614"/>
      <c r="E46" s="618"/>
      <c r="F46" s="625"/>
      <c r="G46" s="629" t="s">
        <v>141</v>
      </c>
      <c r="H46" s="633"/>
      <c r="I46" s="2205">
        <v>30</v>
      </c>
      <c r="J46" s="2206"/>
      <c r="K46" s="635">
        <f t="shared" si="5"/>
        <v>0</v>
      </c>
      <c r="L46" s="636">
        <f t="shared" si="1"/>
        <v>0</v>
      </c>
      <c r="M46" s="607" t="s">
        <v>89</v>
      </c>
      <c r="N46" s="638">
        <f>D46*E46</f>
        <v>0</v>
      </c>
    </row>
    <row r="47" spans="1:18" ht="24" customHeight="1">
      <c r="A47" s="597"/>
      <c r="B47" s="2133"/>
      <c r="C47" s="2136"/>
      <c r="D47" s="614"/>
      <c r="E47" s="618"/>
      <c r="F47" s="625"/>
      <c r="G47" s="628" t="s">
        <v>581</v>
      </c>
      <c r="H47" s="632"/>
      <c r="I47" s="2205">
        <v>30</v>
      </c>
      <c r="J47" s="2206"/>
      <c r="K47" s="635">
        <f t="shared" si="5"/>
        <v>0</v>
      </c>
      <c r="L47" s="636">
        <f t="shared" si="1"/>
        <v>0</v>
      </c>
      <c r="M47" s="607" t="s">
        <v>89</v>
      </c>
      <c r="N47" s="638">
        <f>D47*E47</f>
        <v>0</v>
      </c>
    </row>
    <row r="48" spans="1:18" ht="24" customHeight="1">
      <c r="A48" s="597"/>
      <c r="B48" s="2133"/>
      <c r="C48" s="2136"/>
      <c r="D48" s="614"/>
      <c r="E48" s="618"/>
      <c r="F48" s="625"/>
      <c r="G48" s="628" t="s">
        <v>198</v>
      </c>
      <c r="H48" s="632"/>
      <c r="I48" s="2205">
        <v>30</v>
      </c>
      <c r="J48" s="2206"/>
      <c r="K48" s="635">
        <f t="shared" si="5"/>
        <v>0</v>
      </c>
      <c r="L48" s="636">
        <f t="shared" si="1"/>
        <v>0</v>
      </c>
      <c r="M48" s="607" t="s">
        <v>89</v>
      </c>
      <c r="N48" s="638">
        <f>D48*E48</f>
        <v>0</v>
      </c>
    </row>
    <row r="49" spans="1:18" ht="24" customHeight="1">
      <c r="A49" s="597"/>
      <c r="B49" s="2133"/>
      <c r="C49" s="2136"/>
      <c r="D49" s="615"/>
      <c r="E49" s="619"/>
      <c r="F49" s="625"/>
      <c r="G49" s="628" t="s">
        <v>579</v>
      </c>
      <c r="H49" s="632"/>
      <c r="I49" s="2205">
        <v>15</v>
      </c>
      <c r="J49" s="2206"/>
      <c r="K49" s="635">
        <f t="shared" si="5"/>
        <v>0</v>
      </c>
      <c r="L49" s="636">
        <f t="shared" si="1"/>
        <v>0</v>
      </c>
      <c r="M49" s="607" t="s">
        <v>89</v>
      </c>
      <c r="N49" s="638">
        <f>D49*E49</f>
        <v>0</v>
      </c>
    </row>
    <row r="50" spans="1:18" ht="24" customHeight="1">
      <c r="A50" s="597"/>
      <c r="B50" s="2133"/>
      <c r="C50" s="2136"/>
      <c r="D50" s="605" t="s">
        <v>576</v>
      </c>
      <c r="E50" s="621">
        <f>SUM(N45:N49)</f>
        <v>0</v>
      </c>
      <c r="F50" s="626"/>
      <c r="G50" s="628" t="s">
        <v>6</v>
      </c>
      <c r="H50" s="632"/>
      <c r="I50" s="2205">
        <v>15</v>
      </c>
      <c r="J50" s="2206"/>
      <c r="K50" s="635">
        <f t="shared" si="5"/>
        <v>0</v>
      </c>
      <c r="L50" s="636">
        <f t="shared" si="1"/>
        <v>0</v>
      </c>
      <c r="M50" s="607" t="s">
        <v>89</v>
      </c>
    </row>
    <row r="51" spans="1:18" ht="24" customHeight="1">
      <c r="A51" s="597"/>
      <c r="B51" s="2133"/>
      <c r="C51" s="2136"/>
      <c r="D51" s="2140"/>
      <c r="E51" s="2141"/>
      <c r="F51" s="627"/>
      <c r="G51" s="628" t="s">
        <v>529</v>
      </c>
      <c r="H51" s="632"/>
      <c r="I51" s="2205">
        <v>15</v>
      </c>
      <c r="J51" s="2206"/>
      <c r="K51" s="635">
        <f t="shared" si="5"/>
        <v>0</v>
      </c>
      <c r="L51" s="636">
        <f t="shared" si="1"/>
        <v>0</v>
      </c>
      <c r="M51" s="607" t="s">
        <v>89</v>
      </c>
    </row>
    <row r="52" spans="1:18" ht="24" customHeight="1">
      <c r="A52" s="597"/>
      <c r="B52" s="2133"/>
      <c r="C52" s="2136"/>
      <c r="D52" s="2142"/>
      <c r="E52" s="2143"/>
      <c r="F52" s="627"/>
      <c r="G52" s="628" t="s">
        <v>299</v>
      </c>
      <c r="H52" s="632"/>
      <c r="I52" s="2205">
        <v>10</v>
      </c>
      <c r="J52" s="2206"/>
      <c r="K52" s="635">
        <f t="shared" si="5"/>
        <v>0</v>
      </c>
      <c r="L52" s="636">
        <f t="shared" si="1"/>
        <v>0</v>
      </c>
      <c r="M52" s="607" t="s">
        <v>89</v>
      </c>
    </row>
    <row r="53" spans="1:18" ht="24" customHeight="1">
      <c r="A53" s="597"/>
      <c r="B53" s="2133"/>
      <c r="C53" s="2136"/>
      <c r="D53" s="2142"/>
      <c r="E53" s="2143"/>
      <c r="F53" s="627"/>
      <c r="G53" s="630" t="s">
        <v>41</v>
      </c>
      <c r="H53" s="634"/>
      <c r="I53" s="2205">
        <v>40</v>
      </c>
      <c r="J53" s="2206"/>
      <c r="K53" s="635">
        <f t="shared" si="5"/>
        <v>0</v>
      </c>
      <c r="L53" s="636">
        <f t="shared" si="1"/>
        <v>0</v>
      </c>
      <c r="M53" s="607" t="s">
        <v>89</v>
      </c>
    </row>
    <row r="54" spans="1:18" ht="24" customHeight="1">
      <c r="A54" s="597"/>
      <c r="B54" s="2133"/>
      <c r="C54" s="2137"/>
      <c r="D54" s="2142"/>
      <c r="E54" s="2143"/>
      <c r="F54" s="627"/>
      <c r="G54" s="630" t="s">
        <v>403</v>
      </c>
      <c r="H54" s="634"/>
      <c r="I54" s="2205">
        <v>25</v>
      </c>
      <c r="J54" s="2206"/>
      <c r="K54" s="635">
        <f t="shared" si="5"/>
        <v>0</v>
      </c>
      <c r="L54" s="636">
        <f t="shared" si="1"/>
        <v>0</v>
      </c>
      <c r="M54" s="607" t="s">
        <v>89</v>
      </c>
      <c r="N54" s="638"/>
    </row>
    <row r="55" spans="1:18" ht="24" customHeight="1">
      <c r="A55" s="597"/>
      <c r="B55" s="2133"/>
      <c r="C55" s="2135" t="s">
        <v>574</v>
      </c>
      <c r="D55" s="613"/>
      <c r="E55" s="623"/>
      <c r="F55" s="625"/>
      <c r="G55" s="628" t="s">
        <v>580</v>
      </c>
      <c r="H55" s="632"/>
      <c r="I55" s="2205">
        <v>140</v>
      </c>
      <c r="J55" s="2206"/>
      <c r="K55" s="635">
        <f t="shared" ref="K55:K64" si="6">$E$60</f>
        <v>0</v>
      </c>
      <c r="L55" s="636">
        <f t="shared" si="1"/>
        <v>0</v>
      </c>
      <c r="M55" s="607" t="s">
        <v>89</v>
      </c>
      <c r="N55" s="638">
        <f>D55*E55</f>
        <v>0</v>
      </c>
      <c r="P55" s="639">
        <v>400</v>
      </c>
      <c r="R55" s="642">
        <f>+E60*P55</f>
        <v>0</v>
      </c>
    </row>
    <row r="56" spans="1:18" ht="24" customHeight="1">
      <c r="A56" s="597"/>
      <c r="B56" s="2133"/>
      <c r="C56" s="2136"/>
      <c r="D56" s="614"/>
      <c r="E56" s="618"/>
      <c r="F56" s="625"/>
      <c r="G56" s="629" t="s">
        <v>141</v>
      </c>
      <c r="H56" s="633"/>
      <c r="I56" s="2205">
        <v>40</v>
      </c>
      <c r="J56" s="2206"/>
      <c r="K56" s="635">
        <f t="shared" si="6"/>
        <v>0</v>
      </c>
      <c r="L56" s="636">
        <f t="shared" si="1"/>
        <v>0</v>
      </c>
      <c r="M56" s="607" t="s">
        <v>89</v>
      </c>
      <c r="N56" s="638">
        <f>D56*E56</f>
        <v>0</v>
      </c>
    </row>
    <row r="57" spans="1:18" ht="24" customHeight="1">
      <c r="A57" s="597"/>
      <c r="B57" s="2133"/>
      <c r="C57" s="2136"/>
      <c r="D57" s="614"/>
      <c r="E57" s="618"/>
      <c r="F57" s="625"/>
      <c r="G57" s="628" t="s">
        <v>581</v>
      </c>
      <c r="H57" s="632"/>
      <c r="I57" s="2205">
        <v>35</v>
      </c>
      <c r="J57" s="2206"/>
      <c r="K57" s="635">
        <f t="shared" si="6"/>
        <v>0</v>
      </c>
      <c r="L57" s="636">
        <f t="shared" si="1"/>
        <v>0</v>
      </c>
      <c r="M57" s="607" t="s">
        <v>89</v>
      </c>
      <c r="N57" s="638">
        <f>D57*E57</f>
        <v>0</v>
      </c>
    </row>
    <row r="58" spans="1:18" ht="24" customHeight="1">
      <c r="A58" s="597"/>
      <c r="B58" s="2133"/>
      <c r="C58" s="2136"/>
      <c r="D58" s="614"/>
      <c r="E58" s="618"/>
      <c r="F58" s="625"/>
      <c r="G58" s="628" t="s">
        <v>198</v>
      </c>
      <c r="H58" s="632"/>
      <c r="I58" s="2205">
        <v>35</v>
      </c>
      <c r="J58" s="2206"/>
      <c r="K58" s="635">
        <f t="shared" si="6"/>
        <v>0</v>
      </c>
      <c r="L58" s="636">
        <f t="shared" si="1"/>
        <v>0</v>
      </c>
      <c r="M58" s="607" t="s">
        <v>89</v>
      </c>
      <c r="N58" s="638">
        <f>D58*E58</f>
        <v>0</v>
      </c>
    </row>
    <row r="59" spans="1:18" ht="24" customHeight="1">
      <c r="A59" s="597"/>
      <c r="B59" s="2133"/>
      <c r="C59" s="2136"/>
      <c r="D59" s="615"/>
      <c r="E59" s="619"/>
      <c r="F59" s="625"/>
      <c r="G59" s="628" t="s">
        <v>579</v>
      </c>
      <c r="H59" s="632"/>
      <c r="I59" s="2205">
        <v>20</v>
      </c>
      <c r="J59" s="2206"/>
      <c r="K59" s="635">
        <f t="shared" si="6"/>
        <v>0</v>
      </c>
      <c r="L59" s="636">
        <f t="shared" si="1"/>
        <v>0</v>
      </c>
      <c r="M59" s="607" t="s">
        <v>89</v>
      </c>
      <c r="N59" s="638">
        <f>D59*E59</f>
        <v>0</v>
      </c>
    </row>
    <row r="60" spans="1:18" ht="24" customHeight="1">
      <c r="A60" s="597"/>
      <c r="B60" s="2133"/>
      <c r="C60" s="2136"/>
      <c r="D60" s="605" t="s">
        <v>576</v>
      </c>
      <c r="E60" s="621">
        <f>SUM(N55:N59)</f>
        <v>0</v>
      </c>
      <c r="F60" s="626"/>
      <c r="G60" s="628" t="s">
        <v>6</v>
      </c>
      <c r="H60" s="632"/>
      <c r="I60" s="2205">
        <v>20</v>
      </c>
      <c r="J60" s="2206"/>
      <c r="K60" s="635">
        <f t="shared" si="6"/>
        <v>0</v>
      </c>
      <c r="L60" s="636">
        <f t="shared" si="1"/>
        <v>0</v>
      </c>
      <c r="M60" s="607" t="s">
        <v>89</v>
      </c>
    </row>
    <row r="61" spans="1:18" ht="24" customHeight="1">
      <c r="A61" s="597"/>
      <c r="B61" s="2133"/>
      <c r="C61" s="2136"/>
      <c r="D61" s="2140"/>
      <c r="E61" s="2141"/>
      <c r="F61" s="627"/>
      <c r="G61" s="628" t="s">
        <v>529</v>
      </c>
      <c r="H61" s="632"/>
      <c r="I61" s="2205">
        <v>20</v>
      </c>
      <c r="J61" s="2206"/>
      <c r="K61" s="635">
        <f t="shared" si="6"/>
        <v>0</v>
      </c>
      <c r="L61" s="636">
        <f t="shared" si="1"/>
        <v>0</v>
      </c>
      <c r="M61" s="607" t="s">
        <v>89</v>
      </c>
    </row>
    <row r="62" spans="1:18" ht="24" customHeight="1">
      <c r="A62" s="597"/>
      <c r="B62" s="2133"/>
      <c r="C62" s="2136"/>
      <c r="D62" s="2142"/>
      <c r="E62" s="2143"/>
      <c r="F62" s="627"/>
      <c r="G62" s="628" t="s">
        <v>299</v>
      </c>
      <c r="H62" s="632"/>
      <c r="I62" s="2205">
        <v>15</v>
      </c>
      <c r="J62" s="2206"/>
      <c r="K62" s="635">
        <f t="shared" si="6"/>
        <v>0</v>
      </c>
      <c r="L62" s="636">
        <f t="shared" si="1"/>
        <v>0</v>
      </c>
      <c r="M62" s="607" t="s">
        <v>89</v>
      </c>
    </row>
    <row r="63" spans="1:18" ht="24" customHeight="1">
      <c r="A63" s="597"/>
      <c r="B63" s="2133"/>
      <c r="C63" s="2136"/>
      <c r="D63" s="2142"/>
      <c r="E63" s="2143"/>
      <c r="F63" s="627"/>
      <c r="G63" s="630" t="s">
        <v>41</v>
      </c>
      <c r="H63" s="634"/>
      <c r="I63" s="2205">
        <v>50</v>
      </c>
      <c r="J63" s="2206"/>
      <c r="K63" s="635">
        <f t="shared" si="6"/>
        <v>0</v>
      </c>
      <c r="L63" s="636">
        <f t="shared" si="1"/>
        <v>0</v>
      </c>
      <c r="M63" s="607" t="s">
        <v>89</v>
      </c>
    </row>
    <row r="64" spans="1:18" ht="24" customHeight="1">
      <c r="A64" s="597"/>
      <c r="B64" s="2134"/>
      <c r="C64" s="2138"/>
      <c r="D64" s="2208"/>
      <c r="E64" s="2209"/>
      <c r="F64" s="627"/>
      <c r="G64" s="630" t="s">
        <v>403</v>
      </c>
      <c r="H64" s="634"/>
      <c r="I64" s="2205">
        <v>30</v>
      </c>
      <c r="J64" s="2206"/>
      <c r="K64" s="635">
        <f t="shared" si="6"/>
        <v>0</v>
      </c>
      <c r="L64" s="636">
        <f t="shared" si="1"/>
        <v>0</v>
      </c>
      <c r="M64" s="607" t="s">
        <v>89</v>
      </c>
      <c r="N64" s="638"/>
    </row>
    <row r="65" spans="1:13" ht="24" customHeight="1">
      <c r="A65" s="1"/>
      <c r="B65" s="601"/>
      <c r="C65" s="601"/>
      <c r="D65" s="601"/>
      <c r="E65" s="601"/>
      <c r="F65" s="601"/>
      <c r="G65" s="601"/>
      <c r="H65" s="601"/>
      <c r="I65" s="601"/>
      <c r="J65" s="601"/>
      <c r="K65" s="601"/>
      <c r="L65" s="601"/>
      <c r="M65" s="601"/>
    </row>
    <row r="66" spans="1:13" ht="24" customHeight="1">
      <c r="A66" s="598"/>
      <c r="B66" s="1"/>
      <c r="C66" s="1"/>
      <c r="D66" s="1"/>
      <c r="E66" s="1"/>
      <c r="F66" s="1"/>
      <c r="G66" s="1"/>
      <c r="H66" s="1"/>
      <c r="I66" s="598"/>
      <c r="J66" s="598"/>
      <c r="K66" s="598"/>
      <c r="L66" s="598"/>
      <c r="M66" s="637"/>
    </row>
    <row r="67" spans="1:13" ht="24" customHeight="1">
      <c r="A67" s="598"/>
      <c r="B67" s="602" t="s">
        <v>535</v>
      </c>
      <c r="C67" s="1"/>
      <c r="D67" s="1"/>
      <c r="E67" s="1"/>
      <c r="F67" s="1"/>
      <c r="G67" s="1"/>
      <c r="H67" s="1"/>
      <c r="I67" s="598"/>
      <c r="J67" s="598"/>
      <c r="K67" s="598"/>
      <c r="L67" s="598"/>
      <c r="M67" s="637"/>
    </row>
    <row r="68" spans="1:13" ht="24" customHeight="1">
      <c r="A68" s="598"/>
      <c r="B68" s="602"/>
      <c r="C68" s="2198"/>
      <c r="D68" s="2198"/>
      <c r="E68" s="2198" t="s">
        <v>543</v>
      </c>
      <c r="F68" s="2198"/>
      <c r="G68" s="2198"/>
      <c r="H68" s="2198"/>
      <c r="I68" s="2207" t="s">
        <v>547</v>
      </c>
      <c r="J68" s="2198"/>
      <c r="K68" s="2198"/>
      <c r="L68" s="2198"/>
      <c r="M68" s="637"/>
    </row>
    <row r="69" spans="1:13" ht="24" customHeight="1">
      <c r="A69" s="598"/>
      <c r="B69" s="602"/>
      <c r="C69" s="2198" t="s">
        <v>25</v>
      </c>
      <c r="D69" s="2198"/>
      <c r="E69" s="2199"/>
      <c r="F69" s="2199"/>
      <c r="G69" s="2199"/>
      <c r="H69" s="2199"/>
      <c r="I69" s="2200"/>
      <c r="J69" s="2201"/>
      <c r="K69" s="2201"/>
      <c r="L69" s="2201"/>
      <c r="M69" s="637"/>
    </row>
    <row r="70" spans="1:13" ht="24" customHeight="1">
      <c r="A70" s="598"/>
      <c r="B70" s="602"/>
      <c r="C70" s="2198" t="s">
        <v>537</v>
      </c>
      <c r="D70" s="2198"/>
      <c r="E70" s="2199"/>
      <c r="F70" s="2199"/>
      <c r="G70" s="2199"/>
      <c r="H70" s="2199"/>
      <c r="I70" s="2200"/>
      <c r="J70" s="2201"/>
      <c r="K70" s="2201"/>
      <c r="L70" s="2201"/>
      <c r="M70" s="637"/>
    </row>
    <row r="71" spans="1:13" ht="24" customHeight="1">
      <c r="A71" s="598"/>
      <c r="B71" s="602"/>
      <c r="C71" s="2139" t="s">
        <v>539</v>
      </c>
      <c r="D71" s="2139"/>
      <c r="E71" s="2202"/>
      <c r="F71" s="2202"/>
      <c r="G71" s="2202"/>
      <c r="H71" s="2202"/>
      <c r="I71" s="2203"/>
      <c r="J71" s="2204"/>
      <c r="K71" s="2204"/>
      <c r="L71" s="2204"/>
      <c r="M71" s="637"/>
    </row>
    <row r="72" spans="1:13" ht="24" customHeight="1">
      <c r="A72" s="598"/>
      <c r="B72" s="602"/>
      <c r="C72" s="2157" t="s">
        <v>540</v>
      </c>
      <c r="D72" s="2157"/>
      <c r="E72" s="2157"/>
      <c r="F72" s="2157"/>
      <c r="G72" s="2157"/>
      <c r="H72" s="2157"/>
      <c r="I72" s="2158">
        <f>SUM(I69:L71)</f>
        <v>0</v>
      </c>
      <c r="J72" s="2159"/>
      <c r="K72" s="2159"/>
      <c r="L72" s="2159"/>
      <c r="M72" s="637"/>
    </row>
    <row r="73" spans="1:13" ht="24" customHeight="1">
      <c r="A73" s="598"/>
      <c r="B73" s="602"/>
      <c r="C73" s="1"/>
      <c r="D73" s="1"/>
      <c r="E73" s="1"/>
      <c r="F73" s="1"/>
      <c r="G73" s="1"/>
      <c r="H73" s="1"/>
      <c r="I73" s="598"/>
      <c r="J73" s="598"/>
      <c r="K73" s="598"/>
      <c r="L73" s="598"/>
      <c r="M73" s="637"/>
    </row>
    <row r="74" spans="1:13" ht="24" customHeight="1">
      <c r="A74" s="598"/>
      <c r="B74" s="602" t="s">
        <v>536</v>
      </c>
      <c r="C74" s="1"/>
      <c r="D74" s="1"/>
      <c r="E74" s="1"/>
      <c r="F74" s="1"/>
      <c r="G74" s="1"/>
      <c r="H74" s="1"/>
      <c r="I74" s="598"/>
      <c r="J74" s="598"/>
      <c r="K74" s="598"/>
      <c r="L74" s="598"/>
      <c r="M74" s="637"/>
    </row>
    <row r="75" spans="1:13" ht="24" customHeight="1">
      <c r="A75" s="598"/>
      <c r="B75" s="604"/>
      <c r="C75" s="604"/>
      <c r="D75" s="604"/>
      <c r="E75" s="604"/>
      <c r="F75" s="604"/>
      <c r="G75" s="604"/>
      <c r="H75" s="604"/>
      <c r="I75" s="604"/>
      <c r="J75" s="604"/>
      <c r="K75" s="604"/>
      <c r="L75" s="604"/>
      <c r="M75" s="637"/>
    </row>
    <row r="76" spans="1:13" ht="24" customHeight="1">
      <c r="A76" s="1"/>
      <c r="B76" s="603"/>
      <c r="C76" s="603"/>
      <c r="D76" s="603"/>
      <c r="E76" s="603"/>
      <c r="F76" s="603"/>
      <c r="G76" s="603"/>
      <c r="H76" s="603"/>
      <c r="I76" s="603"/>
      <c r="J76" s="603"/>
      <c r="K76" s="603"/>
      <c r="L76" s="603"/>
      <c r="M76" s="1"/>
    </row>
    <row r="77" spans="1:13" ht="22.5">
      <c r="A77" s="1"/>
      <c r="B77" s="603"/>
      <c r="C77" s="603"/>
      <c r="D77" s="603"/>
      <c r="E77" s="603"/>
      <c r="F77" s="603"/>
      <c r="G77" s="603"/>
      <c r="H77" s="603"/>
      <c r="I77" s="603"/>
      <c r="J77" s="603"/>
      <c r="K77" s="603"/>
      <c r="L77" s="603"/>
      <c r="M77" s="1"/>
    </row>
    <row r="78" spans="1:13" ht="22.5">
      <c r="A78" s="1"/>
      <c r="B78" s="603"/>
      <c r="C78" s="603"/>
      <c r="D78" s="603"/>
      <c r="E78" s="603"/>
      <c r="F78" s="603"/>
      <c r="G78" s="603"/>
      <c r="H78" s="603"/>
      <c r="I78" s="603"/>
      <c r="J78" s="603"/>
      <c r="K78" s="603"/>
      <c r="L78" s="603"/>
      <c r="M78" s="1"/>
    </row>
    <row r="79" spans="1:13">
      <c r="A79" s="1"/>
      <c r="B79" s="1"/>
      <c r="C79" s="1"/>
      <c r="D79" s="1"/>
      <c r="E79" s="1"/>
      <c r="F79" s="1"/>
      <c r="G79" s="1"/>
      <c r="H79" s="1"/>
      <c r="I79" s="1"/>
      <c r="J79" s="1"/>
      <c r="K79" s="1"/>
      <c r="L79" s="1"/>
      <c r="M79" s="1"/>
    </row>
  </sheetData>
  <sheetProtection password="E8AA" sheet="1" objects="1" scenarios="1"/>
  <mergeCells count="96">
    <mergeCell ref="D14:E14"/>
    <mergeCell ref="G14:M14"/>
    <mergeCell ref="D15:E15"/>
    <mergeCell ref="I17:J17"/>
    <mergeCell ref="I18:J18"/>
    <mergeCell ref="M15:M16"/>
    <mergeCell ref="I19:J19"/>
    <mergeCell ref="I20:J20"/>
    <mergeCell ref="I21:J21"/>
    <mergeCell ref="I22:J22"/>
    <mergeCell ref="I23:J23"/>
    <mergeCell ref="I24:J24"/>
    <mergeCell ref="I25:J25"/>
    <mergeCell ref="I26:J26"/>
    <mergeCell ref="I27:J27"/>
    <mergeCell ref="I28:J28"/>
    <mergeCell ref="I29:J29"/>
    <mergeCell ref="I30:J30"/>
    <mergeCell ref="I31:J31"/>
    <mergeCell ref="I32:J32"/>
    <mergeCell ref="I33:J33"/>
    <mergeCell ref="I34:J34"/>
    <mergeCell ref="I35:J35"/>
    <mergeCell ref="I36:J36"/>
    <mergeCell ref="I37:J37"/>
    <mergeCell ref="I38:J38"/>
    <mergeCell ref="I55:J55"/>
    <mergeCell ref="I56:J56"/>
    <mergeCell ref="I57:J57"/>
    <mergeCell ref="I58:J58"/>
    <mergeCell ref="I49:J49"/>
    <mergeCell ref="I50:J50"/>
    <mergeCell ref="I51:J51"/>
    <mergeCell ref="I52:J52"/>
    <mergeCell ref="I53:J53"/>
    <mergeCell ref="E69:H69"/>
    <mergeCell ref="I69:L69"/>
    <mergeCell ref="D61:E64"/>
    <mergeCell ref="I59:J59"/>
    <mergeCell ref="I60:J60"/>
    <mergeCell ref="I61:J61"/>
    <mergeCell ref="I62:J62"/>
    <mergeCell ref="I63:J63"/>
    <mergeCell ref="B7:C8"/>
    <mergeCell ref="D7:G8"/>
    <mergeCell ref="I7:J8"/>
    <mergeCell ref="K7:M8"/>
    <mergeCell ref="B9:C10"/>
    <mergeCell ref="D9:G10"/>
    <mergeCell ref="I9:J10"/>
    <mergeCell ref="K9:M10"/>
    <mergeCell ref="A2:M3"/>
    <mergeCell ref="B5:C6"/>
    <mergeCell ref="D5:G6"/>
    <mergeCell ref="I5:J6"/>
    <mergeCell ref="K5:M6"/>
    <mergeCell ref="K15:K16"/>
    <mergeCell ref="L15:L16"/>
    <mergeCell ref="C72:D72"/>
    <mergeCell ref="E72:H72"/>
    <mergeCell ref="I72:L72"/>
    <mergeCell ref="C70:D70"/>
    <mergeCell ref="E70:H70"/>
    <mergeCell ref="I70:L70"/>
    <mergeCell ref="C71:D71"/>
    <mergeCell ref="E71:H71"/>
    <mergeCell ref="I71:L71"/>
    <mergeCell ref="I64:J64"/>
    <mergeCell ref="C68:D68"/>
    <mergeCell ref="E68:H68"/>
    <mergeCell ref="I68:L68"/>
    <mergeCell ref="C69:D69"/>
    <mergeCell ref="D41:E44"/>
    <mergeCell ref="D51:E54"/>
    <mergeCell ref="B14:C16"/>
    <mergeCell ref="G15:H16"/>
    <mergeCell ref="I15:J16"/>
    <mergeCell ref="I54:J54"/>
    <mergeCell ref="I44:J44"/>
    <mergeCell ref="I45:J45"/>
    <mergeCell ref="I46:J46"/>
    <mergeCell ref="I47:J47"/>
    <mergeCell ref="I48:J48"/>
    <mergeCell ref="I39:J39"/>
    <mergeCell ref="I40:J40"/>
    <mergeCell ref="I41:J41"/>
    <mergeCell ref="I42:J42"/>
    <mergeCell ref="I43:J43"/>
    <mergeCell ref="B17:B34"/>
    <mergeCell ref="B35:B64"/>
    <mergeCell ref="C35:C44"/>
    <mergeCell ref="C45:C54"/>
    <mergeCell ref="C55:C64"/>
    <mergeCell ref="C17:C22"/>
    <mergeCell ref="C23:C28"/>
    <mergeCell ref="C29:C34"/>
  </mergeCells>
  <phoneticPr fontId="6"/>
  <pageMargins left="0.7" right="0.7" top="0.75" bottom="0.75" header="0.3" footer="0.3"/>
  <pageSetup paperSize="8" scale="59" orientation="portrait" r:id="rId1"/>
  <colBreaks count="1" manualBreakCount="1">
    <brk id="13"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57FFFF"/>
  </sheetPr>
  <dimension ref="A1:IU141"/>
  <sheetViews>
    <sheetView showZeros="0" view="pageBreakPreview" zoomScaleSheetLayoutView="100" workbookViewId="0">
      <selection activeCell="F86" sqref="F86:G86"/>
    </sheetView>
  </sheetViews>
  <sheetFormatPr defaultColWidth="11" defaultRowHeight="18"/>
  <cols>
    <col min="1" max="1" width="5.25" style="50" customWidth="1"/>
    <col min="2" max="2" width="15.83203125" style="50" customWidth="1"/>
    <col min="3" max="3" width="25.75" style="50" customWidth="1"/>
    <col min="4" max="4" width="10.25" style="50" customWidth="1"/>
    <col min="5" max="5" width="5.83203125" style="50" customWidth="1"/>
    <col min="6" max="6" width="10.75" style="50" customWidth="1"/>
    <col min="7" max="7" width="19.25" style="50" customWidth="1"/>
    <col min="8" max="8" width="6.33203125" style="50" customWidth="1"/>
    <col min="9" max="255" width="11" style="50"/>
  </cols>
  <sheetData>
    <row r="1" spans="1:9" ht="15.75" customHeight="1">
      <c r="A1" s="1"/>
      <c r="B1" s="1"/>
      <c r="C1" s="1"/>
      <c r="D1" s="1"/>
      <c r="E1" s="1"/>
      <c r="F1" s="1"/>
      <c r="G1" s="1"/>
      <c r="H1" s="1"/>
    </row>
    <row r="2" spans="1:9" ht="44.15" customHeight="1">
      <c r="A2" s="1"/>
      <c r="B2" s="2244" t="s">
        <v>548</v>
      </c>
      <c r="C2" s="2244"/>
      <c r="D2" s="2244"/>
      <c r="E2" s="2244"/>
      <c r="F2" s="2244"/>
      <c r="G2" s="2244"/>
      <c r="H2" s="2244"/>
    </row>
    <row r="3" spans="1:9" ht="29">
      <c r="A3" s="1"/>
      <c r="B3" s="643"/>
      <c r="C3" s="1"/>
      <c r="D3" s="1"/>
      <c r="E3" s="659"/>
      <c r="F3" s="1"/>
      <c r="G3" s="2241" t="s">
        <v>565</v>
      </c>
      <c r="H3" s="2242"/>
    </row>
    <row r="4" spans="1:9" ht="19.5" customHeight="1">
      <c r="A4" s="1"/>
      <c r="B4" s="2221" t="s">
        <v>532</v>
      </c>
      <c r="C4" s="2165">
        <f>Ａ.基本情報入力票!E5</f>
        <v>0</v>
      </c>
      <c r="D4" s="2167"/>
      <c r="E4" s="631"/>
      <c r="F4" s="2223" t="s">
        <v>545</v>
      </c>
      <c r="G4" s="2225"/>
      <c r="H4" s="2226"/>
    </row>
    <row r="5" spans="1:9" ht="19.5" customHeight="1">
      <c r="A5" s="1"/>
      <c r="B5" s="2222"/>
      <c r="C5" s="2168"/>
      <c r="D5" s="2170"/>
      <c r="E5" s="631"/>
      <c r="F5" s="2224"/>
      <c r="G5" s="2227"/>
      <c r="H5" s="2228"/>
    </row>
    <row r="6" spans="1:9" ht="19.5" customHeight="1">
      <c r="A6" s="1"/>
      <c r="B6" s="2221" t="s">
        <v>533</v>
      </c>
      <c r="C6" s="2181">
        <f>Ａ.基本情報入力票!E11</f>
        <v>0</v>
      </c>
      <c r="D6" s="2229"/>
      <c r="E6" s="631"/>
      <c r="F6" s="2231" t="s">
        <v>184</v>
      </c>
      <c r="G6" s="2233" t="s">
        <v>566</v>
      </c>
      <c r="H6" s="2233"/>
    </row>
    <row r="7" spans="1:9" ht="19.5" customHeight="1">
      <c r="A7" s="1"/>
      <c r="B7" s="2222"/>
      <c r="C7" s="2230"/>
      <c r="D7" s="2229"/>
      <c r="E7" s="631"/>
      <c r="F7" s="2232"/>
      <c r="G7" s="2234"/>
      <c r="H7" s="2234"/>
    </row>
    <row r="8" spans="1:9" ht="19.5" customHeight="1">
      <c r="A8" s="1"/>
      <c r="B8" s="2222" t="s">
        <v>501</v>
      </c>
      <c r="C8" s="2192">
        <f>Ａ.基本情報入力票!N7</f>
        <v>0</v>
      </c>
      <c r="D8" s="2170"/>
      <c r="E8" s="631"/>
      <c r="F8" s="2232" t="s">
        <v>526</v>
      </c>
      <c r="G8" s="2235">
        <f>+G31</f>
        <v>0</v>
      </c>
      <c r="H8" s="2235"/>
    </row>
    <row r="9" spans="1:9" ht="19.5" customHeight="1">
      <c r="A9" s="1"/>
      <c r="B9" s="2222"/>
      <c r="C9" s="2193"/>
      <c r="D9" s="2195"/>
      <c r="E9" s="631"/>
      <c r="F9" s="2232"/>
      <c r="G9" s="2235"/>
      <c r="H9" s="2235"/>
    </row>
    <row r="10" spans="1:9" ht="19.5" customHeight="1">
      <c r="A10" s="1"/>
      <c r="B10" s="643"/>
      <c r="C10" s="1"/>
      <c r="D10" s="1"/>
      <c r="E10" s="659"/>
      <c r="F10" s="1"/>
      <c r="G10" s="1"/>
      <c r="H10" s="1"/>
    </row>
    <row r="11" spans="1:9" ht="19.5" customHeight="1">
      <c r="A11" s="1"/>
      <c r="B11" s="600" t="s">
        <v>601</v>
      </c>
      <c r="C11" s="1"/>
      <c r="D11" s="1"/>
      <c r="E11" s="659"/>
      <c r="F11" s="1"/>
      <c r="G11" s="1"/>
      <c r="H11" s="1"/>
    </row>
    <row r="12" spans="1:9" ht="19.5" customHeight="1">
      <c r="A12" s="1"/>
      <c r="B12" s="600"/>
      <c r="C12" s="1"/>
      <c r="D12" s="1"/>
      <c r="E12" s="659"/>
      <c r="F12" s="1"/>
      <c r="G12" s="1"/>
      <c r="H12" s="1"/>
    </row>
    <row r="13" spans="1:9" ht="20">
      <c r="A13" s="1"/>
      <c r="B13" s="2243" t="s">
        <v>534</v>
      </c>
      <c r="C13" s="2243"/>
      <c r="D13" s="654" t="s">
        <v>558</v>
      </c>
      <c r="E13" s="644" t="s">
        <v>560</v>
      </c>
      <c r="F13" s="644" t="s">
        <v>564</v>
      </c>
      <c r="G13" s="2243" t="s">
        <v>567</v>
      </c>
      <c r="H13" s="2243"/>
      <c r="I13" s="654" t="s">
        <v>19</v>
      </c>
    </row>
    <row r="14" spans="1:9" ht="19.5" customHeight="1">
      <c r="A14" s="1"/>
      <c r="B14" s="2236" t="s">
        <v>549</v>
      </c>
      <c r="C14" s="2237"/>
      <c r="D14" s="655"/>
      <c r="E14" s="660" t="s">
        <v>247</v>
      </c>
      <c r="F14" s="661">
        <v>130</v>
      </c>
      <c r="G14" s="2238">
        <f t="shared" ref="G14:G28" si="0">D14*F14</f>
        <v>0</v>
      </c>
      <c r="H14" s="2245"/>
      <c r="I14" s="664"/>
    </row>
    <row r="15" spans="1:9" ht="19.5" customHeight="1">
      <c r="A15" s="1"/>
      <c r="B15" s="2236" t="s">
        <v>550</v>
      </c>
      <c r="C15" s="2237"/>
      <c r="D15" s="656"/>
      <c r="E15" s="660" t="s">
        <v>247</v>
      </c>
      <c r="F15" s="661">
        <v>160</v>
      </c>
      <c r="G15" s="2238">
        <f t="shared" si="0"/>
        <v>0</v>
      </c>
      <c r="H15" s="2245"/>
      <c r="I15" s="665"/>
    </row>
    <row r="16" spans="1:9" ht="19.5" customHeight="1">
      <c r="A16" s="1"/>
      <c r="B16" s="2236" t="s">
        <v>546</v>
      </c>
      <c r="C16" s="2237"/>
      <c r="D16" s="656"/>
      <c r="E16" s="660" t="s">
        <v>247</v>
      </c>
      <c r="F16" s="661">
        <v>110</v>
      </c>
      <c r="G16" s="2238">
        <f t="shared" si="0"/>
        <v>0</v>
      </c>
      <c r="H16" s="2245"/>
      <c r="I16" s="665"/>
    </row>
    <row r="17" spans="1:16" ht="22.5">
      <c r="A17" s="1"/>
      <c r="B17" s="2236" t="s">
        <v>480</v>
      </c>
      <c r="C17" s="2237"/>
      <c r="D17" s="656"/>
      <c r="E17" s="660" t="s">
        <v>247</v>
      </c>
      <c r="F17" s="661">
        <v>120</v>
      </c>
      <c r="G17" s="2238">
        <f t="shared" si="0"/>
        <v>0</v>
      </c>
      <c r="H17" s="2245"/>
      <c r="I17" s="665"/>
    </row>
    <row r="18" spans="1:16" ht="22.5">
      <c r="A18" s="1"/>
      <c r="B18" s="2236" t="s">
        <v>283</v>
      </c>
      <c r="C18" s="2237"/>
      <c r="D18" s="656"/>
      <c r="E18" s="660" t="s">
        <v>247</v>
      </c>
      <c r="F18" s="661">
        <v>130</v>
      </c>
      <c r="G18" s="2238">
        <f t="shared" si="0"/>
        <v>0</v>
      </c>
      <c r="H18" s="2245"/>
      <c r="I18" s="665"/>
    </row>
    <row r="19" spans="1:16" ht="22.5">
      <c r="A19" s="1"/>
      <c r="B19" s="2236" t="s">
        <v>154</v>
      </c>
      <c r="C19" s="2237"/>
      <c r="D19" s="656"/>
      <c r="E19" s="660" t="s">
        <v>562</v>
      </c>
      <c r="F19" s="661">
        <v>250</v>
      </c>
      <c r="G19" s="2238">
        <f t="shared" si="0"/>
        <v>0</v>
      </c>
      <c r="H19" s="2245"/>
      <c r="I19" s="665"/>
    </row>
    <row r="20" spans="1:16" ht="22.5">
      <c r="A20" s="1"/>
      <c r="B20" s="2236" t="s">
        <v>551</v>
      </c>
      <c r="C20" s="2237"/>
      <c r="D20" s="657"/>
      <c r="E20" s="660" t="s">
        <v>563</v>
      </c>
      <c r="F20" s="661">
        <v>150</v>
      </c>
      <c r="G20" s="2238">
        <f t="shared" si="0"/>
        <v>0</v>
      </c>
      <c r="H20" s="2245"/>
      <c r="I20" s="665"/>
    </row>
    <row r="21" spans="1:16" ht="22.5">
      <c r="A21" s="1"/>
      <c r="B21" s="2236" t="s">
        <v>42</v>
      </c>
      <c r="C21" s="2237"/>
      <c r="D21" s="656"/>
      <c r="E21" s="660" t="s">
        <v>563</v>
      </c>
      <c r="F21" s="661">
        <v>150</v>
      </c>
      <c r="G21" s="2238">
        <f t="shared" si="0"/>
        <v>0</v>
      </c>
      <c r="H21" s="2245"/>
      <c r="I21" s="665"/>
    </row>
    <row r="22" spans="1:16" ht="22.5">
      <c r="A22" s="1"/>
      <c r="B22" s="2236" t="s">
        <v>240</v>
      </c>
      <c r="C22" s="2237"/>
      <c r="D22" s="656"/>
      <c r="E22" s="660" t="s">
        <v>563</v>
      </c>
      <c r="F22" s="661">
        <v>150</v>
      </c>
      <c r="G22" s="2238">
        <f t="shared" si="0"/>
        <v>0</v>
      </c>
      <c r="H22" s="2245"/>
      <c r="I22" s="665"/>
    </row>
    <row r="23" spans="1:16" ht="22.5">
      <c r="A23" s="1"/>
      <c r="B23" s="2236" t="s">
        <v>443</v>
      </c>
      <c r="C23" s="2237"/>
      <c r="D23" s="656"/>
      <c r="E23" s="660" t="s">
        <v>563</v>
      </c>
      <c r="F23" s="661">
        <v>150</v>
      </c>
      <c r="G23" s="2238">
        <f t="shared" si="0"/>
        <v>0</v>
      </c>
      <c r="H23" s="2245"/>
      <c r="I23" s="665"/>
    </row>
    <row r="24" spans="1:16" ht="22.5">
      <c r="A24" s="1"/>
      <c r="B24" s="2236" t="s">
        <v>150</v>
      </c>
      <c r="C24" s="2237"/>
      <c r="D24" s="656"/>
      <c r="E24" s="660" t="s">
        <v>563</v>
      </c>
      <c r="F24" s="661">
        <v>190</v>
      </c>
      <c r="G24" s="2238">
        <f t="shared" si="0"/>
        <v>0</v>
      </c>
      <c r="H24" s="2245"/>
      <c r="I24" s="665"/>
    </row>
    <row r="25" spans="1:16" ht="22.5">
      <c r="A25" s="1"/>
      <c r="B25" s="2236" t="s">
        <v>552</v>
      </c>
      <c r="C25" s="2237"/>
      <c r="D25" s="656"/>
      <c r="E25" s="660" t="s">
        <v>563</v>
      </c>
      <c r="F25" s="661">
        <v>190</v>
      </c>
      <c r="G25" s="2238">
        <f t="shared" si="0"/>
        <v>0</v>
      </c>
      <c r="H25" s="2245"/>
      <c r="I25" s="665"/>
      <c r="P25" s="667"/>
    </row>
    <row r="26" spans="1:16" ht="22.5">
      <c r="A26" s="1"/>
      <c r="B26" s="2236" t="s">
        <v>553</v>
      </c>
      <c r="C26" s="2237"/>
      <c r="D26" s="656"/>
      <c r="E26" s="660" t="s">
        <v>563</v>
      </c>
      <c r="F26" s="661">
        <v>190</v>
      </c>
      <c r="G26" s="2238">
        <f t="shared" si="0"/>
        <v>0</v>
      </c>
      <c r="H26" s="2245"/>
      <c r="I26" s="665"/>
      <c r="P26" s="667"/>
    </row>
    <row r="27" spans="1:16" ht="22.5" customHeight="1">
      <c r="A27" s="1"/>
      <c r="B27" s="2236" t="s">
        <v>554</v>
      </c>
      <c r="C27" s="2237"/>
      <c r="D27" s="656"/>
      <c r="E27" s="660" t="s">
        <v>563</v>
      </c>
      <c r="F27" s="661">
        <v>190</v>
      </c>
      <c r="G27" s="2238">
        <f t="shared" si="0"/>
        <v>0</v>
      </c>
      <c r="H27" s="2245"/>
      <c r="I27" s="665"/>
      <c r="P27" s="667"/>
    </row>
    <row r="28" spans="1:16" ht="22.5" customHeight="1">
      <c r="A28" s="1"/>
      <c r="B28" s="2236" t="s">
        <v>555</v>
      </c>
      <c r="C28" s="2237"/>
      <c r="D28" s="658"/>
      <c r="E28" s="660" t="s">
        <v>563</v>
      </c>
      <c r="F28" s="661">
        <v>190</v>
      </c>
      <c r="G28" s="2238">
        <f t="shared" si="0"/>
        <v>0</v>
      </c>
      <c r="H28" s="2245"/>
      <c r="I28" s="666"/>
    </row>
    <row r="29" spans="1:16" ht="22.5" customHeight="1">
      <c r="A29" s="1"/>
      <c r="B29" s="645"/>
      <c r="C29" s="1"/>
      <c r="D29" s="1"/>
      <c r="E29" s="1"/>
      <c r="F29" s="662" t="s">
        <v>438</v>
      </c>
      <c r="G29" s="2238">
        <f>SUM(G14:G28)</f>
        <v>0</v>
      </c>
      <c r="H29" s="2238"/>
    </row>
    <row r="30" spans="1:16" ht="22.5" customHeight="1">
      <c r="A30" s="1"/>
      <c r="B30" s="646" t="s">
        <v>542</v>
      </c>
      <c r="C30" s="646" t="s">
        <v>362</v>
      </c>
      <c r="D30" s="646" t="s">
        <v>559</v>
      </c>
      <c r="E30" s="1"/>
      <c r="F30" s="662" t="s">
        <v>235</v>
      </c>
      <c r="G30" s="2239">
        <f>SUM(D31:D33)</f>
        <v>0</v>
      </c>
      <c r="H30" s="2239"/>
    </row>
    <row r="31" spans="1:16" ht="22.5" customHeight="1">
      <c r="A31" s="1"/>
      <c r="B31" s="647" t="s">
        <v>556</v>
      </c>
      <c r="C31" s="651">
        <f>SUMIF(G14:G28,10%,G14:G28)</f>
        <v>0</v>
      </c>
      <c r="D31" s="651">
        <f>C31*0.1</f>
        <v>0</v>
      </c>
      <c r="E31" s="1"/>
      <c r="F31" s="662" t="s">
        <v>526</v>
      </c>
      <c r="G31" s="2238">
        <f>G29+G30</f>
        <v>0</v>
      </c>
      <c r="H31" s="2238"/>
    </row>
    <row r="32" spans="1:16" ht="22.5" customHeight="1">
      <c r="A32" s="1"/>
      <c r="B32" s="647" t="s">
        <v>557</v>
      </c>
      <c r="C32" s="651">
        <f>SUMIF(G14:G28,8%,G14:G28)</f>
        <v>0</v>
      </c>
      <c r="D32" s="651">
        <f>C32*0.08</f>
        <v>0</v>
      </c>
      <c r="E32" s="1"/>
      <c r="F32" s="663"/>
      <c r="G32" s="1"/>
      <c r="H32" s="1"/>
    </row>
    <row r="33" spans="1:8" ht="22.5" customHeight="1">
      <c r="A33" s="1"/>
      <c r="B33" s="647" t="s">
        <v>538</v>
      </c>
      <c r="C33" s="652">
        <f>+G31</f>
        <v>0</v>
      </c>
      <c r="D33" s="651">
        <v>0</v>
      </c>
      <c r="E33" s="1"/>
      <c r="F33" s="663"/>
      <c r="G33" s="1"/>
      <c r="H33" s="1"/>
    </row>
    <row r="34" spans="1:8" ht="22.5" customHeight="1">
      <c r="A34" s="1"/>
      <c r="B34" s="1"/>
      <c r="C34" s="1"/>
      <c r="D34" s="1"/>
      <c r="E34" s="1"/>
      <c r="F34" s="663"/>
      <c r="G34" s="1"/>
      <c r="H34" s="1"/>
    </row>
    <row r="35" spans="1:8" ht="22.5" customHeight="1">
      <c r="A35" s="1"/>
      <c r="B35" s="602" t="s">
        <v>535</v>
      </c>
      <c r="C35" s="1"/>
      <c r="D35" s="1"/>
      <c r="E35" s="1"/>
      <c r="F35" s="663"/>
      <c r="G35" s="1"/>
      <c r="H35" s="1"/>
    </row>
    <row r="36" spans="1:8" ht="22.5" customHeight="1">
      <c r="A36" s="1"/>
      <c r="B36" s="648"/>
      <c r="C36" s="2240" t="s">
        <v>543</v>
      </c>
      <c r="D36" s="2240"/>
      <c r="E36" s="2240"/>
      <c r="F36" s="2240" t="s">
        <v>547</v>
      </c>
      <c r="G36" s="2240"/>
      <c r="H36" s="1"/>
    </row>
    <row r="37" spans="1:8" ht="22.5" customHeight="1">
      <c r="A37" s="1"/>
      <c r="B37" s="648" t="s">
        <v>25</v>
      </c>
      <c r="C37" s="2215"/>
      <c r="D37" s="2215"/>
      <c r="E37" s="2215"/>
      <c r="F37" s="2216"/>
      <c r="G37" s="2216"/>
      <c r="H37" s="1"/>
    </row>
    <row r="38" spans="1:8" ht="22.5" customHeight="1">
      <c r="A38" s="1"/>
      <c r="B38" s="648" t="s">
        <v>537</v>
      </c>
      <c r="C38" s="2215"/>
      <c r="D38" s="2215"/>
      <c r="E38" s="2215"/>
      <c r="F38" s="2216"/>
      <c r="G38" s="2216"/>
      <c r="H38" s="1"/>
    </row>
    <row r="39" spans="1:8" ht="22.5" customHeight="1">
      <c r="A39" s="1"/>
      <c r="B39" s="649" t="s">
        <v>539</v>
      </c>
      <c r="C39" s="2217"/>
      <c r="D39" s="2217"/>
      <c r="E39" s="2217"/>
      <c r="F39" s="2218"/>
      <c r="G39" s="2218"/>
      <c r="H39" s="1"/>
    </row>
    <row r="40" spans="1:8" ht="22.5" customHeight="1">
      <c r="A40" s="1"/>
      <c r="B40" s="650" t="s">
        <v>540</v>
      </c>
      <c r="C40" s="2219"/>
      <c r="D40" s="2219"/>
      <c r="E40" s="2219"/>
      <c r="F40" s="2220">
        <f>SUM(F37:G39)</f>
        <v>0</v>
      </c>
      <c r="G40" s="2220"/>
      <c r="H40" s="1"/>
    </row>
    <row r="41" spans="1:8" ht="22.5" customHeight="1">
      <c r="A41" s="1"/>
      <c r="B41" s="1"/>
      <c r="C41" s="1"/>
      <c r="D41" s="1"/>
      <c r="E41" s="1"/>
      <c r="F41" s="663"/>
      <c r="G41" s="1"/>
      <c r="H41" s="1"/>
    </row>
    <row r="42" spans="1:8" ht="22.5" customHeight="1">
      <c r="A42" s="1"/>
      <c r="B42" s="602" t="s">
        <v>536</v>
      </c>
      <c r="C42" s="1"/>
      <c r="D42" s="1"/>
      <c r="E42" s="1"/>
      <c r="F42" s="1"/>
      <c r="G42" s="1"/>
      <c r="H42" s="1"/>
    </row>
    <row r="43" spans="1:8" ht="22.5" customHeight="1">
      <c r="A43" s="1"/>
      <c r="B43" s="604"/>
      <c r="C43" s="53"/>
      <c r="D43" s="53"/>
      <c r="E43" s="53"/>
      <c r="F43" s="53"/>
      <c r="G43" s="53"/>
      <c r="H43" s="53"/>
    </row>
    <row r="44" spans="1:8" ht="22.5" customHeight="1">
      <c r="A44" s="1"/>
      <c r="B44" s="603"/>
      <c r="C44" s="653"/>
      <c r="D44" s="653"/>
      <c r="E44" s="653"/>
      <c r="F44" s="653"/>
      <c r="G44" s="653"/>
      <c r="H44" s="653"/>
    </row>
    <row r="45" spans="1:8" ht="22.5" customHeight="1">
      <c r="A45" s="1"/>
      <c r="B45" s="603"/>
      <c r="C45" s="653"/>
      <c r="D45" s="653"/>
      <c r="E45" s="653"/>
      <c r="F45" s="653"/>
      <c r="G45" s="653"/>
      <c r="H45" s="653"/>
    </row>
    <row r="46" spans="1:8" ht="22.5" customHeight="1">
      <c r="A46" s="1"/>
      <c r="B46" s="603"/>
      <c r="C46" s="653"/>
      <c r="D46" s="653"/>
      <c r="E46" s="653"/>
      <c r="F46" s="653"/>
      <c r="G46" s="653"/>
      <c r="H46" s="653"/>
    </row>
    <row r="47" spans="1:8" ht="22.5" customHeight="1">
      <c r="A47" s="1"/>
      <c r="B47" s="53"/>
      <c r="C47" s="53"/>
      <c r="D47" s="53"/>
      <c r="E47" s="53"/>
      <c r="F47" s="53"/>
      <c r="G47" s="53"/>
      <c r="H47" s="53"/>
    </row>
    <row r="48" spans="1:8" ht="15.75" customHeight="1">
      <c r="A48" s="1"/>
      <c r="B48" s="1"/>
      <c r="C48" s="1"/>
      <c r="D48" s="1"/>
      <c r="E48" s="1"/>
      <c r="F48" s="1"/>
      <c r="G48" s="1"/>
      <c r="H48" s="1"/>
    </row>
    <row r="49" spans="1:9" ht="44.15" customHeight="1">
      <c r="A49" s="1"/>
      <c r="B49" s="2244" t="s">
        <v>548</v>
      </c>
      <c r="C49" s="2244"/>
      <c r="D49" s="2244"/>
      <c r="E49" s="2244"/>
      <c r="F49" s="2244"/>
      <c r="G49" s="2244"/>
      <c r="H49" s="2244"/>
    </row>
    <row r="50" spans="1:9" ht="29">
      <c r="A50" s="1"/>
      <c r="B50" s="643"/>
      <c r="C50" s="1"/>
      <c r="D50" s="1"/>
      <c r="E50" s="659"/>
      <c r="F50" s="1"/>
      <c r="G50" s="2241" t="s">
        <v>568</v>
      </c>
      <c r="H50" s="2242"/>
    </row>
    <row r="51" spans="1:9" ht="19.5" customHeight="1">
      <c r="A51" s="1"/>
      <c r="B51" s="2221" t="s">
        <v>532</v>
      </c>
      <c r="C51" s="2165">
        <f>Ａ.基本情報入力票!E5</f>
        <v>0</v>
      </c>
      <c r="D51" s="2167"/>
      <c r="E51" s="631"/>
      <c r="F51" s="2223" t="s">
        <v>545</v>
      </c>
      <c r="G51" s="2225"/>
      <c r="H51" s="2226"/>
    </row>
    <row r="52" spans="1:9" ht="19.5" customHeight="1">
      <c r="A52" s="1"/>
      <c r="B52" s="2222"/>
      <c r="C52" s="2168"/>
      <c r="D52" s="2170"/>
      <c r="E52" s="631"/>
      <c r="F52" s="2224"/>
      <c r="G52" s="2227"/>
      <c r="H52" s="2228"/>
    </row>
    <row r="53" spans="1:9" ht="19.5" customHeight="1">
      <c r="A53" s="1"/>
      <c r="B53" s="2221" t="s">
        <v>533</v>
      </c>
      <c r="C53" s="2181">
        <f>Ａ.基本情報入力票!E11</f>
        <v>0</v>
      </c>
      <c r="D53" s="2229"/>
      <c r="E53" s="631"/>
      <c r="F53" s="2231" t="s">
        <v>184</v>
      </c>
      <c r="G53" s="2233" t="s">
        <v>566</v>
      </c>
      <c r="H53" s="2233"/>
    </row>
    <row r="54" spans="1:9" ht="19.5" customHeight="1">
      <c r="A54" s="1"/>
      <c r="B54" s="2222"/>
      <c r="C54" s="2230"/>
      <c r="D54" s="2229"/>
      <c r="E54" s="631"/>
      <c r="F54" s="2232"/>
      <c r="G54" s="2234"/>
      <c r="H54" s="2234"/>
    </row>
    <row r="55" spans="1:9" ht="19.5" customHeight="1">
      <c r="A55" s="1"/>
      <c r="B55" s="2222" t="s">
        <v>501</v>
      </c>
      <c r="C55" s="2192">
        <f>Ａ.基本情報入力票!N7</f>
        <v>0</v>
      </c>
      <c r="D55" s="2170"/>
      <c r="E55" s="631"/>
      <c r="F55" s="2232" t="s">
        <v>526</v>
      </c>
      <c r="G55" s="2235">
        <f>+G78</f>
        <v>0</v>
      </c>
      <c r="H55" s="2235"/>
    </row>
    <row r="56" spans="1:9" ht="19.5" customHeight="1">
      <c r="A56" s="1"/>
      <c r="B56" s="2222"/>
      <c r="C56" s="2193"/>
      <c r="D56" s="2195"/>
      <c r="E56" s="631"/>
      <c r="F56" s="2232"/>
      <c r="G56" s="2235"/>
      <c r="H56" s="2235"/>
    </row>
    <row r="57" spans="1:9" ht="19.5" customHeight="1">
      <c r="A57" s="1"/>
      <c r="B57" s="643"/>
      <c r="C57" s="1"/>
      <c r="D57" s="1"/>
      <c r="E57" s="659"/>
      <c r="F57" s="1"/>
      <c r="G57" s="1"/>
      <c r="H57" s="1"/>
    </row>
    <row r="58" spans="1:9" ht="19.5" customHeight="1">
      <c r="A58" s="1"/>
      <c r="B58" s="600" t="s">
        <v>601</v>
      </c>
      <c r="C58" s="1"/>
      <c r="D58" s="1"/>
      <c r="E58" s="659"/>
      <c r="F58" s="1"/>
      <c r="G58" s="1"/>
      <c r="H58" s="1"/>
    </row>
    <row r="59" spans="1:9" ht="19.5" customHeight="1">
      <c r="A59" s="1"/>
      <c r="B59" s="600"/>
      <c r="C59" s="1"/>
      <c r="D59" s="1"/>
      <c r="E59" s="659"/>
      <c r="F59" s="1"/>
      <c r="G59" s="1"/>
      <c r="H59" s="1"/>
    </row>
    <row r="60" spans="1:9" ht="20">
      <c r="A60" s="1"/>
      <c r="B60" s="2243" t="s">
        <v>534</v>
      </c>
      <c r="C60" s="2243"/>
      <c r="D60" s="654" t="s">
        <v>558</v>
      </c>
      <c r="E60" s="644" t="s">
        <v>560</v>
      </c>
      <c r="F60" s="644" t="s">
        <v>564</v>
      </c>
      <c r="G60" s="2243" t="s">
        <v>567</v>
      </c>
      <c r="H60" s="2243"/>
      <c r="I60" s="654" t="s">
        <v>19</v>
      </c>
    </row>
    <row r="61" spans="1:9" ht="19.5" customHeight="1">
      <c r="A61" s="1"/>
      <c r="B61" s="2236" t="s">
        <v>549</v>
      </c>
      <c r="C61" s="2237"/>
      <c r="D61" s="655"/>
      <c r="E61" s="660" t="s">
        <v>247</v>
      </c>
      <c r="F61" s="661">
        <v>130</v>
      </c>
      <c r="G61" s="2238">
        <f t="shared" ref="G61:G75" si="1">D61*F61</f>
        <v>0</v>
      </c>
      <c r="H61" s="2238"/>
      <c r="I61" s="664"/>
    </row>
    <row r="62" spans="1:9" ht="19.5" customHeight="1">
      <c r="A62" s="1"/>
      <c r="B62" s="2236" t="s">
        <v>550</v>
      </c>
      <c r="C62" s="2237"/>
      <c r="D62" s="656"/>
      <c r="E62" s="660" t="s">
        <v>247</v>
      </c>
      <c r="F62" s="661">
        <v>160</v>
      </c>
      <c r="G62" s="2238">
        <f t="shared" si="1"/>
        <v>0</v>
      </c>
      <c r="H62" s="2238"/>
      <c r="I62" s="665"/>
    </row>
    <row r="63" spans="1:9" ht="19.5" customHeight="1">
      <c r="A63" s="1"/>
      <c r="B63" s="2236" t="s">
        <v>546</v>
      </c>
      <c r="C63" s="2237"/>
      <c r="D63" s="656"/>
      <c r="E63" s="660" t="s">
        <v>247</v>
      </c>
      <c r="F63" s="661">
        <v>110</v>
      </c>
      <c r="G63" s="2238">
        <f t="shared" si="1"/>
        <v>0</v>
      </c>
      <c r="H63" s="2238"/>
      <c r="I63" s="665"/>
    </row>
    <row r="64" spans="1:9" ht="22.5">
      <c r="A64" s="1"/>
      <c r="B64" s="2236" t="s">
        <v>480</v>
      </c>
      <c r="C64" s="2237"/>
      <c r="D64" s="656"/>
      <c r="E64" s="660" t="s">
        <v>247</v>
      </c>
      <c r="F64" s="661">
        <v>120</v>
      </c>
      <c r="G64" s="2238">
        <f t="shared" si="1"/>
        <v>0</v>
      </c>
      <c r="H64" s="2238"/>
      <c r="I64" s="665"/>
    </row>
    <row r="65" spans="1:16" ht="22.5">
      <c r="A65" s="1"/>
      <c r="B65" s="2236" t="s">
        <v>283</v>
      </c>
      <c r="C65" s="2237"/>
      <c r="D65" s="656"/>
      <c r="E65" s="660" t="s">
        <v>247</v>
      </c>
      <c r="F65" s="661">
        <v>130</v>
      </c>
      <c r="G65" s="2238">
        <f t="shared" si="1"/>
        <v>0</v>
      </c>
      <c r="H65" s="2238"/>
      <c r="I65" s="665"/>
    </row>
    <row r="66" spans="1:16" ht="22.5">
      <c r="A66" s="1"/>
      <c r="B66" s="2236" t="s">
        <v>154</v>
      </c>
      <c r="C66" s="2237"/>
      <c r="D66" s="656"/>
      <c r="E66" s="660" t="s">
        <v>562</v>
      </c>
      <c r="F66" s="661">
        <v>250</v>
      </c>
      <c r="G66" s="2238">
        <f t="shared" si="1"/>
        <v>0</v>
      </c>
      <c r="H66" s="2238"/>
      <c r="I66" s="665"/>
    </row>
    <row r="67" spans="1:16" ht="22.5">
      <c r="A67" s="1"/>
      <c r="B67" s="2236" t="s">
        <v>551</v>
      </c>
      <c r="C67" s="2237"/>
      <c r="D67" s="657"/>
      <c r="E67" s="660" t="s">
        <v>563</v>
      </c>
      <c r="F67" s="661">
        <v>150</v>
      </c>
      <c r="G67" s="2238">
        <f t="shared" si="1"/>
        <v>0</v>
      </c>
      <c r="H67" s="2238"/>
      <c r="I67" s="665"/>
    </row>
    <row r="68" spans="1:16" ht="22.5">
      <c r="A68" s="1"/>
      <c r="B68" s="2236" t="s">
        <v>42</v>
      </c>
      <c r="C68" s="2237"/>
      <c r="D68" s="656"/>
      <c r="E68" s="660" t="s">
        <v>563</v>
      </c>
      <c r="F68" s="661">
        <v>150</v>
      </c>
      <c r="G68" s="2238">
        <f t="shared" si="1"/>
        <v>0</v>
      </c>
      <c r="H68" s="2238"/>
      <c r="I68" s="665"/>
    </row>
    <row r="69" spans="1:16" ht="22.5">
      <c r="A69" s="1"/>
      <c r="B69" s="2236" t="s">
        <v>240</v>
      </c>
      <c r="C69" s="2237"/>
      <c r="D69" s="656"/>
      <c r="E69" s="660" t="s">
        <v>563</v>
      </c>
      <c r="F69" s="661">
        <v>150</v>
      </c>
      <c r="G69" s="2238">
        <f t="shared" si="1"/>
        <v>0</v>
      </c>
      <c r="H69" s="2238"/>
      <c r="I69" s="665"/>
    </row>
    <row r="70" spans="1:16" ht="22.5">
      <c r="A70" s="1"/>
      <c r="B70" s="2236" t="s">
        <v>443</v>
      </c>
      <c r="C70" s="2237"/>
      <c r="D70" s="656"/>
      <c r="E70" s="660" t="s">
        <v>563</v>
      </c>
      <c r="F70" s="661">
        <v>150</v>
      </c>
      <c r="G70" s="2238">
        <f t="shared" si="1"/>
        <v>0</v>
      </c>
      <c r="H70" s="2238"/>
      <c r="I70" s="665"/>
    </row>
    <row r="71" spans="1:16" ht="22.5">
      <c r="A71" s="1"/>
      <c r="B71" s="2236" t="s">
        <v>150</v>
      </c>
      <c r="C71" s="2237"/>
      <c r="D71" s="656"/>
      <c r="E71" s="660" t="s">
        <v>563</v>
      </c>
      <c r="F71" s="661">
        <v>190</v>
      </c>
      <c r="G71" s="2238">
        <f t="shared" si="1"/>
        <v>0</v>
      </c>
      <c r="H71" s="2238"/>
      <c r="I71" s="665"/>
    </row>
    <row r="72" spans="1:16" ht="22.5">
      <c r="A72" s="1"/>
      <c r="B72" s="2236" t="s">
        <v>552</v>
      </c>
      <c r="C72" s="2237"/>
      <c r="D72" s="656"/>
      <c r="E72" s="660" t="s">
        <v>563</v>
      </c>
      <c r="F72" s="661">
        <v>190</v>
      </c>
      <c r="G72" s="2238">
        <f t="shared" si="1"/>
        <v>0</v>
      </c>
      <c r="H72" s="2238"/>
      <c r="I72" s="665"/>
      <c r="P72" s="667"/>
    </row>
    <row r="73" spans="1:16" ht="22.5">
      <c r="A73" s="1"/>
      <c r="B73" s="2236" t="s">
        <v>553</v>
      </c>
      <c r="C73" s="2237"/>
      <c r="D73" s="656"/>
      <c r="E73" s="660" t="s">
        <v>563</v>
      </c>
      <c r="F73" s="661">
        <v>190</v>
      </c>
      <c r="G73" s="2238">
        <f t="shared" si="1"/>
        <v>0</v>
      </c>
      <c r="H73" s="2238"/>
      <c r="I73" s="665"/>
      <c r="P73" s="667"/>
    </row>
    <row r="74" spans="1:16" ht="22.5" customHeight="1">
      <c r="A74" s="1"/>
      <c r="B74" s="2236" t="s">
        <v>554</v>
      </c>
      <c r="C74" s="2237"/>
      <c r="D74" s="656"/>
      <c r="E74" s="660" t="s">
        <v>563</v>
      </c>
      <c r="F74" s="661">
        <v>190</v>
      </c>
      <c r="G74" s="2238">
        <f t="shared" si="1"/>
        <v>0</v>
      </c>
      <c r="H74" s="2238"/>
      <c r="I74" s="665"/>
      <c r="P74" s="667"/>
    </row>
    <row r="75" spans="1:16" ht="22.5" customHeight="1">
      <c r="A75" s="1"/>
      <c r="B75" s="2236" t="s">
        <v>555</v>
      </c>
      <c r="C75" s="2237"/>
      <c r="D75" s="658"/>
      <c r="E75" s="660" t="s">
        <v>563</v>
      </c>
      <c r="F75" s="661">
        <v>190</v>
      </c>
      <c r="G75" s="2238">
        <f t="shared" si="1"/>
        <v>0</v>
      </c>
      <c r="H75" s="2238"/>
      <c r="I75" s="666"/>
    </row>
    <row r="76" spans="1:16" ht="22.5" customHeight="1">
      <c r="A76" s="1"/>
      <c r="B76" s="645"/>
      <c r="C76" s="1"/>
      <c r="D76" s="1"/>
      <c r="E76" s="1"/>
      <c r="F76" s="662" t="s">
        <v>438</v>
      </c>
      <c r="G76" s="2238">
        <f>SUM(G61:G75)</f>
        <v>0</v>
      </c>
      <c r="H76" s="2238"/>
    </row>
    <row r="77" spans="1:16" ht="22.5" customHeight="1">
      <c r="A77" s="1"/>
      <c r="B77" s="646" t="s">
        <v>542</v>
      </c>
      <c r="C77" s="646" t="s">
        <v>362</v>
      </c>
      <c r="D77" s="646" t="s">
        <v>559</v>
      </c>
      <c r="E77" s="1"/>
      <c r="F77" s="662" t="s">
        <v>235</v>
      </c>
      <c r="G77" s="2239">
        <f>SUM(D78:D80)</f>
        <v>0</v>
      </c>
      <c r="H77" s="2239"/>
    </row>
    <row r="78" spans="1:16" ht="22.5" customHeight="1">
      <c r="A78" s="1"/>
      <c r="B78" s="647" t="s">
        <v>556</v>
      </c>
      <c r="C78" s="651">
        <f>SUMIF(G61:G75,10%,G61:G75)</f>
        <v>0</v>
      </c>
      <c r="D78" s="651">
        <f>C78*0.1</f>
        <v>0</v>
      </c>
      <c r="E78" s="1"/>
      <c r="F78" s="662" t="s">
        <v>526</v>
      </c>
      <c r="G78" s="2238">
        <f>G76+G77</f>
        <v>0</v>
      </c>
      <c r="H78" s="2238"/>
    </row>
    <row r="79" spans="1:16" ht="22.5" customHeight="1">
      <c r="A79" s="1"/>
      <c r="B79" s="647" t="s">
        <v>557</v>
      </c>
      <c r="C79" s="651">
        <f>SUMIF(G61:G75,8%,G61:G75)</f>
        <v>0</v>
      </c>
      <c r="D79" s="651">
        <f>C79*0.08</f>
        <v>0</v>
      </c>
      <c r="E79" s="1"/>
      <c r="F79" s="663"/>
      <c r="G79" s="1"/>
      <c r="H79" s="1"/>
    </row>
    <row r="80" spans="1:16" ht="22.5" customHeight="1">
      <c r="A80" s="1"/>
      <c r="B80" s="647" t="s">
        <v>538</v>
      </c>
      <c r="C80" s="652">
        <f>+G78</f>
        <v>0</v>
      </c>
      <c r="D80" s="651">
        <v>0</v>
      </c>
      <c r="E80" s="1"/>
      <c r="F80" s="663"/>
      <c r="G80" s="1"/>
      <c r="H80" s="1"/>
    </row>
    <row r="81" spans="1:8" ht="22.5" customHeight="1">
      <c r="A81" s="1"/>
      <c r="B81" s="1"/>
      <c r="C81" s="1"/>
      <c r="D81" s="1"/>
      <c r="E81" s="1"/>
      <c r="F81" s="663"/>
      <c r="G81" s="1"/>
      <c r="H81" s="1"/>
    </row>
    <row r="82" spans="1:8" ht="22.5" customHeight="1">
      <c r="A82" s="1"/>
      <c r="B82" s="602" t="s">
        <v>535</v>
      </c>
      <c r="C82" s="1"/>
      <c r="D82" s="1"/>
      <c r="E82" s="1"/>
      <c r="F82" s="663"/>
      <c r="G82" s="1"/>
      <c r="H82" s="1"/>
    </row>
    <row r="83" spans="1:8" ht="22.5" customHeight="1">
      <c r="A83" s="1"/>
      <c r="B83" s="648"/>
      <c r="C83" s="2240" t="s">
        <v>543</v>
      </c>
      <c r="D83" s="2240"/>
      <c r="E83" s="2240"/>
      <c r="F83" s="2240" t="s">
        <v>547</v>
      </c>
      <c r="G83" s="2240"/>
      <c r="H83" s="1"/>
    </row>
    <row r="84" spans="1:8" ht="22.5" customHeight="1">
      <c r="A84" s="1"/>
      <c r="B84" s="648" t="s">
        <v>25</v>
      </c>
      <c r="C84" s="2215"/>
      <c r="D84" s="2215"/>
      <c r="E84" s="2215"/>
      <c r="F84" s="2216"/>
      <c r="G84" s="2216"/>
      <c r="H84" s="1"/>
    </row>
    <row r="85" spans="1:8" ht="22.5" customHeight="1">
      <c r="A85" s="1"/>
      <c r="B85" s="648" t="s">
        <v>537</v>
      </c>
      <c r="C85" s="2215"/>
      <c r="D85" s="2215"/>
      <c r="E85" s="2215"/>
      <c r="F85" s="2216"/>
      <c r="G85" s="2216"/>
      <c r="H85" s="1"/>
    </row>
    <row r="86" spans="1:8" ht="22.5" customHeight="1">
      <c r="A86" s="1"/>
      <c r="B86" s="649" t="s">
        <v>539</v>
      </c>
      <c r="C86" s="2217"/>
      <c r="D86" s="2217"/>
      <c r="E86" s="2217"/>
      <c r="F86" s="2218"/>
      <c r="G86" s="2218"/>
      <c r="H86" s="1"/>
    </row>
    <row r="87" spans="1:8" ht="22.5" customHeight="1">
      <c r="A87" s="1"/>
      <c r="B87" s="650" t="s">
        <v>540</v>
      </c>
      <c r="C87" s="2219"/>
      <c r="D87" s="2219"/>
      <c r="E87" s="2219"/>
      <c r="F87" s="2220">
        <f>SUM(F84:G86)</f>
        <v>0</v>
      </c>
      <c r="G87" s="2220"/>
      <c r="H87" s="1"/>
    </row>
    <row r="88" spans="1:8" ht="22.5" customHeight="1">
      <c r="A88" s="1"/>
      <c r="B88" s="1"/>
      <c r="C88" s="1"/>
      <c r="D88" s="1"/>
      <c r="E88" s="1"/>
      <c r="F88" s="663"/>
      <c r="G88" s="1"/>
      <c r="H88" s="1"/>
    </row>
    <row r="89" spans="1:8" ht="22.5" customHeight="1">
      <c r="A89" s="1"/>
      <c r="B89" s="602" t="s">
        <v>536</v>
      </c>
      <c r="C89" s="1"/>
      <c r="D89" s="1"/>
      <c r="E89" s="1"/>
      <c r="F89" s="1"/>
      <c r="G89" s="1"/>
      <c r="H89" s="1"/>
    </row>
    <row r="90" spans="1:8" ht="22.5" customHeight="1">
      <c r="A90" s="1"/>
      <c r="B90" s="604"/>
      <c r="C90" s="53"/>
      <c r="D90" s="53"/>
      <c r="E90" s="53"/>
      <c r="F90" s="53"/>
      <c r="G90" s="53"/>
      <c r="H90" s="53"/>
    </row>
    <row r="91" spans="1:8" ht="22.5" customHeight="1">
      <c r="A91" s="1"/>
      <c r="B91" s="603"/>
      <c r="C91" s="653"/>
      <c r="D91" s="653"/>
      <c r="E91" s="653"/>
      <c r="F91" s="653"/>
      <c r="G91" s="653"/>
      <c r="H91" s="653"/>
    </row>
    <row r="92" spans="1:8" ht="22.5" customHeight="1">
      <c r="A92" s="1"/>
      <c r="B92" s="603"/>
      <c r="C92" s="653"/>
      <c r="D92" s="653"/>
      <c r="E92" s="653"/>
      <c r="F92" s="653"/>
      <c r="G92" s="653"/>
      <c r="H92" s="653"/>
    </row>
    <row r="93" spans="1:8" ht="22.5" customHeight="1">
      <c r="A93" s="1"/>
      <c r="B93" s="603"/>
      <c r="C93" s="653"/>
      <c r="D93" s="653"/>
      <c r="E93" s="653"/>
      <c r="F93" s="653"/>
      <c r="G93" s="653"/>
      <c r="H93" s="653"/>
    </row>
    <row r="94" spans="1:8" ht="22.5" customHeight="1">
      <c r="A94" s="1"/>
      <c r="B94" s="53"/>
      <c r="C94" s="53"/>
      <c r="D94" s="53"/>
      <c r="E94" s="53"/>
      <c r="F94" s="53"/>
      <c r="G94" s="53"/>
      <c r="H94" s="53"/>
    </row>
    <row r="95" spans="1:8" ht="15.75" customHeight="1">
      <c r="A95" s="1"/>
      <c r="B95" s="1"/>
      <c r="C95" s="1"/>
      <c r="D95" s="1"/>
      <c r="E95" s="1"/>
      <c r="F95" s="1"/>
      <c r="G95" s="1"/>
      <c r="H95" s="1"/>
    </row>
    <row r="96" spans="1:8" ht="44.15" customHeight="1">
      <c r="A96" s="1"/>
      <c r="B96" s="2244" t="s">
        <v>548</v>
      </c>
      <c r="C96" s="2244"/>
      <c r="D96" s="2244"/>
      <c r="E96" s="2244"/>
      <c r="F96" s="2244"/>
      <c r="G96" s="2244"/>
      <c r="H96" s="2244"/>
    </row>
    <row r="97" spans="1:9" ht="29">
      <c r="A97" s="1"/>
      <c r="B97" s="643"/>
      <c r="C97" s="1"/>
      <c r="D97" s="1"/>
      <c r="E97" s="659"/>
      <c r="F97" s="1"/>
      <c r="G97" s="2241" t="s">
        <v>569</v>
      </c>
      <c r="H97" s="2242"/>
    </row>
    <row r="98" spans="1:9" ht="19.5" customHeight="1">
      <c r="A98" s="1"/>
      <c r="B98" s="2221" t="s">
        <v>532</v>
      </c>
      <c r="C98" s="2165">
        <f>Ａ.基本情報入力票!E5</f>
        <v>0</v>
      </c>
      <c r="D98" s="2167"/>
      <c r="E98" s="631"/>
      <c r="F98" s="2223" t="s">
        <v>545</v>
      </c>
      <c r="G98" s="2225"/>
      <c r="H98" s="2226"/>
    </row>
    <row r="99" spans="1:9" ht="19.5" customHeight="1">
      <c r="A99" s="1"/>
      <c r="B99" s="2222"/>
      <c r="C99" s="2168"/>
      <c r="D99" s="2170"/>
      <c r="E99" s="631"/>
      <c r="F99" s="2224"/>
      <c r="G99" s="2227"/>
      <c r="H99" s="2228"/>
    </row>
    <row r="100" spans="1:9" ht="19.5" customHeight="1">
      <c r="A100" s="1"/>
      <c r="B100" s="2221" t="s">
        <v>533</v>
      </c>
      <c r="C100" s="2181">
        <f>Ａ.基本情報入力票!E11</f>
        <v>0</v>
      </c>
      <c r="D100" s="2170"/>
      <c r="E100" s="631"/>
      <c r="F100" s="2231" t="s">
        <v>184</v>
      </c>
      <c r="G100" s="2233" t="s">
        <v>566</v>
      </c>
      <c r="H100" s="2233"/>
    </row>
    <row r="101" spans="1:9" ht="19.5" customHeight="1">
      <c r="A101" s="1"/>
      <c r="B101" s="2222"/>
      <c r="C101" s="2168"/>
      <c r="D101" s="2170"/>
      <c r="E101" s="631"/>
      <c r="F101" s="2232"/>
      <c r="G101" s="2234"/>
      <c r="H101" s="2234"/>
    </row>
    <row r="102" spans="1:9" ht="19.5" customHeight="1">
      <c r="A102" s="1"/>
      <c r="B102" s="2222" t="s">
        <v>501</v>
      </c>
      <c r="C102" s="2192">
        <f>Ａ.基本情報入力票!N7</f>
        <v>0</v>
      </c>
      <c r="D102" s="2170"/>
      <c r="E102" s="631"/>
      <c r="F102" s="2232" t="s">
        <v>526</v>
      </c>
      <c r="G102" s="2235">
        <f>+G125</f>
        <v>0</v>
      </c>
      <c r="H102" s="2235"/>
    </row>
    <row r="103" spans="1:9" ht="19.5" customHeight="1">
      <c r="A103" s="1"/>
      <c r="B103" s="2222"/>
      <c r="C103" s="2193"/>
      <c r="D103" s="2195"/>
      <c r="E103" s="631"/>
      <c r="F103" s="2232"/>
      <c r="G103" s="2235"/>
      <c r="H103" s="2235"/>
    </row>
    <row r="104" spans="1:9" ht="19.5" customHeight="1">
      <c r="A104" s="1"/>
      <c r="B104" s="643"/>
      <c r="C104" s="1"/>
      <c r="D104" s="1"/>
      <c r="E104" s="659"/>
      <c r="F104" s="1"/>
      <c r="G104" s="1"/>
      <c r="H104" s="1"/>
    </row>
    <row r="105" spans="1:9" ht="19.5" customHeight="1">
      <c r="A105" s="1"/>
      <c r="B105" s="600" t="s">
        <v>601</v>
      </c>
      <c r="C105" s="1"/>
      <c r="D105" s="1"/>
      <c r="E105" s="659"/>
      <c r="F105" s="1"/>
      <c r="G105" s="1"/>
      <c r="H105" s="1"/>
    </row>
    <row r="106" spans="1:9" ht="19.5" customHeight="1">
      <c r="A106" s="1"/>
      <c r="B106" s="600"/>
      <c r="C106" s="1"/>
      <c r="D106" s="1"/>
      <c r="E106" s="659"/>
      <c r="F106" s="1"/>
      <c r="G106" s="1"/>
      <c r="H106" s="1"/>
    </row>
    <row r="107" spans="1:9" ht="20">
      <c r="A107" s="1"/>
      <c r="B107" s="2243" t="s">
        <v>534</v>
      </c>
      <c r="C107" s="2243"/>
      <c r="D107" s="654" t="s">
        <v>558</v>
      </c>
      <c r="E107" s="644" t="s">
        <v>560</v>
      </c>
      <c r="F107" s="644" t="s">
        <v>564</v>
      </c>
      <c r="G107" s="2243" t="s">
        <v>567</v>
      </c>
      <c r="H107" s="2243"/>
      <c r="I107" s="654" t="s">
        <v>19</v>
      </c>
    </row>
    <row r="108" spans="1:9" ht="19.5" customHeight="1">
      <c r="A108" s="1"/>
      <c r="B108" s="2236" t="s">
        <v>549</v>
      </c>
      <c r="C108" s="2237"/>
      <c r="D108" s="655"/>
      <c r="E108" s="660" t="s">
        <v>247</v>
      </c>
      <c r="F108" s="661">
        <v>130</v>
      </c>
      <c r="G108" s="2238">
        <f t="shared" ref="G108:G122" si="2">D108*F108</f>
        <v>0</v>
      </c>
      <c r="H108" s="2238"/>
      <c r="I108" s="664"/>
    </row>
    <row r="109" spans="1:9" ht="19.5" customHeight="1">
      <c r="A109" s="1"/>
      <c r="B109" s="2236" t="s">
        <v>550</v>
      </c>
      <c r="C109" s="2237"/>
      <c r="D109" s="656"/>
      <c r="E109" s="660" t="s">
        <v>247</v>
      </c>
      <c r="F109" s="661">
        <v>160</v>
      </c>
      <c r="G109" s="2238">
        <f t="shared" si="2"/>
        <v>0</v>
      </c>
      <c r="H109" s="2238"/>
      <c r="I109" s="665"/>
    </row>
    <row r="110" spans="1:9" ht="19.5" customHeight="1">
      <c r="A110" s="1"/>
      <c r="B110" s="2236" t="s">
        <v>546</v>
      </c>
      <c r="C110" s="2237"/>
      <c r="D110" s="656"/>
      <c r="E110" s="660" t="s">
        <v>247</v>
      </c>
      <c r="F110" s="661">
        <v>110</v>
      </c>
      <c r="G110" s="2238">
        <f t="shared" si="2"/>
        <v>0</v>
      </c>
      <c r="H110" s="2238"/>
      <c r="I110" s="665"/>
    </row>
    <row r="111" spans="1:9" ht="22.5">
      <c r="A111" s="1"/>
      <c r="B111" s="2236" t="s">
        <v>480</v>
      </c>
      <c r="C111" s="2237"/>
      <c r="D111" s="656"/>
      <c r="E111" s="660" t="s">
        <v>247</v>
      </c>
      <c r="F111" s="661">
        <v>120</v>
      </c>
      <c r="G111" s="2238">
        <f t="shared" si="2"/>
        <v>0</v>
      </c>
      <c r="H111" s="2238"/>
      <c r="I111" s="665"/>
    </row>
    <row r="112" spans="1:9" ht="22.5">
      <c r="A112" s="1"/>
      <c r="B112" s="2236" t="s">
        <v>283</v>
      </c>
      <c r="C112" s="2237"/>
      <c r="D112" s="656"/>
      <c r="E112" s="660" t="s">
        <v>247</v>
      </c>
      <c r="F112" s="661">
        <v>130</v>
      </c>
      <c r="G112" s="2238">
        <f t="shared" si="2"/>
        <v>0</v>
      </c>
      <c r="H112" s="2238"/>
      <c r="I112" s="665"/>
    </row>
    <row r="113" spans="1:16" ht="22.5">
      <c r="A113" s="1"/>
      <c r="B113" s="2236" t="s">
        <v>154</v>
      </c>
      <c r="C113" s="2237"/>
      <c r="D113" s="656"/>
      <c r="E113" s="660" t="s">
        <v>562</v>
      </c>
      <c r="F113" s="661">
        <v>250</v>
      </c>
      <c r="G113" s="2238">
        <f t="shared" si="2"/>
        <v>0</v>
      </c>
      <c r="H113" s="2238"/>
      <c r="I113" s="665"/>
    </row>
    <row r="114" spans="1:16" ht="22.5">
      <c r="A114" s="1"/>
      <c r="B114" s="2236" t="s">
        <v>551</v>
      </c>
      <c r="C114" s="2237"/>
      <c r="D114" s="657"/>
      <c r="E114" s="660" t="s">
        <v>563</v>
      </c>
      <c r="F114" s="661">
        <v>150</v>
      </c>
      <c r="G114" s="2238">
        <f t="shared" si="2"/>
        <v>0</v>
      </c>
      <c r="H114" s="2238"/>
      <c r="I114" s="665"/>
    </row>
    <row r="115" spans="1:16" ht="22.5">
      <c r="A115" s="1"/>
      <c r="B115" s="2236" t="s">
        <v>42</v>
      </c>
      <c r="C115" s="2237"/>
      <c r="D115" s="656"/>
      <c r="E115" s="660" t="s">
        <v>563</v>
      </c>
      <c r="F115" s="661">
        <v>150</v>
      </c>
      <c r="G115" s="2238">
        <f t="shared" si="2"/>
        <v>0</v>
      </c>
      <c r="H115" s="2238"/>
      <c r="I115" s="665"/>
    </row>
    <row r="116" spans="1:16" ht="22.5">
      <c r="A116" s="1"/>
      <c r="B116" s="2236" t="s">
        <v>240</v>
      </c>
      <c r="C116" s="2237"/>
      <c r="D116" s="656"/>
      <c r="E116" s="660" t="s">
        <v>563</v>
      </c>
      <c r="F116" s="661">
        <v>150</v>
      </c>
      <c r="G116" s="2238">
        <f t="shared" si="2"/>
        <v>0</v>
      </c>
      <c r="H116" s="2238"/>
      <c r="I116" s="665"/>
    </row>
    <row r="117" spans="1:16" ht="22.5">
      <c r="A117" s="1"/>
      <c r="B117" s="2236" t="s">
        <v>443</v>
      </c>
      <c r="C117" s="2237"/>
      <c r="D117" s="656"/>
      <c r="E117" s="660" t="s">
        <v>563</v>
      </c>
      <c r="F117" s="661">
        <v>150</v>
      </c>
      <c r="G117" s="2238">
        <f t="shared" si="2"/>
        <v>0</v>
      </c>
      <c r="H117" s="2238"/>
      <c r="I117" s="665"/>
    </row>
    <row r="118" spans="1:16" ht="22.5">
      <c r="A118" s="1"/>
      <c r="B118" s="2236" t="s">
        <v>150</v>
      </c>
      <c r="C118" s="2237"/>
      <c r="D118" s="656"/>
      <c r="E118" s="660" t="s">
        <v>563</v>
      </c>
      <c r="F118" s="661">
        <v>190</v>
      </c>
      <c r="G118" s="2238">
        <f t="shared" si="2"/>
        <v>0</v>
      </c>
      <c r="H118" s="2238"/>
      <c r="I118" s="665"/>
    </row>
    <row r="119" spans="1:16" ht="22.5">
      <c r="A119" s="1"/>
      <c r="B119" s="2236" t="s">
        <v>552</v>
      </c>
      <c r="C119" s="2237"/>
      <c r="D119" s="656"/>
      <c r="E119" s="660" t="s">
        <v>563</v>
      </c>
      <c r="F119" s="661">
        <v>190</v>
      </c>
      <c r="G119" s="2238">
        <f t="shared" si="2"/>
        <v>0</v>
      </c>
      <c r="H119" s="2238"/>
      <c r="I119" s="665"/>
      <c r="P119" s="667"/>
    </row>
    <row r="120" spans="1:16" ht="22.5">
      <c r="A120" s="1"/>
      <c r="B120" s="2236" t="s">
        <v>553</v>
      </c>
      <c r="C120" s="2237"/>
      <c r="D120" s="656"/>
      <c r="E120" s="660" t="s">
        <v>563</v>
      </c>
      <c r="F120" s="661">
        <v>190</v>
      </c>
      <c r="G120" s="2238">
        <f t="shared" si="2"/>
        <v>0</v>
      </c>
      <c r="H120" s="2238"/>
      <c r="I120" s="665"/>
      <c r="P120" s="667"/>
    </row>
    <row r="121" spans="1:16" ht="22.5" customHeight="1">
      <c r="A121" s="1"/>
      <c r="B121" s="2236" t="s">
        <v>554</v>
      </c>
      <c r="C121" s="2237"/>
      <c r="D121" s="656"/>
      <c r="E121" s="660" t="s">
        <v>563</v>
      </c>
      <c r="F121" s="661">
        <v>190</v>
      </c>
      <c r="G121" s="2238">
        <f t="shared" si="2"/>
        <v>0</v>
      </c>
      <c r="H121" s="2238"/>
      <c r="I121" s="665"/>
      <c r="P121" s="667"/>
    </row>
    <row r="122" spans="1:16" ht="22.5" customHeight="1">
      <c r="A122" s="1"/>
      <c r="B122" s="2236" t="s">
        <v>555</v>
      </c>
      <c r="C122" s="2237"/>
      <c r="D122" s="658"/>
      <c r="E122" s="660" t="s">
        <v>563</v>
      </c>
      <c r="F122" s="661">
        <v>190</v>
      </c>
      <c r="G122" s="2238">
        <f t="shared" si="2"/>
        <v>0</v>
      </c>
      <c r="H122" s="2238"/>
      <c r="I122" s="666"/>
    </row>
    <row r="123" spans="1:16" ht="22.5" customHeight="1">
      <c r="A123" s="1"/>
      <c r="B123" s="645"/>
      <c r="C123" s="1"/>
      <c r="D123" s="1"/>
      <c r="E123" s="1"/>
      <c r="F123" s="662" t="s">
        <v>438</v>
      </c>
      <c r="G123" s="2238">
        <f>SUM(G108:G122)</f>
        <v>0</v>
      </c>
      <c r="H123" s="2238"/>
    </row>
    <row r="124" spans="1:16" ht="22.5" customHeight="1">
      <c r="A124" s="1"/>
      <c r="B124" s="646" t="s">
        <v>542</v>
      </c>
      <c r="C124" s="646" t="s">
        <v>362</v>
      </c>
      <c r="D124" s="646" t="s">
        <v>559</v>
      </c>
      <c r="E124" s="1"/>
      <c r="F124" s="662" t="s">
        <v>235</v>
      </c>
      <c r="G124" s="2239">
        <f>SUM(D125:D127)</f>
        <v>0</v>
      </c>
      <c r="H124" s="2239"/>
    </row>
    <row r="125" spans="1:16" ht="22.5" customHeight="1">
      <c r="A125" s="1"/>
      <c r="B125" s="647" t="s">
        <v>556</v>
      </c>
      <c r="C125" s="651">
        <f>SUMIF(G108:G122,10%,G108:G122)</f>
        <v>0</v>
      </c>
      <c r="D125" s="651">
        <f>C125*0.1</f>
        <v>0</v>
      </c>
      <c r="E125" s="1"/>
      <c r="F125" s="662" t="s">
        <v>526</v>
      </c>
      <c r="G125" s="2238">
        <f>G123+G124</f>
        <v>0</v>
      </c>
      <c r="H125" s="2238"/>
    </row>
    <row r="126" spans="1:16" ht="22.5" customHeight="1">
      <c r="A126" s="1"/>
      <c r="B126" s="647" t="s">
        <v>557</v>
      </c>
      <c r="C126" s="651">
        <f>SUMIF(G108:G122,8%,G108:G122)</f>
        <v>0</v>
      </c>
      <c r="D126" s="651">
        <f>C126*0.08</f>
        <v>0</v>
      </c>
      <c r="E126" s="1"/>
      <c r="F126" s="663"/>
      <c r="G126" s="1"/>
      <c r="H126" s="1"/>
    </row>
    <row r="127" spans="1:16" ht="22.5" customHeight="1">
      <c r="A127" s="1"/>
      <c r="B127" s="647" t="s">
        <v>538</v>
      </c>
      <c r="C127" s="652">
        <f>+G125</f>
        <v>0</v>
      </c>
      <c r="D127" s="651">
        <v>0</v>
      </c>
      <c r="E127" s="1"/>
      <c r="F127" s="663"/>
      <c r="G127" s="1"/>
      <c r="H127" s="1"/>
    </row>
    <row r="128" spans="1:16" ht="22.5" customHeight="1">
      <c r="A128" s="1"/>
      <c r="B128" s="1"/>
      <c r="C128" s="1"/>
      <c r="D128" s="1"/>
      <c r="E128" s="1"/>
      <c r="F128" s="663"/>
      <c r="G128" s="1"/>
      <c r="H128" s="1"/>
    </row>
    <row r="129" spans="1:8" ht="22.5" customHeight="1">
      <c r="A129" s="1"/>
      <c r="B129" s="602" t="s">
        <v>535</v>
      </c>
      <c r="C129" s="1"/>
      <c r="D129" s="1"/>
      <c r="E129" s="1"/>
      <c r="F129" s="663"/>
      <c r="G129" s="1"/>
      <c r="H129" s="1"/>
    </row>
    <row r="130" spans="1:8" ht="22.5" customHeight="1">
      <c r="A130" s="1"/>
      <c r="B130" s="648"/>
      <c r="C130" s="2240" t="s">
        <v>543</v>
      </c>
      <c r="D130" s="2240"/>
      <c r="E130" s="2240"/>
      <c r="F130" s="2240" t="s">
        <v>547</v>
      </c>
      <c r="G130" s="2240"/>
      <c r="H130" s="1"/>
    </row>
    <row r="131" spans="1:8" ht="22.5" customHeight="1">
      <c r="A131" s="1"/>
      <c r="B131" s="648" t="s">
        <v>25</v>
      </c>
      <c r="C131" s="2215"/>
      <c r="D131" s="2215"/>
      <c r="E131" s="2215"/>
      <c r="F131" s="2216"/>
      <c r="G131" s="2216"/>
      <c r="H131" s="1"/>
    </row>
    <row r="132" spans="1:8" ht="22.5" customHeight="1">
      <c r="A132" s="1"/>
      <c r="B132" s="648" t="s">
        <v>537</v>
      </c>
      <c r="C132" s="2215"/>
      <c r="D132" s="2215"/>
      <c r="E132" s="2215"/>
      <c r="F132" s="2216"/>
      <c r="G132" s="2216"/>
      <c r="H132" s="1"/>
    </row>
    <row r="133" spans="1:8" ht="22.5" customHeight="1">
      <c r="A133" s="1"/>
      <c r="B133" s="649" t="s">
        <v>539</v>
      </c>
      <c r="C133" s="2217"/>
      <c r="D133" s="2217"/>
      <c r="E133" s="2217"/>
      <c r="F133" s="2218"/>
      <c r="G133" s="2218"/>
      <c r="H133" s="1"/>
    </row>
    <row r="134" spans="1:8" ht="22.5" customHeight="1">
      <c r="A134" s="1"/>
      <c r="B134" s="650" t="s">
        <v>540</v>
      </c>
      <c r="C134" s="2219"/>
      <c r="D134" s="2219"/>
      <c r="E134" s="2219"/>
      <c r="F134" s="2220">
        <f>SUM(F131:G133)</f>
        <v>0</v>
      </c>
      <c r="G134" s="2220"/>
      <c r="H134" s="1"/>
    </row>
    <row r="135" spans="1:8" ht="22.5" customHeight="1">
      <c r="A135" s="1"/>
      <c r="B135" s="1"/>
      <c r="C135" s="1"/>
      <c r="D135" s="1"/>
      <c r="E135" s="1"/>
      <c r="F135" s="663"/>
      <c r="G135" s="1"/>
      <c r="H135" s="1"/>
    </row>
    <row r="136" spans="1:8" ht="22.5" customHeight="1">
      <c r="A136" s="1"/>
      <c r="B136" s="602" t="s">
        <v>536</v>
      </c>
      <c r="C136" s="1"/>
      <c r="D136" s="1"/>
      <c r="E136" s="1"/>
      <c r="F136" s="1"/>
      <c r="G136" s="1"/>
      <c r="H136" s="1"/>
    </row>
    <row r="137" spans="1:8" ht="22.5" customHeight="1">
      <c r="A137" s="1"/>
      <c r="B137" s="604"/>
      <c r="C137" s="53"/>
      <c r="D137" s="53"/>
      <c r="E137" s="53"/>
      <c r="F137" s="53"/>
      <c r="G137" s="53"/>
      <c r="H137" s="53"/>
    </row>
    <row r="138" spans="1:8" ht="22.5" customHeight="1">
      <c r="A138" s="1"/>
      <c r="B138" s="603"/>
      <c r="C138" s="653"/>
      <c r="D138" s="653"/>
      <c r="E138" s="653"/>
      <c r="F138" s="653"/>
      <c r="G138" s="653"/>
      <c r="H138" s="653"/>
    </row>
    <row r="139" spans="1:8" ht="22.5" customHeight="1">
      <c r="A139" s="1"/>
      <c r="B139" s="603"/>
      <c r="C139" s="653"/>
      <c r="D139" s="653"/>
      <c r="E139" s="653"/>
      <c r="F139" s="653"/>
      <c r="G139" s="653"/>
      <c r="H139" s="653"/>
    </row>
    <row r="140" spans="1:8" ht="22.5" customHeight="1">
      <c r="A140" s="1"/>
      <c r="B140" s="603"/>
      <c r="C140" s="653"/>
      <c r="D140" s="653"/>
      <c r="E140" s="653"/>
      <c r="F140" s="653"/>
      <c r="G140" s="653"/>
      <c r="H140" s="653"/>
    </row>
    <row r="141" spans="1:8" ht="22.5" customHeight="1">
      <c r="A141" s="1"/>
    </row>
  </sheetData>
  <sheetProtection sheet="1" objects="1" scenarios="1"/>
  <mergeCells count="177">
    <mergeCell ref="B2:H2"/>
    <mergeCell ref="G3:H3"/>
    <mergeCell ref="B13:C13"/>
    <mergeCell ref="G13:H13"/>
    <mergeCell ref="B14:C14"/>
    <mergeCell ref="G14:H14"/>
    <mergeCell ref="B15:C15"/>
    <mergeCell ref="G15:H15"/>
    <mergeCell ref="B16:C16"/>
    <mergeCell ref="G16:H16"/>
    <mergeCell ref="B17:C17"/>
    <mergeCell ref="G17:H17"/>
    <mergeCell ref="B18:C18"/>
    <mergeCell ref="G18:H18"/>
    <mergeCell ref="B19:C19"/>
    <mergeCell ref="G19:H19"/>
    <mergeCell ref="B20:C20"/>
    <mergeCell ref="G20:H20"/>
    <mergeCell ref="B21:C21"/>
    <mergeCell ref="G21:H21"/>
    <mergeCell ref="B22:C22"/>
    <mergeCell ref="G22:H22"/>
    <mergeCell ref="B23:C23"/>
    <mergeCell ref="G23:H23"/>
    <mergeCell ref="B24:C24"/>
    <mergeCell ref="G24:H24"/>
    <mergeCell ref="B25:C25"/>
    <mergeCell ref="G25:H25"/>
    <mergeCell ref="B26:C26"/>
    <mergeCell ref="G26:H26"/>
    <mergeCell ref="B27:C27"/>
    <mergeCell ref="G27:H27"/>
    <mergeCell ref="B28:C28"/>
    <mergeCell ref="G28:H28"/>
    <mergeCell ref="G29:H29"/>
    <mergeCell ref="G30:H30"/>
    <mergeCell ref="G31:H31"/>
    <mergeCell ref="C36:E36"/>
    <mergeCell ref="F36:G36"/>
    <mergeCell ref="C37:E37"/>
    <mergeCell ref="F37:G37"/>
    <mergeCell ref="C38:E38"/>
    <mergeCell ref="F38:G38"/>
    <mergeCell ref="C39:E39"/>
    <mergeCell ref="F39:G39"/>
    <mergeCell ref="C40:E40"/>
    <mergeCell ref="F40:G40"/>
    <mergeCell ref="B49:H49"/>
    <mergeCell ref="G50:H50"/>
    <mergeCell ref="B60:C60"/>
    <mergeCell ref="G60:H60"/>
    <mergeCell ref="B61:C61"/>
    <mergeCell ref="G61:H61"/>
    <mergeCell ref="B62:C62"/>
    <mergeCell ref="G62:H62"/>
    <mergeCell ref="B63:C63"/>
    <mergeCell ref="G63:H63"/>
    <mergeCell ref="B53:B54"/>
    <mergeCell ref="C53:D54"/>
    <mergeCell ref="F53:F54"/>
    <mergeCell ref="G53:H54"/>
    <mergeCell ref="B55:B56"/>
    <mergeCell ref="C55:D56"/>
    <mergeCell ref="F55:F56"/>
    <mergeCell ref="G55:H56"/>
    <mergeCell ref="B64:C64"/>
    <mergeCell ref="G64:H64"/>
    <mergeCell ref="B65:C65"/>
    <mergeCell ref="G65:H65"/>
    <mergeCell ref="B66:C66"/>
    <mergeCell ref="G66:H66"/>
    <mergeCell ref="B67:C67"/>
    <mergeCell ref="G67:H67"/>
    <mergeCell ref="B68:C68"/>
    <mergeCell ref="G68:H68"/>
    <mergeCell ref="B69:C69"/>
    <mergeCell ref="G69:H69"/>
    <mergeCell ref="B70:C70"/>
    <mergeCell ref="G70:H70"/>
    <mergeCell ref="B71:C71"/>
    <mergeCell ref="G71:H71"/>
    <mergeCell ref="B72:C72"/>
    <mergeCell ref="G72:H72"/>
    <mergeCell ref="B73:C73"/>
    <mergeCell ref="G73:H73"/>
    <mergeCell ref="B74:C74"/>
    <mergeCell ref="G74:H74"/>
    <mergeCell ref="B75:C75"/>
    <mergeCell ref="G75:H75"/>
    <mergeCell ref="G76:H76"/>
    <mergeCell ref="G77:H77"/>
    <mergeCell ref="G78:H78"/>
    <mergeCell ref="C83:E83"/>
    <mergeCell ref="F83:G83"/>
    <mergeCell ref="C84:E84"/>
    <mergeCell ref="F84:G84"/>
    <mergeCell ref="C85:E85"/>
    <mergeCell ref="F85:G85"/>
    <mergeCell ref="C86:E86"/>
    <mergeCell ref="F86:G86"/>
    <mergeCell ref="C87:E87"/>
    <mergeCell ref="F87:G87"/>
    <mergeCell ref="B96:H96"/>
    <mergeCell ref="G97:H97"/>
    <mergeCell ref="B107:C107"/>
    <mergeCell ref="G107:H107"/>
    <mergeCell ref="B108:C108"/>
    <mergeCell ref="G108:H108"/>
    <mergeCell ref="B109:C109"/>
    <mergeCell ref="G109:H109"/>
    <mergeCell ref="B110:C110"/>
    <mergeCell ref="G110:H110"/>
    <mergeCell ref="B98:B99"/>
    <mergeCell ref="C98:D99"/>
    <mergeCell ref="F98:F99"/>
    <mergeCell ref="G98:H99"/>
    <mergeCell ref="B100:B101"/>
    <mergeCell ref="C100:D101"/>
    <mergeCell ref="F100:F101"/>
    <mergeCell ref="G100:H101"/>
    <mergeCell ref="B102:B103"/>
    <mergeCell ref="C102:D103"/>
    <mergeCell ref="F102:F103"/>
    <mergeCell ref="G102:H103"/>
    <mergeCell ref="B111:C111"/>
    <mergeCell ref="G111:H111"/>
    <mergeCell ref="B112:C112"/>
    <mergeCell ref="G112:H112"/>
    <mergeCell ref="B113:C113"/>
    <mergeCell ref="G113:H113"/>
    <mergeCell ref="B114:C114"/>
    <mergeCell ref="G114:H114"/>
    <mergeCell ref="B115:C115"/>
    <mergeCell ref="G115:H115"/>
    <mergeCell ref="B116:C116"/>
    <mergeCell ref="G116:H116"/>
    <mergeCell ref="B117:C117"/>
    <mergeCell ref="G117:H117"/>
    <mergeCell ref="B118:C118"/>
    <mergeCell ref="G118:H118"/>
    <mergeCell ref="B119:C119"/>
    <mergeCell ref="G119:H119"/>
    <mergeCell ref="B120:C120"/>
    <mergeCell ref="G120:H120"/>
    <mergeCell ref="B121:C121"/>
    <mergeCell ref="G121:H121"/>
    <mergeCell ref="B122:C122"/>
    <mergeCell ref="G122:H122"/>
    <mergeCell ref="G123:H123"/>
    <mergeCell ref="G124:H124"/>
    <mergeCell ref="G125:H125"/>
    <mergeCell ref="C130:E130"/>
    <mergeCell ref="F130:G130"/>
    <mergeCell ref="C131:E131"/>
    <mergeCell ref="F131:G131"/>
    <mergeCell ref="C132:E132"/>
    <mergeCell ref="F132:G132"/>
    <mergeCell ref="C133:E133"/>
    <mergeCell ref="F133:G133"/>
    <mergeCell ref="C134:E134"/>
    <mergeCell ref="F134:G134"/>
    <mergeCell ref="B4:B5"/>
    <mergeCell ref="C4:D5"/>
    <mergeCell ref="F4:F5"/>
    <mergeCell ref="G4:H5"/>
    <mergeCell ref="B6:B7"/>
    <mergeCell ref="C6:D7"/>
    <mergeCell ref="F6:F7"/>
    <mergeCell ref="G6:H7"/>
    <mergeCell ref="B8:B9"/>
    <mergeCell ref="C8:D9"/>
    <mergeCell ref="F8:F9"/>
    <mergeCell ref="G8:H9"/>
    <mergeCell ref="B51:B52"/>
    <mergeCell ref="C51:D52"/>
    <mergeCell ref="F51:F52"/>
    <mergeCell ref="G51:H52"/>
  </mergeCells>
  <phoneticPr fontId="6"/>
  <pageMargins left="0.75349212034383961" right="0.31496062992125984" top="0.35433070866141736" bottom="0.38511819484240689" header="0.31496062992125984" footer="0.31496062992125984"/>
  <pageSetup paperSize="9" scale="72" orientation="portrait" r:id="rId1"/>
  <rowBreaks count="2" manualBreakCount="2">
    <brk id="47" max="9" man="1"/>
    <brk id="94" max="9"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1"/>
    <pageSetUpPr fitToPage="1"/>
  </sheetPr>
  <dimension ref="A2:H14"/>
  <sheetViews>
    <sheetView workbookViewId="0">
      <selection activeCell="C5" sqref="C5"/>
    </sheetView>
  </sheetViews>
  <sheetFormatPr defaultRowHeight="18"/>
  <cols>
    <col min="1" max="1" width="2.58203125" customWidth="1"/>
    <col min="2" max="2" width="8.75" customWidth="1"/>
    <col min="3" max="3" width="30.83203125" customWidth="1"/>
    <col min="4" max="4" width="25.33203125" customWidth="1"/>
    <col min="5" max="5" width="6.25" customWidth="1"/>
    <col min="6" max="6" width="3.58203125" customWidth="1"/>
    <col min="7" max="7" width="4.58203125" customWidth="1"/>
    <col min="8" max="8" width="3.58203125" customWidth="1"/>
  </cols>
  <sheetData>
    <row r="2" spans="1:8" ht="27" customHeight="1">
      <c r="B2" s="2246" t="s">
        <v>457</v>
      </c>
      <c r="C2" s="2246"/>
    </row>
    <row r="4" spans="1:8" ht="27" customHeight="1">
      <c r="A4" s="668"/>
      <c r="B4" s="669" t="s">
        <v>450</v>
      </c>
      <c r="C4" s="2247" t="str">
        <f>IF(Ａ.基本情報入力票!E5="","",Ａ.基本情報入力票!E5)</f>
        <v/>
      </c>
      <c r="D4" s="2247"/>
    </row>
    <row r="5" spans="1:8" ht="24.75" customHeight="1">
      <c r="D5" s="673" t="s">
        <v>451</v>
      </c>
      <c r="E5" s="674" t="str">
        <f>IF(Ａ.基本情報入力票!J13="","",Ａ.基本情報入力票!J13)</f>
        <v/>
      </c>
      <c r="F5" s="674" t="s">
        <v>35</v>
      </c>
      <c r="G5" s="674" t="str">
        <f>IF(Ａ.基本情報入力票!M13="","",Ａ.基本情報入力票!M13)</f>
        <v/>
      </c>
      <c r="H5" s="674" t="s">
        <v>38</v>
      </c>
    </row>
    <row r="7" spans="1:8" ht="27" customHeight="1">
      <c r="B7" s="670" t="s">
        <v>229</v>
      </c>
      <c r="C7" s="672" t="s">
        <v>454</v>
      </c>
      <c r="D7" s="672" t="s">
        <v>456</v>
      </c>
      <c r="E7" s="672" t="s">
        <v>167</v>
      </c>
      <c r="F7" s="676"/>
      <c r="G7" s="678"/>
      <c r="H7" s="678"/>
    </row>
    <row r="8" spans="1:8" ht="27" customHeight="1">
      <c r="B8" s="671">
        <f>IF(Ａ.基本情報入力票!AH9="〇",Ａ.基本情報入力票!F8,Ａ.基本情報入力票!I9)</f>
        <v>0</v>
      </c>
      <c r="C8" s="671">
        <f>IF(Ａ.基本情報入力票!AH9="〇",Ａ.基本情報入力票!K8,Ａ.基本情報入力票!N9)</f>
        <v>0</v>
      </c>
      <c r="D8" s="671" t="str">
        <f>IF('Ｃ.注文書'!G25="","",'Ｃ.注文書'!G25)</f>
        <v/>
      </c>
      <c r="E8" s="675" t="str">
        <f>IF('Ｃ.注文書'!BL25="","",'Ｃ.注文書'!BL25)</f>
        <v/>
      </c>
      <c r="F8" s="677"/>
    </row>
    <row r="9" spans="1:8" ht="27" customHeight="1">
      <c r="B9" s="671">
        <f>IF(Ａ.基本情報入力票!AH9="〇",Ａ.基本情報入力票!F8,Ａ.基本情報入力票!I9)</f>
        <v>0</v>
      </c>
      <c r="C9" s="671">
        <f>IF(Ａ.基本情報入力票!AH9="〇",Ａ.基本情報入力票!K8,Ａ.基本情報入力票!N9)</f>
        <v>0</v>
      </c>
      <c r="D9" s="671" t="str">
        <f>IF('Ｃ.注文書'!G26="","",'Ｃ.注文書'!G26)</f>
        <v/>
      </c>
      <c r="E9" s="675" t="str">
        <f>IF('Ｃ.注文書'!BL26="","",'Ｃ.注文書'!BL26)</f>
        <v/>
      </c>
      <c r="F9" s="677"/>
    </row>
    <row r="10" spans="1:8" ht="27" customHeight="1">
      <c r="B10" s="671">
        <f>IF(Ａ.基本情報入力票!AH9="〇",Ａ.基本情報入力票!F8,Ａ.基本情報入力票!I9)</f>
        <v>0</v>
      </c>
      <c r="C10" s="671">
        <f>IF(Ａ.基本情報入力票!AH9="〇",Ａ.基本情報入力票!K8,Ａ.基本情報入力票!N9)</f>
        <v>0</v>
      </c>
      <c r="D10" s="671" t="str">
        <f>IF('Ｃ.注文書'!G27="","",'Ｃ.注文書'!G27)</f>
        <v/>
      </c>
      <c r="E10" s="675" t="str">
        <f>IF('Ｃ.注文書'!BL27="","",'Ｃ.注文書'!BL27)</f>
        <v/>
      </c>
      <c r="F10" s="677"/>
    </row>
    <row r="12" spans="1:8">
      <c r="B12" s="2250" t="s">
        <v>419</v>
      </c>
      <c r="C12" s="2251"/>
    </row>
    <row r="13" spans="1:8">
      <c r="B13" s="2252"/>
      <c r="C13" s="2253"/>
    </row>
    <row r="14" spans="1:8" ht="27" customHeight="1">
      <c r="B14" s="2248" t="str">
        <f>IF(Ａ.基本情報入力票!V12="","",Ａ.基本情報入力票!V12)</f>
        <v/>
      </c>
      <c r="C14" s="2249"/>
    </row>
  </sheetData>
  <mergeCells count="4">
    <mergeCell ref="B2:C2"/>
    <mergeCell ref="C4:D4"/>
    <mergeCell ref="B14:C14"/>
    <mergeCell ref="B12:C13"/>
  </mergeCells>
  <phoneticPr fontId="6" type="Hiragana"/>
  <pageMargins left="0.7" right="0.7" top="0.75" bottom="0.75" header="0.3" footer="0.3"/>
  <pageSetup paperSize="9" scale="94"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1"/>
  </sheetPr>
  <dimension ref="B2:J10"/>
  <sheetViews>
    <sheetView workbookViewId="0">
      <selection activeCell="D12" sqref="D12"/>
    </sheetView>
  </sheetViews>
  <sheetFormatPr defaultRowHeight="18"/>
  <cols>
    <col min="1" max="1" width="1" customWidth="1"/>
    <col min="2" max="2" width="24" customWidth="1"/>
    <col min="3" max="6" width="11.75" customWidth="1"/>
    <col min="7" max="7" width="1" customWidth="1"/>
    <col min="8" max="8" width="14.75" customWidth="1"/>
    <col min="9" max="9" width="9.08203125" customWidth="1"/>
    <col min="10" max="10" width="27.25" customWidth="1"/>
  </cols>
  <sheetData>
    <row r="2" spans="2:10" ht="26.5">
      <c r="B2" s="2246" t="s">
        <v>1</v>
      </c>
      <c r="C2" s="2246"/>
    </row>
    <row r="3" spans="2:10" ht="27" customHeight="1"/>
    <row r="4" spans="2:10" ht="29.25" customHeight="1">
      <c r="B4" s="679" t="s">
        <v>445</v>
      </c>
      <c r="C4" s="2254" t="str">
        <f>IF(Ａ.基本情報入力票!E5="","",Ａ.基本情報入力票!E5)</f>
        <v/>
      </c>
      <c r="D4" s="2255"/>
      <c r="E4" s="2255"/>
      <c r="F4" s="2256"/>
      <c r="H4" s="2257" t="s">
        <v>419</v>
      </c>
      <c r="I4" s="2258"/>
      <c r="J4" s="2259"/>
    </row>
    <row r="5" spans="2:10" ht="29.25" customHeight="1">
      <c r="B5" s="679" t="s">
        <v>451</v>
      </c>
      <c r="C5" s="683" t="str">
        <f>IF(Ａ.基本情報入力票!J13="","",Ａ.基本情報入力票!J13)</f>
        <v/>
      </c>
      <c r="D5" s="685" t="s">
        <v>35</v>
      </c>
      <c r="E5" s="689" t="str">
        <f>IF(Ａ.基本情報入力票!M13="","",Ａ.基本情報入力票!M13)</f>
        <v/>
      </c>
      <c r="F5" s="690" t="s">
        <v>38</v>
      </c>
      <c r="H5" s="2257" t="str">
        <f>IF(Ａ.基本情報入力票!V12="","",Ａ.基本情報入力票!V12)</f>
        <v/>
      </c>
      <c r="I5" s="2258"/>
      <c r="J5" s="2259"/>
    </row>
    <row r="6" spans="2:10" ht="27" customHeight="1">
      <c r="B6" s="680"/>
      <c r="C6" s="684"/>
      <c r="D6" s="686"/>
      <c r="E6" s="684"/>
      <c r="F6" s="686"/>
    </row>
    <row r="7" spans="2:10" ht="34.5" customHeight="1">
      <c r="B7" s="681" t="s">
        <v>384</v>
      </c>
      <c r="C7" s="670" t="s">
        <v>447</v>
      </c>
      <c r="D7" s="687" t="s">
        <v>408</v>
      </c>
      <c r="E7" s="687" t="s">
        <v>304</v>
      </c>
      <c r="F7" s="672" t="s">
        <v>458</v>
      </c>
      <c r="G7" s="228"/>
      <c r="H7" s="691" t="s">
        <v>499</v>
      </c>
      <c r="I7" s="672" t="s">
        <v>229</v>
      </c>
      <c r="J7" s="672" t="s">
        <v>454</v>
      </c>
    </row>
    <row r="8" spans="2:10" ht="27" customHeight="1">
      <c r="B8" s="682" t="str">
        <f>IF('Ｃ.注文書'!G25="","",'Ｃ.注文書'!G25)</f>
        <v/>
      </c>
      <c r="C8" s="681" t="str">
        <f>IF('Ｃ.注文書'!AZ25="","",'Ｃ.注文書'!AZ25)</f>
        <v/>
      </c>
      <c r="D8" s="681">
        <f>IF('Ｃ.注文書'!BR10&lt;&gt;"",'Ｃ.注文書'!BR10,'Ｃ.注文書'!BM10)</f>
        <v>0</v>
      </c>
      <c r="E8" s="681">
        <f>IF('Ｃ.注文書'!BR11&lt;&gt;"",'Ｃ.注文書'!BR11,'Ｃ.注文書'!BM11)</f>
        <v>0</v>
      </c>
      <c r="F8" s="681">
        <f>IF('Ｃ.注文書'!BR12&lt;&gt;"",'Ｃ.注文書'!BR12,'Ｃ.注文書'!BM12)</f>
        <v>0</v>
      </c>
      <c r="H8" s="672" t="str">
        <f>IF('Ｃ.注文書'!AU25="","",'Ｃ.注文書'!AU25)</f>
        <v/>
      </c>
      <c r="I8" s="671">
        <f>IF(Ａ.基本情報入力票!AH9="〇",Ａ.基本情報入力票!F8,Ａ.基本情報入力票!I9)</f>
        <v>0</v>
      </c>
      <c r="J8" s="671">
        <f>IF(Ａ.基本情報入力票!AH9="〇",Ａ.基本情報入力票!K8,Ａ.基本情報入力票!N9)</f>
        <v>0</v>
      </c>
    </row>
    <row r="9" spans="2:10" ht="27" customHeight="1">
      <c r="B9" s="682" t="str">
        <f>IF('Ｃ.注文書'!G26="","",'Ｃ.注文書'!G26)</f>
        <v/>
      </c>
      <c r="C9" s="681" t="str">
        <f>IF('Ｃ.注文書'!AZ26="","",'Ｃ.注文書'!AZ26)</f>
        <v/>
      </c>
      <c r="D9" s="688"/>
      <c r="E9" s="688"/>
      <c r="F9" s="688"/>
      <c r="H9" s="672" t="str">
        <f>IF('Ｃ.注文書'!AU26="","",'Ｃ.注文書'!AU26)</f>
        <v/>
      </c>
      <c r="I9" s="671">
        <f>IF(Ａ.基本情報入力票!AH9="〇",Ａ.基本情報入力票!F8,Ａ.基本情報入力票!I9)</f>
        <v>0</v>
      </c>
      <c r="J9" s="671">
        <f>IF(Ａ.基本情報入力票!AH9="〇",Ａ.基本情報入力票!K8,Ａ.基本情報入力票!N9)</f>
        <v>0</v>
      </c>
    </row>
    <row r="10" spans="2:10" ht="27" customHeight="1">
      <c r="B10" s="682" t="str">
        <f>IF('Ｃ.注文書'!G27="","",'Ｃ.注文書'!G27)</f>
        <v/>
      </c>
      <c r="C10" s="681" t="str">
        <f>IF('Ｃ.注文書'!AZ27="","",'Ｃ.注文書'!AZ27)</f>
        <v/>
      </c>
      <c r="D10" s="688"/>
      <c r="E10" s="688"/>
      <c r="F10" s="688"/>
      <c r="H10" s="672" t="str">
        <f>IF('Ｃ.注文書'!AU27="","",'Ｃ.注文書'!AU27)</f>
        <v/>
      </c>
      <c r="I10" s="671">
        <f>IF(Ａ.基本情報入力票!AH9="〇",Ａ.基本情報入力票!F8,Ａ.基本情報入力票!I9)</f>
        <v>0</v>
      </c>
      <c r="J10" s="671">
        <f>IF(Ａ.基本情報入力票!AH9="〇",Ａ.基本情報入力票!K8,Ａ.基本情報入力票!N9)</f>
        <v>0</v>
      </c>
    </row>
  </sheetData>
  <sheetProtection sheet="1" objects="1" scenarios="1"/>
  <mergeCells count="4">
    <mergeCell ref="B2:C2"/>
    <mergeCell ref="C4:F4"/>
    <mergeCell ref="H4:J4"/>
    <mergeCell ref="H5:J5"/>
  </mergeCells>
  <phoneticPr fontId="6" type="Hiragana"/>
  <pageMargins left="0.7" right="0.7" top="0.75" bottom="0.75" header="0.3" footer="0.3"/>
  <pageSetup paperSize="9" scale="90" orientation="landscape" r:id="rId1"/>
  <rowBreaks count="1" manualBreakCount="1">
    <brk id="10" max="16383" man="1"/>
  </rowBreaks>
  <colBreaks count="1" manualBreakCount="1">
    <brk id="1" max="1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5757"/>
  </sheetPr>
  <dimension ref="A1:CR33"/>
  <sheetViews>
    <sheetView tabSelected="1" view="pageBreakPreview" zoomScaleSheetLayoutView="100" workbookViewId="0">
      <selection activeCell="E5" sqref="E5:AB5"/>
    </sheetView>
  </sheetViews>
  <sheetFormatPr defaultRowHeight="18"/>
  <cols>
    <col min="1" max="35" width="2.25" style="11" customWidth="1"/>
    <col min="36" max="38" width="2.25" customWidth="1"/>
    <col min="39" max="51" width="2.25" hidden="1" customWidth="1"/>
    <col min="52" max="54" width="2.25" customWidth="1"/>
    <col min="55" max="87" width="2.5" customWidth="1"/>
  </cols>
  <sheetData>
    <row r="1" spans="1:52" ht="27" customHeight="1">
      <c r="A1" s="914" t="s">
        <v>390</v>
      </c>
      <c r="B1" s="915"/>
      <c r="C1" s="915"/>
      <c r="D1" s="915"/>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39"/>
    </row>
    <row r="2" spans="1:52" ht="29.25" customHeight="1">
      <c r="A2" s="916" t="s">
        <v>330</v>
      </c>
      <c r="B2" s="917"/>
      <c r="C2" s="917"/>
      <c r="D2" s="917"/>
      <c r="E2" s="917"/>
      <c r="F2" s="917"/>
      <c r="G2" s="917"/>
      <c r="H2" s="917"/>
      <c r="I2" s="917"/>
      <c r="J2" s="917"/>
      <c r="K2" s="917"/>
      <c r="L2" s="917"/>
      <c r="M2" s="917"/>
      <c r="N2" s="917"/>
      <c r="O2" s="917"/>
      <c r="P2" s="917"/>
      <c r="Q2" s="917"/>
      <c r="R2" s="917"/>
      <c r="S2" s="917"/>
      <c r="T2" s="917"/>
      <c r="U2" s="917"/>
      <c r="V2" s="917"/>
      <c r="W2" s="917"/>
      <c r="X2" s="917"/>
      <c r="Y2" s="917"/>
      <c r="Z2" s="917"/>
      <c r="AA2" s="917"/>
      <c r="AB2" s="917"/>
      <c r="AC2" s="917"/>
      <c r="AD2" s="917"/>
      <c r="AE2" s="917"/>
      <c r="AF2" s="917"/>
      <c r="AG2" s="917"/>
      <c r="AH2" s="917"/>
      <c r="AI2" s="917"/>
      <c r="AJ2" s="40"/>
      <c r="AK2" s="43"/>
    </row>
    <row r="3" spans="1:52" ht="23.25" customHeight="1">
      <c r="A3" s="12"/>
      <c r="B3" s="12"/>
      <c r="C3" s="918"/>
      <c r="D3" s="918"/>
      <c r="E3" s="918"/>
      <c r="F3" s="918"/>
      <c r="G3" s="918"/>
      <c r="H3" s="918"/>
      <c r="I3" s="918"/>
      <c r="J3" s="918"/>
      <c r="K3" s="918"/>
      <c r="L3" s="918"/>
      <c r="M3" s="918"/>
      <c r="N3" s="918"/>
      <c r="O3" s="918"/>
      <c r="P3" s="12"/>
      <c r="Q3" s="12"/>
      <c r="R3" s="12"/>
      <c r="S3" s="12"/>
      <c r="T3" s="12"/>
      <c r="U3" s="12"/>
      <c r="V3" s="919" t="s">
        <v>12</v>
      </c>
      <c r="W3" s="920"/>
      <c r="X3" s="921"/>
      <c r="Y3" s="921"/>
      <c r="Z3" s="28" t="s">
        <v>21</v>
      </c>
      <c r="AA3" s="921"/>
      <c r="AB3" s="921"/>
      <c r="AC3" s="28" t="s">
        <v>35</v>
      </c>
      <c r="AD3" s="921"/>
      <c r="AE3" s="921"/>
      <c r="AF3" s="28" t="s">
        <v>38</v>
      </c>
      <c r="AG3" s="29"/>
      <c r="AH3" s="920" t="s">
        <v>76</v>
      </c>
      <c r="AI3" s="922"/>
      <c r="AJ3" s="39"/>
    </row>
    <row r="4" spans="1:52" ht="21" customHeight="1">
      <c r="A4" s="12"/>
      <c r="B4" s="12"/>
      <c r="C4" s="12"/>
      <c r="D4" s="12"/>
      <c r="E4" s="12"/>
      <c r="F4" s="12"/>
      <c r="G4" s="12"/>
      <c r="H4" s="12"/>
      <c r="I4" s="12"/>
      <c r="J4" s="12"/>
      <c r="K4" s="12"/>
      <c r="L4" s="24"/>
      <c r="M4" s="12"/>
      <c r="N4" s="12"/>
      <c r="O4" s="12"/>
      <c r="P4" s="12"/>
      <c r="Q4" s="12"/>
      <c r="R4" s="12"/>
      <c r="S4" s="12"/>
      <c r="T4" s="12"/>
      <c r="U4" s="12"/>
      <c r="V4" s="12"/>
      <c r="W4" s="12"/>
      <c r="X4" s="12"/>
      <c r="Y4" s="12"/>
      <c r="Z4" s="12"/>
      <c r="AA4" s="12"/>
      <c r="AB4" s="12"/>
      <c r="AC4" s="12"/>
      <c r="AD4" s="12"/>
      <c r="AE4" s="12"/>
      <c r="AF4" s="12"/>
      <c r="AG4" s="12"/>
      <c r="AH4" s="12"/>
      <c r="AI4" s="12"/>
      <c r="AJ4" s="39"/>
      <c r="AN4" s="47"/>
    </row>
    <row r="5" spans="1:52" ht="33" customHeight="1">
      <c r="A5" s="824" t="s">
        <v>53</v>
      </c>
      <c r="B5" s="825"/>
      <c r="C5" s="825"/>
      <c r="D5" s="826"/>
      <c r="E5" s="900"/>
      <c r="F5" s="894"/>
      <c r="G5" s="894"/>
      <c r="H5" s="894"/>
      <c r="I5" s="894"/>
      <c r="J5" s="894"/>
      <c r="K5" s="894"/>
      <c r="L5" s="894"/>
      <c r="M5" s="894"/>
      <c r="N5" s="894"/>
      <c r="O5" s="894"/>
      <c r="P5" s="894"/>
      <c r="Q5" s="894"/>
      <c r="R5" s="894"/>
      <c r="S5" s="894"/>
      <c r="T5" s="894"/>
      <c r="U5" s="894"/>
      <c r="V5" s="894"/>
      <c r="W5" s="894"/>
      <c r="X5" s="894"/>
      <c r="Y5" s="894"/>
      <c r="Z5" s="894"/>
      <c r="AA5" s="894"/>
      <c r="AB5" s="895"/>
      <c r="AC5" s="909" t="s">
        <v>18</v>
      </c>
      <c r="AD5" s="910"/>
      <c r="AE5" s="911"/>
      <c r="AF5" s="805"/>
      <c r="AG5" s="806"/>
      <c r="AH5" s="806"/>
      <c r="AI5" s="38" t="s">
        <v>21</v>
      </c>
      <c r="AJ5" s="17"/>
      <c r="AK5" s="15"/>
      <c r="AL5" s="15"/>
      <c r="AM5" s="15"/>
      <c r="AN5" s="15"/>
      <c r="AO5" s="15"/>
      <c r="AP5" s="15"/>
      <c r="AQ5" s="15"/>
      <c r="AR5" s="15"/>
      <c r="AS5" s="15"/>
      <c r="AT5" s="15"/>
      <c r="AU5" s="15"/>
      <c r="AV5" s="15"/>
      <c r="AW5" s="11"/>
      <c r="AX5" s="11"/>
      <c r="AY5" s="11"/>
      <c r="AZ5" s="11"/>
    </row>
    <row r="6" spans="1:52" ht="33" customHeight="1">
      <c r="A6" s="909" t="s">
        <v>33</v>
      </c>
      <c r="B6" s="910"/>
      <c r="C6" s="910"/>
      <c r="D6" s="911"/>
      <c r="E6" s="912" t="s">
        <v>82</v>
      </c>
      <c r="F6" s="910"/>
      <c r="G6" s="900"/>
      <c r="H6" s="894"/>
      <c r="I6" s="894"/>
      <c r="J6" s="894"/>
      <c r="K6" s="896"/>
      <c r="L6" s="913" t="s">
        <v>40</v>
      </c>
      <c r="M6" s="913"/>
      <c r="N6" s="805"/>
      <c r="O6" s="806"/>
      <c r="P6" s="806"/>
      <c r="Q6" s="806"/>
      <c r="R6" s="806"/>
      <c r="S6" s="806"/>
      <c r="T6" s="806"/>
      <c r="U6" s="806"/>
      <c r="V6" s="806"/>
      <c r="W6" s="806"/>
      <c r="X6" s="872"/>
      <c r="Y6" s="30"/>
      <c r="Z6" s="33"/>
      <c r="AA6" s="33"/>
      <c r="AB6" s="33"/>
      <c r="AC6" s="14"/>
      <c r="AD6" s="14"/>
      <c r="AE6" s="14"/>
      <c r="AF6" s="14"/>
      <c r="AG6" s="14"/>
      <c r="AH6" s="14"/>
      <c r="AI6" s="14"/>
      <c r="AJ6" s="17"/>
      <c r="AK6" s="15"/>
      <c r="AL6" s="15"/>
      <c r="AM6" s="15"/>
      <c r="AN6" s="15"/>
      <c r="AO6" s="15"/>
    </row>
    <row r="7" spans="1:52" ht="33" customHeight="1">
      <c r="A7" s="824" t="s">
        <v>37</v>
      </c>
      <c r="B7" s="825"/>
      <c r="C7" s="825"/>
      <c r="D7" s="826"/>
      <c r="E7" s="912" t="s">
        <v>82</v>
      </c>
      <c r="F7" s="910"/>
      <c r="G7" s="900"/>
      <c r="H7" s="894"/>
      <c r="I7" s="894"/>
      <c r="J7" s="894"/>
      <c r="K7" s="896"/>
      <c r="L7" s="912" t="s">
        <v>40</v>
      </c>
      <c r="M7" s="911"/>
      <c r="N7" s="805"/>
      <c r="O7" s="806"/>
      <c r="P7" s="806"/>
      <c r="Q7" s="806"/>
      <c r="R7" s="806"/>
      <c r="S7" s="806"/>
      <c r="T7" s="806"/>
      <c r="U7" s="806"/>
      <c r="V7" s="806"/>
      <c r="W7" s="806"/>
      <c r="X7" s="872"/>
      <c r="Y7" s="31"/>
      <c r="Z7" s="34"/>
      <c r="AA7" s="34"/>
      <c r="AB7" s="34"/>
      <c r="AC7" s="17"/>
      <c r="AD7" s="17"/>
      <c r="AE7" s="17"/>
      <c r="AF7" s="17"/>
      <c r="AG7" s="17"/>
      <c r="AH7" s="17"/>
      <c r="AI7" s="17"/>
      <c r="AJ7" s="17"/>
      <c r="AK7" s="15"/>
      <c r="AL7" s="15"/>
      <c r="AM7" s="15"/>
      <c r="AN7" s="15"/>
      <c r="AO7" s="15"/>
    </row>
    <row r="8" spans="1:52" ht="33" customHeight="1">
      <c r="A8" s="890" t="s">
        <v>57</v>
      </c>
      <c r="B8" s="870"/>
      <c r="C8" s="870"/>
      <c r="D8" s="871"/>
      <c r="E8" s="18" t="s">
        <v>308</v>
      </c>
      <c r="F8" s="886"/>
      <c r="G8" s="886"/>
      <c r="H8" s="886"/>
      <c r="I8" s="886"/>
      <c r="J8" s="886"/>
      <c r="K8" s="894"/>
      <c r="L8" s="894"/>
      <c r="M8" s="894"/>
      <c r="N8" s="894"/>
      <c r="O8" s="894"/>
      <c r="P8" s="894"/>
      <c r="Q8" s="894"/>
      <c r="R8" s="894"/>
      <c r="S8" s="894"/>
      <c r="T8" s="894"/>
      <c r="U8" s="894"/>
      <c r="V8" s="894"/>
      <c r="W8" s="894"/>
      <c r="X8" s="894"/>
      <c r="Y8" s="894"/>
      <c r="Z8" s="894"/>
      <c r="AA8" s="894"/>
      <c r="AB8" s="894"/>
      <c r="AC8" s="894"/>
      <c r="AD8" s="894"/>
      <c r="AE8" s="894"/>
      <c r="AF8" s="894"/>
      <c r="AG8" s="894"/>
      <c r="AH8" s="894"/>
      <c r="AI8" s="895"/>
      <c r="AJ8" s="17"/>
      <c r="AK8" s="15"/>
      <c r="AL8" s="15"/>
      <c r="AM8" s="15"/>
      <c r="AN8" s="15"/>
      <c r="AO8" s="15"/>
      <c r="AP8" s="15"/>
      <c r="AQ8" s="15"/>
      <c r="AR8" s="15"/>
      <c r="AS8" s="15"/>
      <c r="AT8" s="15"/>
      <c r="AU8" s="15"/>
      <c r="AV8" s="15"/>
      <c r="AW8" s="11"/>
      <c r="AX8" s="11"/>
      <c r="AY8" s="11"/>
      <c r="AZ8" s="11"/>
    </row>
    <row r="9" spans="1:52" ht="33" customHeight="1">
      <c r="A9" s="807" t="s">
        <v>136</v>
      </c>
      <c r="B9" s="808"/>
      <c r="C9" s="808"/>
      <c r="D9" s="809"/>
      <c r="E9" s="835" t="s">
        <v>503</v>
      </c>
      <c r="F9" s="889"/>
      <c r="G9" s="836"/>
      <c r="H9" s="22" t="s">
        <v>308</v>
      </c>
      <c r="I9" s="886"/>
      <c r="J9" s="886"/>
      <c r="K9" s="886"/>
      <c r="L9" s="886"/>
      <c r="M9" s="886"/>
      <c r="N9" s="894"/>
      <c r="O9" s="894"/>
      <c r="P9" s="894"/>
      <c r="Q9" s="894"/>
      <c r="R9" s="894"/>
      <c r="S9" s="894"/>
      <c r="T9" s="894"/>
      <c r="U9" s="894"/>
      <c r="V9" s="894"/>
      <c r="W9" s="894"/>
      <c r="X9" s="894"/>
      <c r="Y9" s="894"/>
      <c r="Z9" s="894"/>
      <c r="AA9" s="896"/>
      <c r="AB9" s="897" t="s">
        <v>204</v>
      </c>
      <c r="AC9" s="898"/>
      <c r="AD9" s="898"/>
      <c r="AE9" s="898"/>
      <c r="AF9" s="898"/>
      <c r="AG9" s="899"/>
      <c r="AH9" s="900"/>
      <c r="AI9" s="895"/>
      <c r="AJ9" s="12"/>
      <c r="AK9" s="11"/>
      <c r="AL9" s="11"/>
      <c r="AM9" s="11"/>
      <c r="AN9" s="11"/>
      <c r="AO9" s="11"/>
      <c r="AP9" s="11"/>
      <c r="AQ9" s="11"/>
      <c r="AR9" s="11"/>
      <c r="AS9" s="11"/>
      <c r="AT9" s="11"/>
      <c r="AU9" s="11"/>
      <c r="AV9" s="11"/>
      <c r="AW9" s="11"/>
      <c r="AX9" s="11"/>
      <c r="AY9" s="11"/>
      <c r="AZ9" s="11"/>
    </row>
    <row r="10" spans="1:52" ht="30.75" customHeight="1">
      <c r="A10" s="810"/>
      <c r="B10" s="811"/>
      <c r="C10" s="811"/>
      <c r="D10" s="812"/>
      <c r="E10" s="835" t="s">
        <v>40</v>
      </c>
      <c r="F10" s="889"/>
      <c r="G10" s="836"/>
      <c r="H10" s="901"/>
      <c r="I10" s="902"/>
      <c r="J10" s="902"/>
      <c r="K10" s="902"/>
      <c r="L10" s="902"/>
      <c r="M10" s="902"/>
      <c r="N10" s="902"/>
      <c r="O10" s="903"/>
      <c r="P10" s="904" t="s">
        <v>54</v>
      </c>
      <c r="Q10" s="905"/>
      <c r="R10" s="905"/>
      <c r="S10" s="905"/>
      <c r="T10" s="906"/>
      <c r="U10" s="907"/>
      <c r="V10" s="831"/>
      <c r="W10" s="831"/>
      <c r="X10" s="831"/>
      <c r="Y10" s="831"/>
      <c r="Z10" s="831"/>
      <c r="AA10" s="831"/>
      <c r="AB10" s="831"/>
      <c r="AC10" s="831"/>
      <c r="AD10" s="831"/>
      <c r="AE10" s="831"/>
      <c r="AF10" s="831"/>
      <c r="AG10" s="831"/>
      <c r="AH10" s="831"/>
      <c r="AI10" s="908"/>
      <c r="AJ10" s="12"/>
      <c r="AK10" s="11"/>
      <c r="AL10" s="11"/>
      <c r="AM10" s="11"/>
      <c r="AN10" s="11"/>
      <c r="AO10" s="11"/>
      <c r="AP10" s="11"/>
      <c r="AQ10" s="11"/>
      <c r="AR10" s="11"/>
      <c r="AS10" s="11"/>
      <c r="AT10" s="11"/>
      <c r="AU10" s="11"/>
      <c r="AV10" s="11"/>
      <c r="AW10" s="11"/>
      <c r="AX10" s="11"/>
      <c r="AY10" s="11"/>
      <c r="AZ10" s="11"/>
    </row>
    <row r="11" spans="1:52" ht="33" customHeight="1">
      <c r="A11" s="882" t="s">
        <v>67</v>
      </c>
      <c r="B11" s="883"/>
      <c r="C11" s="883"/>
      <c r="D11" s="884"/>
      <c r="E11" s="885"/>
      <c r="F11" s="886"/>
      <c r="G11" s="886"/>
      <c r="H11" s="886"/>
      <c r="I11" s="886"/>
      <c r="J11" s="886"/>
      <c r="K11" s="886"/>
      <c r="L11" s="886"/>
      <c r="M11" s="886"/>
      <c r="N11" s="886"/>
      <c r="O11" s="886"/>
      <c r="P11" s="886"/>
      <c r="Q11" s="887"/>
      <c r="R11" s="888" t="s">
        <v>71</v>
      </c>
      <c r="S11" s="889"/>
      <c r="T11" s="889"/>
      <c r="U11" s="836"/>
      <c r="V11" s="885"/>
      <c r="W11" s="886"/>
      <c r="X11" s="886"/>
      <c r="Y11" s="886"/>
      <c r="Z11" s="886"/>
      <c r="AA11" s="886"/>
      <c r="AB11" s="886"/>
      <c r="AC11" s="886"/>
      <c r="AD11" s="886"/>
      <c r="AE11" s="886"/>
      <c r="AF11" s="886"/>
      <c r="AG11" s="886"/>
      <c r="AH11" s="886"/>
      <c r="AI11" s="887"/>
      <c r="AJ11" s="39"/>
    </row>
    <row r="12" spans="1:52" ht="33" customHeight="1">
      <c r="A12" s="890" t="s">
        <v>157</v>
      </c>
      <c r="B12" s="891"/>
      <c r="C12" s="891"/>
      <c r="D12" s="892"/>
      <c r="E12" s="885"/>
      <c r="F12" s="886"/>
      <c r="G12" s="886"/>
      <c r="H12" s="886"/>
      <c r="I12" s="886"/>
      <c r="J12" s="886"/>
      <c r="K12" s="886"/>
      <c r="L12" s="886"/>
      <c r="M12" s="886"/>
      <c r="N12" s="886"/>
      <c r="O12" s="886"/>
      <c r="P12" s="886"/>
      <c r="Q12" s="887"/>
      <c r="R12" s="888" t="s">
        <v>49</v>
      </c>
      <c r="S12" s="889"/>
      <c r="T12" s="889"/>
      <c r="U12" s="836"/>
      <c r="V12" s="893"/>
      <c r="W12" s="886"/>
      <c r="X12" s="886"/>
      <c r="Y12" s="886"/>
      <c r="Z12" s="886"/>
      <c r="AA12" s="886"/>
      <c r="AB12" s="886"/>
      <c r="AC12" s="886"/>
      <c r="AD12" s="886"/>
      <c r="AE12" s="886"/>
      <c r="AF12" s="886"/>
      <c r="AG12" s="886"/>
      <c r="AH12" s="886"/>
      <c r="AI12" s="887"/>
      <c r="AJ12" s="39"/>
    </row>
    <row r="13" spans="1:52" ht="33" customHeight="1">
      <c r="A13" s="888" t="s">
        <v>66</v>
      </c>
      <c r="B13" s="889"/>
      <c r="C13" s="889"/>
      <c r="D13" s="836"/>
      <c r="E13" s="19"/>
      <c r="F13" s="803" t="s">
        <v>79</v>
      </c>
      <c r="G13" s="803"/>
      <c r="H13" s="23"/>
      <c r="I13" s="21" t="s">
        <v>21</v>
      </c>
      <c r="J13" s="830"/>
      <c r="K13" s="830"/>
      <c r="L13" s="21" t="s">
        <v>35</v>
      </c>
      <c r="M13" s="830"/>
      <c r="N13" s="830"/>
      <c r="O13" s="21" t="s">
        <v>38</v>
      </c>
      <c r="P13" s="21" t="s">
        <v>78</v>
      </c>
      <c r="Q13" s="831"/>
      <c r="R13" s="831"/>
      <c r="S13" s="21" t="s">
        <v>8</v>
      </c>
      <c r="T13" s="26" t="s">
        <v>26</v>
      </c>
      <c r="U13" s="803" t="s">
        <v>12</v>
      </c>
      <c r="V13" s="803"/>
      <c r="W13" s="23"/>
      <c r="X13" s="21" t="s">
        <v>21</v>
      </c>
      <c r="Y13" s="830"/>
      <c r="Z13" s="830"/>
      <c r="AA13" s="21" t="s">
        <v>35</v>
      </c>
      <c r="AB13" s="830"/>
      <c r="AC13" s="830"/>
      <c r="AD13" s="21" t="s">
        <v>38</v>
      </c>
      <c r="AE13" s="21" t="s">
        <v>78</v>
      </c>
      <c r="AF13" s="831"/>
      <c r="AG13" s="831"/>
      <c r="AH13" s="21" t="s">
        <v>8</v>
      </c>
      <c r="AI13" s="36"/>
      <c r="AJ13" s="41"/>
      <c r="AK13" s="44"/>
      <c r="AL13" s="44"/>
      <c r="AM13" s="44"/>
      <c r="AN13" s="44"/>
      <c r="AO13" s="44"/>
      <c r="AP13" s="48"/>
      <c r="AQ13" s="48"/>
      <c r="AR13" s="48"/>
      <c r="AS13" s="48"/>
      <c r="AT13" s="48"/>
      <c r="AU13" s="49"/>
      <c r="AV13" s="49"/>
    </row>
    <row r="14" spans="1:52" ht="33" customHeight="1">
      <c r="A14" s="869" t="s">
        <v>399</v>
      </c>
      <c r="B14" s="870"/>
      <c r="C14" s="870"/>
      <c r="D14" s="871"/>
      <c r="E14" s="805"/>
      <c r="F14" s="806"/>
      <c r="G14" s="806"/>
      <c r="H14" s="806"/>
      <c r="I14" s="806"/>
      <c r="J14" s="806"/>
      <c r="K14" s="806"/>
      <c r="L14" s="806"/>
      <c r="M14" s="806"/>
      <c r="N14" s="806"/>
      <c r="O14" s="806"/>
      <c r="P14" s="806"/>
      <c r="Q14" s="806"/>
      <c r="R14" s="806"/>
      <c r="S14" s="806"/>
      <c r="T14" s="806"/>
      <c r="U14" s="806"/>
      <c r="V14" s="806"/>
      <c r="W14" s="806"/>
      <c r="X14" s="806"/>
      <c r="Y14" s="806"/>
      <c r="Z14" s="806"/>
      <c r="AA14" s="806"/>
      <c r="AB14" s="806"/>
      <c r="AC14" s="806"/>
      <c r="AD14" s="806"/>
      <c r="AE14" s="806"/>
      <c r="AF14" s="806"/>
      <c r="AG14" s="806"/>
      <c r="AH14" s="806"/>
      <c r="AI14" s="872"/>
      <c r="AJ14" s="42"/>
      <c r="AK14" s="45"/>
      <c r="AL14" s="45"/>
      <c r="AM14" s="46" t="s">
        <v>86</v>
      </c>
      <c r="AN14" s="45"/>
      <c r="AO14" s="45"/>
      <c r="AP14" s="15"/>
      <c r="AQ14" s="15"/>
      <c r="AR14" s="15"/>
      <c r="AS14" s="15"/>
      <c r="AT14" s="15"/>
    </row>
    <row r="15" spans="1:52" ht="33" customHeight="1">
      <c r="A15" s="813" t="s">
        <v>58</v>
      </c>
      <c r="B15" s="814"/>
      <c r="C15" s="814"/>
      <c r="D15" s="814"/>
      <c r="E15" s="873"/>
      <c r="F15" s="874"/>
      <c r="G15" s="875" t="s">
        <v>4</v>
      </c>
      <c r="H15" s="876"/>
      <c r="I15" s="876"/>
      <c r="J15" s="877"/>
      <c r="K15" s="875" t="s">
        <v>2</v>
      </c>
      <c r="L15" s="876"/>
      <c r="M15" s="876"/>
      <c r="N15" s="877"/>
      <c r="O15" s="875" t="s">
        <v>39</v>
      </c>
      <c r="P15" s="876"/>
      <c r="Q15" s="876"/>
      <c r="R15" s="877"/>
      <c r="S15" s="875" t="s">
        <v>44</v>
      </c>
      <c r="T15" s="876"/>
      <c r="U15" s="876"/>
      <c r="V15" s="877"/>
      <c r="W15" s="875" t="s">
        <v>9</v>
      </c>
      <c r="X15" s="876"/>
      <c r="Y15" s="876"/>
      <c r="Z15" s="877"/>
      <c r="AA15" s="875" t="s">
        <v>63</v>
      </c>
      <c r="AB15" s="876"/>
      <c r="AC15" s="876"/>
      <c r="AD15" s="878"/>
      <c r="AE15" s="879" t="s">
        <v>344</v>
      </c>
      <c r="AF15" s="880"/>
      <c r="AG15" s="880"/>
      <c r="AH15" s="880"/>
      <c r="AI15" s="881"/>
      <c r="AJ15" s="42"/>
      <c r="AK15" s="45"/>
      <c r="AL15" s="45"/>
      <c r="AM15" s="45"/>
      <c r="AN15" s="45"/>
      <c r="AO15" s="45"/>
      <c r="AP15" s="15"/>
      <c r="AQ15" s="15"/>
      <c r="AR15" s="15"/>
      <c r="AS15" s="15"/>
      <c r="AT15" s="15"/>
    </row>
    <row r="16" spans="1:52" ht="33" customHeight="1">
      <c r="A16" s="815"/>
      <c r="B16" s="816"/>
      <c r="C16" s="816"/>
      <c r="D16" s="816"/>
      <c r="E16" s="851" t="s">
        <v>60</v>
      </c>
      <c r="F16" s="852"/>
      <c r="G16" s="853"/>
      <c r="H16" s="854"/>
      <c r="I16" s="854"/>
      <c r="J16" s="855"/>
      <c r="K16" s="853"/>
      <c r="L16" s="854"/>
      <c r="M16" s="854"/>
      <c r="N16" s="855"/>
      <c r="O16" s="853"/>
      <c r="P16" s="854"/>
      <c r="Q16" s="854"/>
      <c r="R16" s="855"/>
      <c r="S16" s="853"/>
      <c r="T16" s="854"/>
      <c r="U16" s="854"/>
      <c r="V16" s="855"/>
      <c r="W16" s="853"/>
      <c r="X16" s="854"/>
      <c r="Y16" s="854"/>
      <c r="Z16" s="855"/>
      <c r="AA16" s="853"/>
      <c r="AB16" s="854"/>
      <c r="AC16" s="854"/>
      <c r="AD16" s="856"/>
      <c r="AE16" s="857">
        <f>SUM(G16:AD16)</f>
        <v>0</v>
      </c>
      <c r="AF16" s="858"/>
      <c r="AG16" s="858"/>
      <c r="AH16" s="858"/>
      <c r="AI16" s="859"/>
      <c r="AJ16" s="42"/>
      <c r="AK16" s="45"/>
      <c r="AL16" s="45"/>
      <c r="AM16" s="45"/>
      <c r="AN16" s="45"/>
      <c r="AO16" s="45"/>
      <c r="AP16" s="11"/>
      <c r="AQ16" s="11"/>
      <c r="AR16" s="11"/>
      <c r="AS16" s="11"/>
      <c r="AT16" s="11"/>
    </row>
    <row r="17" spans="1:96" ht="33" customHeight="1">
      <c r="A17" s="815"/>
      <c r="B17" s="816"/>
      <c r="C17" s="816"/>
      <c r="D17" s="816"/>
      <c r="E17" s="860" t="s">
        <v>61</v>
      </c>
      <c r="F17" s="861"/>
      <c r="G17" s="862"/>
      <c r="H17" s="863"/>
      <c r="I17" s="863"/>
      <c r="J17" s="864"/>
      <c r="K17" s="862"/>
      <c r="L17" s="863"/>
      <c r="M17" s="863"/>
      <c r="N17" s="864"/>
      <c r="O17" s="862"/>
      <c r="P17" s="863"/>
      <c r="Q17" s="863"/>
      <c r="R17" s="864"/>
      <c r="S17" s="862"/>
      <c r="T17" s="863"/>
      <c r="U17" s="863"/>
      <c r="V17" s="864"/>
      <c r="W17" s="862"/>
      <c r="X17" s="863"/>
      <c r="Y17" s="863"/>
      <c r="Z17" s="864"/>
      <c r="AA17" s="862"/>
      <c r="AB17" s="863"/>
      <c r="AC17" s="863"/>
      <c r="AD17" s="865"/>
      <c r="AE17" s="866">
        <f>SUM(G17:AD17)</f>
        <v>0</v>
      </c>
      <c r="AF17" s="867"/>
      <c r="AG17" s="867"/>
      <c r="AH17" s="867"/>
      <c r="AI17" s="868"/>
      <c r="AJ17" s="39"/>
      <c r="AM17" t="s">
        <v>248</v>
      </c>
    </row>
    <row r="18" spans="1:96" ht="33" customHeight="1">
      <c r="A18" s="817"/>
      <c r="B18" s="818"/>
      <c r="C18" s="818"/>
      <c r="D18" s="818"/>
      <c r="E18" s="835" t="s">
        <v>344</v>
      </c>
      <c r="F18" s="836"/>
      <c r="G18" s="837">
        <f>SUM(G16:J17)</f>
        <v>0</v>
      </c>
      <c r="H18" s="838"/>
      <c r="I18" s="838"/>
      <c r="J18" s="839"/>
      <c r="K18" s="837">
        <f>SUM(K16:N17)</f>
        <v>0</v>
      </c>
      <c r="L18" s="838"/>
      <c r="M18" s="838"/>
      <c r="N18" s="839"/>
      <c r="O18" s="837">
        <f>SUM(O16:R17)</f>
        <v>0</v>
      </c>
      <c r="P18" s="838"/>
      <c r="Q18" s="838"/>
      <c r="R18" s="839"/>
      <c r="S18" s="837">
        <f>SUM(S16:V17)</f>
        <v>0</v>
      </c>
      <c r="T18" s="838"/>
      <c r="U18" s="838"/>
      <c r="V18" s="839"/>
      <c r="W18" s="837">
        <f>SUM(W16:Z17)</f>
        <v>0</v>
      </c>
      <c r="X18" s="838"/>
      <c r="Y18" s="838"/>
      <c r="Z18" s="839"/>
      <c r="AA18" s="837">
        <f>SUM(AA16:AD17)</f>
        <v>0</v>
      </c>
      <c r="AB18" s="838"/>
      <c r="AC18" s="838"/>
      <c r="AD18" s="840"/>
      <c r="AE18" s="841">
        <f>SUM(G18:AD18)</f>
        <v>0</v>
      </c>
      <c r="AF18" s="838"/>
      <c r="AG18" s="838"/>
      <c r="AH18" s="838"/>
      <c r="AI18" s="842"/>
      <c r="AJ18" s="39"/>
      <c r="AM18" t="s">
        <v>334</v>
      </c>
    </row>
    <row r="19" spans="1:96" ht="33" customHeight="1">
      <c r="A19" s="843" t="s">
        <v>14</v>
      </c>
      <c r="B19" s="844"/>
      <c r="C19" s="844"/>
      <c r="D19" s="844"/>
      <c r="E19" s="844"/>
      <c r="F19" s="844"/>
      <c r="G19" s="844"/>
      <c r="H19" s="844"/>
      <c r="I19" s="844"/>
      <c r="J19" s="845"/>
      <c r="K19" s="846"/>
      <c r="L19" s="847"/>
      <c r="M19" s="847"/>
      <c r="N19" s="847"/>
      <c r="O19" s="847"/>
      <c r="P19" s="847"/>
      <c r="Q19" s="847"/>
      <c r="R19" s="847"/>
      <c r="S19" s="843" t="s">
        <v>388</v>
      </c>
      <c r="T19" s="844"/>
      <c r="U19" s="844"/>
      <c r="V19" s="844"/>
      <c r="W19" s="844"/>
      <c r="X19" s="844"/>
      <c r="Y19" s="844"/>
      <c r="Z19" s="845"/>
      <c r="AA19" s="848"/>
      <c r="AB19" s="849"/>
      <c r="AC19" s="849"/>
      <c r="AD19" s="849"/>
      <c r="AE19" s="849"/>
      <c r="AF19" s="849"/>
      <c r="AG19" s="849"/>
      <c r="AH19" s="849"/>
      <c r="AI19" s="850"/>
      <c r="AJ19" s="39"/>
      <c r="AM19" t="s">
        <v>404</v>
      </c>
    </row>
    <row r="20" spans="1:96" ht="21.75" customHeight="1">
      <c r="A20" s="13"/>
      <c r="B20" s="16"/>
      <c r="C20" s="16"/>
      <c r="D20" s="16"/>
      <c r="E20" s="20"/>
      <c r="F20" s="20"/>
      <c r="G20" s="20"/>
      <c r="H20" s="20"/>
      <c r="I20" s="20"/>
      <c r="J20" s="20"/>
      <c r="K20" s="20"/>
      <c r="L20" s="20"/>
      <c r="M20" s="20"/>
      <c r="N20" s="20"/>
      <c r="O20" s="20"/>
      <c r="P20" s="20"/>
      <c r="Q20" s="20"/>
      <c r="R20" s="25"/>
      <c r="S20" s="25"/>
      <c r="T20" s="25"/>
      <c r="U20" s="25"/>
      <c r="V20" s="27"/>
      <c r="W20" s="20"/>
      <c r="X20" s="20"/>
      <c r="Y20" s="20"/>
      <c r="Z20" s="20"/>
      <c r="AA20" s="20"/>
      <c r="AB20" s="20"/>
      <c r="AC20" s="20"/>
      <c r="AD20" s="20"/>
      <c r="AE20" s="35"/>
      <c r="AF20" s="35"/>
      <c r="AG20" s="35"/>
      <c r="AH20" s="35"/>
      <c r="AI20" s="35"/>
      <c r="AJ20" s="39"/>
      <c r="AM20" t="s">
        <v>31</v>
      </c>
    </row>
    <row r="21" spans="1:96" ht="22.5" customHeight="1">
      <c r="A21" s="807" t="s">
        <v>442</v>
      </c>
      <c r="B21" s="808"/>
      <c r="C21" s="808"/>
      <c r="D21" s="808"/>
      <c r="E21" s="808"/>
      <c r="F21" s="819"/>
      <c r="G21" s="824" t="s">
        <v>32</v>
      </c>
      <c r="H21" s="825"/>
      <c r="I21" s="825"/>
      <c r="J21" s="825"/>
      <c r="K21" s="825"/>
      <c r="L21" s="825"/>
      <c r="M21" s="825"/>
      <c r="N21" s="825"/>
      <c r="O21" s="825"/>
      <c r="P21" s="825"/>
      <c r="Q21" s="825"/>
      <c r="R21" s="825"/>
      <c r="S21" s="825"/>
      <c r="T21" s="825"/>
      <c r="U21" s="826"/>
      <c r="V21" s="827" t="s">
        <v>396</v>
      </c>
      <c r="W21" s="825"/>
      <c r="X21" s="826"/>
      <c r="Y21" s="827" t="s">
        <v>16</v>
      </c>
      <c r="Z21" s="825"/>
      <c r="AA21" s="825"/>
      <c r="AB21" s="825"/>
      <c r="AC21" s="825"/>
      <c r="AD21" s="825"/>
      <c r="AE21" s="825"/>
      <c r="AF21" s="828"/>
      <c r="AG21" s="17"/>
      <c r="AH21" s="17"/>
      <c r="AI21" s="17"/>
      <c r="AJ21" s="17"/>
      <c r="AM21" t="s">
        <v>367</v>
      </c>
    </row>
    <row r="22" spans="1:96" ht="33" customHeight="1">
      <c r="A22" s="820"/>
      <c r="B22" s="821"/>
      <c r="C22" s="821"/>
      <c r="D22" s="821"/>
      <c r="E22" s="821"/>
      <c r="F22" s="822"/>
      <c r="G22" s="802" t="s">
        <v>111</v>
      </c>
      <c r="H22" s="803"/>
      <c r="I22" s="803"/>
      <c r="J22" s="803"/>
      <c r="K22" s="803"/>
      <c r="L22" s="803"/>
      <c r="M22" s="803"/>
      <c r="N22" s="803"/>
      <c r="O22" s="803"/>
      <c r="P22" s="803"/>
      <c r="Q22" s="803"/>
      <c r="R22" s="803"/>
      <c r="S22" s="803"/>
      <c r="T22" s="803"/>
      <c r="U22" s="804"/>
      <c r="V22" s="805"/>
      <c r="W22" s="806"/>
      <c r="X22" s="829"/>
      <c r="Y22" s="19" t="s">
        <v>78</v>
      </c>
      <c r="Z22" s="830"/>
      <c r="AA22" s="830"/>
      <c r="AB22" s="830"/>
      <c r="AC22" s="831" t="s">
        <v>302</v>
      </c>
      <c r="AD22" s="831"/>
      <c r="AE22" s="832" t="s">
        <v>8</v>
      </c>
      <c r="AF22" s="833"/>
      <c r="AG22" s="17"/>
      <c r="AH22" s="17"/>
      <c r="AI22" s="17"/>
      <c r="AJ22" s="12"/>
      <c r="AK22" s="15"/>
      <c r="AL22" s="15"/>
      <c r="AM22" s="15"/>
      <c r="AN22" s="15"/>
      <c r="AO22" s="15"/>
      <c r="AP22" s="15"/>
      <c r="AQ22" s="15"/>
      <c r="AR22" s="15"/>
      <c r="AS22" s="15"/>
      <c r="AT22" s="15"/>
      <c r="AU22" s="15"/>
      <c r="AV22" s="15"/>
      <c r="AX22" s="50"/>
    </row>
    <row r="23" spans="1:96" ht="33" customHeight="1">
      <c r="A23" s="820"/>
      <c r="B23" s="821"/>
      <c r="C23" s="821"/>
      <c r="D23" s="821"/>
      <c r="E23" s="821"/>
      <c r="F23" s="822"/>
      <c r="G23" s="802" t="s">
        <v>301</v>
      </c>
      <c r="H23" s="803"/>
      <c r="I23" s="803"/>
      <c r="J23" s="803"/>
      <c r="K23" s="803"/>
      <c r="L23" s="803"/>
      <c r="M23" s="803"/>
      <c r="N23" s="803"/>
      <c r="O23" s="803"/>
      <c r="P23" s="803"/>
      <c r="Q23" s="803"/>
      <c r="R23" s="803"/>
      <c r="S23" s="803"/>
      <c r="T23" s="803"/>
      <c r="U23" s="804"/>
      <c r="V23" s="805"/>
      <c r="W23" s="806"/>
      <c r="X23" s="829"/>
      <c r="Y23" s="19" t="s">
        <v>78</v>
      </c>
      <c r="Z23" s="830"/>
      <c r="AA23" s="830"/>
      <c r="AB23" s="830"/>
      <c r="AC23" s="831" t="s">
        <v>302</v>
      </c>
      <c r="AD23" s="831"/>
      <c r="AE23" s="830" t="s">
        <v>8</v>
      </c>
      <c r="AF23" s="834"/>
      <c r="AG23" s="37"/>
      <c r="AH23" s="17"/>
      <c r="AI23" s="17"/>
      <c r="AJ23" s="17"/>
      <c r="AK23" s="15"/>
      <c r="AL23" s="15"/>
      <c r="AM23" s="15"/>
      <c r="AN23" s="15"/>
      <c r="AO23" s="15"/>
      <c r="AP23" s="15"/>
      <c r="AQ23" s="15"/>
      <c r="AR23" s="15"/>
      <c r="AS23" s="15"/>
      <c r="AT23" s="15"/>
      <c r="AU23" s="15"/>
      <c r="AV23" s="15"/>
      <c r="AW23" s="15"/>
      <c r="AX23" s="50"/>
      <c r="AY23" s="50"/>
    </row>
    <row r="24" spans="1:96" ht="33" customHeight="1">
      <c r="A24" s="810"/>
      <c r="B24" s="811"/>
      <c r="C24" s="811"/>
      <c r="D24" s="811"/>
      <c r="E24" s="811"/>
      <c r="F24" s="823"/>
      <c r="G24" s="802" t="s">
        <v>83</v>
      </c>
      <c r="H24" s="803"/>
      <c r="I24" s="803"/>
      <c r="J24" s="803"/>
      <c r="K24" s="803"/>
      <c r="L24" s="803"/>
      <c r="M24" s="803"/>
      <c r="N24" s="803"/>
      <c r="O24" s="803"/>
      <c r="P24" s="803"/>
      <c r="Q24" s="803"/>
      <c r="R24" s="803"/>
      <c r="S24" s="803"/>
      <c r="T24" s="803"/>
      <c r="U24" s="804"/>
      <c r="V24" s="805"/>
      <c r="W24" s="806"/>
      <c r="X24" s="806"/>
      <c r="Y24" s="32"/>
      <c r="Z24" s="14"/>
      <c r="AA24" s="14"/>
      <c r="AB24" s="14"/>
      <c r="AC24" s="14"/>
      <c r="AD24" s="14"/>
      <c r="AE24" s="14"/>
      <c r="AF24" s="17"/>
      <c r="AG24" s="17"/>
      <c r="AH24" s="17"/>
      <c r="AI24" s="17"/>
      <c r="AJ24" s="17"/>
      <c r="AK24" s="15"/>
      <c r="AL24" s="15"/>
      <c r="AM24" s="15"/>
      <c r="AN24" s="15"/>
      <c r="AO24" s="15"/>
      <c r="AP24" s="15"/>
      <c r="CR24" s="51"/>
    </row>
    <row r="25" spans="1:96">
      <c r="A25" s="14"/>
      <c r="B25" s="14"/>
      <c r="C25" s="14"/>
      <c r="D25" s="14"/>
      <c r="E25" s="14"/>
      <c r="F25" s="14"/>
      <c r="G25" s="14"/>
      <c r="H25" s="14"/>
      <c r="I25" s="14"/>
      <c r="J25" s="14"/>
      <c r="K25" s="14"/>
      <c r="L25" s="14"/>
      <c r="M25" s="14"/>
      <c r="N25" s="14"/>
      <c r="O25" s="14"/>
      <c r="P25" s="14"/>
      <c r="Q25" s="14"/>
      <c r="R25" s="14"/>
      <c r="S25" s="14"/>
      <c r="T25" s="14"/>
      <c r="U25" s="14"/>
      <c r="V25" s="14"/>
      <c r="W25" s="14"/>
      <c r="X25" s="14"/>
      <c r="Y25" s="12"/>
      <c r="Z25" s="12"/>
      <c r="AA25" s="12"/>
      <c r="AB25" s="12"/>
      <c r="AC25" s="12"/>
      <c r="AD25" s="12"/>
      <c r="AE25" s="12"/>
      <c r="AF25" s="17"/>
      <c r="AG25" s="17"/>
      <c r="AH25" s="17"/>
      <c r="AI25" s="17"/>
      <c r="AJ25" s="39"/>
    </row>
    <row r="28" spans="1:96" ht="32.25" customHeight="1"/>
    <row r="29" spans="1:96" ht="32.25" customHeight="1"/>
    <row r="30" spans="1:96" ht="32.25" customHeight="1"/>
    <row r="31" spans="1:96" ht="32.25" customHeight="1">
      <c r="Y31" s="15"/>
      <c r="Z31" s="15"/>
      <c r="AA31" s="15"/>
      <c r="AB31" s="15"/>
      <c r="AC31" s="15"/>
      <c r="AD31" s="15"/>
      <c r="AE31" s="15"/>
    </row>
    <row r="32" spans="1:96" ht="32.25" customHeight="1">
      <c r="A32" s="15"/>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row>
    <row r="33" spans="1:35">
      <c r="A33" s="15"/>
      <c r="B33" s="15"/>
      <c r="C33" s="15"/>
      <c r="D33" s="15"/>
      <c r="E33" s="15"/>
      <c r="F33" s="15"/>
      <c r="G33" s="15"/>
      <c r="H33" s="15"/>
      <c r="I33" s="15"/>
      <c r="J33" s="15"/>
      <c r="K33" s="15"/>
      <c r="L33" s="15"/>
      <c r="M33" s="15"/>
      <c r="N33" s="15"/>
      <c r="O33" s="15"/>
      <c r="P33" s="15"/>
      <c r="Q33" s="15"/>
      <c r="R33" s="15"/>
      <c r="S33" s="15"/>
      <c r="T33" s="15"/>
      <c r="U33" s="15"/>
      <c r="V33" s="15"/>
      <c r="W33" s="15"/>
      <c r="X33" s="15"/>
      <c r="AF33" s="15"/>
      <c r="AG33" s="15"/>
      <c r="AH33" s="15"/>
      <c r="AI33" s="15"/>
    </row>
  </sheetData>
  <sheetProtection sheet="1" objects="1" scenarios="1" selectLockedCells="1"/>
  <mergeCells count="107">
    <mergeCell ref="A1:D1"/>
    <mergeCell ref="A2:AI2"/>
    <mergeCell ref="C3:O3"/>
    <mergeCell ref="V3:W3"/>
    <mergeCell ref="X3:Y3"/>
    <mergeCell ref="AA3:AB3"/>
    <mergeCell ref="AD3:AE3"/>
    <mergeCell ref="AH3:AI3"/>
    <mergeCell ref="A5:D5"/>
    <mergeCell ref="E5:AB5"/>
    <mergeCell ref="AC5:AE5"/>
    <mergeCell ref="AF5:AH5"/>
    <mergeCell ref="A6:D6"/>
    <mergeCell ref="E6:F6"/>
    <mergeCell ref="G6:K6"/>
    <mergeCell ref="L6:M6"/>
    <mergeCell ref="N6:X6"/>
    <mergeCell ref="A7:D7"/>
    <mergeCell ref="E7:F7"/>
    <mergeCell ref="G7:K7"/>
    <mergeCell ref="L7:M7"/>
    <mergeCell ref="N7:X7"/>
    <mergeCell ref="A8:D8"/>
    <mergeCell ref="F8:J8"/>
    <mergeCell ref="K8:AI8"/>
    <mergeCell ref="E9:G9"/>
    <mergeCell ref="I9:M9"/>
    <mergeCell ref="N9:AA9"/>
    <mergeCell ref="AB9:AG9"/>
    <mergeCell ref="AH9:AI9"/>
    <mergeCell ref="E10:G10"/>
    <mergeCell ref="H10:O10"/>
    <mergeCell ref="P10:T10"/>
    <mergeCell ref="U10:AI10"/>
    <mergeCell ref="A11:D11"/>
    <mergeCell ref="E11:Q11"/>
    <mergeCell ref="R11:U11"/>
    <mergeCell ref="V11:AI11"/>
    <mergeCell ref="A12:D12"/>
    <mergeCell ref="E12:Q12"/>
    <mergeCell ref="R12:U12"/>
    <mergeCell ref="V12:AI12"/>
    <mergeCell ref="A13:D13"/>
    <mergeCell ref="F13:G13"/>
    <mergeCell ref="J13:K13"/>
    <mergeCell ref="M13:N13"/>
    <mergeCell ref="Q13:R13"/>
    <mergeCell ref="U13:V13"/>
    <mergeCell ref="Y13:Z13"/>
    <mergeCell ref="AB13:AC13"/>
    <mergeCell ref="AF13:AG13"/>
    <mergeCell ref="A14:D14"/>
    <mergeCell ref="E14:AI14"/>
    <mergeCell ref="E15:F15"/>
    <mergeCell ref="G15:J15"/>
    <mergeCell ref="K15:N15"/>
    <mergeCell ref="O15:R15"/>
    <mergeCell ref="S15:V15"/>
    <mergeCell ref="W15:Z15"/>
    <mergeCell ref="AA15:AD15"/>
    <mergeCell ref="AE15:AI15"/>
    <mergeCell ref="AA18:AD18"/>
    <mergeCell ref="AE18:AI18"/>
    <mergeCell ref="A19:J19"/>
    <mergeCell ref="K19:R19"/>
    <mergeCell ref="S19:Z19"/>
    <mergeCell ref="AA19:AI19"/>
    <mergeCell ref="E16:F16"/>
    <mergeCell ref="G16:J16"/>
    <mergeCell ref="K16:N16"/>
    <mergeCell ref="O16:R16"/>
    <mergeCell ref="S16:V16"/>
    <mergeCell ref="W16:Z16"/>
    <mergeCell ref="AA16:AD16"/>
    <mergeCell ref="AE16:AI16"/>
    <mergeCell ref="E17:F17"/>
    <mergeCell ref="G17:J17"/>
    <mergeCell ref="K17:N17"/>
    <mergeCell ref="O17:R17"/>
    <mergeCell ref="S17:V17"/>
    <mergeCell ref="W17:Z17"/>
    <mergeCell ref="AA17:AD17"/>
    <mergeCell ref="AE17:AI17"/>
    <mergeCell ref="G24:U24"/>
    <mergeCell ref="V24:X24"/>
    <mergeCell ref="A9:D10"/>
    <mergeCell ref="A15:D18"/>
    <mergeCell ref="A21:F24"/>
    <mergeCell ref="G21:U21"/>
    <mergeCell ref="V21:X21"/>
    <mergeCell ref="Y21:AF21"/>
    <mergeCell ref="G22:U22"/>
    <mergeCell ref="V22:X22"/>
    <mergeCell ref="Z22:AB22"/>
    <mergeCell ref="AC22:AD22"/>
    <mergeCell ref="AE22:AF22"/>
    <mergeCell ref="G23:U23"/>
    <mergeCell ref="V23:X23"/>
    <mergeCell ref="Z23:AB23"/>
    <mergeCell ref="AC23:AD23"/>
    <mergeCell ref="AE23:AF23"/>
    <mergeCell ref="E18:F18"/>
    <mergeCell ref="G18:J18"/>
    <mergeCell ref="K18:N18"/>
    <mergeCell ref="O18:R18"/>
    <mergeCell ref="S18:V18"/>
    <mergeCell ref="W18:Z18"/>
  </mergeCells>
  <phoneticPr fontId="6" type="Hiragana"/>
  <dataValidations count="4">
    <dataValidation imeMode="halfAlpha" allowBlank="1" showInputMessage="1" showErrorMessage="1" sqref="F8:G8 H8:I9 J8 V11:AI12 E11:Q12" xr:uid="{00000000-0002-0000-0100-000000000000}"/>
    <dataValidation type="list" allowBlank="1" showInputMessage="1" showErrorMessage="1" sqref="V22:X24 K19:R19" xr:uid="{00000000-0002-0000-0100-000001000000}">
      <formula1>$AM$17:$AM$18</formula1>
    </dataValidation>
    <dataValidation type="list" allowBlank="1" showInputMessage="1" showErrorMessage="1" sqref="H10:O10" xr:uid="{00000000-0002-0000-0100-000002000000}">
      <formula1>"団体代表者に同じ,団体担当者に同じ"</formula1>
    </dataValidation>
    <dataValidation type="list" allowBlank="1" showInputMessage="1" showErrorMessage="1" sqref="AA19:AI19" xr:uid="{00000000-0002-0000-0100-000003000000}">
      <formula1>$AM$19:$AM$21</formula1>
    </dataValidation>
  </dataValidations>
  <pageMargins left="0.7" right="0.7" top="0.75" bottom="0.75" header="0.3" footer="0.3"/>
  <pageSetup paperSize="9" scale="9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5757"/>
  </sheetPr>
  <dimension ref="A1:EJ70"/>
  <sheetViews>
    <sheetView view="pageBreakPreview" zoomScaleSheetLayoutView="100" workbookViewId="0">
      <selection activeCell="B5" sqref="B5:BQ5"/>
    </sheetView>
  </sheetViews>
  <sheetFormatPr defaultRowHeight="18"/>
  <cols>
    <col min="1" max="74" width="2" customWidth="1"/>
    <col min="75" max="75" width="7.33203125" hidden="1" customWidth="1"/>
    <col min="76" max="77" width="5.5" hidden="1" customWidth="1"/>
    <col min="78" max="78" width="10.75" hidden="1" customWidth="1"/>
    <col min="79" max="85" width="5.5" hidden="1" customWidth="1"/>
    <col min="86" max="86" width="7" hidden="1" customWidth="1"/>
    <col min="87" max="87" width="15.75" customWidth="1"/>
    <col min="88" max="97" width="3.5" customWidth="1"/>
    <col min="98" max="98" width="1.75" customWidth="1"/>
    <col min="99" max="99" width="1.08203125" customWidth="1"/>
    <col min="100" max="100" width="1.83203125" customWidth="1"/>
    <col min="101" max="103" width="1.08203125" customWidth="1"/>
    <col min="104" max="104" width="1.75" customWidth="1"/>
    <col min="105" max="105" width="2" customWidth="1"/>
    <col min="106" max="106" width="2.33203125" customWidth="1"/>
    <col min="107" max="107" width="2.08203125" customWidth="1"/>
    <col min="108" max="108" width="1.83203125" customWidth="1"/>
    <col min="109" max="109" width="2.33203125" customWidth="1"/>
    <col min="110" max="110" width="2" customWidth="1"/>
    <col min="111" max="116" width="2.83203125" customWidth="1"/>
    <col min="117" max="117" width="7.75" customWidth="1"/>
  </cols>
  <sheetData>
    <row r="1" spans="1:140" ht="25.5" customHeight="1">
      <c r="A1" s="988" t="s">
        <v>429</v>
      </c>
      <c r="B1" s="1006"/>
      <c r="C1" s="1006"/>
      <c r="D1" s="1006"/>
      <c r="E1" s="1006"/>
      <c r="F1" s="1006"/>
      <c r="G1" s="1006"/>
      <c r="H1" s="1006"/>
      <c r="I1" s="1006"/>
      <c r="J1" s="1006"/>
      <c r="K1" s="1006"/>
      <c r="L1" s="1006"/>
      <c r="M1" s="1006"/>
      <c r="N1" s="1006"/>
      <c r="O1" s="1006"/>
      <c r="P1" s="1006"/>
      <c r="Q1" s="1006"/>
      <c r="R1" s="1006"/>
      <c r="S1" s="1006"/>
      <c r="T1" s="1006"/>
      <c r="U1" s="1006"/>
      <c r="V1" s="1006"/>
      <c r="W1" s="1006"/>
      <c r="X1" s="1006"/>
      <c r="Y1" s="1006"/>
      <c r="Z1" s="1006"/>
      <c r="AA1" s="1006"/>
      <c r="AB1" s="1006"/>
      <c r="AC1" s="1006"/>
      <c r="AD1" s="1006"/>
      <c r="AE1" s="1006"/>
      <c r="AF1" s="100"/>
      <c r="AG1" s="100"/>
      <c r="AH1" s="100"/>
      <c r="AI1" s="100"/>
      <c r="AJ1" s="100"/>
      <c r="AK1" s="100"/>
      <c r="AL1" s="100"/>
      <c r="AM1" s="100"/>
      <c r="AN1" s="100"/>
      <c r="AO1" s="100"/>
      <c r="AP1" s="100"/>
      <c r="AQ1" s="100"/>
      <c r="AR1" s="100"/>
      <c r="AS1" s="100"/>
      <c r="AT1" s="100"/>
      <c r="AU1" s="100"/>
      <c r="AV1" s="100"/>
      <c r="AW1" s="100"/>
      <c r="AX1" s="100"/>
      <c r="AY1" s="100"/>
      <c r="AZ1" s="100"/>
      <c r="BA1" s="1007"/>
      <c r="BB1" s="1007"/>
      <c r="BC1" s="1007"/>
      <c r="BD1" s="1007"/>
      <c r="BE1" s="1007"/>
      <c r="BF1" s="1007"/>
      <c r="BG1" s="53"/>
      <c r="BH1" s="991" t="s">
        <v>401</v>
      </c>
      <c r="BI1" s="991"/>
      <c r="BJ1" s="991"/>
      <c r="BK1" s="991"/>
      <c r="BL1" s="988"/>
      <c r="BM1" s="988"/>
      <c r="BN1" s="988"/>
      <c r="BO1" s="992" t="s">
        <v>34</v>
      </c>
      <c r="BP1" s="992"/>
      <c r="BQ1" s="988"/>
      <c r="BR1" s="988"/>
      <c r="BS1" s="988"/>
      <c r="BT1" s="992" t="s">
        <v>211</v>
      </c>
      <c r="BU1" s="992"/>
      <c r="BV1" s="125"/>
      <c r="BW1" s="1001"/>
      <c r="BX1" s="1001"/>
      <c r="BY1" s="1001"/>
      <c r="BZ1" s="973"/>
      <c r="CA1" s="973"/>
      <c r="CB1" s="973"/>
      <c r="CC1" s="1001"/>
      <c r="CD1" s="1001"/>
      <c r="CE1" s="973"/>
      <c r="CF1" s="973"/>
      <c r="CG1" s="973"/>
      <c r="CH1" s="1001"/>
      <c r="CI1" s="1001"/>
      <c r="CJ1" s="973"/>
      <c r="CK1" s="973"/>
      <c r="CL1" s="973"/>
      <c r="CM1" s="1002"/>
      <c r="CN1" s="1002"/>
      <c r="CO1" s="1002"/>
      <c r="CP1" s="1002"/>
      <c r="CQ1" s="110"/>
      <c r="EJ1" s="39"/>
    </row>
    <row r="2" spans="1:140" ht="16.5" customHeight="1">
      <c r="A2" s="52"/>
      <c r="B2" s="56"/>
      <c r="C2" s="56"/>
      <c r="D2" s="56"/>
      <c r="E2" s="56"/>
      <c r="F2" s="56"/>
      <c r="G2" s="56"/>
      <c r="H2" s="56"/>
      <c r="I2" s="56"/>
      <c r="J2" s="56"/>
      <c r="K2" s="56"/>
      <c r="L2" s="56"/>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53"/>
      <c r="BZ2" t="s">
        <v>358</v>
      </c>
    </row>
    <row r="3" spans="1:140" ht="27" customHeight="1">
      <c r="A3" s="53" t="s">
        <v>267</v>
      </c>
      <c r="B3" s="1003" t="s">
        <v>340</v>
      </c>
      <c r="C3" s="1004"/>
      <c r="D3" s="1004"/>
      <c r="E3" s="1004"/>
      <c r="F3" s="1004"/>
      <c r="G3" s="1004"/>
      <c r="H3" s="1004"/>
      <c r="I3" s="1004"/>
      <c r="J3" s="1005"/>
      <c r="K3" s="977" t="str">
        <f>IF(Ａ.基本情報入力票!E5="","",Ａ.基本情報入力票!E5)</f>
        <v/>
      </c>
      <c r="L3" s="978"/>
      <c r="M3" s="978"/>
      <c r="N3" s="978"/>
      <c r="O3" s="978"/>
      <c r="P3" s="978"/>
      <c r="Q3" s="978"/>
      <c r="R3" s="978"/>
      <c r="S3" s="978"/>
      <c r="T3" s="978"/>
      <c r="U3" s="978"/>
      <c r="V3" s="978"/>
      <c r="W3" s="978"/>
      <c r="X3" s="978"/>
      <c r="Y3" s="978"/>
      <c r="Z3" s="978"/>
      <c r="AA3" s="978"/>
      <c r="AB3" s="978"/>
      <c r="AC3" s="978"/>
      <c r="AD3" s="978"/>
      <c r="AE3" s="978"/>
      <c r="AF3" s="978"/>
      <c r="AG3" s="978"/>
      <c r="AH3" s="978"/>
      <c r="AI3" s="978"/>
      <c r="AJ3" s="978"/>
      <c r="AK3" s="978"/>
      <c r="AL3" s="978"/>
      <c r="AM3" s="978"/>
      <c r="AN3" s="978"/>
      <c r="AO3" s="978"/>
      <c r="AP3" s="978"/>
      <c r="AQ3" s="978"/>
      <c r="AR3" s="978"/>
      <c r="AS3" s="978"/>
      <c r="AT3" s="978"/>
      <c r="AU3" s="978"/>
      <c r="AV3" s="978"/>
      <c r="AW3" s="978"/>
      <c r="AX3" s="979"/>
      <c r="AY3" s="980" t="s">
        <v>393</v>
      </c>
      <c r="AZ3" s="981"/>
      <c r="BA3" s="981"/>
      <c r="BB3" s="981"/>
      <c r="BC3" s="981"/>
      <c r="BD3" s="981"/>
      <c r="BE3" s="982"/>
      <c r="BF3" s="983" t="str">
        <f>IF(Ａ.基本情報入力票!AF5="","",Ａ.基本情報入力票!AF5)</f>
        <v/>
      </c>
      <c r="BG3" s="984"/>
      <c r="BH3" s="984"/>
      <c r="BI3" s="984"/>
      <c r="BJ3" s="984"/>
      <c r="BK3" s="984"/>
      <c r="BL3" s="984"/>
      <c r="BM3" s="984"/>
      <c r="BN3" s="984"/>
      <c r="BO3" s="984"/>
      <c r="BP3" s="984"/>
      <c r="BQ3" s="984"/>
      <c r="BR3" s="984"/>
      <c r="BS3" s="984"/>
      <c r="BT3" s="984"/>
      <c r="BU3" s="985"/>
      <c r="BV3" s="53"/>
      <c r="BY3" s="128"/>
      <c r="BZ3" t="s">
        <v>212</v>
      </c>
      <c r="CK3" s="129"/>
    </row>
    <row r="4" spans="1:140" ht="27" customHeight="1">
      <c r="A4" s="53"/>
      <c r="B4" s="994" t="s">
        <v>341</v>
      </c>
      <c r="C4" s="995"/>
      <c r="D4" s="995"/>
      <c r="E4" s="995"/>
      <c r="F4" s="995"/>
      <c r="G4" s="995"/>
      <c r="H4" s="995"/>
      <c r="I4" s="995"/>
      <c r="J4" s="996"/>
      <c r="K4" s="997"/>
      <c r="L4" s="998"/>
      <c r="M4" s="998"/>
      <c r="N4" s="998"/>
      <c r="O4" s="998"/>
      <c r="P4" s="998"/>
      <c r="Q4" s="998"/>
      <c r="R4" s="998"/>
      <c r="S4" s="998"/>
      <c r="T4" s="998"/>
      <c r="U4" s="998"/>
      <c r="V4" s="998"/>
      <c r="W4" s="998"/>
      <c r="X4" s="998"/>
      <c r="Y4" s="998"/>
      <c r="Z4" s="998"/>
      <c r="AA4" s="998"/>
      <c r="AB4" s="998"/>
      <c r="AC4" s="998"/>
      <c r="AD4" s="998"/>
      <c r="AE4" s="998"/>
      <c r="AF4" s="998"/>
      <c r="AG4" s="998"/>
      <c r="AH4" s="998"/>
      <c r="AI4" s="998"/>
      <c r="AJ4" s="998"/>
      <c r="AK4" s="998"/>
      <c r="AL4" s="998"/>
      <c r="AM4" s="998"/>
      <c r="AN4" s="998"/>
      <c r="AO4" s="998"/>
      <c r="AP4" s="998"/>
      <c r="AQ4" s="998"/>
      <c r="AR4" s="998"/>
      <c r="AS4" s="998"/>
      <c r="AT4" s="998"/>
      <c r="AU4" s="998"/>
      <c r="AV4" s="998"/>
      <c r="AW4" s="998"/>
      <c r="AX4" s="998"/>
      <c r="AY4" s="998"/>
      <c r="AZ4" s="998"/>
      <c r="BA4" s="998"/>
      <c r="BB4" s="998"/>
      <c r="BC4" s="998"/>
      <c r="BD4" s="998"/>
      <c r="BE4" s="998"/>
      <c r="BF4" s="998"/>
      <c r="BG4" s="998"/>
      <c r="BH4" s="998"/>
      <c r="BI4" s="998"/>
      <c r="BJ4" s="998"/>
      <c r="BK4" s="998"/>
      <c r="BL4" s="998"/>
      <c r="BM4" s="998"/>
      <c r="BN4" s="998"/>
      <c r="BO4" s="998"/>
      <c r="BP4" s="998"/>
      <c r="BQ4" s="998"/>
      <c r="BR4" s="998"/>
      <c r="BS4" s="998"/>
      <c r="BT4" s="998"/>
      <c r="BU4" s="999"/>
      <c r="BV4" s="53"/>
      <c r="BZ4" t="s">
        <v>402</v>
      </c>
    </row>
    <row r="5" spans="1:140" ht="16.5" customHeight="1">
      <c r="A5" s="53"/>
      <c r="B5" s="986"/>
      <c r="C5" s="986"/>
      <c r="D5" s="986"/>
      <c r="E5" s="986"/>
      <c r="F5" s="986"/>
      <c r="G5" s="986"/>
      <c r="H5" s="986"/>
      <c r="I5" s="986"/>
      <c r="J5" s="986"/>
      <c r="K5" s="986"/>
      <c r="L5" s="986"/>
      <c r="M5" s="986"/>
      <c r="N5" s="986"/>
      <c r="O5" s="986"/>
      <c r="P5" s="986"/>
      <c r="Q5" s="986"/>
      <c r="R5" s="986"/>
      <c r="S5" s="986"/>
      <c r="T5" s="986"/>
      <c r="U5" s="986"/>
      <c r="V5" s="986"/>
      <c r="W5" s="986"/>
      <c r="X5" s="986"/>
      <c r="Y5" s="986"/>
      <c r="Z5" s="986"/>
      <c r="AA5" s="986"/>
      <c r="AB5" s="986"/>
      <c r="AC5" s="986"/>
      <c r="AD5" s="986"/>
      <c r="AE5" s="986"/>
      <c r="AF5" s="986"/>
      <c r="AG5" s="986"/>
      <c r="AH5" s="986"/>
      <c r="AI5" s="986"/>
      <c r="AJ5" s="986"/>
      <c r="AK5" s="986"/>
      <c r="AL5" s="986"/>
      <c r="AM5" s="986"/>
      <c r="AN5" s="986"/>
      <c r="AO5" s="986"/>
      <c r="AP5" s="986"/>
      <c r="AQ5" s="986"/>
      <c r="AR5" s="986"/>
      <c r="AS5" s="986"/>
      <c r="AT5" s="986"/>
      <c r="AU5" s="986"/>
      <c r="AV5" s="986"/>
      <c r="AW5" s="986"/>
      <c r="AX5" s="986"/>
      <c r="AY5" s="986"/>
      <c r="AZ5" s="986"/>
      <c r="BA5" s="986"/>
      <c r="BB5" s="986"/>
      <c r="BC5" s="986"/>
      <c r="BD5" s="986"/>
      <c r="BE5" s="986"/>
      <c r="BF5" s="986"/>
      <c r="BG5" s="986"/>
      <c r="BH5" s="986"/>
      <c r="BI5" s="986"/>
      <c r="BJ5" s="986"/>
      <c r="BK5" s="986"/>
      <c r="BL5" s="986"/>
      <c r="BM5" s="986"/>
      <c r="BN5" s="986"/>
      <c r="BO5" s="986"/>
      <c r="BP5" s="986"/>
      <c r="BQ5" s="986"/>
      <c r="BR5" s="53"/>
      <c r="BS5" s="53"/>
      <c r="BT5" s="53"/>
      <c r="BU5" s="53"/>
      <c r="BV5" s="53"/>
    </row>
    <row r="6" spans="1:140">
      <c r="A6" s="987" t="s">
        <v>431</v>
      </c>
      <c r="B6" s="987"/>
      <c r="C6" s="987"/>
      <c r="D6" s="987"/>
      <c r="E6" s="987"/>
      <c r="F6" s="53"/>
      <c r="G6" s="53"/>
      <c r="H6" s="53"/>
      <c r="I6" s="53"/>
      <c r="J6" s="53"/>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53"/>
      <c r="BW6" s="126"/>
    </row>
    <row r="7" spans="1:140" ht="15" customHeight="1">
      <c r="A7" s="55"/>
      <c r="B7" s="966" t="s">
        <v>242</v>
      </c>
      <c r="C7" s="966"/>
      <c r="D7" s="966"/>
      <c r="E7" s="966"/>
      <c r="F7" s="966"/>
      <c r="G7" s="76" t="s">
        <v>59</v>
      </c>
      <c r="H7" s="1000" t="str">
        <f>IF(Ａ.基本情報入力票!J13="","",Ａ.基本情報入力票!J13)</f>
        <v/>
      </c>
      <c r="I7" s="1000"/>
      <c r="J7" s="1000"/>
      <c r="K7" s="968" t="s">
        <v>252</v>
      </c>
      <c r="L7" s="968"/>
      <c r="M7" s="1000" t="str">
        <f>IF(Ａ.基本情報入力票!M13="","",Ａ.基本情報入力票!M13)</f>
        <v/>
      </c>
      <c r="N7" s="1000"/>
      <c r="O7" s="1000"/>
      <c r="P7" s="968" t="s">
        <v>317</v>
      </c>
      <c r="Q7" s="968"/>
      <c r="R7" s="58"/>
      <c r="S7" s="58"/>
      <c r="T7" s="58"/>
      <c r="U7" s="58"/>
      <c r="V7" s="58"/>
      <c r="W7" s="58"/>
      <c r="X7" s="58"/>
      <c r="Y7" s="76"/>
      <c r="Z7" s="55"/>
      <c r="AA7" s="55"/>
      <c r="AB7" s="55"/>
      <c r="AC7" s="55"/>
      <c r="AD7" s="55"/>
      <c r="AE7" s="55"/>
      <c r="AF7" s="55"/>
      <c r="AG7" s="55"/>
      <c r="AH7" s="55"/>
      <c r="AI7" s="55"/>
      <c r="AJ7" s="55"/>
      <c r="AK7" s="55"/>
      <c r="AL7" s="106"/>
      <c r="AM7" s="106"/>
      <c r="AN7" s="106"/>
      <c r="AO7" s="106"/>
      <c r="AP7" s="106"/>
      <c r="AQ7" s="106"/>
      <c r="AR7" s="106"/>
      <c r="AS7" s="107"/>
      <c r="AT7" s="107"/>
      <c r="AU7" s="107"/>
      <c r="AV7" s="55"/>
      <c r="AW7" s="55"/>
      <c r="AX7" s="55"/>
      <c r="AY7" s="55"/>
      <c r="AZ7" s="55"/>
      <c r="BA7" s="55"/>
      <c r="BB7" s="55"/>
      <c r="BC7" s="55"/>
      <c r="BD7" s="55"/>
      <c r="BE7" s="55"/>
      <c r="BF7" s="55"/>
      <c r="BG7" s="55"/>
      <c r="BH7" s="55"/>
      <c r="BI7" s="55"/>
      <c r="BJ7" s="106"/>
      <c r="BK7" s="106"/>
      <c r="BL7" s="106"/>
      <c r="BM7" s="106"/>
      <c r="BN7" s="106"/>
      <c r="BO7" s="106"/>
      <c r="BP7" s="106"/>
      <c r="BQ7" s="106"/>
      <c r="BR7" s="106"/>
      <c r="BS7" s="106"/>
      <c r="BT7" s="55"/>
      <c r="BU7" s="55"/>
      <c r="BV7" s="53"/>
      <c r="BY7" s="126"/>
    </row>
    <row r="8" spans="1:140" ht="15" customHeight="1" thickBot="1">
      <c r="A8" s="53"/>
      <c r="B8" s="59"/>
      <c r="C8" s="969"/>
      <c r="D8" s="969"/>
      <c r="E8" s="969"/>
      <c r="F8" s="969"/>
      <c r="G8" s="962">
        <v>6</v>
      </c>
      <c r="H8" s="962"/>
      <c r="I8" s="961" t="s">
        <v>239</v>
      </c>
      <c r="J8" s="961"/>
      <c r="K8" s="962">
        <v>7</v>
      </c>
      <c r="L8" s="962"/>
      <c r="M8" s="961" t="s">
        <v>239</v>
      </c>
      <c r="N8" s="961"/>
      <c r="O8" s="962">
        <v>8</v>
      </c>
      <c r="P8" s="962"/>
      <c r="Q8" s="961" t="s">
        <v>239</v>
      </c>
      <c r="R8" s="961"/>
      <c r="S8" s="963">
        <v>9</v>
      </c>
      <c r="T8" s="963"/>
      <c r="U8" s="970" t="s">
        <v>239</v>
      </c>
      <c r="V8" s="970"/>
      <c r="W8" s="963">
        <v>10</v>
      </c>
      <c r="X8" s="963"/>
      <c r="Y8" s="970" t="s">
        <v>239</v>
      </c>
      <c r="Z8" s="970"/>
      <c r="AA8" s="963">
        <v>11</v>
      </c>
      <c r="AB8" s="963"/>
      <c r="AC8" s="961" t="s">
        <v>239</v>
      </c>
      <c r="AD8" s="961"/>
      <c r="AE8" s="971">
        <v>12</v>
      </c>
      <c r="AF8" s="971"/>
      <c r="AG8" s="961" t="s">
        <v>239</v>
      </c>
      <c r="AH8" s="961"/>
      <c r="AI8" s="962">
        <v>13</v>
      </c>
      <c r="AJ8" s="962"/>
      <c r="AK8" s="961" t="s">
        <v>239</v>
      </c>
      <c r="AL8" s="961"/>
      <c r="AM8" s="962">
        <v>14</v>
      </c>
      <c r="AN8" s="962"/>
      <c r="AO8" s="961" t="s">
        <v>239</v>
      </c>
      <c r="AP8" s="961"/>
      <c r="AQ8" s="962">
        <v>15</v>
      </c>
      <c r="AR8" s="962"/>
      <c r="AS8" s="961" t="s">
        <v>239</v>
      </c>
      <c r="AT8" s="961"/>
      <c r="AU8" s="962">
        <v>16</v>
      </c>
      <c r="AV8" s="962"/>
      <c r="AW8" s="961" t="s">
        <v>239</v>
      </c>
      <c r="AX8" s="961"/>
      <c r="AY8" s="962">
        <v>17</v>
      </c>
      <c r="AZ8" s="962"/>
      <c r="BA8" s="961" t="s">
        <v>239</v>
      </c>
      <c r="BB8" s="961"/>
      <c r="BC8" s="962">
        <v>18</v>
      </c>
      <c r="BD8" s="962"/>
      <c r="BE8" s="961" t="s">
        <v>239</v>
      </c>
      <c r="BF8" s="961"/>
      <c r="BG8" s="962">
        <v>19</v>
      </c>
      <c r="BH8" s="962"/>
      <c r="BI8" s="961" t="s">
        <v>239</v>
      </c>
      <c r="BJ8" s="961"/>
      <c r="BK8" s="962">
        <v>20</v>
      </c>
      <c r="BL8" s="962"/>
      <c r="BM8" s="961" t="s">
        <v>239</v>
      </c>
      <c r="BN8" s="961"/>
      <c r="BO8" s="963">
        <v>21</v>
      </c>
      <c r="BP8" s="963"/>
      <c r="BQ8" s="961" t="s">
        <v>239</v>
      </c>
      <c r="BR8" s="961"/>
      <c r="BS8" s="962">
        <v>22</v>
      </c>
      <c r="BT8" s="962"/>
      <c r="BU8" s="59"/>
      <c r="BV8" s="86"/>
    </row>
    <row r="9" spans="1:140" ht="18.75" customHeight="1">
      <c r="A9" s="53"/>
      <c r="B9" s="952" t="s">
        <v>342</v>
      </c>
      <c r="C9" s="953"/>
      <c r="D9" s="944" t="s">
        <v>333</v>
      </c>
      <c r="E9" s="945"/>
      <c r="F9" s="65"/>
      <c r="G9" s="65"/>
      <c r="H9" s="65"/>
      <c r="I9" s="65"/>
      <c r="J9" s="65"/>
      <c r="K9" s="65"/>
      <c r="L9" s="65"/>
      <c r="M9" s="65"/>
      <c r="N9" s="65"/>
      <c r="O9" s="65"/>
      <c r="P9" s="65"/>
      <c r="Q9" s="65"/>
      <c r="R9" s="65"/>
      <c r="S9" s="65"/>
      <c r="T9" s="65"/>
      <c r="U9" s="65"/>
      <c r="V9" s="65"/>
      <c r="W9" s="65"/>
      <c r="X9" s="79"/>
      <c r="Y9" s="79"/>
      <c r="Z9" s="79"/>
      <c r="AA9" s="79"/>
      <c r="AB9" s="79"/>
      <c r="AC9" s="79"/>
      <c r="AD9" s="79"/>
      <c r="AE9" s="79"/>
      <c r="AF9" s="79"/>
      <c r="AG9" s="79"/>
      <c r="AH9" s="79"/>
      <c r="AI9" s="79"/>
      <c r="AJ9" s="79"/>
      <c r="AK9" s="79"/>
      <c r="AL9" s="65"/>
      <c r="AM9" s="65"/>
      <c r="AN9" s="79"/>
      <c r="AO9" s="79"/>
      <c r="AP9" s="79"/>
      <c r="AQ9" s="79"/>
      <c r="AR9" s="79"/>
      <c r="AS9" s="79"/>
      <c r="AT9" s="79"/>
      <c r="AU9" s="79"/>
      <c r="AV9" s="79"/>
      <c r="AW9" s="79"/>
      <c r="AX9" s="79"/>
      <c r="AY9" s="79"/>
      <c r="AZ9" s="79"/>
      <c r="BA9" s="79"/>
      <c r="BB9" s="79"/>
      <c r="BC9" s="79"/>
      <c r="BD9" s="111"/>
      <c r="BE9" s="111"/>
      <c r="BF9" s="111"/>
      <c r="BG9" s="111"/>
      <c r="BH9" s="111"/>
      <c r="BI9" s="111"/>
      <c r="BJ9" s="79"/>
      <c r="BK9" s="79"/>
      <c r="BL9" s="79"/>
      <c r="BM9" s="79"/>
      <c r="BN9" s="79"/>
      <c r="BO9" s="79"/>
      <c r="BP9" s="79"/>
      <c r="BQ9" s="79"/>
      <c r="BR9" s="79"/>
      <c r="BS9" s="79"/>
      <c r="BT9" s="79"/>
      <c r="BU9" s="113"/>
      <c r="BV9" s="53"/>
    </row>
    <row r="10" spans="1:140" ht="18.75" customHeight="1">
      <c r="A10" s="53"/>
      <c r="B10" s="954"/>
      <c r="C10" s="955"/>
      <c r="D10" s="930"/>
      <c r="E10" s="931"/>
      <c r="F10" s="66"/>
      <c r="G10" s="66"/>
      <c r="H10" s="66"/>
      <c r="I10" s="66"/>
      <c r="J10" s="66"/>
      <c r="K10" s="66"/>
      <c r="L10" s="66"/>
      <c r="M10" s="66"/>
      <c r="N10" s="66"/>
      <c r="O10" s="66"/>
      <c r="P10" s="66"/>
      <c r="Q10" s="66"/>
      <c r="R10" s="66"/>
      <c r="S10" s="66"/>
      <c r="T10" s="66"/>
      <c r="U10" s="66"/>
      <c r="V10" s="66"/>
      <c r="W10" s="66"/>
      <c r="X10" s="80"/>
      <c r="Y10" s="80"/>
      <c r="Z10" s="80"/>
      <c r="AA10" s="80"/>
      <c r="AB10" s="80"/>
      <c r="AC10" s="80"/>
      <c r="AD10" s="80"/>
      <c r="AE10" s="80"/>
      <c r="AF10" s="80"/>
      <c r="AG10" s="80"/>
      <c r="AH10" s="80"/>
      <c r="AI10" s="80"/>
      <c r="AJ10" s="80"/>
      <c r="AK10" s="80"/>
      <c r="AL10" s="66"/>
      <c r="AM10" s="66"/>
      <c r="AN10" s="80"/>
      <c r="AO10" s="80"/>
      <c r="AP10" s="80"/>
      <c r="AQ10" s="80"/>
      <c r="AR10" s="80"/>
      <c r="AS10" s="80"/>
      <c r="AT10" s="80"/>
      <c r="AU10" s="80"/>
      <c r="AV10" s="80"/>
      <c r="AW10" s="80"/>
      <c r="AX10" s="80"/>
      <c r="AY10" s="80"/>
      <c r="AZ10" s="80"/>
      <c r="BA10" s="80"/>
      <c r="BB10" s="80"/>
      <c r="BC10" s="80"/>
      <c r="BD10" s="94"/>
      <c r="BE10" s="94"/>
      <c r="BF10" s="94"/>
      <c r="BG10" s="94"/>
      <c r="BH10" s="94"/>
      <c r="BI10" s="94"/>
      <c r="BJ10" s="80"/>
      <c r="BK10" s="80"/>
      <c r="BL10" s="80"/>
      <c r="BM10" s="80"/>
      <c r="BN10" s="80"/>
      <c r="BO10" s="80"/>
      <c r="BP10" s="80"/>
      <c r="BQ10" s="80"/>
      <c r="BR10" s="80"/>
      <c r="BS10" s="80"/>
      <c r="BT10" s="80"/>
      <c r="BU10" s="114"/>
      <c r="BV10" s="53"/>
    </row>
    <row r="11" spans="1:140" ht="18.75" customHeight="1">
      <c r="A11" s="53"/>
      <c r="B11" s="954"/>
      <c r="C11" s="955"/>
      <c r="D11" s="930"/>
      <c r="E11" s="931"/>
      <c r="F11" s="66"/>
      <c r="G11" s="66"/>
      <c r="H11" s="66"/>
      <c r="I11" s="66"/>
      <c r="J11" s="66"/>
      <c r="K11" s="66"/>
      <c r="L11" s="66"/>
      <c r="M11" s="66"/>
      <c r="N11" s="66"/>
      <c r="O11" s="66"/>
      <c r="P11" s="66"/>
      <c r="Q11" s="66"/>
      <c r="R11" s="66"/>
      <c r="S11" s="66"/>
      <c r="T11" s="66"/>
      <c r="U11" s="66"/>
      <c r="V11" s="66"/>
      <c r="W11" s="66"/>
      <c r="X11" s="80"/>
      <c r="Y11" s="80"/>
      <c r="Z11" s="80"/>
      <c r="AA11" s="80"/>
      <c r="AB11" s="80"/>
      <c r="AC11" s="80"/>
      <c r="AD11" s="80"/>
      <c r="AE11" s="80"/>
      <c r="AF11" s="80"/>
      <c r="AG11" s="80"/>
      <c r="AH11" s="80"/>
      <c r="AI11" s="80"/>
      <c r="AJ11" s="80"/>
      <c r="AK11" s="80"/>
      <c r="AL11" s="66"/>
      <c r="AM11" s="66"/>
      <c r="AN11" s="80"/>
      <c r="AO11" s="80"/>
      <c r="AP11" s="80"/>
      <c r="AQ11" s="80"/>
      <c r="AR11" s="80"/>
      <c r="AS11" s="80"/>
      <c r="AT11" s="80"/>
      <c r="AU11" s="80"/>
      <c r="AV11" s="80"/>
      <c r="AW11" s="80"/>
      <c r="AX11" s="80"/>
      <c r="AY11" s="80"/>
      <c r="AZ11" s="80"/>
      <c r="BA11" s="80"/>
      <c r="BB11" s="80"/>
      <c r="BC11" s="80"/>
      <c r="BD11" s="94"/>
      <c r="BE11" s="94"/>
      <c r="BF11" s="94"/>
      <c r="BG11" s="94"/>
      <c r="BH11" s="94"/>
      <c r="BI11" s="94"/>
      <c r="BJ11" s="80"/>
      <c r="BK11" s="80"/>
      <c r="BL11" s="80"/>
      <c r="BM11" s="80"/>
      <c r="BN11" s="80"/>
      <c r="BO11" s="80"/>
      <c r="BP11" s="80"/>
      <c r="BQ11" s="80"/>
      <c r="BR11" s="80"/>
      <c r="BS11" s="80"/>
      <c r="BT11" s="80"/>
      <c r="BU11" s="114"/>
      <c r="BV11" s="53"/>
    </row>
    <row r="12" spans="1:140" ht="18.75" customHeight="1">
      <c r="A12" s="53"/>
      <c r="B12" s="954"/>
      <c r="C12" s="955"/>
      <c r="D12" s="932"/>
      <c r="E12" s="933"/>
      <c r="F12" s="67"/>
      <c r="G12" s="67"/>
      <c r="H12" s="67"/>
      <c r="I12" s="67"/>
      <c r="J12" s="67"/>
      <c r="K12" s="67"/>
      <c r="L12" s="67"/>
      <c r="M12" s="67"/>
      <c r="N12" s="67"/>
      <c r="O12" s="67"/>
      <c r="P12" s="67"/>
      <c r="Q12" s="67"/>
      <c r="R12" s="67"/>
      <c r="S12" s="67"/>
      <c r="T12" s="67"/>
      <c r="U12" s="67"/>
      <c r="V12" s="67"/>
      <c r="W12" s="67"/>
      <c r="X12" s="81"/>
      <c r="Y12" s="81"/>
      <c r="Z12" s="81"/>
      <c r="AA12" s="81"/>
      <c r="AB12" s="81"/>
      <c r="AC12" s="81"/>
      <c r="AD12" s="81"/>
      <c r="AE12" s="81"/>
      <c r="AF12" s="81"/>
      <c r="AG12" s="81"/>
      <c r="AH12" s="81"/>
      <c r="AI12" s="81"/>
      <c r="AJ12" s="81"/>
      <c r="AK12" s="81"/>
      <c r="AL12" s="67"/>
      <c r="AM12" s="67"/>
      <c r="AN12" s="81"/>
      <c r="AO12" s="81"/>
      <c r="AP12" s="81"/>
      <c r="AQ12" s="81"/>
      <c r="AR12" s="81"/>
      <c r="AS12" s="81"/>
      <c r="AT12" s="81"/>
      <c r="AU12" s="81"/>
      <c r="AV12" s="81"/>
      <c r="AW12" s="81"/>
      <c r="AX12" s="81"/>
      <c r="AY12" s="81"/>
      <c r="AZ12" s="81"/>
      <c r="BA12" s="81"/>
      <c r="BB12" s="81"/>
      <c r="BC12" s="81"/>
      <c r="BD12" s="94"/>
      <c r="BE12" s="94"/>
      <c r="BF12" s="94"/>
      <c r="BG12" s="94"/>
      <c r="BH12" s="94"/>
      <c r="BI12" s="94"/>
      <c r="BJ12" s="81"/>
      <c r="BK12" s="81"/>
      <c r="BL12" s="81"/>
      <c r="BM12" s="81"/>
      <c r="BN12" s="81"/>
      <c r="BO12" s="81"/>
      <c r="BP12" s="81"/>
      <c r="BQ12" s="81"/>
      <c r="BR12" s="81"/>
      <c r="BS12" s="81"/>
      <c r="BT12" s="81"/>
      <c r="BU12" s="115"/>
      <c r="BV12" s="53"/>
    </row>
    <row r="13" spans="1:140" ht="18.75" customHeight="1">
      <c r="A13" s="53"/>
      <c r="B13" s="954"/>
      <c r="C13" s="955"/>
      <c r="D13" s="934" t="s">
        <v>318</v>
      </c>
      <c r="E13" s="935"/>
      <c r="F13" s="66"/>
      <c r="G13" s="77"/>
      <c r="H13" s="77"/>
      <c r="I13" s="77"/>
      <c r="J13" s="77"/>
      <c r="K13" s="77"/>
      <c r="L13" s="77"/>
      <c r="M13" s="77"/>
      <c r="N13" s="77"/>
      <c r="O13" s="77"/>
      <c r="P13" s="77"/>
      <c r="Q13" s="77"/>
      <c r="R13" s="77"/>
      <c r="S13" s="77"/>
      <c r="T13" s="77"/>
      <c r="U13" s="77"/>
      <c r="V13" s="77"/>
      <c r="W13" s="77"/>
      <c r="X13" s="82"/>
      <c r="Y13" s="82"/>
      <c r="Z13" s="82"/>
      <c r="AA13" s="82"/>
      <c r="AB13" s="82"/>
      <c r="AC13" s="82"/>
      <c r="AD13" s="82"/>
      <c r="AE13" s="82"/>
      <c r="AF13" s="82"/>
      <c r="AG13" s="82"/>
      <c r="AH13" s="82"/>
      <c r="AI13" s="82"/>
      <c r="AJ13" s="82"/>
      <c r="AK13" s="82"/>
      <c r="AL13" s="77"/>
      <c r="AM13" s="77"/>
      <c r="AN13" s="82"/>
      <c r="AO13" s="82"/>
      <c r="AP13" s="82"/>
      <c r="AQ13" s="82"/>
      <c r="AR13" s="82"/>
      <c r="AS13" s="82"/>
      <c r="AT13" s="82"/>
      <c r="AU13" s="82"/>
      <c r="AV13" s="82"/>
      <c r="AW13" s="82"/>
      <c r="AX13" s="82"/>
      <c r="AY13" s="82"/>
      <c r="AZ13" s="82"/>
      <c r="BA13" s="82"/>
      <c r="BB13" s="82"/>
      <c r="BC13" s="82"/>
      <c r="BD13" s="82"/>
      <c r="BE13" s="82"/>
      <c r="BF13" s="82"/>
      <c r="BG13" s="82"/>
      <c r="BH13" s="82"/>
      <c r="BI13" s="82"/>
      <c r="BJ13" s="82"/>
      <c r="BK13" s="82"/>
      <c r="BL13" s="82"/>
      <c r="BM13" s="82"/>
      <c r="BN13" s="82"/>
      <c r="BO13" s="82"/>
      <c r="BP13" s="82"/>
      <c r="BQ13" s="82"/>
      <c r="BR13" s="82"/>
      <c r="BS13" s="82"/>
      <c r="BT13" s="82"/>
      <c r="BU13" s="116"/>
      <c r="BV13" s="53"/>
    </row>
    <row r="14" spans="1:140" ht="18.75" customHeight="1">
      <c r="A14" s="53"/>
      <c r="B14" s="956"/>
      <c r="C14" s="957"/>
      <c r="D14" s="946"/>
      <c r="E14" s="947"/>
      <c r="F14" s="68"/>
      <c r="G14" s="68"/>
      <c r="H14" s="68"/>
      <c r="I14" s="68"/>
      <c r="J14" s="68"/>
      <c r="K14" s="68"/>
      <c r="L14" s="68"/>
      <c r="M14" s="68"/>
      <c r="N14" s="68"/>
      <c r="O14" s="68"/>
      <c r="P14" s="68"/>
      <c r="Q14" s="68"/>
      <c r="R14" s="68"/>
      <c r="S14" s="68"/>
      <c r="T14" s="68"/>
      <c r="U14" s="68"/>
      <c r="V14" s="68"/>
      <c r="W14" s="68"/>
      <c r="X14" s="83"/>
      <c r="Y14" s="83"/>
      <c r="Z14" s="83"/>
      <c r="AA14" s="83"/>
      <c r="AB14" s="83"/>
      <c r="AC14" s="83"/>
      <c r="AD14" s="83"/>
      <c r="AE14" s="83"/>
      <c r="AF14" s="83"/>
      <c r="AG14" s="83"/>
      <c r="AH14" s="83"/>
      <c r="AI14" s="83"/>
      <c r="AJ14" s="83"/>
      <c r="AK14" s="83"/>
      <c r="AL14" s="68"/>
      <c r="AM14" s="68"/>
      <c r="AN14" s="83"/>
      <c r="AO14" s="83"/>
      <c r="AP14" s="83"/>
      <c r="AQ14" s="83"/>
      <c r="AR14" s="83"/>
      <c r="AS14" s="83"/>
      <c r="AT14" s="83"/>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117"/>
      <c r="BV14" s="53"/>
    </row>
    <row r="15" spans="1:140" ht="16.5" customHeight="1">
      <c r="A15" s="53"/>
      <c r="B15" s="923" t="s">
        <v>343</v>
      </c>
      <c r="C15" s="924"/>
      <c r="D15" s="928" t="s">
        <v>333</v>
      </c>
      <c r="E15" s="929"/>
      <c r="F15" s="66"/>
      <c r="G15" s="66"/>
      <c r="H15" s="66"/>
      <c r="I15" s="66"/>
      <c r="J15" s="66"/>
      <c r="K15" s="66"/>
      <c r="L15" s="66"/>
      <c r="M15" s="66"/>
      <c r="N15" s="66"/>
      <c r="O15" s="66"/>
      <c r="P15" s="66"/>
      <c r="Q15" s="66"/>
      <c r="R15" s="66"/>
      <c r="S15" s="90"/>
      <c r="T15" s="90"/>
      <c r="U15" s="90"/>
      <c r="V15" s="66"/>
      <c r="W15" s="66"/>
      <c r="X15" s="66"/>
      <c r="Y15" s="66"/>
      <c r="Z15" s="66"/>
      <c r="AA15" s="66"/>
      <c r="AB15" s="90"/>
      <c r="AC15" s="66"/>
      <c r="AD15" s="66"/>
      <c r="AE15" s="90"/>
      <c r="AF15" s="80"/>
      <c r="AG15" s="80"/>
      <c r="AH15" s="80"/>
      <c r="AI15" s="80"/>
      <c r="AJ15" s="66"/>
      <c r="AK15" s="66"/>
      <c r="AL15" s="66"/>
      <c r="AM15" s="66"/>
      <c r="AN15" s="90"/>
      <c r="AO15" s="90"/>
      <c r="AP15" s="90"/>
      <c r="AQ15" s="90"/>
      <c r="AR15" s="90"/>
      <c r="AS15" s="90"/>
      <c r="AT15" s="90"/>
      <c r="AU15" s="90"/>
      <c r="AV15" s="90"/>
      <c r="AW15" s="90"/>
      <c r="AX15" s="90"/>
      <c r="AY15" s="90"/>
      <c r="AZ15" s="66"/>
      <c r="BA15" s="66"/>
      <c r="BB15" s="66"/>
      <c r="BC15" s="66"/>
      <c r="BD15" s="93"/>
      <c r="BE15" s="93"/>
      <c r="BF15" s="93"/>
      <c r="BG15" s="93"/>
      <c r="BH15" s="93"/>
      <c r="BI15" s="93"/>
      <c r="BJ15" s="66"/>
      <c r="BK15" s="66"/>
      <c r="BL15" s="66"/>
      <c r="BM15" s="90"/>
      <c r="BN15" s="66"/>
      <c r="BO15" s="66"/>
      <c r="BP15" s="66"/>
      <c r="BQ15" s="66"/>
      <c r="BR15" s="66"/>
      <c r="BS15" s="66"/>
      <c r="BT15" s="66"/>
      <c r="BU15" s="118"/>
      <c r="BV15" s="53"/>
    </row>
    <row r="16" spans="1:140" ht="16.5" customHeight="1">
      <c r="A16" s="53"/>
      <c r="B16" s="923"/>
      <c r="C16" s="924"/>
      <c r="D16" s="930"/>
      <c r="E16" s="931"/>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80"/>
      <c r="AH16" s="80"/>
      <c r="AI16" s="80"/>
      <c r="AJ16" s="66"/>
      <c r="AK16" s="66"/>
      <c r="AL16" s="66"/>
      <c r="AM16" s="66"/>
      <c r="AN16" s="66"/>
      <c r="AO16" s="66"/>
      <c r="AP16" s="66"/>
      <c r="AQ16" s="66"/>
      <c r="AR16" s="66"/>
      <c r="AS16" s="66"/>
      <c r="AT16" s="66"/>
      <c r="AU16" s="66"/>
      <c r="AV16" s="66"/>
      <c r="AW16" s="66"/>
      <c r="AX16" s="66"/>
      <c r="AY16" s="66"/>
      <c r="AZ16" s="66"/>
      <c r="BA16" s="66"/>
      <c r="BB16" s="66"/>
      <c r="BC16" s="66"/>
      <c r="BD16" s="94"/>
      <c r="BE16" s="94"/>
      <c r="BF16" s="94"/>
      <c r="BG16" s="94"/>
      <c r="BH16" s="94"/>
      <c r="BI16" s="94"/>
      <c r="BJ16" s="66"/>
      <c r="BK16" s="66"/>
      <c r="BL16" s="66"/>
      <c r="BM16" s="66"/>
      <c r="BN16" s="66"/>
      <c r="BO16" s="66"/>
      <c r="BP16" s="66"/>
      <c r="BQ16" s="66"/>
      <c r="BR16" s="66"/>
      <c r="BS16" s="66"/>
      <c r="BT16" s="66"/>
      <c r="BU16" s="118"/>
      <c r="BV16" s="53"/>
    </row>
    <row r="17" spans="1:76" ht="16.5" customHeight="1">
      <c r="A17" s="53"/>
      <c r="B17" s="923"/>
      <c r="C17" s="924"/>
      <c r="D17" s="932"/>
      <c r="E17" s="933"/>
      <c r="F17" s="67"/>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81"/>
      <c r="AG17" s="81"/>
      <c r="AH17" s="81"/>
      <c r="AI17" s="81"/>
      <c r="AJ17" s="67"/>
      <c r="AK17" s="67"/>
      <c r="AL17" s="67"/>
      <c r="AM17" s="67"/>
      <c r="AN17" s="67"/>
      <c r="AO17" s="67"/>
      <c r="AP17" s="67"/>
      <c r="AQ17" s="67"/>
      <c r="AR17" s="67"/>
      <c r="AS17" s="67"/>
      <c r="AT17" s="67"/>
      <c r="AU17" s="67"/>
      <c r="AV17" s="67"/>
      <c r="AW17" s="67"/>
      <c r="AX17" s="67"/>
      <c r="AY17" s="67"/>
      <c r="AZ17" s="67"/>
      <c r="BA17" s="67"/>
      <c r="BB17" s="67"/>
      <c r="BC17" s="67"/>
      <c r="BD17" s="95"/>
      <c r="BE17" s="95"/>
      <c r="BF17" s="95"/>
      <c r="BG17" s="95"/>
      <c r="BH17" s="95"/>
      <c r="BI17" s="95"/>
      <c r="BJ17" s="67"/>
      <c r="BK17" s="67"/>
      <c r="BL17" s="67"/>
      <c r="BM17" s="67"/>
      <c r="BN17" s="67"/>
      <c r="BO17" s="67"/>
      <c r="BP17" s="67"/>
      <c r="BQ17" s="67"/>
      <c r="BR17" s="67"/>
      <c r="BS17" s="67"/>
      <c r="BT17" s="67"/>
      <c r="BU17" s="119"/>
      <c r="BV17" s="53"/>
    </row>
    <row r="18" spans="1:76" ht="16.5" customHeight="1">
      <c r="A18" s="53"/>
      <c r="B18" s="925"/>
      <c r="C18" s="924"/>
      <c r="D18" s="934" t="s">
        <v>318</v>
      </c>
      <c r="E18" s="935"/>
      <c r="F18" s="66"/>
      <c r="G18" s="66"/>
      <c r="H18" s="66"/>
      <c r="I18" s="66"/>
      <c r="J18" s="66"/>
      <c r="K18" s="66"/>
      <c r="L18" s="66"/>
      <c r="M18" s="66"/>
      <c r="N18" s="66"/>
      <c r="O18" s="66"/>
      <c r="P18" s="66"/>
      <c r="Q18" s="66"/>
      <c r="R18" s="66"/>
      <c r="S18" s="66"/>
      <c r="T18" s="77"/>
      <c r="U18" s="77"/>
      <c r="V18" s="77"/>
      <c r="W18" s="77"/>
      <c r="X18" s="77"/>
      <c r="Y18" s="77"/>
      <c r="Z18" s="77"/>
      <c r="AA18" s="77"/>
      <c r="AB18" s="77"/>
      <c r="AC18" s="77"/>
      <c r="AD18" s="77"/>
      <c r="AE18" s="77"/>
      <c r="AF18" s="80"/>
      <c r="AG18" s="80"/>
      <c r="AH18" s="80"/>
      <c r="AI18" s="80"/>
      <c r="AJ18" s="66"/>
      <c r="AK18" s="66"/>
      <c r="AL18" s="66"/>
      <c r="AM18" s="66"/>
      <c r="AN18" s="66"/>
      <c r="AO18" s="66"/>
      <c r="AP18" s="66"/>
      <c r="AQ18" s="66"/>
      <c r="AR18" s="66"/>
      <c r="AS18" s="66"/>
      <c r="AT18" s="66"/>
      <c r="AU18" s="66"/>
      <c r="AV18" s="66"/>
      <c r="AW18" s="66"/>
      <c r="AX18" s="66"/>
      <c r="AY18" s="66"/>
      <c r="AZ18" s="66"/>
      <c r="BA18" s="66"/>
      <c r="BB18" s="66"/>
      <c r="BC18" s="66"/>
      <c r="BD18" s="82"/>
      <c r="BE18" s="82"/>
      <c r="BF18" s="82"/>
      <c r="BG18" s="82"/>
      <c r="BH18" s="82"/>
      <c r="BI18" s="82"/>
      <c r="BJ18" s="77"/>
      <c r="BK18" s="77"/>
      <c r="BL18" s="77"/>
      <c r="BM18" s="77"/>
      <c r="BN18" s="66"/>
      <c r="BO18" s="66"/>
      <c r="BP18" s="66"/>
      <c r="BQ18" s="66"/>
      <c r="BR18" s="66"/>
      <c r="BS18" s="66"/>
      <c r="BT18" s="66"/>
      <c r="BU18" s="118"/>
      <c r="BV18" s="53"/>
    </row>
    <row r="19" spans="1:76" ht="16.5" customHeight="1">
      <c r="A19" s="53"/>
      <c r="B19" s="948"/>
      <c r="C19" s="949"/>
      <c r="D19" s="950"/>
      <c r="E19" s="951"/>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101"/>
      <c r="AG19" s="101"/>
      <c r="AH19" s="101"/>
      <c r="AI19" s="101"/>
      <c r="AJ19" s="69"/>
      <c r="AK19" s="69"/>
      <c r="AL19" s="69"/>
      <c r="AM19" s="69"/>
      <c r="AN19" s="69"/>
      <c r="AO19" s="69"/>
      <c r="AP19" s="69"/>
      <c r="AQ19" s="69"/>
      <c r="AR19" s="69"/>
      <c r="AS19" s="69"/>
      <c r="AT19" s="69"/>
      <c r="AU19" s="69"/>
      <c r="AV19" s="69"/>
      <c r="AW19" s="69"/>
      <c r="AX19" s="69"/>
      <c r="AY19" s="69"/>
      <c r="AZ19" s="69"/>
      <c r="BA19" s="69"/>
      <c r="BB19" s="69"/>
      <c r="BC19" s="69"/>
      <c r="BD19" s="101"/>
      <c r="BE19" s="101"/>
      <c r="BF19" s="101"/>
      <c r="BG19" s="101"/>
      <c r="BH19" s="101"/>
      <c r="BI19" s="101"/>
      <c r="BJ19" s="69"/>
      <c r="BK19" s="69"/>
      <c r="BL19" s="69"/>
      <c r="BM19" s="69"/>
      <c r="BN19" s="69"/>
      <c r="BO19" s="69"/>
      <c r="BP19" s="69"/>
      <c r="BQ19" s="69"/>
      <c r="BR19" s="69"/>
      <c r="BS19" s="69"/>
      <c r="BT19" s="69"/>
      <c r="BU19" s="120"/>
      <c r="BV19" s="53"/>
    </row>
    <row r="20" spans="1:76" ht="9" customHeight="1">
      <c r="A20" s="53"/>
      <c r="B20" s="60"/>
      <c r="C20" s="60"/>
      <c r="D20" s="60"/>
      <c r="E20" s="60"/>
      <c r="F20" s="70"/>
      <c r="G20" s="70"/>
      <c r="H20" s="70"/>
      <c r="I20" s="70"/>
      <c r="J20" s="70"/>
      <c r="K20" s="70"/>
      <c r="L20" s="70"/>
      <c r="M20" s="70"/>
      <c r="N20" s="86"/>
      <c r="O20" s="86"/>
      <c r="P20" s="86"/>
      <c r="Q20" s="86"/>
      <c r="R20" s="86"/>
      <c r="S20" s="86"/>
      <c r="T20" s="86"/>
      <c r="U20" s="86"/>
      <c r="V20" s="86"/>
      <c r="W20" s="86"/>
      <c r="X20" s="86"/>
      <c r="Y20" s="86"/>
      <c r="Z20" s="86"/>
      <c r="AA20" s="86"/>
      <c r="AB20" s="70"/>
      <c r="AC20" s="70"/>
      <c r="AD20" s="86"/>
      <c r="AE20" s="86"/>
      <c r="AF20" s="86"/>
      <c r="AG20" s="86"/>
      <c r="AH20" s="86"/>
      <c r="AI20" s="86"/>
      <c r="AJ20" s="86"/>
      <c r="AK20" s="86"/>
      <c r="AL20" s="86"/>
      <c r="AM20" s="86"/>
      <c r="AN20" s="86"/>
      <c r="AO20" s="86"/>
      <c r="AP20" s="86"/>
      <c r="AQ20" s="86"/>
      <c r="AR20" s="86"/>
      <c r="AS20" s="86"/>
      <c r="AT20" s="86"/>
      <c r="AU20" s="86"/>
      <c r="AV20" s="86"/>
      <c r="AW20" s="86"/>
      <c r="AX20" s="86"/>
      <c r="AY20" s="86"/>
      <c r="AZ20" s="86"/>
      <c r="BA20" s="86"/>
      <c r="BB20" s="86"/>
      <c r="BC20" s="86"/>
      <c r="BD20" s="86"/>
      <c r="BE20" s="86"/>
      <c r="BF20" s="86"/>
      <c r="BG20" s="86"/>
      <c r="BH20" s="70"/>
      <c r="BI20" s="70"/>
      <c r="BJ20" s="70"/>
      <c r="BK20" s="70"/>
      <c r="BL20" s="70"/>
      <c r="BM20" s="70"/>
      <c r="BN20" s="70"/>
      <c r="BO20" s="70"/>
      <c r="BP20" s="70"/>
      <c r="BQ20" s="70"/>
      <c r="BR20" s="70"/>
      <c r="BS20" s="70"/>
      <c r="BT20" s="70"/>
      <c r="BU20" s="70"/>
      <c r="BV20" s="53"/>
    </row>
    <row r="21" spans="1:76" ht="15" customHeight="1">
      <c r="A21" s="55"/>
      <c r="B21" s="966" t="s">
        <v>339</v>
      </c>
      <c r="C21" s="966"/>
      <c r="D21" s="966"/>
      <c r="E21" s="966"/>
      <c r="F21" s="966"/>
      <c r="G21" s="76" t="s">
        <v>59</v>
      </c>
      <c r="H21" s="967"/>
      <c r="I21" s="967"/>
      <c r="J21" s="967"/>
      <c r="K21" s="968" t="s">
        <v>252</v>
      </c>
      <c r="L21" s="968"/>
      <c r="M21" s="967"/>
      <c r="N21" s="967"/>
      <c r="O21" s="967"/>
      <c r="P21" s="968" t="s">
        <v>317</v>
      </c>
      <c r="Q21" s="968"/>
      <c r="R21" s="58"/>
      <c r="S21" s="58"/>
      <c r="T21" s="58"/>
      <c r="U21" s="58"/>
      <c r="V21" s="58"/>
      <c r="W21" s="58"/>
      <c r="X21" s="58"/>
      <c r="Y21" s="76"/>
      <c r="Z21" s="55"/>
      <c r="AA21" s="55"/>
      <c r="AB21" s="54"/>
      <c r="AC21" s="54"/>
      <c r="AD21" s="54"/>
      <c r="AE21" s="54"/>
      <c r="AF21" s="54"/>
      <c r="AG21" s="54"/>
      <c r="AH21" s="54"/>
      <c r="AI21" s="54"/>
      <c r="AJ21" s="54"/>
      <c r="AK21" s="54"/>
      <c r="AL21" s="54"/>
      <c r="AM21" s="54"/>
      <c r="AN21" s="54"/>
      <c r="AO21" s="54"/>
      <c r="AP21" s="54"/>
      <c r="AQ21" s="54"/>
      <c r="AR21" s="54"/>
      <c r="AS21" s="54"/>
      <c r="AT21" s="54"/>
      <c r="AU21" s="54"/>
      <c r="AV21" s="54"/>
      <c r="AW21" s="54"/>
      <c r="AX21" s="55"/>
      <c r="AY21" s="55"/>
      <c r="AZ21" s="55"/>
      <c r="BA21" s="55"/>
      <c r="BB21" s="55"/>
      <c r="BC21" s="55"/>
      <c r="BD21" s="55"/>
      <c r="BE21" s="55"/>
      <c r="BF21" s="55"/>
      <c r="BG21" s="55"/>
      <c r="BH21" s="55"/>
      <c r="BI21" s="55"/>
      <c r="BJ21" s="106"/>
      <c r="BK21" s="106"/>
      <c r="BL21" s="106"/>
      <c r="BM21" s="106"/>
      <c r="BN21" s="106"/>
      <c r="BO21" s="106"/>
      <c r="BP21" s="106"/>
      <c r="BQ21" s="106"/>
      <c r="BR21" s="106"/>
      <c r="BS21" s="106"/>
      <c r="BT21" s="55"/>
      <c r="BU21" s="55"/>
      <c r="BV21" s="53"/>
    </row>
    <row r="22" spans="1:76" ht="15" customHeight="1">
      <c r="A22" s="53"/>
      <c r="B22" s="59"/>
      <c r="C22" s="969"/>
      <c r="D22" s="969"/>
      <c r="E22" s="969"/>
      <c r="F22" s="969"/>
      <c r="G22" s="962">
        <v>6</v>
      </c>
      <c r="H22" s="962"/>
      <c r="I22" s="961" t="s">
        <v>239</v>
      </c>
      <c r="J22" s="961"/>
      <c r="K22" s="962">
        <v>7</v>
      </c>
      <c r="L22" s="962"/>
      <c r="M22" s="961" t="s">
        <v>239</v>
      </c>
      <c r="N22" s="961"/>
      <c r="O22" s="962">
        <v>8</v>
      </c>
      <c r="P22" s="962"/>
      <c r="Q22" s="961" t="s">
        <v>239</v>
      </c>
      <c r="R22" s="961"/>
      <c r="S22" s="963">
        <v>9</v>
      </c>
      <c r="T22" s="963"/>
      <c r="U22" s="970" t="s">
        <v>239</v>
      </c>
      <c r="V22" s="970"/>
      <c r="W22" s="963">
        <v>10</v>
      </c>
      <c r="X22" s="963"/>
      <c r="Y22" s="970" t="s">
        <v>239</v>
      </c>
      <c r="Z22" s="970"/>
      <c r="AA22" s="963">
        <v>11</v>
      </c>
      <c r="AB22" s="963"/>
      <c r="AC22" s="961" t="s">
        <v>239</v>
      </c>
      <c r="AD22" s="961"/>
      <c r="AE22" s="971">
        <v>12</v>
      </c>
      <c r="AF22" s="971"/>
      <c r="AG22" s="961" t="s">
        <v>239</v>
      </c>
      <c r="AH22" s="961"/>
      <c r="AI22" s="962">
        <v>13</v>
      </c>
      <c r="AJ22" s="962"/>
      <c r="AK22" s="961" t="s">
        <v>239</v>
      </c>
      <c r="AL22" s="961"/>
      <c r="AM22" s="962">
        <v>14</v>
      </c>
      <c r="AN22" s="962"/>
      <c r="AO22" s="961" t="s">
        <v>239</v>
      </c>
      <c r="AP22" s="961"/>
      <c r="AQ22" s="962">
        <v>15</v>
      </c>
      <c r="AR22" s="962"/>
      <c r="AS22" s="961" t="s">
        <v>239</v>
      </c>
      <c r="AT22" s="961"/>
      <c r="AU22" s="962">
        <v>16</v>
      </c>
      <c r="AV22" s="962"/>
      <c r="AW22" s="961" t="s">
        <v>239</v>
      </c>
      <c r="AX22" s="961"/>
      <c r="AY22" s="962">
        <v>17</v>
      </c>
      <c r="AZ22" s="962"/>
      <c r="BA22" s="961" t="s">
        <v>239</v>
      </c>
      <c r="BB22" s="961"/>
      <c r="BC22" s="962">
        <v>18</v>
      </c>
      <c r="BD22" s="962"/>
      <c r="BE22" s="961" t="s">
        <v>239</v>
      </c>
      <c r="BF22" s="961"/>
      <c r="BG22" s="962">
        <v>19</v>
      </c>
      <c r="BH22" s="962"/>
      <c r="BI22" s="961" t="s">
        <v>239</v>
      </c>
      <c r="BJ22" s="961"/>
      <c r="BK22" s="962">
        <v>20</v>
      </c>
      <c r="BL22" s="962"/>
      <c r="BM22" s="961" t="s">
        <v>239</v>
      </c>
      <c r="BN22" s="961"/>
      <c r="BO22" s="963">
        <v>21</v>
      </c>
      <c r="BP22" s="963"/>
      <c r="BQ22" s="961" t="s">
        <v>239</v>
      </c>
      <c r="BR22" s="961"/>
      <c r="BS22" s="962">
        <v>22</v>
      </c>
      <c r="BT22" s="962"/>
      <c r="BU22" s="59"/>
      <c r="BV22" s="53"/>
    </row>
    <row r="23" spans="1:76" ht="18.75" customHeight="1">
      <c r="A23" s="53"/>
      <c r="B23" s="952" t="s">
        <v>342</v>
      </c>
      <c r="C23" s="953"/>
      <c r="D23" s="944" t="s">
        <v>333</v>
      </c>
      <c r="E23" s="945"/>
      <c r="F23" s="65"/>
      <c r="G23" s="65"/>
      <c r="H23" s="79"/>
      <c r="I23" s="79"/>
      <c r="J23" s="79"/>
      <c r="K23" s="79"/>
      <c r="L23" s="79"/>
      <c r="M23" s="79"/>
      <c r="N23" s="79"/>
      <c r="O23" s="79"/>
      <c r="P23" s="87"/>
      <c r="Q23" s="87"/>
      <c r="R23" s="87"/>
      <c r="S23" s="87"/>
      <c r="T23" s="79"/>
      <c r="U23" s="79"/>
      <c r="V23" s="79"/>
      <c r="W23" s="79"/>
      <c r="X23" s="79"/>
      <c r="Y23" s="79"/>
      <c r="Z23" s="79"/>
      <c r="AA23" s="79"/>
      <c r="AB23" s="79"/>
      <c r="AC23" s="79"/>
      <c r="AD23" s="65"/>
      <c r="AE23" s="65"/>
      <c r="AF23" s="79"/>
      <c r="AG23" s="79"/>
      <c r="AH23" s="79"/>
      <c r="AI23" s="79"/>
      <c r="AJ23" s="65"/>
      <c r="AK23" s="65"/>
      <c r="AL23" s="65"/>
      <c r="AM23" s="65"/>
      <c r="AN23" s="65"/>
      <c r="AO23" s="65"/>
      <c r="AP23" s="65"/>
      <c r="AQ23" s="65"/>
      <c r="AR23" s="65"/>
      <c r="AS23" s="65"/>
      <c r="AT23" s="65"/>
      <c r="AU23" s="65"/>
      <c r="AV23" s="65"/>
      <c r="AW23" s="65"/>
      <c r="AX23" s="65"/>
      <c r="AY23" s="65"/>
      <c r="AZ23" s="65"/>
      <c r="BA23" s="65"/>
      <c r="BB23" s="65"/>
      <c r="BC23" s="65"/>
      <c r="BD23" s="65"/>
      <c r="BE23" s="65"/>
      <c r="BF23" s="65"/>
      <c r="BG23" s="65"/>
      <c r="BH23" s="65"/>
      <c r="BI23" s="65"/>
      <c r="BJ23" s="65"/>
      <c r="BK23" s="65"/>
      <c r="BL23" s="65"/>
      <c r="BM23" s="65"/>
      <c r="BN23" s="65"/>
      <c r="BO23" s="65"/>
      <c r="BP23" s="65"/>
      <c r="BQ23" s="65"/>
      <c r="BR23" s="65"/>
      <c r="BS23" s="65"/>
      <c r="BT23" s="65"/>
      <c r="BU23" s="121"/>
      <c r="BV23" s="53"/>
    </row>
    <row r="24" spans="1:76" ht="18.75" customHeight="1">
      <c r="A24" s="53"/>
      <c r="B24" s="954"/>
      <c r="C24" s="955"/>
      <c r="D24" s="930"/>
      <c r="E24" s="931"/>
      <c r="F24" s="66"/>
      <c r="G24" s="66"/>
      <c r="H24" s="80"/>
      <c r="I24" s="80"/>
      <c r="J24" s="80"/>
      <c r="K24" s="80"/>
      <c r="L24" s="80"/>
      <c r="M24" s="80"/>
      <c r="N24" s="80"/>
      <c r="O24" s="80"/>
      <c r="P24" s="88"/>
      <c r="Q24" s="88"/>
      <c r="R24" s="88"/>
      <c r="S24" s="88"/>
      <c r="T24" s="80"/>
      <c r="U24" s="80"/>
      <c r="V24" s="80"/>
      <c r="W24" s="80"/>
      <c r="X24" s="80"/>
      <c r="Y24" s="80"/>
      <c r="Z24" s="80"/>
      <c r="AA24" s="80"/>
      <c r="AB24" s="80"/>
      <c r="AC24" s="80"/>
      <c r="AD24" s="66"/>
      <c r="AE24" s="66"/>
      <c r="AF24" s="80"/>
      <c r="AG24" s="80"/>
      <c r="AH24" s="80"/>
      <c r="AI24" s="80"/>
      <c r="AJ24" s="66"/>
      <c r="AK24" s="66"/>
      <c r="AL24" s="66"/>
      <c r="AM24" s="66"/>
      <c r="AN24" s="66"/>
      <c r="AO24" s="66"/>
      <c r="AP24" s="66"/>
      <c r="AQ24" s="66"/>
      <c r="AR24" s="66"/>
      <c r="AS24" s="66"/>
      <c r="AT24" s="66"/>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118"/>
      <c r="BV24" s="53"/>
    </row>
    <row r="25" spans="1:76" ht="18.75" customHeight="1">
      <c r="A25" s="53"/>
      <c r="B25" s="954"/>
      <c r="C25" s="955"/>
      <c r="D25" s="930"/>
      <c r="E25" s="931"/>
      <c r="F25" s="66"/>
      <c r="G25" s="66"/>
      <c r="H25" s="80"/>
      <c r="I25" s="80"/>
      <c r="J25" s="80"/>
      <c r="K25" s="80"/>
      <c r="L25" s="80"/>
      <c r="M25" s="80"/>
      <c r="N25" s="80"/>
      <c r="O25" s="80"/>
      <c r="P25" s="88"/>
      <c r="Q25" s="88"/>
      <c r="R25" s="88"/>
      <c r="S25" s="88"/>
      <c r="T25" s="80"/>
      <c r="U25" s="80"/>
      <c r="V25" s="80"/>
      <c r="W25" s="80"/>
      <c r="X25" s="80"/>
      <c r="Y25" s="80"/>
      <c r="Z25" s="80"/>
      <c r="AA25" s="80"/>
      <c r="AB25" s="80"/>
      <c r="AC25" s="80"/>
      <c r="AD25" s="66"/>
      <c r="AE25" s="66"/>
      <c r="AF25" s="80"/>
      <c r="AG25" s="80"/>
      <c r="AH25" s="80"/>
      <c r="AI25" s="80"/>
      <c r="AJ25" s="66"/>
      <c r="AK25" s="66"/>
      <c r="AL25" s="66"/>
      <c r="AM25" s="66"/>
      <c r="AN25" s="66"/>
      <c r="AO25" s="66"/>
      <c r="AP25" s="66"/>
      <c r="AQ25" s="66"/>
      <c r="AR25" s="66"/>
      <c r="AS25" s="66"/>
      <c r="AT25" s="66"/>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118"/>
      <c r="BV25" s="53"/>
    </row>
    <row r="26" spans="1:76" ht="18.75" customHeight="1">
      <c r="A26" s="53"/>
      <c r="B26" s="954"/>
      <c r="C26" s="955"/>
      <c r="D26" s="932"/>
      <c r="E26" s="933"/>
      <c r="F26" s="67"/>
      <c r="G26" s="67"/>
      <c r="H26" s="81"/>
      <c r="I26" s="81"/>
      <c r="J26" s="81"/>
      <c r="K26" s="81"/>
      <c r="L26" s="81"/>
      <c r="M26" s="81"/>
      <c r="N26" s="81"/>
      <c r="O26" s="81"/>
      <c r="P26" s="89"/>
      <c r="Q26" s="89"/>
      <c r="R26" s="89"/>
      <c r="S26" s="89"/>
      <c r="T26" s="81"/>
      <c r="U26" s="81"/>
      <c r="V26" s="81"/>
      <c r="W26" s="81"/>
      <c r="X26" s="81"/>
      <c r="Y26" s="81"/>
      <c r="Z26" s="81"/>
      <c r="AA26" s="81"/>
      <c r="AB26" s="81"/>
      <c r="AC26" s="81"/>
      <c r="AD26" s="67"/>
      <c r="AE26" s="67"/>
      <c r="AF26" s="81"/>
      <c r="AG26" s="81"/>
      <c r="AH26" s="81"/>
      <c r="AI26" s="81"/>
      <c r="AJ26" s="67"/>
      <c r="AK26" s="67"/>
      <c r="AL26" s="67"/>
      <c r="AM26" s="67"/>
      <c r="AN26" s="67"/>
      <c r="AO26" s="67"/>
      <c r="AP26" s="67"/>
      <c r="AQ26" s="67"/>
      <c r="AR26" s="67"/>
      <c r="AS26" s="67"/>
      <c r="AT26" s="67"/>
      <c r="AU26" s="67"/>
      <c r="AV26" s="67"/>
      <c r="AW26" s="67"/>
      <c r="AX26" s="67"/>
      <c r="AY26" s="67"/>
      <c r="AZ26" s="67"/>
      <c r="BA26" s="67"/>
      <c r="BB26" s="67"/>
      <c r="BC26" s="67"/>
      <c r="BD26" s="67"/>
      <c r="BE26" s="67"/>
      <c r="BF26" s="67"/>
      <c r="BG26" s="67"/>
      <c r="BH26" s="67"/>
      <c r="BI26" s="67"/>
      <c r="BJ26" s="67"/>
      <c r="BK26" s="67"/>
      <c r="BL26" s="67"/>
      <c r="BM26" s="67"/>
      <c r="BN26" s="67"/>
      <c r="BO26" s="67"/>
      <c r="BP26" s="67"/>
      <c r="BQ26" s="67"/>
      <c r="BR26" s="67"/>
      <c r="BS26" s="67"/>
      <c r="BT26" s="67"/>
      <c r="BU26" s="119"/>
      <c r="BV26" s="53"/>
    </row>
    <row r="27" spans="1:76" ht="18.75" customHeight="1">
      <c r="A27" s="53"/>
      <c r="B27" s="954"/>
      <c r="C27" s="955"/>
      <c r="D27" s="958" t="s">
        <v>318</v>
      </c>
      <c r="E27" s="959"/>
      <c r="F27" s="66"/>
      <c r="G27" s="77"/>
      <c r="H27" s="82"/>
      <c r="I27" s="82"/>
      <c r="J27" s="82"/>
      <c r="K27" s="82"/>
      <c r="L27" s="82"/>
      <c r="M27" s="82"/>
      <c r="N27" s="82"/>
      <c r="O27" s="82"/>
      <c r="P27" s="82"/>
      <c r="Q27" s="82"/>
      <c r="R27" s="82"/>
      <c r="S27" s="82"/>
      <c r="T27" s="91"/>
      <c r="U27" s="91"/>
      <c r="V27" s="91"/>
      <c r="W27" s="91"/>
      <c r="X27" s="91"/>
      <c r="Y27" s="91"/>
      <c r="Z27" s="91"/>
      <c r="AA27" s="91"/>
      <c r="AB27" s="91"/>
      <c r="AC27" s="91"/>
      <c r="AD27" s="97"/>
      <c r="AE27" s="77"/>
      <c r="AF27" s="82"/>
      <c r="AG27" s="82"/>
      <c r="AH27" s="82"/>
      <c r="AI27" s="82"/>
      <c r="AJ27" s="77"/>
      <c r="AK27" s="77"/>
      <c r="AL27" s="77"/>
      <c r="AM27" s="77"/>
      <c r="AN27" s="66"/>
      <c r="AO27" s="66"/>
      <c r="AP27" s="66"/>
      <c r="AQ27" s="66"/>
      <c r="AR27" s="66"/>
      <c r="AS27" s="66"/>
      <c r="AT27" s="66"/>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118"/>
      <c r="BV27" s="53"/>
    </row>
    <row r="28" spans="1:76" ht="18.75" customHeight="1">
      <c r="A28" s="53"/>
      <c r="B28" s="956"/>
      <c r="C28" s="957"/>
      <c r="D28" s="960"/>
      <c r="E28" s="947"/>
      <c r="F28" s="68"/>
      <c r="G28" s="68"/>
      <c r="H28" s="83"/>
      <c r="I28" s="83"/>
      <c r="J28" s="83"/>
      <c r="K28" s="83"/>
      <c r="L28" s="83"/>
      <c r="M28" s="83"/>
      <c r="N28" s="83"/>
      <c r="O28" s="83"/>
      <c r="P28" s="83"/>
      <c r="Q28" s="83"/>
      <c r="R28" s="83"/>
      <c r="S28" s="83"/>
      <c r="T28" s="92"/>
      <c r="U28" s="92"/>
      <c r="V28" s="92"/>
      <c r="W28" s="92"/>
      <c r="X28" s="92"/>
      <c r="Y28" s="92"/>
      <c r="Z28" s="92"/>
      <c r="AA28" s="92"/>
      <c r="AB28" s="92"/>
      <c r="AC28" s="92"/>
      <c r="AD28" s="98"/>
      <c r="AE28" s="68"/>
      <c r="AF28" s="83"/>
      <c r="AG28" s="83"/>
      <c r="AH28" s="83"/>
      <c r="AI28" s="83"/>
      <c r="AJ28" s="68"/>
      <c r="AK28" s="68"/>
      <c r="AL28" s="68"/>
      <c r="AM28" s="68"/>
      <c r="AN28" s="68"/>
      <c r="AO28" s="68"/>
      <c r="AP28" s="68"/>
      <c r="AQ28" s="68"/>
      <c r="AR28" s="68"/>
      <c r="AS28" s="68"/>
      <c r="AT28" s="68"/>
      <c r="AU28" s="68"/>
      <c r="AV28" s="68"/>
      <c r="AW28" s="68"/>
      <c r="AX28" s="68"/>
      <c r="AY28" s="68"/>
      <c r="AZ28" s="68"/>
      <c r="BA28" s="68"/>
      <c r="BB28" s="68"/>
      <c r="BC28" s="68"/>
      <c r="BD28" s="68"/>
      <c r="BE28" s="68"/>
      <c r="BF28" s="68"/>
      <c r="BG28" s="68"/>
      <c r="BH28" s="68"/>
      <c r="BI28" s="68"/>
      <c r="BJ28" s="68"/>
      <c r="BK28" s="68"/>
      <c r="BL28" s="68"/>
      <c r="BM28" s="68"/>
      <c r="BN28" s="68"/>
      <c r="BO28" s="68"/>
      <c r="BP28" s="68"/>
      <c r="BQ28" s="68"/>
      <c r="BR28" s="68"/>
      <c r="BS28" s="68"/>
      <c r="BT28" s="68"/>
      <c r="BU28" s="122"/>
      <c r="BV28" s="53"/>
    </row>
    <row r="29" spans="1:76" ht="16.5" customHeight="1">
      <c r="A29" s="53"/>
      <c r="B29" s="923" t="s">
        <v>343</v>
      </c>
      <c r="C29" s="924"/>
      <c r="D29" s="928" t="s">
        <v>333</v>
      </c>
      <c r="E29" s="929"/>
      <c r="F29" s="66"/>
      <c r="G29" s="66"/>
      <c r="H29" s="66"/>
      <c r="I29" s="66"/>
      <c r="J29" s="66"/>
      <c r="K29" s="66"/>
      <c r="L29" s="66"/>
      <c r="M29" s="66"/>
      <c r="N29" s="66"/>
      <c r="O29" s="66"/>
      <c r="P29" s="66"/>
      <c r="Q29" s="66"/>
      <c r="R29" s="66"/>
      <c r="S29" s="66"/>
      <c r="T29" s="93"/>
      <c r="U29" s="93"/>
      <c r="V29" s="93"/>
      <c r="W29" s="93"/>
      <c r="X29" s="93"/>
      <c r="Y29" s="93"/>
      <c r="Z29" s="93"/>
      <c r="AA29" s="93"/>
      <c r="AB29" s="93"/>
      <c r="AC29" s="93"/>
      <c r="AD29" s="90"/>
      <c r="AE29" s="90"/>
      <c r="AF29" s="102"/>
      <c r="AG29" s="80"/>
      <c r="AH29" s="80"/>
      <c r="AI29" s="80"/>
      <c r="AJ29" s="66"/>
      <c r="AK29" s="90"/>
      <c r="AL29" s="90"/>
      <c r="AM29" s="90"/>
      <c r="AN29" s="66"/>
      <c r="AO29" s="66"/>
      <c r="AP29" s="66"/>
      <c r="AQ29" s="66"/>
      <c r="AR29" s="66"/>
      <c r="AS29" s="66"/>
      <c r="AT29" s="66"/>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66"/>
      <c r="BS29" s="66"/>
      <c r="BT29" s="66"/>
      <c r="BU29" s="118"/>
      <c r="BV29" s="53"/>
    </row>
    <row r="30" spans="1:76" ht="16.5" customHeight="1">
      <c r="A30" s="53"/>
      <c r="B30" s="923"/>
      <c r="C30" s="924"/>
      <c r="D30" s="930"/>
      <c r="E30" s="931"/>
      <c r="F30" s="66"/>
      <c r="G30" s="66"/>
      <c r="H30" s="66"/>
      <c r="I30" s="66"/>
      <c r="J30" s="66"/>
      <c r="K30" s="66"/>
      <c r="L30" s="66"/>
      <c r="M30" s="66"/>
      <c r="N30" s="66"/>
      <c r="O30" s="66"/>
      <c r="P30" s="66"/>
      <c r="Q30" s="66"/>
      <c r="R30" s="66"/>
      <c r="S30" s="66"/>
      <c r="T30" s="94"/>
      <c r="U30" s="94"/>
      <c r="V30" s="94"/>
      <c r="W30" s="94"/>
      <c r="X30" s="94"/>
      <c r="Y30" s="94"/>
      <c r="Z30" s="94"/>
      <c r="AA30" s="94"/>
      <c r="AB30" s="94"/>
      <c r="AC30" s="94"/>
      <c r="AD30" s="66"/>
      <c r="AE30" s="66"/>
      <c r="AF30" s="80"/>
      <c r="AG30" s="80"/>
      <c r="AH30" s="80"/>
      <c r="AI30" s="80"/>
      <c r="AJ30" s="66"/>
      <c r="AK30" s="66"/>
      <c r="AL30" s="66"/>
      <c r="AM30" s="66"/>
      <c r="AN30" s="66"/>
      <c r="AO30" s="66"/>
      <c r="AP30" s="66"/>
      <c r="AQ30" s="66"/>
      <c r="AR30" s="66"/>
      <c r="AS30" s="66"/>
      <c r="AT30" s="66"/>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6"/>
      <c r="BT30" s="66"/>
      <c r="BU30" s="118"/>
      <c r="BV30" s="53"/>
    </row>
    <row r="31" spans="1:76" ht="16.5" customHeight="1">
      <c r="A31" s="53"/>
      <c r="B31" s="923"/>
      <c r="C31" s="924"/>
      <c r="D31" s="932"/>
      <c r="E31" s="933"/>
      <c r="F31" s="67"/>
      <c r="G31" s="67"/>
      <c r="H31" s="67"/>
      <c r="I31" s="67"/>
      <c r="J31" s="67"/>
      <c r="K31" s="67"/>
      <c r="L31" s="67"/>
      <c r="M31" s="67"/>
      <c r="N31" s="67"/>
      <c r="O31" s="67"/>
      <c r="P31" s="67"/>
      <c r="Q31" s="67"/>
      <c r="R31" s="67"/>
      <c r="S31" s="67"/>
      <c r="T31" s="95"/>
      <c r="U31" s="95"/>
      <c r="V31" s="95"/>
      <c r="W31" s="95"/>
      <c r="X31" s="95"/>
      <c r="Y31" s="95"/>
      <c r="Z31" s="95"/>
      <c r="AA31" s="95"/>
      <c r="AB31" s="95"/>
      <c r="AC31" s="95"/>
      <c r="AD31" s="67"/>
      <c r="AE31" s="67"/>
      <c r="AF31" s="81"/>
      <c r="AG31" s="81"/>
      <c r="AH31" s="81"/>
      <c r="AI31" s="81"/>
      <c r="AJ31" s="67"/>
      <c r="AK31" s="89"/>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c r="BS31" s="67"/>
      <c r="BT31" s="67"/>
      <c r="BU31" s="119"/>
      <c r="BV31" s="53"/>
      <c r="BX31" s="127"/>
    </row>
    <row r="32" spans="1:76" ht="16.5" customHeight="1">
      <c r="A32" s="53"/>
      <c r="B32" s="925"/>
      <c r="C32" s="924"/>
      <c r="D32" s="934" t="s">
        <v>318</v>
      </c>
      <c r="E32" s="935"/>
      <c r="F32" s="66"/>
      <c r="G32" s="66"/>
      <c r="H32" s="66"/>
      <c r="I32" s="66"/>
      <c r="J32" s="66"/>
      <c r="K32" s="66"/>
      <c r="L32" s="66"/>
      <c r="M32" s="66"/>
      <c r="N32" s="66"/>
      <c r="O32" s="66"/>
      <c r="P32" s="66"/>
      <c r="Q32" s="66"/>
      <c r="R32" s="66"/>
      <c r="S32" s="66"/>
      <c r="T32" s="77"/>
      <c r="U32" s="77"/>
      <c r="V32" s="77"/>
      <c r="W32" s="77"/>
      <c r="X32" s="77"/>
      <c r="Y32" s="77"/>
      <c r="Z32" s="77"/>
      <c r="AA32" s="77"/>
      <c r="AB32" s="77"/>
      <c r="AC32" s="77"/>
      <c r="AD32" s="77"/>
      <c r="AE32" s="77"/>
      <c r="AF32" s="82"/>
      <c r="AG32" s="80"/>
      <c r="AH32" s="80"/>
      <c r="AI32" s="80"/>
      <c r="AJ32" s="66"/>
      <c r="AK32" s="66"/>
      <c r="AL32" s="77"/>
      <c r="AM32" s="77"/>
      <c r="AN32" s="77"/>
      <c r="AO32" s="66"/>
      <c r="AP32" s="66"/>
      <c r="AQ32" s="66"/>
      <c r="AR32" s="66"/>
      <c r="AS32" s="66"/>
      <c r="AT32" s="66"/>
      <c r="AU32" s="66"/>
      <c r="AV32" s="66"/>
      <c r="AW32" s="66"/>
      <c r="AX32" s="66"/>
      <c r="AY32" s="66"/>
      <c r="AZ32" s="66"/>
      <c r="BA32" s="66"/>
      <c r="BB32" s="66"/>
      <c r="BC32" s="66"/>
      <c r="BD32" s="66"/>
      <c r="BE32" s="66"/>
      <c r="BF32" s="66"/>
      <c r="BG32" s="66"/>
      <c r="BH32" s="66"/>
      <c r="BI32" s="66"/>
      <c r="BJ32" s="66"/>
      <c r="BK32" s="66"/>
      <c r="BL32" s="66"/>
      <c r="BM32" s="66"/>
      <c r="BN32" s="66"/>
      <c r="BO32" s="66"/>
      <c r="BP32" s="66"/>
      <c r="BQ32" s="66"/>
      <c r="BR32" s="66"/>
      <c r="BS32" s="66"/>
      <c r="BT32" s="66"/>
      <c r="BU32" s="118"/>
      <c r="BV32" s="53"/>
      <c r="BW32" s="127"/>
    </row>
    <row r="33" spans="1:96" ht="16.5" customHeight="1">
      <c r="A33" s="53"/>
      <c r="B33" s="948"/>
      <c r="C33" s="949"/>
      <c r="D33" s="950"/>
      <c r="E33" s="951"/>
      <c r="F33" s="69"/>
      <c r="G33" s="69"/>
      <c r="H33" s="69"/>
      <c r="I33" s="69"/>
      <c r="J33" s="69"/>
      <c r="K33" s="69"/>
      <c r="L33" s="69"/>
      <c r="M33" s="69"/>
      <c r="N33" s="69"/>
      <c r="O33" s="69"/>
      <c r="P33" s="69"/>
      <c r="Q33" s="69"/>
      <c r="R33" s="69"/>
      <c r="S33" s="69"/>
      <c r="T33" s="69"/>
      <c r="U33" s="69"/>
      <c r="V33" s="69"/>
      <c r="W33" s="69"/>
      <c r="X33" s="69"/>
      <c r="Y33" s="69"/>
      <c r="Z33" s="69"/>
      <c r="AA33" s="69"/>
      <c r="AB33" s="69"/>
      <c r="AC33" s="69"/>
      <c r="AD33" s="69"/>
      <c r="AE33" s="69"/>
      <c r="AF33" s="101"/>
      <c r="AG33" s="101"/>
      <c r="AH33" s="101"/>
      <c r="AI33" s="101"/>
      <c r="AJ33" s="69"/>
      <c r="AK33" s="69"/>
      <c r="AL33" s="69"/>
      <c r="AM33" s="69"/>
      <c r="AN33" s="69"/>
      <c r="AO33" s="69"/>
      <c r="AP33" s="69"/>
      <c r="AQ33" s="69"/>
      <c r="AR33" s="69"/>
      <c r="AS33" s="69"/>
      <c r="AT33" s="69"/>
      <c r="AU33" s="69"/>
      <c r="AV33" s="69"/>
      <c r="AW33" s="69"/>
      <c r="AX33" s="69"/>
      <c r="AY33" s="69"/>
      <c r="AZ33" s="69"/>
      <c r="BA33" s="69"/>
      <c r="BB33" s="69"/>
      <c r="BC33" s="69"/>
      <c r="BD33" s="69"/>
      <c r="BE33" s="69"/>
      <c r="BF33" s="69"/>
      <c r="BG33" s="69"/>
      <c r="BH33" s="69"/>
      <c r="BI33" s="69"/>
      <c r="BJ33" s="69"/>
      <c r="BK33" s="69"/>
      <c r="BL33" s="69"/>
      <c r="BM33" s="69"/>
      <c r="BN33" s="69"/>
      <c r="BO33" s="69"/>
      <c r="BP33" s="69"/>
      <c r="BQ33" s="69"/>
      <c r="BR33" s="69"/>
      <c r="BS33" s="69"/>
      <c r="BT33" s="69"/>
      <c r="BU33" s="120"/>
      <c r="BV33" s="53"/>
    </row>
    <row r="34" spans="1:96" ht="18.75" customHeight="1">
      <c r="A34" s="53"/>
      <c r="B34" s="61"/>
      <c r="C34" s="61"/>
      <c r="D34" s="63"/>
      <c r="E34" s="63"/>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61"/>
      <c r="AG34" s="61"/>
      <c r="AH34" s="61"/>
      <c r="AI34" s="6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1"/>
      <c r="BS34" s="71"/>
      <c r="BT34" s="71"/>
      <c r="BU34" s="71"/>
      <c r="BV34" s="53"/>
    </row>
    <row r="35" spans="1:96" ht="14.25" customHeight="1">
      <c r="A35" s="53"/>
      <c r="B35" s="59"/>
      <c r="C35" s="59"/>
      <c r="D35" s="63"/>
      <c r="E35" s="63"/>
      <c r="F35" s="72"/>
      <c r="G35" s="72"/>
      <c r="H35" s="72"/>
      <c r="I35" s="72"/>
      <c r="J35" s="72"/>
      <c r="K35" s="72"/>
      <c r="L35" s="72"/>
      <c r="M35" s="72"/>
      <c r="N35" s="72"/>
      <c r="O35" s="72"/>
      <c r="P35" s="72"/>
      <c r="Q35" s="72"/>
      <c r="R35" s="72"/>
      <c r="S35" s="72"/>
      <c r="T35" s="72"/>
      <c r="U35" s="72"/>
      <c r="V35" s="72"/>
      <c r="W35" s="72"/>
      <c r="X35" s="72"/>
      <c r="Y35" s="72"/>
      <c r="Z35" s="72"/>
      <c r="AA35" s="72"/>
      <c r="AB35" s="72"/>
      <c r="AC35" s="72"/>
      <c r="AD35" s="72"/>
      <c r="AE35" s="72"/>
      <c r="AF35" s="103"/>
      <c r="AG35" s="103"/>
      <c r="AH35" s="103"/>
      <c r="AI35" s="103"/>
      <c r="AJ35" s="72"/>
      <c r="AK35" s="72"/>
      <c r="AL35" s="72"/>
      <c r="AM35" s="72"/>
      <c r="AN35" s="72"/>
      <c r="AO35" s="72"/>
      <c r="AP35" s="72"/>
      <c r="AQ35" s="72"/>
      <c r="AR35" s="72"/>
      <c r="AS35" s="72"/>
      <c r="AT35" s="72"/>
      <c r="AU35" s="72"/>
      <c r="AV35" s="72"/>
      <c r="AW35" s="72"/>
      <c r="AX35" s="72"/>
      <c r="AY35" s="72"/>
      <c r="AZ35" s="72"/>
      <c r="BA35" s="72"/>
      <c r="BB35" s="72"/>
      <c r="BC35" s="72"/>
      <c r="BD35" s="72"/>
      <c r="BE35" s="72"/>
      <c r="BF35" s="72"/>
      <c r="BG35" s="72"/>
      <c r="BH35" s="72"/>
      <c r="BI35" s="72"/>
      <c r="BJ35" s="72"/>
      <c r="BK35" s="72"/>
      <c r="BL35" s="72"/>
      <c r="BM35" s="72"/>
      <c r="BN35" s="72"/>
      <c r="BO35" s="72"/>
      <c r="BP35" s="72"/>
      <c r="BQ35" s="72"/>
      <c r="BR35" s="72"/>
      <c r="BS35" s="72"/>
      <c r="BT35" s="72"/>
      <c r="BU35" s="72"/>
      <c r="BV35" s="53"/>
    </row>
    <row r="36" spans="1:96" ht="25.5" customHeight="1">
      <c r="A36" s="988" t="s">
        <v>221</v>
      </c>
      <c r="B36" s="988"/>
      <c r="C36" s="988"/>
      <c r="D36" s="988"/>
      <c r="E36" s="988"/>
      <c r="F36" s="988"/>
      <c r="G36" s="988"/>
      <c r="H36" s="988"/>
      <c r="I36" s="988"/>
      <c r="J36" s="988"/>
      <c r="K36" s="988"/>
      <c r="L36" s="988"/>
      <c r="M36" s="988"/>
      <c r="N36" s="988"/>
      <c r="O36" s="988"/>
      <c r="P36" s="988"/>
      <c r="Q36" s="988"/>
      <c r="R36" s="989" t="s">
        <v>365</v>
      </c>
      <c r="S36" s="990"/>
      <c r="T36" s="990"/>
      <c r="U36" s="990"/>
      <c r="V36" s="990"/>
      <c r="W36" s="990"/>
      <c r="X36" s="990"/>
      <c r="Y36" s="990"/>
      <c r="Z36" s="990"/>
      <c r="AA36" s="990"/>
      <c r="AB36" s="990"/>
      <c r="AC36" s="990"/>
      <c r="AD36" s="990"/>
      <c r="AE36" s="990"/>
      <c r="AF36" s="990"/>
      <c r="AG36" s="990"/>
      <c r="AH36" s="990"/>
      <c r="AI36" s="990"/>
      <c r="AJ36" s="990"/>
      <c r="AK36" s="990"/>
      <c r="AL36" s="990"/>
      <c r="AM36" s="990"/>
      <c r="AN36" s="990"/>
      <c r="AO36" s="990"/>
      <c r="AP36" s="990"/>
      <c r="AQ36" s="990"/>
      <c r="AR36" s="990"/>
      <c r="AS36" s="990"/>
      <c r="AT36" s="990"/>
      <c r="AU36" s="990"/>
      <c r="AV36" s="990"/>
      <c r="AW36" s="990"/>
      <c r="AX36" s="990"/>
      <c r="AY36" s="990"/>
      <c r="AZ36" s="108"/>
      <c r="BA36" s="110"/>
      <c r="BB36" s="110"/>
      <c r="BC36" s="110"/>
      <c r="BD36" s="110"/>
      <c r="BE36" s="110"/>
      <c r="BF36" s="85"/>
      <c r="BG36" s="109"/>
      <c r="BH36" s="991" t="s">
        <v>401</v>
      </c>
      <c r="BI36" s="991"/>
      <c r="BJ36" s="991"/>
      <c r="BK36" s="991"/>
      <c r="BL36" s="988"/>
      <c r="BM36" s="988"/>
      <c r="BN36" s="988"/>
      <c r="BO36" s="992" t="s">
        <v>34</v>
      </c>
      <c r="BP36" s="992"/>
      <c r="BQ36" s="988"/>
      <c r="BR36" s="988"/>
      <c r="BS36" s="988"/>
      <c r="BT36" s="992" t="s">
        <v>211</v>
      </c>
      <c r="BU36" s="993"/>
      <c r="BV36" s="56"/>
      <c r="BW36" s="125"/>
      <c r="BX36" s="125"/>
      <c r="BY36" s="125"/>
      <c r="BZ36" s="125"/>
      <c r="CA36" s="973"/>
      <c r="CB36" s="973"/>
      <c r="CC36" s="973"/>
      <c r="CD36" s="125"/>
      <c r="CE36" s="125"/>
      <c r="CF36" s="973"/>
      <c r="CG36" s="973"/>
      <c r="CH36" s="973"/>
      <c r="CI36" s="125"/>
      <c r="CJ36" s="125"/>
      <c r="CK36" s="973"/>
      <c r="CL36" s="973"/>
      <c r="CM36" s="973"/>
      <c r="CN36" s="130"/>
      <c r="CO36" s="125"/>
      <c r="CP36" s="131"/>
      <c r="CQ36" s="78"/>
      <c r="CR36" s="53"/>
    </row>
    <row r="37" spans="1:96" ht="16.5" customHeight="1">
      <c r="A37" s="52"/>
      <c r="B37" s="56"/>
      <c r="C37" s="56"/>
      <c r="D37" s="56"/>
      <c r="E37" s="56"/>
      <c r="F37" s="56"/>
      <c r="G37" s="56"/>
      <c r="H37" s="56"/>
      <c r="I37" s="56"/>
      <c r="J37" s="56"/>
      <c r="K37" s="56"/>
      <c r="L37" s="56"/>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c r="AL37" s="85"/>
      <c r="AM37" s="85"/>
      <c r="AN37" s="85"/>
      <c r="AO37" s="85"/>
      <c r="AP37" s="85"/>
      <c r="AQ37" s="85"/>
      <c r="AR37" s="85"/>
      <c r="AS37" s="85"/>
      <c r="AT37" s="85"/>
      <c r="AU37" s="85"/>
      <c r="AV37" s="85"/>
      <c r="AW37" s="85"/>
      <c r="AX37" s="85"/>
      <c r="AY37" s="85"/>
      <c r="AZ37" s="85"/>
      <c r="BA37" s="85"/>
      <c r="BB37" s="85"/>
      <c r="BC37" s="85"/>
      <c r="BD37" s="85"/>
      <c r="BE37" s="85"/>
      <c r="BF37" s="85"/>
      <c r="BG37" s="85"/>
      <c r="BH37" s="85"/>
      <c r="BI37" s="85"/>
      <c r="BJ37" s="85"/>
      <c r="BK37" s="85"/>
      <c r="BL37" s="85"/>
      <c r="BM37" s="85"/>
      <c r="BN37" s="85"/>
      <c r="BO37" s="85"/>
      <c r="BP37" s="85"/>
      <c r="BQ37" s="85"/>
      <c r="BR37" s="85"/>
      <c r="BS37" s="85"/>
      <c r="BT37" s="85"/>
      <c r="BU37" s="85"/>
      <c r="BV37" s="53"/>
    </row>
    <row r="38" spans="1:96" ht="27" customHeight="1">
      <c r="A38" s="53" t="s">
        <v>267</v>
      </c>
      <c r="B38" s="974" t="s">
        <v>340</v>
      </c>
      <c r="C38" s="975"/>
      <c r="D38" s="975"/>
      <c r="E38" s="975"/>
      <c r="F38" s="975"/>
      <c r="G38" s="975"/>
      <c r="H38" s="975"/>
      <c r="I38" s="975"/>
      <c r="J38" s="976"/>
      <c r="K38" s="977" t="str">
        <f>IF(Ａ.基本情報入力票!E5="","",Ａ.基本情報入力票!E5)</f>
        <v/>
      </c>
      <c r="L38" s="978"/>
      <c r="M38" s="978"/>
      <c r="N38" s="978"/>
      <c r="O38" s="978"/>
      <c r="P38" s="978"/>
      <c r="Q38" s="978"/>
      <c r="R38" s="978"/>
      <c r="S38" s="978"/>
      <c r="T38" s="978"/>
      <c r="U38" s="978"/>
      <c r="V38" s="978"/>
      <c r="W38" s="978"/>
      <c r="X38" s="978"/>
      <c r="Y38" s="978"/>
      <c r="Z38" s="978"/>
      <c r="AA38" s="978"/>
      <c r="AB38" s="978"/>
      <c r="AC38" s="978"/>
      <c r="AD38" s="978"/>
      <c r="AE38" s="978"/>
      <c r="AF38" s="978"/>
      <c r="AG38" s="978"/>
      <c r="AH38" s="978"/>
      <c r="AI38" s="978"/>
      <c r="AJ38" s="978"/>
      <c r="AK38" s="978"/>
      <c r="AL38" s="978"/>
      <c r="AM38" s="978"/>
      <c r="AN38" s="978"/>
      <c r="AO38" s="978"/>
      <c r="AP38" s="978"/>
      <c r="AQ38" s="978"/>
      <c r="AR38" s="978"/>
      <c r="AS38" s="978"/>
      <c r="AT38" s="978"/>
      <c r="AU38" s="978"/>
      <c r="AV38" s="978"/>
      <c r="AW38" s="978"/>
      <c r="AX38" s="979"/>
      <c r="AY38" s="980" t="s">
        <v>393</v>
      </c>
      <c r="AZ38" s="981"/>
      <c r="BA38" s="981"/>
      <c r="BB38" s="981"/>
      <c r="BC38" s="981"/>
      <c r="BD38" s="981"/>
      <c r="BE38" s="982"/>
      <c r="BF38" s="983" t="str">
        <f>IF(Ａ.基本情報入力票!AF5="","",Ａ.基本情報入力票!AF5)</f>
        <v/>
      </c>
      <c r="BG38" s="984"/>
      <c r="BH38" s="984"/>
      <c r="BI38" s="984"/>
      <c r="BJ38" s="984"/>
      <c r="BK38" s="984"/>
      <c r="BL38" s="984"/>
      <c r="BM38" s="984"/>
      <c r="BN38" s="984"/>
      <c r="BO38" s="984"/>
      <c r="BP38" s="984"/>
      <c r="BQ38" s="984"/>
      <c r="BR38" s="984"/>
      <c r="BS38" s="984"/>
      <c r="BT38" s="984"/>
      <c r="BU38" s="985"/>
      <c r="BV38" s="53"/>
    </row>
    <row r="39" spans="1:96" ht="16.5" customHeight="1">
      <c r="A39" s="53"/>
      <c r="B39" s="986"/>
      <c r="C39" s="986"/>
      <c r="D39" s="986"/>
      <c r="E39" s="986"/>
      <c r="F39" s="986"/>
      <c r="G39" s="986"/>
      <c r="H39" s="986"/>
      <c r="I39" s="986"/>
      <c r="J39" s="986"/>
      <c r="K39" s="986"/>
      <c r="L39" s="986"/>
      <c r="M39" s="986"/>
      <c r="N39" s="986"/>
      <c r="O39" s="986"/>
      <c r="P39" s="986"/>
      <c r="Q39" s="986"/>
      <c r="R39" s="986"/>
      <c r="S39" s="986"/>
      <c r="T39" s="986"/>
      <c r="U39" s="986"/>
      <c r="V39" s="986"/>
      <c r="W39" s="986"/>
      <c r="X39" s="986"/>
      <c r="Y39" s="986"/>
      <c r="Z39" s="986"/>
      <c r="AA39" s="986"/>
      <c r="AB39" s="986"/>
      <c r="AC39" s="986"/>
      <c r="AD39" s="986"/>
      <c r="AE39" s="986"/>
      <c r="AF39" s="986"/>
      <c r="AG39" s="986"/>
      <c r="AH39" s="986"/>
      <c r="AI39" s="986"/>
      <c r="AJ39" s="986"/>
      <c r="AK39" s="986"/>
      <c r="AL39" s="986"/>
      <c r="AM39" s="986"/>
      <c r="AN39" s="986"/>
      <c r="AO39" s="986"/>
      <c r="AP39" s="986"/>
      <c r="AQ39" s="986"/>
      <c r="AR39" s="986"/>
      <c r="AS39" s="986"/>
      <c r="AT39" s="986"/>
      <c r="AU39" s="986"/>
      <c r="AV39" s="986"/>
      <c r="AW39" s="986"/>
      <c r="AX39" s="986"/>
      <c r="AY39" s="986"/>
      <c r="AZ39" s="986"/>
      <c r="BA39" s="986"/>
      <c r="BB39" s="986"/>
      <c r="BC39" s="986"/>
      <c r="BD39" s="986"/>
      <c r="BE39" s="986"/>
      <c r="BF39" s="986"/>
      <c r="BG39" s="986"/>
      <c r="BH39" s="986"/>
      <c r="BI39" s="986"/>
      <c r="BJ39" s="986"/>
      <c r="BK39" s="986"/>
      <c r="BL39" s="986"/>
      <c r="BM39" s="986"/>
      <c r="BN39" s="986"/>
      <c r="BO39" s="986"/>
      <c r="BP39" s="986"/>
      <c r="BQ39" s="986"/>
      <c r="BR39" s="53"/>
      <c r="BS39" s="53"/>
      <c r="BT39" s="53"/>
      <c r="BU39" s="53"/>
      <c r="BV39" s="53"/>
    </row>
    <row r="40" spans="1:96" ht="18.75" customHeight="1">
      <c r="A40" s="987" t="s">
        <v>431</v>
      </c>
      <c r="B40" s="987"/>
      <c r="C40" s="987"/>
      <c r="D40" s="987"/>
      <c r="E40" s="987"/>
      <c r="F40" s="53"/>
      <c r="G40" s="53"/>
      <c r="H40" s="53"/>
      <c r="I40" s="53"/>
      <c r="J40" s="53"/>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c r="AL40" s="84"/>
      <c r="AM40" s="84"/>
      <c r="AN40" s="84"/>
      <c r="AO40" s="84"/>
      <c r="AP40" s="84"/>
      <c r="AQ40" s="84"/>
      <c r="AR40" s="84"/>
      <c r="AS40" s="84"/>
      <c r="AT40" s="84"/>
      <c r="AU40" s="84"/>
      <c r="AV40" s="84"/>
      <c r="AW40" s="84"/>
      <c r="AX40" s="84"/>
      <c r="AY40" s="84"/>
      <c r="AZ40" s="84"/>
      <c r="BA40" s="84"/>
      <c r="BB40" s="84"/>
      <c r="BC40" s="84"/>
      <c r="BD40" s="84"/>
      <c r="BE40" s="84"/>
      <c r="BF40" s="84"/>
      <c r="BG40" s="84"/>
      <c r="BH40" s="84"/>
      <c r="BI40" s="84"/>
      <c r="BJ40" s="84"/>
      <c r="BK40" s="84"/>
      <c r="BL40" s="84"/>
      <c r="BM40" s="84"/>
      <c r="BN40" s="84"/>
      <c r="BO40" s="84"/>
      <c r="BP40" s="84"/>
      <c r="BQ40" s="84"/>
      <c r="BR40" s="84"/>
      <c r="BS40" s="84"/>
      <c r="BT40" s="84"/>
      <c r="BU40" s="84"/>
      <c r="BV40" s="53"/>
    </row>
    <row r="41" spans="1:96" ht="18.75" customHeight="1">
      <c r="A41" s="55"/>
      <c r="B41" s="966" t="s">
        <v>115</v>
      </c>
      <c r="C41" s="966"/>
      <c r="D41" s="966"/>
      <c r="E41" s="966"/>
      <c r="F41" s="966"/>
      <c r="G41" s="76" t="s">
        <v>59</v>
      </c>
      <c r="H41" s="967" t="s">
        <v>296</v>
      </c>
      <c r="I41" s="967"/>
      <c r="J41" s="967"/>
      <c r="K41" s="968" t="s">
        <v>252</v>
      </c>
      <c r="L41" s="968"/>
      <c r="M41" s="967"/>
      <c r="N41" s="967"/>
      <c r="O41" s="967"/>
      <c r="P41" s="968" t="s">
        <v>317</v>
      </c>
      <c r="Q41" s="968"/>
      <c r="R41" s="58"/>
      <c r="S41" s="58"/>
      <c r="T41" s="58"/>
      <c r="U41" s="58"/>
      <c r="V41" s="58"/>
      <c r="W41" s="58"/>
      <c r="X41" s="58"/>
      <c r="Y41" s="76"/>
      <c r="Z41" s="55"/>
      <c r="AA41" s="55"/>
      <c r="AB41" s="55"/>
      <c r="AC41" s="55"/>
      <c r="AD41" s="55"/>
      <c r="AE41" s="55"/>
      <c r="AF41" s="55"/>
      <c r="AG41" s="55"/>
      <c r="AH41" s="55"/>
      <c r="AI41" s="55"/>
      <c r="AJ41" s="55"/>
      <c r="AK41" s="55"/>
      <c r="AL41" s="106"/>
      <c r="AM41" s="106"/>
      <c r="AN41" s="972"/>
      <c r="AO41" s="972"/>
      <c r="AP41" s="972"/>
      <c r="AQ41" s="972"/>
      <c r="AR41" s="972"/>
      <c r="AS41" s="972"/>
      <c r="AT41" s="972"/>
      <c r="AU41" s="972"/>
      <c r="AV41" s="55"/>
      <c r="AW41" s="55"/>
      <c r="AX41" s="55"/>
      <c r="AY41" s="55"/>
      <c r="AZ41" s="55"/>
      <c r="BA41" s="55"/>
      <c r="BB41" s="55"/>
      <c r="BC41" s="55"/>
      <c r="BD41" s="55"/>
      <c r="BE41" s="55"/>
      <c r="BF41" s="55"/>
      <c r="BG41" s="55"/>
      <c r="BH41" s="55"/>
      <c r="BI41" s="55"/>
      <c r="BJ41" s="106"/>
      <c r="BK41" s="106"/>
      <c r="BL41" s="106"/>
      <c r="BM41" s="106"/>
      <c r="BN41" s="106"/>
      <c r="BO41" s="106"/>
      <c r="BP41" s="106"/>
      <c r="BQ41" s="106"/>
      <c r="BR41" s="106"/>
      <c r="BS41" s="106"/>
      <c r="BT41" s="55"/>
      <c r="BU41" s="55"/>
      <c r="BV41" s="53"/>
    </row>
    <row r="42" spans="1:96" ht="18.75" customHeight="1">
      <c r="A42" s="53"/>
      <c r="B42" s="59"/>
      <c r="C42" s="969"/>
      <c r="D42" s="969"/>
      <c r="E42" s="969"/>
      <c r="F42" s="969"/>
      <c r="G42" s="962">
        <v>6</v>
      </c>
      <c r="H42" s="962"/>
      <c r="I42" s="961" t="s">
        <v>239</v>
      </c>
      <c r="J42" s="961"/>
      <c r="K42" s="962">
        <v>7</v>
      </c>
      <c r="L42" s="962"/>
      <c r="M42" s="961" t="s">
        <v>239</v>
      </c>
      <c r="N42" s="961"/>
      <c r="O42" s="962">
        <v>8</v>
      </c>
      <c r="P42" s="962"/>
      <c r="Q42" s="961" t="s">
        <v>239</v>
      </c>
      <c r="R42" s="961"/>
      <c r="S42" s="963">
        <v>9</v>
      </c>
      <c r="T42" s="963"/>
      <c r="U42" s="970" t="s">
        <v>239</v>
      </c>
      <c r="V42" s="970"/>
      <c r="W42" s="963">
        <v>10</v>
      </c>
      <c r="X42" s="963"/>
      <c r="Y42" s="970" t="s">
        <v>239</v>
      </c>
      <c r="Z42" s="970"/>
      <c r="AA42" s="963">
        <v>11</v>
      </c>
      <c r="AB42" s="963"/>
      <c r="AC42" s="961" t="s">
        <v>239</v>
      </c>
      <c r="AD42" s="961"/>
      <c r="AE42" s="971">
        <v>12</v>
      </c>
      <c r="AF42" s="971"/>
      <c r="AG42" s="961" t="s">
        <v>239</v>
      </c>
      <c r="AH42" s="961"/>
      <c r="AI42" s="962">
        <v>13</v>
      </c>
      <c r="AJ42" s="962"/>
      <c r="AK42" s="961" t="s">
        <v>239</v>
      </c>
      <c r="AL42" s="961"/>
      <c r="AM42" s="962">
        <v>14</v>
      </c>
      <c r="AN42" s="962"/>
      <c r="AO42" s="961" t="s">
        <v>239</v>
      </c>
      <c r="AP42" s="961"/>
      <c r="AQ42" s="962">
        <v>15</v>
      </c>
      <c r="AR42" s="962"/>
      <c r="AS42" s="961" t="s">
        <v>239</v>
      </c>
      <c r="AT42" s="961"/>
      <c r="AU42" s="962">
        <v>16</v>
      </c>
      <c r="AV42" s="962"/>
      <c r="AW42" s="961" t="s">
        <v>239</v>
      </c>
      <c r="AX42" s="961"/>
      <c r="AY42" s="962">
        <v>17</v>
      </c>
      <c r="AZ42" s="962"/>
      <c r="BA42" s="961" t="s">
        <v>239</v>
      </c>
      <c r="BB42" s="961"/>
      <c r="BC42" s="962">
        <v>18</v>
      </c>
      <c r="BD42" s="962"/>
      <c r="BE42" s="961" t="s">
        <v>239</v>
      </c>
      <c r="BF42" s="961"/>
      <c r="BG42" s="962">
        <v>19</v>
      </c>
      <c r="BH42" s="962"/>
      <c r="BI42" s="961" t="s">
        <v>239</v>
      </c>
      <c r="BJ42" s="961"/>
      <c r="BK42" s="962">
        <v>20</v>
      </c>
      <c r="BL42" s="962"/>
      <c r="BM42" s="961" t="s">
        <v>239</v>
      </c>
      <c r="BN42" s="961"/>
      <c r="BO42" s="963">
        <v>21</v>
      </c>
      <c r="BP42" s="963"/>
      <c r="BQ42" s="961" t="s">
        <v>239</v>
      </c>
      <c r="BR42" s="961"/>
      <c r="BS42" s="962">
        <v>22</v>
      </c>
      <c r="BT42" s="962"/>
      <c r="BU42" s="59"/>
      <c r="BV42" s="53"/>
    </row>
    <row r="43" spans="1:96" ht="16.5" customHeight="1">
      <c r="A43" s="53"/>
      <c r="B43" s="938" t="s">
        <v>342</v>
      </c>
      <c r="C43" s="939"/>
      <c r="D43" s="944" t="s">
        <v>333</v>
      </c>
      <c r="E43" s="945"/>
      <c r="F43" s="65"/>
      <c r="G43" s="65"/>
      <c r="H43" s="65"/>
      <c r="I43" s="65"/>
      <c r="J43" s="65"/>
      <c r="K43" s="65"/>
      <c r="L43" s="65"/>
      <c r="M43" s="65"/>
      <c r="N43" s="65"/>
      <c r="O43" s="65"/>
      <c r="P43" s="65"/>
      <c r="Q43" s="65"/>
      <c r="R43" s="65"/>
      <c r="S43" s="65"/>
      <c r="T43" s="65"/>
      <c r="U43" s="65"/>
      <c r="V43" s="65"/>
      <c r="W43" s="65"/>
      <c r="X43" s="65"/>
      <c r="Y43" s="65"/>
      <c r="Z43" s="65"/>
      <c r="AA43" s="65"/>
      <c r="AB43" s="65"/>
      <c r="AC43" s="65"/>
      <c r="AD43" s="65"/>
      <c r="AE43" s="65"/>
      <c r="AF43" s="65"/>
      <c r="AG43" s="65"/>
      <c r="AH43" s="65"/>
      <c r="AI43" s="65"/>
      <c r="AJ43" s="65"/>
      <c r="AK43" s="65"/>
      <c r="AL43" s="65"/>
      <c r="AM43" s="65"/>
      <c r="AN43" s="65"/>
      <c r="AO43" s="65"/>
      <c r="AP43" s="65"/>
      <c r="AQ43" s="65"/>
      <c r="AR43" s="65"/>
      <c r="AS43" s="65"/>
      <c r="AT43" s="65"/>
      <c r="AU43" s="65"/>
      <c r="AV43" s="65"/>
      <c r="AW43" s="65"/>
      <c r="AX43" s="65"/>
      <c r="AY43" s="65"/>
      <c r="AZ43" s="65"/>
      <c r="BA43" s="65"/>
      <c r="BB43" s="65"/>
      <c r="BC43" s="65"/>
      <c r="BD43" s="65"/>
      <c r="BE43" s="65"/>
      <c r="BF43" s="65"/>
      <c r="BG43" s="65"/>
      <c r="BH43" s="65"/>
      <c r="BI43" s="65"/>
      <c r="BJ43" s="65"/>
      <c r="BK43" s="65"/>
      <c r="BL43" s="65"/>
      <c r="BM43" s="65"/>
      <c r="BN43" s="65"/>
      <c r="BO43" s="65"/>
      <c r="BP43" s="65"/>
      <c r="BQ43" s="65"/>
      <c r="BR43" s="65"/>
      <c r="BS43" s="65"/>
      <c r="BT43" s="65"/>
      <c r="BU43" s="121"/>
      <c r="BV43" s="53"/>
    </row>
    <row r="44" spans="1:96" ht="16.5" customHeight="1">
      <c r="A44" s="53"/>
      <c r="B44" s="940"/>
      <c r="C44" s="941"/>
      <c r="D44" s="930"/>
      <c r="E44" s="931"/>
      <c r="F44" s="66"/>
      <c r="G44" s="66"/>
      <c r="H44" s="66"/>
      <c r="I44" s="66"/>
      <c r="J44" s="66"/>
      <c r="K44" s="66"/>
      <c r="L44" s="66"/>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c r="AM44" s="66"/>
      <c r="AN44" s="66"/>
      <c r="AO44" s="66"/>
      <c r="AP44" s="66"/>
      <c r="AQ44" s="66"/>
      <c r="AR44" s="66"/>
      <c r="AS44" s="66"/>
      <c r="AT44" s="66"/>
      <c r="AU44" s="66"/>
      <c r="AV44" s="66"/>
      <c r="AW44" s="66"/>
      <c r="AX44" s="66"/>
      <c r="AY44" s="66"/>
      <c r="AZ44" s="66"/>
      <c r="BA44" s="66"/>
      <c r="BB44" s="66"/>
      <c r="BC44" s="66"/>
      <c r="BD44" s="66"/>
      <c r="BE44" s="66"/>
      <c r="BF44" s="66"/>
      <c r="BG44" s="66"/>
      <c r="BH44" s="66"/>
      <c r="BI44" s="66"/>
      <c r="BJ44" s="66"/>
      <c r="BK44" s="66"/>
      <c r="BL44" s="66"/>
      <c r="BM44" s="66"/>
      <c r="BN44" s="66"/>
      <c r="BO44" s="66"/>
      <c r="BP44" s="66"/>
      <c r="BQ44" s="66"/>
      <c r="BR44" s="66"/>
      <c r="BS44" s="66"/>
      <c r="BT44" s="66"/>
      <c r="BU44" s="118"/>
      <c r="BV44" s="53"/>
    </row>
    <row r="45" spans="1:96" ht="16.5" customHeight="1">
      <c r="A45" s="53"/>
      <c r="B45" s="940"/>
      <c r="C45" s="941"/>
      <c r="D45" s="930"/>
      <c r="E45" s="931"/>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c r="BC45" s="66"/>
      <c r="BD45" s="66"/>
      <c r="BE45" s="66"/>
      <c r="BF45" s="66"/>
      <c r="BG45" s="66"/>
      <c r="BH45" s="66"/>
      <c r="BI45" s="66"/>
      <c r="BJ45" s="66"/>
      <c r="BK45" s="66"/>
      <c r="BL45" s="66"/>
      <c r="BM45" s="66"/>
      <c r="BN45" s="66"/>
      <c r="BO45" s="66"/>
      <c r="BP45" s="66"/>
      <c r="BQ45" s="66"/>
      <c r="BR45" s="66"/>
      <c r="BS45" s="66"/>
      <c r="BT45" s="66"/>
      <c r="BU45" s="118"/>
      <c r="BV45" s="53"/>
    </row>
    <row r="46" spans="1:96" ht="16.5" customHeight="1">
      <c r="A46" s="53"/>
      <c r="B46" s="940"/>
      <c r="C46" s="941"/>
      <c r="D46" s="932"/>
      <c r="E46" s="933"/>
      <c r="F46" s="67"/>
      <c r="G46" s="67"/>
      <c r="H46" s="67"/>
      <c r="I46" s="67"/>
      <c r="J46" s="67"/>
      <c r="K46" s="67"/>
      <c r="L46" s="67"/>
      <c r="M46" s="67"/>
      <c r="N46" s="67"/>
      <c r="O46" s="67"/>
      <c r="P46" s="67"/>
      <c r="Q46" s="67"/>
      <c r="R46" s="67"/>
      <c r="S46" s="67"/>
      <c r="T46" s="67"/>
      <c r="U46" s="67"/>
      <c r="V46" s="67"/>
      <c r="W46" s="67"/>
      <c r="X46" s="67"/>
      <c r="Y46" s="67"/>
      <c r="Z46" s="67"/>
      <c r="AA46" s="67"/>
      <c r="AB46" s="67"/>
      <c r="AC46" s="67"/>
      <c r="AD46" s="67"/>
      <c r="AE46" s="67"/>
      <c r="AF46" s="67"/>
      <c r="AG46" s="67"/>
      <c r="AH46" s="67"/>
      <c r="AI46" s="67"/>
      <c r="AJ46" s="67"/>
      <c r="AK46" s="67"/>
      <c r="AL46" s="67"/>
      <c r="AM46" s="67"/>
      <c r="AN46" s="67"/>
      <c r="AO46" s="67"/>
      <c r="AP46" s="67"/>
      <c r="AQ46" s="67"/>
      <c r="AR46" s="67"/>
      <c r="AS46" s="67"/>
      <c r="AT46" s="67"/>
      <c r="AU46" s="67"/>
      <c r="AV46" s="67"/>
      <c r="AW46" s="67"/>
      <c r="AX46" s="67"/>
      <c r="AY46" s="67"/>
      <c r="AZ46" s="67"/>
      <c r="BA46" s="67"/>
      <c r="BB46" s="67"/>
      <c r="BC46" s="67"/>
      <c r="BD46" s="67"/>
      <c r="BE46" s="67"/>
      <c r="BF46" s="66"/>
      <c r="BG46" s="66"/>
      <c r="BH46" s="66"/>
      <c r="BI46" s="66"/>
      <c r="BJ46" s="66"/>
      <c r="BK46" s="66"/>
      <c r="BL46" s="66"/>
      <c r="BM46" s="66"/>
      <c r="BN46" s="67"/>
      <c r="BO46" s="67"/>
      <c r="BP46" s="67"/>
      <c r="BQ46" s="67"/>
      <c r="BR46" s="67"/>
      <c r="BS46" s="67"/>
      <c r="BT46" s="67"/>
      <c r="BU46" s="119"/>
      <c r="BV46" s="53"/>
    </row>
    <row r="47" spans="1:96" ht="16.5" customHeight="1">
      <c r="A47" s="53"/>
      <c r="B47" s="940"/>
      <c r="C47" s="941"/>
      <c r="D47" s="934" t="s">
        <v>318</v>
      </c>
      <c r="E47" s="935"/>
      <c r="F47" s="66"/>
      <c r="G47" s="66"/>
      <c r="H47" s="66"/>
      <c r="I47" s="66"/>
      <c r="J47" s="66"/>
      <c r="K47" s="66"/>
      <c r="L47" s="66"/>
      <c r="M47" s="66"/>
      <c r="N47" s="66"/>
      <c r="O47" s="66"/>
      <c r="P47" s="66"/>
      <c r="Q47" s="66"/>
      <c r="R47" s="66"/>
      <c r="S47" s="66"/>
      <c r="T47" s="77"/>
      <c r="U47" s="77"/>
      <c r="V47" s="77"/>
      <c r="W47" s="77"/>
      <c r="X47" s="77"/>
      <c r="Y47" s="77"/>
      <c r="Z47" s="77"/>
      <c r="AA47" s="77"/>
      <c r="AB47" s="77"/>
      <c r="AC47" s="77"/>
      <c r="AD47" s="77"/>
      <c r="AE47" s="77"/>
      <c r="AF47" s="77"/>
      <c r="AG47" s="77"/>
      <c r="AH47" s="77"/>
      <c r="AI47" s="77"/>
      <c r="AJ47" s="77"/>
      <c r="AK47" s="77"/>
      <c r="AL47" s="77"/>
      <c r="AM47" s="77"/>
      <c r="AN47" s="77"/>
      <c r="AO47" s="77"/>
      <c r="AP47" s="77"/>
      <c r="AQ47" s="77"/>
      <c r="AR47" s="77"/>
      <c r="AS47" s="77"/>
      <c r="AT47" s="77"/>
      <c r="AU47" s="77"/>
      <c r="AV47" s="77"/>
      <c r="AW47" s="77"/>
      <c r="AX47" s="77"/>
      <c r="AY47" s="77"/>
      <c r="AZ47" s="77"/>
      <c r="BA47" s="77"/>
      <c r="BB47" s="77"/>
      <c r="BC47" s="77"/>
      <c r="BD47" s="77"/>
      <c r="BE47" s="77"/>
      <c r="BF47" s="77"/>
      <c r="BG47" s="77"/>
      <c r="BH47" s="77"/>
      <c r="BI47" s="77"/>
      <c r="BJ47" s="77"/>
      <c r="BK47" s="77"/>
      <c r="BL47" s="77"/>
      <c r="BM47" s="77"/>
      <c r="BN47" s="77"/>
      <c r="BO47" s="77"/>
      <c r="BP47" s="77"/>
      <c r="BQ47" s="77"/>
      <c r="BR47" s="112"/>
      <c r="BS47" s="112"/>
      <c r="BT47" s="112"/>
      <c r="BU47" s="123"/>
      <c r="BV47" s="53"/>
    </row>
    <row r="48" spans="1:96" ht="16.5" customHeight="1">
      <c r="A48" s="53"/>
      <c r="B48" s="942"/>
      <c r="C48" s="943"/>
      <c r="D48" s="946"/>
      <c r="E48" s="947"/>
      <c r="F48" s="68"/>
      <c r="G48" s="68"/>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8"/>
      <c r="AN48" s="68"/>
      <c r="AO48" s="68"/>
      <c r="AP48" s="68"/>
      <c r="AQ48" s="68"/>
      <c r="AR48" s="68"/>
      <c r="AS48" s="68"/>
      <c r="AT48" s="68"/>
      <c r="AU48" s="68"/>
      <c r="AV48" s="68"/>
      <c r="AW48" s="68"/>
      <c r="AX48" s="68"/>
      <c r="AY48" s="68"/>
      <c r="AZ48" s="68"/>
      <c r="BA48" s="68"/>
      <c r="BB48" s="68"/>
      <c r="BC48" s="68"/>
      <c r="BD48" s="68"/>
      <c r="BE48" s="68"/>
      <c r="BF48" s="68"/>
      <c r="BG48" s="68"/>
      <c r="BH48" s="68"/>
      <c r="BI48" s="68"/>
      <c r="BJ48" s="68"/>
      <c r="BK48" s="68"/>
      <c r="BL48" s="68"/>
      <c r="BM48" s="68"/>
      <c r="BN48" s="68"/>
      <c r="BO48" s="68"/>
      <c r="BP48" s="68"/>
      <c r="BQ48" s="68"/>
      <c r="BR48" s="68"/>
      <c r="BS48" s="68"/>
      <c r="BT48" s="68"/>
      <c r="BU48" s="122"/>
      <c r="BV48" s="53"/>
    </row>
    <row r="49" spans="1:74" ht="15.75" customHeight="1">
      <c r="A49" s="53"/>
      <c r="B49" s="923" t="s">
        <v>343</v>
      </c>
      <c r="C49" s="924"/>
      <c r="D49" s="928" t="s">
        <v>333</v>
      </c>
      <c r="E49" s="929"/>
      <c r="F49" s="66"/>
      <c r="G49" s="66"/>
      <c r="H49" s="66"/>
      <c r="I49" s="66"/>
      <c r="J49" s="66"/>
      <c r="K49" s="66"/>
      <c r="L49" s="66"/>
      <c r="M49" s="66"/>
      <c r="N49" s="66"/>
      <c r="O49" s="66"/>
      <c r="P49" s="66"/>
      <c r="Q49" s="66"/>
      <c r="R49" s="66"/>
      <c r="S49" s="90"/>
      <c r="T49" s="90"/>
      <c r="U49" s="90"/>
      <c r="V49" s="66"/>
      <c r="W49" s="66"/>
      <c r="X49" s="66"/>
      <c r="Y49" s="66"/>
      <c r="Z49" s="66"/>
      <c r="AA49" s="66"/>
      <c r="AB49" s="66"/>
      <c r="AC49" s="66"/>
      <c r="AD49" s="66"/>
      <c r="AE49" s="90"/>
      <c r="AF49" s="80"/>
      <c r="AG49" s="80"/>
      <c r="AH49" s="80"/>
      <c r="AI49" s="80"/>
      <c r="AJ49" s="66"/>
      <c r="AK49" s="66"/>
      <c r="AL49" s="66"/>
      <c r="AM49" s="66"/>
      <c r="AN49" s="66"/>
      <c r="AO49" s="66"/>
      <c r="AP49" s="66"/>
      <c r="AQ49" s="66"/>
      <c r="AR49" s="66"/>
      <c r="AS49" s="66"/>
      <c r="AT49" s="66"/>
      <c r="AU49" s="66"/>
      <c r="AV49" s="66"/>
      <c r="AW49" s="66"/>
      <c r="AX49" s="66"/>
      <c r="AY49" s="66"/>
      <c r="AZ49" s="66"/>
      <c r="BA49" s="66"/>
      <c r="BB49" s="66"/>
      <c r="BC49" s="66"/>
      <c r="BD49" s="66"/>
      <c r="BE49" s="66"/>
      <c r="BF49" s="90"/>
      <c r="BG49" s="66"/>
      <c r="BH49" s="66"/>
      <c r="BI49" s="66"/>
      <c r="BJ49" s="66"/>
      <c r="BK49" s="66"/>
      <c r="BL49" s="66"/>
      <c r="BM49" s="90"/>
      <c r="BN49" s="66"/>
      <c r="BO49" s="66"/>
      <c r="BP49" s="66"/>
      <c r="BQ49" s="66"/>
      <c r="BR49" s="66"/>
      <c r="BS49" s="66"/>
      <c r="BT49" s="66"/>
      <c r="BU49" s="118"/>
      <c r="BV49" s="53"/>
    </row>
    <row r="50" spans="1:74" ht="15.75" customHeight="1">
      <c r="A50" s="53"/>
      <c r="B50" s="923"/>
      <c r="C50" s="924"/>
      <c r="D50" s="930"/>
      <c r="E50" s="931"/>
      <c r="F50" s="66"/>
      <c r="G50" s="66"/>
      <c r="H50" s="66"/>
      <c r="I50" s="66"/>
      <c r="J50" s="66"/>
      <c r="K50" s="66"/>
      <c r="L50" s="66"/>
      <c r="M50" s="66"/>
      <c r="N50" s="66"/>
      <c r="O50" s="66"/>
      <c r="P50" s="66"/>
      <c r="Q50" s="66"/>
      <c r="R50" s="66"/>
      <c r="S50" s="66"/>
      <c r="T50" s="66"/>
      <c r="U50" s="66"/>
      <c r="V50" s="66"/>
      <c r="W50" s="66"/>
      <c r="X50" s="66"/>
      <c r="Y50" s="66"/>
      <c r="Z50" s="66"/>
      <c r="AA50" s="66"/>
      <c r="AB50" s="66"/>
      <c r="AC50" s="66"/>
      <c r="AD50" s="66"/>
      <c r="AE50" s="66"/>
      <c r="AF50" s="66"/>
      <c r="AG50" s="80"/>
      <c r="AH50" s="80"/>
      <c r="AI50" s="80"/>
      <c r="AJ50" s="66"/>
      <c r="AK50" s="66"/>
      <c r="AL50" s="66"/>
      <c r="AM50" s="66"/>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c r="BM50" s="66"/>
      <c r="BN50" s="66"/>
      <c r="BO50" s="66"/>
      <c r="BP50" s="66"/>
      <c r="BQ50" s="66"/>
      <c r="BR50" s="66"/>
      <c r="BS50" s="66"/>
      <c r="BT50" s="66"/>
      <c r="BU50" s="118"/>
      <c r="BV50" s="53"/>
    </row>
    <row r="51" spans="1:74" ht="15.75" customHeight="1">
      <c r="A51" s="53"/>
      <c r="B51" s="923"/>
      <c r="C51" s="924"/>
      <c r="D51" s="932"/>
      <c r="E51" s="933"/>
      <c r="F51" s="67"/>
      <c r="G51" s="67"/>
      <c r="H51" s="67"/>
      <c r="I51" s="67"/>
      <c r="J51" s="67"/>
      <c r="K51" s="67"/>
      <c r="L51" s="67"/>
      <c r="M51" s="67"/>
      <c r="N51" s="67"/>
      <c r="O51" s="67"/>
      <c r="P51" s="67"/>
      <c r="Q51" s="67"/>
      <c r="R51" s="67"/>
      <c r="S51" s="67"/>
      <c r="T51" s="67"/>
      <c r="U51" s="67"/>
      <c r="V51" s="67"/>
      <c r="W51" s="67"/>
      <c r="X51" s="67"/>
      <c r="Y51" s="67"/>
      <c r="Z51" s="67"/>
      <c r="AA51" s="67"/>
      <c r="AB51" s="67"/>
      <c r="AC51" s="67"/>
      <c r="AD51" s="67"/>
      <c r="AE51" s="67"/>
      <c r="AF51" s="81"/>
      <c r="AG51" s="81"/>
      <c r="AH51" s="81"/>
      <c r="AI51" s="81"/>
      <c r="AJ51" s="67"/>
      <c r="AK51" s="67"/>
      <c r="AL51" s="67"/>
      <c r="AM51" s="67"/>
      <c r="AN51" s="67"/>
      <c r="AO51" s="67"/>
      <c r="AP51" s="67"/>
      <c r="AQ51" s="67"/>
      <c r="AR51" s="67"/>
      <c r="AS51" s="67"/>
      <c r="AT51" s="67"/>
      <c r="AU51" s="67"/>
      <c r="AV51" s="67"/>
      <c r="AW51" s="67"/>
      <c r="AX51" s="67"/>
      <c r="AY51" s="67"/>
      <c r="AZ51" s="67"/>
      <c r="BA51" s="67"/>
      <c r="BB51" s="67"/>
      <c r="BC51" s="67"/>
      <c r="BD51" s="67"/>
      <c r="BE51" s="67"/>
      <c r="BF51" s="67"/>
      <c r="BG51" s="67"/>
      <c r="BH51" s="67"/>
      <c r="BI51" s="67"/>
      <c r="BJ51" s="67"/>
      <c r="BK51" s="67"/>
      <c r="BL51" s="67"/>
      <c r="BM51" s="67"/>
      <c r="BN51" s="67"/>
      <c r="BO51" s="67"/>
      <c r="BP51" s="67"/>
      <c r="BQ51" s="67"/>
      <c r="BR51" s="67"/>
      <c r="BS51" s="67"/>
      <c r="BT51" s="67"/>
      <c r="BU51" s="119"/>
      <c r="BV51" s="53"/>
    </row>
    <row r="52" spans="1:74" ht="15.75" customHeight="1">
      <c r="A52" s="53"/>
      <c r="B52" s="925"/>
      <c r="C52" s="924"/>
      <c r="D52" s="934" t="s">
        <v>318</v>
      </c>
      <c r="E52" s="935"/>
      <c r="F52" s="66"/>
      <c r="G52" s="66"/>
      <c r="H52" s="66"/>
      <c r="I52" s="66"/>
      <c r="J52" s="66"/>
      <c r="K52" s="66"/>
      <c r="L52" s="66"/>
      <c r="M52" s="66"/>
      <c r="N52" s="66"/>
      <c r="O52" s="66"/>
      <c r="P52" s="66"/>
      <c r="Q52" s="66"/>
      <c r="R52" s="66"/>
      <c r="S52" s="66"/>
      <c r="T52" s="77"/>
      <c r="U52" s="77"/>
      <c r="V52" s="77"/>
      <c r="W52" s="77"/>
      <c r="X52" s="77"/>
      <c r="Y52" s="77"/>
      <c r="Z52" s="77"/>
      <c r="AA52" s="77"/>
      <c r="AB52" s="77"/>
      <c r="AC52" s="77"/>
      <c r="AD52" s="77"/>
      <c r="AE52" s="77"/>
      <c r="AF52" s="80"/>
      <c r="AG52" s="80"/>
      <c r="AH52" s="80"/>
      <c r="AI52" s="80"/>
      <c r="AJ52" s="66"/>
      <c r="AK52" s="66"/>
      <c r="AL52" s="66"/>
      <c r="AM52" s="66"/>
      <c r="AN52" s="66"/>
      <c r="AO52" s="66"/>
      <c r="AP52" s="66"/>
      <c r="AQ52" s="66"/>
      <c r="AR52" s="66"/>
      <c r="AS52" s="66"/>
      <c r="AT52" s="66"/>
      <c r="AU52" s="66"/>
      <c r="AV52" s="66"/>
      <c r="AW52" s="66"/>
      <c r="AX52" s="66"/>
      <c r="AY52" s="66"/>
      <c r="AZ52" s="66"/>
      <c r="BA52" s="66"/>
      <c r="BB52" s="66"/>
      <c r="BC52" s="66"/>
      <c r="BD52" s="66"/>
      <c r="BE52" s="66"/>
      <c r="BF52" s="77"/>
      <c r="BG52" s="77"/>
      <c r="BH52" s="77"/>
      <c r="BI52" s="77"/>
      <c r="BJ52" s="77"/>
      <c r="BK52" s="77"/>
      <c r="BL52" s="77"/>
      <c r="BM52" s="77"/>
      <c r="BN52" s="66"/>
      <c r="BO52" s="66"/>
      <c r="BP52" s="66"/>
      <c r="BQ52" s="66"/>
      <c r="BR52" s="66"/>
      <c r="BS52" s="66"/>
      <c r="BT52" s="66"/>
      <c r="BU52" s="118"/>
      <c r="BV52" s="53"/>
    </row>
    <row r="53" spans="1:74" ht="15.75" customHeight="1">
      <c r="A53" s="53"/>
      <c r="B53" s="948"/>
      <c r="C53" s="949"/>
      <c r="D53" s="950"/>
      <c r="E53" s="951"/>
      <c r="F53" s="69"/>
      <c r="G53" s="69"/>
      <c r="H53" s="69"/>
      <c r="I53" s="69"/>
      <c r="J53" s="69"/>
      <c r="K53" s="69"/>
      <c r="L53" s="69"/>
      <c r="M53" s="69"/>
      <c r="N53" s="69"/>
      <c r="O53" s="69"/>
      <c r="P53" s="69"/>
      <c r="Q53" s="69"/>
      <c r="R53" s="69"/>
      <c r="S53" s="69"/>
      <c r="T53" s="69"/>
      <c r="U53" s="69"/>
      <c r="V53" s="69"/>
      <c r="W53" s="69"/>
      <c r="X53" s="69"/>
      <c r="Y53" s="69"/>
      <c r="Z53" s="69"/>
      <c r="AA53" s="69"/>
      <c r="AB53" s="69"/>
      <c r="AC53" s="69"/>
      <c r="AD53" s="69"/>
      <c r="AE53" s="69"/>
      <c r="AF53" s="101"/>
      <c r="AG53" s="101"/>
      <c r="AH53" s="101"/>
      <c r="AI53" s="101"/>
      <c r="AJ53" s="69"/>
      <c r="AK53" s="69"/>
      <c r="AL53" s="69"/>
      <c r="AM53" s="69"/>
      <c r="AN53" s="69"/>
      <c r="AO53" s="69"/>
      <c r="AP53" s="69"/>
      <c r="AQ53" s="69"/>
      <c r="AR53" s="69"/>
      <c r="AS53" s="69"/>
      <c r="AT53" s="69"/>
      <c r="AU53" s="69"/>
      <c r="AV53" s="69"/>
      <c r="AW53" s="69"/>
      <c r="AX53" s="69"/>
      <c r="AY53" s="69"/>
      <c r="AZ53" s="69"/>
      <c r="BA53" s="69"/>
      <c r="BB53" s="69"/>
      <c r="BC53" s="69"/>
      <c r="BD53" s="69"/>
      <c r="BE53" s="69"/>
      <c r="BF53" s="69"/>
      <c r="BG53" s="69"/>
      <c r="BH53" s="69"/>
      <c r="BI53" s="69"/>
      <c r="BJ53" s="69"/>
      <c r="BK53" s="69"/>
      <c r="BL53" s="69"/>
      <c r="BM53" s="69"/>
      <c r="BN53" s="69"/>
      <c r="BO53" s="69"/>
      <c r="BP53" s="69"/>
      <c r="BQ53" s="69"/>
      <c r="BR53" s="69"/>
      <c r="BS53" s="69"/>
      <c r="BT53" s="69"/>
      <c r="BU53" s="120"/>
      <c r="BV53" s="53"/>
    </row>
    <row r="54" spans="1:74" ht="9" customHeight="1">
      <c r="A54" s="53"/>
      <c r="B54" s="60"/>
      <c r="C54" s="60"/>
      <c r="D54" s="60"/>
      <c r="E54" s="60"/>
      <c r="F54" s="70"/>
      <c r="G54" s="70"/>
      <c r="H54" s="70"/>
      <c r="I54" s="70"/>
      <c r="J54" s="70"/>
      <c r="K54" s="70"/>
      <c r="L54" s="70"/>
      <c r="M54" s="70"/>
      <c r="N54" s="86"/>
      <c r="O54" s="86"/>
      <c r="P54" s="86"/>
      <c r="Q54" s="86"/>
      <c r="R54" s="86"/>
      <c r="S54" s="86"/>
      <c r="T54" s="86"/>
      <c r="U54" s="86"/>
      <c r="V54" s="86"/>
      <c r="W54" s="86"/>
      <c r="X54" s="86"/>
      <c r="Y54" s="86"/>
      <c r="Z54" s="86"/>
      <c r="AA54" s="86"/>
      <c r="AB54" s="70"/>
      <c r="AC54" s="70"/>
      <c r="AD54" s="86"/>
      <c r="AE54" s="86"/>
      <c r="AF54" s="86"/>
      <c r="AG54" s="86"/>
      <c r="AH54" s="86"/>
      <c r="AI54" s="86"/>
      <c r="AJ54" s="86"/>
      <c r="AK54" s="86"/>
      <c r="AL54" s="86"/>
      <c r="AM54" s="86"/>
      <c r="AN54" s="86"/>
      <c r="AO54" s="86"/>
      <c r="AP54" s="86"/>
      <c r="AQ54" s="86"/>
      <c r="AR54" s="86"/>
      <c r="AS54" s="86"/>
      <c r="AT54" s="86"/>
      <c r="AU54" s="86"/>
      <c r="AV54" s="86"/>
      <c r="AW54" s="86"/>
      <c r="AX54" s="86"/>
      <c r="AY54" s="86"/>
      <c r="AZ54" s="86"/>
      <c r="BA54" s="86"/>
      <c r="BB54" s="86"/>
      <c r="BC54" s="86"/>
      <c r="BD54" s="86"/>
      <c r="BE54" s="86"/>
      <c r="BF54" s="86"/>
      <c r="BG54" s="86"/>
      <c r="BH54" s="70"/>
      <c r="BI54" s="70"/>
      <c r="BJ54" s="70"/>
      <c r="BK54" s="70"/>
      <c r="BL54" s="70"/>
      <c r="BM54" s="70"/>
      <c r="BN54" s="70"/>
      <c r="BO54" s="70"/>
      <c r="BP54" s="70"/>
      <c r="BQ54" s="70"/>
      <c r="BR54" s="70"/>
      <c r="BS54" s="70"/>
      <c r="BT54" s="70"/>
      <c r="BU54" s="70"/>
      <c r="BV54" s="53"/>
    </row>
    <row r="55" spans="1:74" ht="18.75" customHeight="1">
      <c r="A55" s="55"/>
      <c r="B55" s="966" t="s">
        <v>337</v>
      </c>
      <c r="C55" s="966"/>
      <c r="D55" s="966"/>
      <c r="E55" s="966"/>
      <c r="F55" s="966"/>
      <c r="G55" s="76" t="s">
        <v>59</v>
      </c>
      <c r="H55" s="967" t="s">
        <v>296</v>
      </c>
      <c r="I55" s="967"/>
      <c r="J55" s="967"/>
      <c r="K55" s="968" t="s">
        <v>252</v>
      </c>
      <c r="L55" s="968"/>
      <c r="M55" s="967"/>
      <c r="N55" s="967"/>
      <c r="O55" s="967"/>
      <c r="P55" s="968" t="s">
        <v>317</v>
      </c>
      <c r="Q55" s="968"/>
      <c r="R55" s="58"/>
      <c r="S55" s="58"/>
      <c r="T55" s="58"/>
      <c r="U55" s="58"/>
      <c r="V55" s="58"/>
      <c r="W55" s="58"/>
      <c r="X55" s="58"/>
      <c r="Y55" s="76"/>
      <c r="Z55" s="55"/>
      <c r="AA55" s="55"/>
      <c r="AB55" s="54"/>
      <c r="AC55" s="54"/>
      <c r="AD55" s="54"/>
      <c r="AE55" s="54"/>
      <c r="AF55" s="54"/>
      <c r="AG55" s="54"/>
      <c r="AH55" s="54"/>
      <c r="AI55" s="54"/>
      <c r="AJ55" s="54"/>
      <c r="AK55" s="54"/>
      <c r="AL55" s="54"/>
      <c r="AM55" s="54"/>
      <c r="AN55" s="54"/>
      <c r="AO55" s="54"/>
      <c r="AP55" s="54"/>
      <c r="AQ55" s="54"/>
      <c r="AR55" s="54"/>
      <c r="AS55" s="54"/>
      <c r="AT55" s="54"/>
      <c r="AU55" s="54"/>
      <c r="AV55" s="54"/>
      <c r="AW55" s="54"/>
      <c r="AX55" s="55"/>
      <c r="AY55" s="55"/>
      <c r="AZ55" s="55"/>
      <c r="BA55" s="55"/>
      <c r="BB55" s="55"/>
      <c r="BC55" s="55"/>
      <c r="BD55" s="55"/>
      <c r="BE55" s="55"/>
      <c r="BF55" s="55"/>
      <c r="BG55" s="55"/>
      <c r="BH55" s="55"/>
      <c r="BI55" s="55"/>
      <c r="BJ55" s="106"/>
      <c r="BK55" s="106"/>
      <c r="BL55" s="106"/>
      <c r="BM55" s="106"/>
      <c r="BN55" s="106"/>
      <c r="BO55" s="106"/>
      <c r="BP55" s="106"/>
      <c r="BQ55" s="106"/>
      <c r="BR55" s="106"/>
      <c r="BS55" s="106"/>
      <c r="BT55" s="55"/>
      <c r="BU55" s="55"/>
      <c r="BV55" s="53"/>
    </row>
    <row r="56" spans="1:74" ht="18.75" customHeight="1">
      <c r="A56" s="53"/>
      <c r="B56" s="59"/>
      <c r="C56" s="969"/>
      <c r="D56" s="969"/>
      <c r="E56" s="969"/>
      <c r="F56" s="969"/>
      <c r="G56" s="962">
        <v>6</v>
      </c>
      <c r="H56" s="962"/>
      <c r="I56" s="961" t="s">
        <v>239</v>
      </c>
      <c r="J56" s="961"/>
      <c r="K56" s="962">
        <v>7</v>
      </c>
      <c r="L56" s="962"/>
      <c r="M56" s="961" t="s">
        <v>239</v>
      </c>
      <c r="N56" s="961"/>
      <c r="O56" s="962">
        <v>8</v>
      </c>
      <c r="P56" s="962"/>
      <c r="Q56" s="961" t="s">
        <v>239</v>
      </c>
      <c r="R56" s="961"/>
      <c r="S56" s="963">
        <v>9</v>
      </c>
      <c r="T56" s="963"/>
      <c r="U56" s="970" t="s">
        <v>239</v>
      </c>
      <c r="V56" s="970"/>
      <c r="W56" s="963">
        <v>10</v>
      </c>
      <c r="X56" s="963"/>
      <c r="Y56" s="970" t="s">
        <v>239</v>
      </c>
      <c r="Z56" s="970"/>
      <c r="AA56" s="963">
        <v>11</v>
      </c>
      <c r="AB56" s="963"/>
      <c r="AC56" s="961" t="s">
        <v>239</v>
      </c>
      <c r="AD56" s="961"/>
      <c r="AE56" s="971">
        <v>12</v>
      </c>
      <c r="AF56" s="971"/>
      <c r="AG56" s="961" t="s">
        <v>239</v>
      </c>
      <c r="AH56" s="961"/>
      <c r="AI56" s="962">
        <v>13</v>
      </c>
      <c r="AJ56" s="962"/>
      <c r="AK56" s="961" t="s">
        <v>239</v>
      </c>
      <c r="AL56" s="961"/>
      <c r="AM56" s="962">
        <v>14</v>
      </c>
      <c r="AN56" s="962"/>
      <c r="AO56" s="961" t="s">
        <v>239</v>
      </c>
      <c r="AP56" s="961"/>
      <c r="AQ56" s="962">
        <v>15</v>
      </c>
      <c r="AR56" s="962"/>
      <c r="AS56" s="961" t="s">
        <v>239</v>
      </c>
      <c r="AT56" s="961"/>
      <c r="AU56" s="962">
        <v>16</v>
      </c>
      <c r="AV56" s="962"/>
      <c r="AW56" s="961" t="s">
        <v>239</v>
      </c>
      <c r="AX56" s="961"/>
      <c r="AY56" s="962">
        <v>17</v>
      </c>
      <c r="AZ56" s="962"/>
      <c r="BA56" s="961" t="s">
        <v>239</v>
      </c>
      <c r="BB56" s="961"/>
      <c r="BC56" s="962">
        <v>18</v>
      </c>
      <c r="BD56" s="962"/>
      <c r="BE56" s="961" t="s">
        <v>239</v>
      </c>
      <c r="BF56" s="961"/>
      <c r="BG56" s="962">
        <v>19</v>
      </c>
      <c r="BH56" s="962"/>
      <c r="BI56" s="961" t="s">
        <v>239</v>
      </c>
      <c r="BJ56" s="961"/>
      <c r="BK56" s="962">
        <v>20</v>
      </c>
      <c r="BL56" s="962"/>
      <c r="BM56" s="961" t="s">
        <v>239</v>
      </c>
      <c r="BN56" s="961"/>
      <c r="BO56" s="963">
        <v>21</v>
      </c>
      <c r="BP56" s="963"/>
      <c r="BQ56" s="961" t="s">
        <v>239</v>
      </c>
      <c r="BR56" s="961"/>
      <c r="BS56" s="962">
        <v>22</v>
      </c>
      <c r="BT56" s="962"/>
      <c r="BU56" s="59"/>
      <c r="BV56" s="53"/>
    </row>
    <row r="57" spans="1:74" ht="16.5" customHeight="1">
      <c r="A57" s="53"/>
      <c r="B57" s="952" t="s">
        <v>342</v>
      </c>
      <c r="C57" s="953"/>
      <c r="D57" s="944" t="s">
        <v>333</v>
      </c>
      <c r="E57" s="945"/>
      <c r="F57" s="65"/>
      <c r="G57" s="65"/>
      <c r="H57" s="65"/>
      <c r="I57" s="65"/>
      <c r="J57" s="65"/>
      <c r="K57" s="65"/>
      <c r="L57" s="65"/>
      <c r="M57" s="65"/>
      <c r="N57" s="65"/>
      <c r="O57" s="65"/>
      <c r="P57" s="65"/>
      <c r="Q57" s="65"/>
      <c r="R57" s="65"/>
      <c r="S57" s="65"/>
      <c r="T57" s="65"/>
      <c r="U57" s="65"/>
      <c r="V57" s="65"/>
      <c r="W57" s="65"/>
      <c r="X57" s="65"/>
      <c r="Y57" s="65"/>
      <c r="Z57" s="65"/>
      <c r="AA57" s="65"/>
      <c r="AB57" s="65"/>
      <c r="AC57" s="65"/>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c r="BE57" s="65"/>
      <c r="BF57" s="65"/>
      <c r="BG57" s="65"/>
      <c r="BH57" s="65"/>
      <c r="BI57" s="65"/>
      <c r="BJ57" s="65"/>
      <c r="BK57" s="65"/>
      <c r="BL57" s="65"/>
      <c r="BM57" s="65"/>
      <c r="BN57" s="65"/>
      <c r="BO57" s="65"/>
      <c r="BP57" s="65"/>
      <c r="BQ57" s="65"/>
      <c r="BR57" s="65"/>
      <c r="BS57" s="65"/>
      <c r="BT57" s="65"/>
      <c r="BU57" s="121"/>
      <c r="BV57" s="53"/>
    </row>
    <row r="58" spans="1:74" ht="16.5" customHeight="1">
      <c r="A58" s="53"/>
      <c r="B58" s="954"/>
      <c r="C58" s="955"/>
      <c r="D58" s="930"/>
      <c r="E58" s="931"/>
      <c r="F58" s="66"/>
      <c r="G58" s="66"/>
      <c r="H58" s="66"/>
      <c r="I58" s="66"/>
      <c r="J58" s="66"/>
      <c r="K58" s="66"/>
      <c r="L58" s="66"/>
      <c r="M58" s="66"/>
      <c r="N58" s="66"/>
      <c r="O58" s="66"/>
      <c r="P58" s="66"/>
      <c r="Q58" s="66"/>
      <c r="R58" s="66"/>
      <c r="S58" s="66"/>
      <c r="T58" s="88"/>
      <c r="U58" s="88"/>
      <c r="V58" s="88"/>
      <c r="W58" s="88"/>
      <c r="X58" s="88"/>
      <c r="Y58" s="88"/>
      <c r="Z58" s="88"/>
      <c r="AA58" s="88"/>
      <c r="AB58" s="88"/>
      <c r="AC58" s="88"/>
      <c r="AD58" s="88"/>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c r="BR58" s="66"/>
      <c r="BS58" s="66"/>
      <c r="BT58" s="66"/>
      <c r="BU58" s="118"/>
      <c r="BV58" s="53"/>
    </row>
    <row r="59" spans="1:74" ht="16.5" customHeight="1">
      <c r="A59" s="53"/>
      <c r="B59" s="954"/>
      <c r="C59" s="955"/>
      <c r="D59" s="930"/>
      <c r="E59" s="931"/>
      <c r="F59" s="73"/>
      <c r="G59" s="73"/>
      <c r="H59" s="73"/>
      <c r="I59" s="73"/>
      <c r="J59" s="73"/>
      <c r="K59" s="73"/>
      <c r="L59" s="73"/>
      <c r="M59" s="73"/>
      <c r="N59" s="73"/>
      <c r="O59" s="73"/>
      <c r="P59" s="73"/>
      <c r="Q59" s="73"/>
      <c r="R59" s="73"/>
      <c r="S59" s="73"/>
      <c r="T59" s="96"/>
      <c r="U59" s="96"/>
      <c r="V59" s="96"/>
      <c r="W59" s="96"/>
      <c r="X59" s="96"/>
      <c r="Y59" s="96"/>
      <c r="Z59" s="96"/>
      <c r="AA59" s="96"/>
      <c r="AB59" s="96"/>
      <c r="AC59" s="96"/>
      <c r="AD59" s="96"/>
      <c r="AE59" s="73"/>
      <c r="AF59" s="73"/>
      <c r="AG59" s="73"/>
      <c r="AH59" s="73"/>
      <c r="AI59" s="73"/>
      <c r="AJ59" s="73"/>
      <c r="AK59" s="73"/>
      <c r="AL59" s="73"/>
      <c r="AM59" s="73"/>
      <c r="AN59" s="73"/>
      <c r="AO59" s="73"/>
      <c r="AP59" s="73"/>
      <c r="AQ59" s="73"/>
      <c r="AR59" s="73"/>
      <c r="AS59" s="73"/>
      <c r="AT59" s="73"/>
      <c r="AU59" s="73"/>
      <c r="AV59" s="73"/>
      <c r="AW59" s="73"/>
      <c r="AX59" s="73"/>
      <c r="AY59" s="73"/>
      <c r="AZ59" s="73"/>
      <c r="BA59" s="73"/>
      <c r="BB59" s="73"/>
      <c r="BC59" s="73"/>
      <c r="BD59" s="73"/>
      <c r="BE59" s="73"/>
      <c r="BF59" s="73"/>
      <c r="BG59" s="73"/>
      <c r="BH59" s="73"/>
      <c r="BI59" s="73"/>
      <c r="BJ59" s="73"/>
      <c r="BK59" s="73"/>
      <c r="BL59" s="73"/>
      <c r="BM59" s="73"/>
      <c r="BN59" s="73"/>
      <c r="BO59" s="73"/>
      <c r="BP59" s="73"/>
      <c r="BQ59" s="73"/>
      <c r="BR59" s="73"/>
      <c r="BS59" s="73"/>
      <c r="BT59" s="73"/>
      <c r="BU59" s="118"/>
      <c r="BV59" s="53"/>
    </row>
    <row r="60" spans="1:74" ht="16.5" customHeight="1">
      <c r="A60" s="53"/>
      <c r="B60" s="954"/>
      <c r="C60" s="955"/>
      <c r="D60" s="932"/>
      <c r="E60" s="933"/>
      <c r="F60" s="67"/>
      <c r="G60" s="67"/>
      <c r="H60" s="67"/>
      <c r="I60" s="67"/>
      <c r="J60" s="67"/>
      <c r="K60" s="67"/>
      <c r="L60" s="67"/>
      <c r="M60" s="67"/>
      <c r="N60" s="67"/>
      <c r="O60" s="67"/>
      <c r="P60" s="67"/>
      <c r="Q60" s="67"/>
      <c r="R60" s="67"/>
      <c r="S60" s="67"/>
      <c r="T60" s="89"/>
      <c r="U60" s="89"/>
      <c r="V60" s="89"/>
      <c r="W60" s="89"/>
      <c r="X60" s="89"/>
      <c r="Y60" s="89"/>
      <c r="Z60" s="89"/>
      <c r="AA60" s="89"/>
      <c r="AB60" s="89"/>
      <c r="AC60" s="89"/>
      <c r="AD60" s="89"/>
      <c r="AE60" s="67"/>
      <c r="AF60" s="67"/>
      <c r="AG60" s="67"/>
      <c r="AH60" s="67"/>
      <c r="AI60" s="67"/>
      <c r="AJ60" s="67"/>
      <c r="AK60" s="67"/>
      <c r="AL60" s="67"/>
      <c r="AM60" s="67"/>
      <c r="AN60" s="67"/>
      <c r="AO60" s="67"/>
      <c r="AP60" s="67"/>
      <c r="AQ60" s="67"/>
      <c r="AR60" s="67"/>
      <c r="AS60" s="67"/>
      <c r="AT60" s="67"/>
      <c r="AU60" s="67"/>
      <c r="AV60" s="67"/>
      <c r="AW60" s="67"/>
      <c r="AX60" s="67"/>
      <c r="AY60" s="67"/>
      <c r="AZ60" s="67"/>
      <c r="BA60" s="67"/>
      <c r="BB60" s="67"/>
      <c r="BC60" s="67"/>
      <c r="BD60" s="67"/>
      <c r="BE60" s="67"/>
      <c r="BF60" s="67"/>
      <c r="BG60" s="67"/>
      <c r="BH60" s="67"/>
      <c r="BI60" s="67"/>
      <c r="BJ60" s="67"/>
      <c r="BK60" s="67"/>
      <c r="BL60" s="67"/>
      <c r="BM60" s="67"/>
      <c r="BN60" s="67"/>
      <c r="BO60" s="67"/>
      <c r="BP60" s="67"/>
      <c r="BQ60" s="67"/>
      <c r="BR60" s="67"/>
      <c r="BS60" s="67"/>
      <c r="BT60" s="67"/>
      <c r="BU60" s="119"/>
      <c r="BV60" s="53"/>
    </row>
    <row r="61" spans="1:74" ht="16.5" customHeight="1">
      <c r="A61" s="53"/>
      <c r="B61" s="954"/>
      <c r="C61" s="955"/>
      <c r="D61" s="958" t="s">
        <v>318</v>
      </c>
      <c r="E61" s="959"/>
      <c r="F61" s="66"/>
      <c r="G61" s="77"/>
      <c r="H61" s="77"/>
      <c r="I61" s="77"/>
      <c r="J61" s="77"/>
      <c r="K61" s="77"/>
      <c r="L61" s="77"/>
      <c r="M61" s="77"/>
      <c r="N61" s="77"/>
      <c r="O61" s="77"/>
      <c r="P61" s="77"/>
      <c r="Q61" s="77"/>
      <c r="R61" s="77"/>
      <c r="S61" s="77"/>
      <c r="T61" s="97"/>
      <c r="U61" s="97"/>
      <c r="V61" s="97"/>
      <c r="W61" s="97"/>
      <c r="X61" s="97"/>
      <c r="Y61" s="97"/>
      <c r="Z61" s="97"/>
      <c r="AA61" s="97"/>
      <c r="AB61" s="97"/>
      <c r="AC61" s="97"/>
      <c r="AD61" s="97"/>
      <c r="AE61" s="77"/>
      <c r="AF61" s="77"/>
      <c r="AG61" s="77"/>
      <c r="AH61" s="77"/>
      <c r="AI61" s="77"/>
      <c r="AJ61" s="77"/>
      <c r="AK61" s="77"/>
      <c r="AL61" s="77"/>
      <c r="AM61" s="77"/>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66"/>
      <c r="BT61" s="66"/>
      <c r="BU61" s="118"/>
      <c r="BV61" s="53"/>
    </row>
    <row r="62" spans="1:74" ht="16.5" customHeight="1">
      <c r="A62" s="53"/>
      <c r="B62" s="956"/>
      <c r="C62" s="957"/>
      <c r="D62" s="960"/>
      <c r="E62" s="947"/>
      <c r="F62" s="68"/>
      <c r="G62" s="68"/>
      <c r="H62" s="68"/>
      <c r="I62" s="68"/>
      <c r="J62" s="68"/>
      <c r="K62" s="68"/>
      <c r="L62" s="68"/>
      <c r="M62" s="68"/>
      <c r="N62" s="68"/>
      <c r="O62" s="68"/>
      <c r="P62" s="68"/>
      <c r="Q62" s="68"/>
      <c r="R62" s="68"/>
      <c r="S62" s="68"/>
      <c r="T62" s="98"/>
      <c r="U62" s="98"/>
      <c r="V62" s="98"/>
      <c r="W62" s="98"/>
      <c r="X62" s="98"/>
      <c r="Y62" s="98"/>
      <c r="Z62" s="98"/>
      <c r="AA62" s="98"/>
      <c r="AB62" s="98"/>
      <c r="AC62" s="98"/>
      <c r="AD62" s="98"/>
      <c r="AE62" s="68"/>
      <c r="AF62" s="68"/>
      <c r="AG62" s="68"/>
      <c r="AH62" s="68"/>
      <c r="AI62" s="68"/>
      <c r="AJ62" s="68"/>
      <c r="AK62" s="68"/>
      <c r="AL62" s="66"/>
      <c r="AM62" s="66"/>
      <c r="AN62" s="68"/>
      <c r="AO62" s="68"/>
      <c r="AP62" s="68"/>
      <c r="AQ62" s="68"/>
      <c r="AR62" s="68"/>
      <c r="AS62" s="68"/>
      <c r="AT62" s="68"/>
      <c r="AU62" s="68"/>
      <c r="AV62" s="68"/>
      <c r="AW62" s="68"/>
      <c r="AX62" s="68"/>
      <c r="AY62" s="68"/>
      <c r="AZ62" s="68"/>
      <c r="BA62" s="68"/>
      <c r="BB62" s="68"/>
      <c r="BC62" s="68"/>
      <c r="BD62" s="68"/>
      <c r="BE62" s="68"/>
      <c r="BF62" s="68"/>
      <c r="BG62" s="68"/>
      <c r="BH62" s="68"/>
      <c r="BI62" s="68"/>
      <c r="BJ62" s="68"/>
      <c r="BK62" s="68"/>
      <c r="BL62" s="68"/>
      <c r="BM62" s="68"/>
      <c r="BN62" s="68"/>
      <c r="BO62" s="68"/>
      <c r="BP62" s="68"/>
      <c r="BQ62" s="68"/>
      <c r="BR62" s="68"/>
      <c r="BS62" s="68"/>
      <c r="BT62" s="68"/>
      <c r="BU62" s="122"/>
      <c r="BV62" s="53"/>
    </row>
    <row r="63" spans="1:74" ht="15.75" customHeight="1">
      <c r="A63" s="53"/>
      <c r="B63" s="923" t="s">
        <v>343</v>
      </c>
      <c r="C63" s="924"/>
      <c r="D63" s="928" t="s">
        <v>333</v>
      </c>
      <c r="E63" s="929"/>
      <c r="F63" s="66"/>
      <c r="G63" s="66"/>
      <c r="H63" s="66"/>
      <c r="I63" s="66"/>
      <c r="J63" s="66"/>
      <c r="K63" s="66"/>
      <c r="L63" s="66"/>
      <c r="M63" s="66"/>
      <c r="N63" s="66"/>
      <c r="O63" s="66"/>
      <c r="P63" s="66"/>
      <c r="Q63" s="66"/>
      <c r="R63" s="66"/>
      <c r="S63" s="66"/>
      <c r="T63" s="90"/>
      <c r="U63" s="66"/>
      <c r="V63" s="66"/>
      <c r="W63" s="66"/>
      <c r="X63" s="66"/>
      <c r="Y63" s="66"/>
      <c r="Z63" s="66"/>
      <c r="AA63" s="66"/>
      <c r="AB63" s="66"/>
      <c r="AC63" s="66"/>
      <c r="AD63" s="90"/>
      <c r="AE63" s="90"/>
      <c r="AF63" s="102"/>
      <c r="AG63" s="80"/>
      <c r="AH63" s="80"/>
      <c r="AI63" s="80"/>
      <c r="AJ63" s="66"/>
      <c r="AK63" s="90"/>
      <c r="AL63" s="90"/>
      <c r="AM63" s="90"/>
      <c r="AN63" s="66"/>
      <c r="AO63" s="66"/>
      <c r="AP63" s="66"/>
      <c r="AQ63" s="66"/>
      <c r="AR63" s="66"/>
      <c r="AS63" s="66"/>
      <c r="AT63" s="66"/>
      <c r="AU63" s="66"/>
      <c r="AV63" s="66"/>
      <c r="AW63" s="66"/>
      <c r="AX63" s="66"/>
      <c r="AY63" s="66"/>
      <c r="AZ63" s="66"/>
      <c r="BA63" s="66"/>
      <c r="BB63" s="66"/>
      <c r="BC63" s="66"/>
      <c r="BD63" s="66"/>
      <c r="BE63" s="66"/>
      <c r="BF63" s="66"/>
      <c r="BG63" s="66"/>
      <c r="BH63" s="66"/>
      <c r="BI63" s="66"/>
      <c r="BJ63" s="66"/>
      <c r="BK63" s="66"/>
      <c r="BL63" s="66"/>
      <c r="BM63" s="66"/>
      <c r="BN63" s="66"/>
      <c r="BO63" s="66"/>
      <c r="BP63" s="66"/>
      <c r="BQ63" s="66"/>
      <c r="BR63" s="66"/>
      <c r="BS63" s="66"/>
      <c r="BT63" s="66"/>
      <c r="BU63" s="118"/>
      <c r="BV63" s="53"/>
    </row>
    <row r="64" spans="1:74" ht="15.75" customHeight="1">
      <c r="A64" s="53"/>
      <c r="B64" s="923"/>
      <c r="C64" s="924"/>
      <c r="D64" s="930"/>
      <c r="E64" s="931"/>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80"/>
      <c r="AG64" s="80"/>
      <c r="AH64" s="80"/>
      <c r="AI64" s="80"/>
      <c r="AJ64" s="66"/>
      <c r="AK64" s="66"/>
      <c r="AL64" s="66"/>
      <c r="AM64" s="66"/>
      <c r="AN64" s="66"/>
      <c r="AO64" s="66"/>
      <c r="AP64" s="66"/>
      <c r="AQ64" s="66"/>
      <c r="AR64" s="66"/>
      <c r="AS64" s="66"/>
      <c r="AT64" s="66"/>
      <c r="AU64" s="66"/>
      <c r="AV64" s="66"/>
      <c r="AW64" s="66"/>
      <c r="AX64" s="66"/>
      <c r="AY64" s="66"/>
      <c r="AZ64" s="66"/>
      <c r="BA64" s="66"/>
      <c r="BB64" s="66"/>
      <c r="BC64" s="66"/>
      <c r="BD64" s="66"/>
      <c r="BE64" s="66"/>
      <c r="BF64" s="66"/>
      <c r="BG64" s="66"/>
      <c r="BH64" s="66"/>
      <c r="BI64" s="66"/>
      <c r="BJ64" s="66"/>
      <c r="BK64" s="66"/>
      <c r="BL64" s="66"/>
      <c r="BM64" s="66"/>
      <c r="BN64" s="66"/>
      <c r="BO64" s="66"/>
      <c r="BP64" s="66"/>
      <c r="BQ64" s="66"/>
      <c r="BR64" s="66"/>
      <c r="BS64" s="66"/>
      <c r="BT64" s="66"/>
      <c r="BU64" s="118"/>
      <c r="BV64" s="53"/>
    </row>
    <row r="65" spans="1:74" ht="15.75" customHeight="1">
      <c r="A65" s="53"/>
      <c r="B65" s="923"/>
      <c r="C65" s="924"/>
      <c r="D65" s="932"/>
      <c r="E65" s="933"/>
      <c r="F65" s="67"/>
      <c r="G65" s="67"/>
      <c r="H65" s="67"/>
      <c r="I65" s="67"/>
      <c r="J65" s="67"/>
      <c r="K65" s="67"/>
      <c r="L65" s="67"/>
      <c r="M65" s="67"/>
      <c r="N65" s="67"/>
      <c r="O65" s="67"/>
      <c r="P65" s="67"/>
      <c r="Q65" s="67"/>
      <c r="R65" s="67"/>
      <c r="S65" s="67"/>
      <c r="T65" s="67"/>
      <c r="U65" s="67"/>
      <c r="V65" s="67"/>
      <c r="W65" s="67"/>
      <c r="X65" s="67"/>
      <c r="Y65" s="67"/>
      <c r="Z65" s="67"/>
      <c r="AA65" s="67"/>
      <c r="AB65" s="67"/>
      <c r="AC65" s="67"/>
      <c r="AD65" s="67"/>
      <c r="AE65" s="67"/>
      <c r="AF65" s="81"/>
      <c r="AG65" s="81"/>
      <c r="AH65" s="81"/>
      <c r="AI65" s="81"/>
      <c r="AJ65" s="67"/>
      <c r="AK65" s="67"/>
      <c r="AL65" s="67"/>
      <c r="AM65" s="67"/>
      <c r="AN65" s="67"/>
      <c r="AO65" s="67"/>
      <c r="AP65" s="67"/>
      <c r="AQ65" s="67"/>
      <c r="AR65" s="67"/>
      <c r="AS65" s="67"/>
      <c r="AT65" s="67"/>
      <c r="AU65" s="67"/>
      <c r="AV65" s="67"/>
      <c r="AW65" s="67"/>
      <c r="AX65" s="67"/>
      <c r="AY65" s="67"/>
      <c r="AZ65" s="67"/>
      <c r="BA65" s="67"/>
      <c r="BB65" s="67"/>
      <c r="BC65" s="67"/>
      <c r="BD65" s="67"/>
      <c r="BE65" s="67"/>
      <c r="BF65" s="67"/>
      <c r="BG65" s="67"/>
      <c r="BH65" s="67"/>
      <c r="BI65" s="67"/>
      <c r="BJ65" s="67"/>
      <c r="BK65" s="67"/>
      <c r="BL65" s="67"/>
      <c r="BM65" s="67"/>
      <c r="BN65" s="67"/>
      <c r="BO65" s="67"/>
      <c r="BP65" s="67"/>
      <c r="BQ65" s="67"/>
      <c r="BR65" s="67"/>
      <c r="BS65" s="67"/>
      <c r="BT65" s="67"/>
      <c r="BU65" s="119"/>
      <c r="BV65" s="53"/>
    </row>
    <row r="66" spans="1:74" ht="15.75" customHeight="1">
      <c r="A66" s="53"/>
      <c r="B66" s="925"/>
      <c r="C66" s="924"/>
      <c r="D66" s="934" t="s">
        <v>318</v>
      </c>
      <c r="E66" s="935"/>
      <c r="F66" s="66"/>
      <c r="G66" s="66"/>
      <c r="H66" s="66"/>
      <c r="I66" s="66"/>
      <c r="J66" s="66"/>
      <c r="K66" s="66"/>
      <c r="L66" s="66"/>
      <c r="M66" s="66"/>
      <c r="N66" s="66"/>
      <c r="O66" s="66"/>
      <c r="P66" s="66"/>
      <c r="Q66" s="66"/>
      <c r="R66" s="66"/>
      <c r="S66" s="66"/>
      <c r="T66" s="77"/>
      <c r="U66" s="77"/>
      <c r="V66" s="77"/>
      <c r="W66" s="77"/>
      <c r="X66" s="77"/>
      <c r="Y66" s="77"/>
      <c r="Z66" s="77"/>
      <c r="AA66" s="77"/>
      <c r="AB66" s="77"/>
      <c r="AC66" s="77"/>
      <c r="AD66" s="77"/>
      <c r="AE66" s="77"/>
      <c r="AF66" s="82"/>
      <c r="AG66" s="80"/>
      <c r="AH66" s="80"/>
      <c r="AI66" s="80"/>
      <c r="AJ66" s="66"/>
      <c r="AK66" s="66"/>
      <c r="AL66" s="77"/>
      <c r="AM66" s="77"/>
      <c r="AN66" s="77"/>
      <c r="AO66" s="66"/>
      <c r="AP66" s="66"/>
      <c r="AQ66" s="66"/>
      <c r="AR66" s="66"/>
      <c r="AS66" s="66"/>
      <c r="AT66" s="66"/>
      <c r="AU66" s="66"/>
      <c r="AV66" s="66"/>
      <c r="AW66" s="66"/>
      <c r="AX66" s="66"/>
      <c r="AY66" s="66"/>
      <c r="AZ66" s="66"/>
      <c r="BA66" s="66"/>
      <c r="BB66" s="66"/>
      <c r="BC66" s="66"/>
      <c r="BD66" s="66"/>
      <c r="BE66" s="66"/>
      <c r="BF66" s="66"/>
      <c r="BG66" s="66"/>
      <c r="BH66" s="66"/>
      <c r="BI66" s="66"/>
      <c r="BJ66" s="66"/>
      <c r="BK66" s="66"/>
      <c r="BL66" s="66"/>
      <c r="BM66" s="66"/>
      <c r="BN66" s="66"/>
      <c r="BO66" s="66"/>
      <c r="BP66" s="66"/>
      <c r="BQ66" s="66"/>
      <c r="BR66" s="66"/>
      <c r="BS66" s="66"/>
      <c r="BT66" s="66"/>
      <c r="BU66" s="118"/>
      <c r="BV66" s="53"/>
    </row>
    <row r="67" spans="1:74" ht="15.75" customHeight="1">
      <c r="A67" s="53"/>
      <c r="B67" s="926"/>
      <c r="C67" s="927"/>
      <c r="D67" s="936"/>
      <c r="E67" s="937"/>
      <c r="F67" s="74"/>
      <c r="G67" s="74"/>
      <c r="H67" s="74"/>
      <c r="I67" s="74"/>
      <c r="J67" s="74"/>
      <c r="K67" s="74"/>
      <c r="L67" s="74"/>
      <c r="M67" s="74"/>
      <c r="N67" s="74"/>
      <c r="O67" s="74"/>
      <c r="P67" s="74"/>
      <c r="Q67" s="74"/>
      <c r="R67" s="74"/>
      <c r="S67" s="74"/>
      <c r="T67" s="74"/>
      <c r="U67" s="74"/>
      <c r="V67" s="74"/>
      <c r="W67" s="74"/>
      <c r="X67" s="74"/>
      <c r="Y67" s="74"/>
      <c r="Z67" s="74"/>
      <c r="AA67" s="74"/>
      <c r="AB67" s="74"/>
      <c r="AC67" s="74"/>
      <c r="AD67" s="74"/>
      <c r="AE67" s="74"/>
      <c r="AF67" s="104"/>
      <c r="AG67" s="104"/>
      <c r="AH67" s="104"/>
      <c r="AI67" s="104"/>
      <c r="AJ67" s="74"/>
      <c r="AK67" s="74"/>
      <c r="AL67" s="74"/>
      <c r="AM67" s="74"/>
      <c r="AN67" s="74"/>
      <c r="AO67" s="74"/>
      <c r="AP67" s="74"/>
      <c r="AQ67" s="74"/>
      <c r="AR67" s="74"/>
      <c r="AS67" s="74"/>
      <c r="AT67" s="74"/>
      <c r="AU67" s="74"/>
      <c r="AV67" s="74"/>
      <c r="AW67" s="74"/>
      <c r="AX67" s="74"/>
      <c r="AY67" s="74"/>
      <c r="AZ67" s="74"/>
      <c r="BA67" s="74"/>
      <c r="BB67" s="74"/>
      <c r="BC67" s="74"/>
      <c r="BD67" s="74"/>
      <c r="BE67" s="74"/>
      <c r="BF67" s="74"/>
      <c r="BG67" s="74"/>
      <c r="BH67" s="74"/>
      <c r="BI67" s="74"/>
      <c r="BJ67" s="74"/>
      <c r="BK67" s="74"/>
      <c r="BL67" s="74"/>
      <c r="BM67" s="74"/>
      <c r="BN67" s="74"/>
      <c r="BO67" s="74"/>
      <c r="BP67" s="74"/>
      <c r="BQ67" s="74"/>
      <c r="BR67" s="74"/>
      <c r="BS67" s="74"/>
      <c r="BT67" s="74"/>
      <c r="BU67" s="124"/>
      <c r="BV67" s="53"/>
    </row>
    <row r="68" spans="1:74" ht="9" customHeight="1">
      <c r="A68" s="53"/>
      <c r="B68" s="59"/>
      <c r="C68" s="59"/>
      <c r="D68" s="63"/>
      <c r="E68" s="63"/>
      <c r="F68" s="72"/>
      <c r="G68" s="72"/>
      <c r="H68" s="72"/>
      <c r="I68" s="72"/>
      <c r="J68" s="72"/>
      <c r="K68" s="72"/>
      <c r="L68" s="72"/>
      <c r="M68" s="72"/>
      <c r="N68" s="72"/>
      <c r="O68" s="72"/>
      <c r="P68" s="72"/>
      <c r="Q68" s="72"/>
      <c r="R68" s="72"/>
      <c r="S68" s="72"/>
      <c r="T68" s="72"/>
      <c r="U68" s="72"/>
      <c r="V68" s="72"/>
      <c r="W68" s="72"/>
      <c r="X68" s="72"/>
      <c r="Y68" s="72"/>
      <c r="Z68" s="72"/>
      <c r="AA68" s="72"/>
      <c r="AB68" s="72"/>
      <c r="AC68" s="72"/>
      <c r="AD68" s="72"/>
      <c r="AE68" s="72"/>
      <c r="AF68" s="103"/>
      <c r="AG68" s="103"/>
      <c r="AH68" s="103"/>
      <c r="AI68" s="103"/>
      <c r="AJ68" s="72"/>
      <c r="AK68" s="72"/>
      <c r="AL68" s="72"/>
      <c r="AM68" s="72"/>
      <c r="AN68" s="72"/>
      <c r="AO68" s="72"/>
      <c r="AP68" s="72"/>
      <c r="AQ68" s="72"/>
      <c r="AR68" s="72"/>
      <c r="AS68" s="72"/>
      <c r="AT68" s="72"/>
      <c r="AU68" s="72"/>
      <c r="AV68" s="72"/>
      <c r="AW68" s="72"/>
      <c r="AX68" s="72"/>
      <c r="AY68" s="72"/>
      <c r="AZ68" s="72"/>
      <c r="BA68" s="72"/>
      <c r="BB68" s="72"/>
      <c r="BC68" s="72"/>
      <c r="BD68" s="72"/>
      <c r="BE68" s="72"/>
      <c r="BF68" s="72"/>
      <c r="BG68" s="72"/>
      <c r="BH68" s="72"/>
      <c r="BI68" s="72"/>
      <c r="BJ68" s="72"/>
      <c r="BK68" s="72"/>
      <c r="BL68" s="72"/>
      <c r="BM68" s="72"/>
      <c r="BN68" s="72"/>
      <c r="BO68" s="72"/>
      <c r="BP68" s="72"/>
      <c r="BQ68" s="72"/>
      <c r="BR68" s="72"/>
      <c r="BS68" s="72"/>
      <c r="BT68" s="72"/>
      <c r="BU68" s="72"/>
      <c r="BV68" s="53"/>
    </row>
    <row r="69" spans="1:74" ht="24" customHeight="1">
      <c r="A69" s="53"/>
      <c r="B69" s="59"/>
      <c r="C69" s="59"/>
      <c r="D69" s="63"/>
      <c r="E69" s="63"/>
      <c r="F69" s="72"/>
      <c r="G69" s="72"/>
      <c r="H69" s="72"/>
      <c r="I69" s="72"/>
      <c r="J69" s="72"/>
      <c r="K69" s="72"/>
      <c r="L69" s="72"/>
      <c r="M69" s="72"/>
      <c r="N69" s="72"/>
      <c r="O69" s="72"/>
      <c r="P69" s="72"/>
      <c r="Q69" s="72"/>
      <c r="R69" s="72"/>
      <c r="S69" s="72"/>
      <c r="T69" s="72"/>
      <c r="U69" s="72"/>
      <c r="V69" s="72"/>
      <c r="W69" s="72"/>
      <c r="X69" s="72"/>
      <c r="Y69" s="72"/>
      <c r="Z69" s="72"/>
      <c r="AA69" s="72"/>
      <c r="AB69" s="72"/>
      <c r="AC69" s="99"/>
      <c r="AD69" s="99"/>
      <c r="AE69" s="99"/>
      <c r="AF69" s="99"/>
      <c r="AG69" s="99"/>
      <c r="AH69" s="99"/>
      <c r="AI69" s="99"/>
      <c r="AJ69" s="99"/>
      <c r="AK69" s="964"/>
      <c r="AL69" s="965"/>
      <c r="AM69" s="965"/>
      <c r="AN69" s="965"/>
      <c r="AO69" s="965"/>
      <c r="AP69" s="965"/>
      <c r="AQ69" s="965"/>
      <c r="AR69" s="965"/>
      <c r="AS69" s="965"/>
      <c r="AT69" s="965"/>
      <c r="AU69" s="965"/>
      <c r="AV69" s="965"/>
      <c r="AW69" s="965"/>
      <c r="AX69" s="965"/>
      <c r="AY69" s="965"/>
      <c r="AZ69" s="965"/>
      <c r="BA69" s="965"/>
      <c r="BB69" s="965"/>
      <c r="BC69" s="965"/>
      <c r="BD69" s="965"/>
      <c r="BE69" s="965"/>
      <c r="BF69" s="965"/>
      <c r="BG69" s="965"/>
      <c r="BH69" s="965"/>
      <c r="BI69" s="965"/>
      <c r="BJ69" s="965"/>
      <c r="BK69" s="965"/>
      <c r="BL69" s="965"/>
      <c r="BM69" s="965"/>
      <c r="BN69" s="965"/>
      <c r="BO69" s="965"/>
      <c r="BP69" s="965"/>
      <c r="BQ69" s="965"/>
      <c r="BR69" s="965"/>
      <c r="BS69" s="965"/>
      <c r="BT69" s="72"/>
      <c r="BU69" s="72"/>
      <c r="BV69" s="53"/>
    </row>
    <row r="70" spans="1:74" ht="12" customHeight="1">
      <c r="B70" s="62"/>
      <c r="C70" s="62"/>
      <c r="D70" s="64"/>
      <c r="E70" s="64"/>
      <c r="F70" s="75"/>
      <c r="G70" s="75"/>
      <c r="H70" s="75"/>
      <c r="I70" s="75"/>
      <c r="J70" s="75"/>
      <c r="K70" s="75"/>
      <c r="L70" s="75"/>
      <c r="M70" s="75"/>
      <c r="N70" s="75"/>
      <c r="O70" s="75"/>
      <c r="P70" s="75"/>
      <c r="Q70" s="75"/>
      <c r="R70" s="75"/>
      <c r="S70" s="75"/>
      <c r="T70" s="75"/>
      <c r="U70" s="75"/>
      <c r="V70" s="75"/>
      <c r="W70" s="75"/>
      <c r="X70" s="75"/>
      <c r="Y70" s="75"/>
      <c r="Z70" s="75"/>
      <c r="AA70" s="75"/>
      <c r="AB70" s="75"/>
      <c r="AC70" s="75"/>
      <c r="AD70" s="75"/>
      <c r="AE70" s="75"/>
      <c r="AF70" s="105"/>
      <c r="AG70" s="105"/>
      <c r="AH70" s="105"/>
      <c r="AI70" s="105"/>
      <c r="AJ70" s="75"/>
      <c r="AK70" s="75"/>
      <c r="AL70" s="75"/>
      <c r="AM70" s="75"/>
      <c r="AN70" s="75"/>
      <c r="AO70" s="75"/>
      <c r="AP70" s="75"/>
      <c r="AQ70" s="75"/>
      <c r="AR70" s="75"/>
      <c r="AS70" s="75"/>
      <c r="AT70" s="75"/>
      <c r="AU70" s="75"/>
      <c r="AV70" s="75"/>
      <c r="AW70" s="75"/>
      <c r="AX70" s="75"/>
      <c r="AY70" s="75"/>
      <c r="AZ70" s="75"/>
      <c r="BA70" s="75"/>
      <c r="BB70" s="75"/>
      <c r="BC70" s="75"/>
      <c r="BD70" s="75"/>
      <c r="BE70" s="75"/>
      <c r="BF70" s="75"/>
      <c r="BG70" s="75"/>
      <c r="BH70" s="75"/>
      <c r="BI70" s="75"/>
      <c r="BJ70" s="75"/>
      <c r="BK70" s="75"/>
      <c r="BL70" s="75"/>
      <c r="BM70" s="75"/>
      <c r="BN70" s="75"/>
      <c r="BO70" s="75"/>
      <c r="BP70" s="75"/>
      <c r="BQ70" s="75"/>
      <c r="BR70" s="75"/>
      <c r="BS70" s="75"/>
      <c r="BT70" s="75"/>
      <c r="BU70" s="75"/>
    </row>
  </sheetData>
  <mergeCells count="226">
    <mergeCell ref="CC1:CD1"/>
    <mergeCell ref="CE1:CG1"/>
    <mergeCell ref="CH1:CI1"/>
    <mergeCell ref="CJ1:CL1"/>
    <mergeCell ref="CM1:CP1"/>
    <mergeCell ref="B3:J3"/>
    <mergeCell ref="K3:AX3"/>
    <mergeCell ref="AY3:BE3"/>
    <mergeCell ref="BF3:BU3"/>
    <mergeCell ref="A1:AE1"/>
    <mergeCell ref="BA1:BF1"/>
    <mergeCell ref="BH1:BK1"/>
    <mergeCell ref="BL1:BN1"/>
    <mergeCell ref="BO1:BP1"/>
    <mergeCell ref="BQ1:BS1"/>
    <mergeCell ref="BT1:BU1"/>
    <mergeCell ref="BW1:BY1"/>
    <mergeCell ref="BZ1:CB1"/>
    <mergeCell ref="B4:J4"/>
    <mergeCell ref="K4:BU4"/>
    <mergeCell ref="B5:BQ5"/>
    <mergeCell ref="A6:E6"/>
    <mergeCell ref="B7:F7"/>
    <mergeCell ref="H7:J7"/>
    <mergeCell ref="K7:L7"/>
    <mergeCell ref="M7:O7"/>
    <mergeCell ref="P7:Q7"/>
    <mergeCell ref="C8:D8"/>
    <mergeCell ref="E8:F8"/>
    <mergeCell ref="G8:H8"/>
    <mergeCell ref="I8:J8"/>
    <mergeCell ref="K8:L8"/>
    <mergeCell ref="M8:N8"/>
    <mergeCell ref="O8:P8"/>
    <mergeCell ref="Q8:R8"/>
    <mergeCell ref="S8:T8"/>
    <mergeCell ref="AW8:AX8"/>
    <mergeCell ref="AY8:AZ8"/>
    <mergeCell ref="BA8:BB8"/>
    <mergeCell ref="BC8:BD8"/>
    <mergeCell ref="U8:V8"/>
    <mergeCell ref="W8:X8"/>
    <mergeCell ref="Y8:Z8"/>
    <mergeCell ref="AA8:AB8"/>
    <mergeCell ref="AC8:AD8"/>
    <mergeCell ref="AE8:AF8"/>
    <mergeCell ref="AG8:AH8"/>
    <mergeCell ref="AI8:AJ8"/>
    <mergeCell ref="AK8:AL8"/>
    <mergeCell ref="BE8:BF8"/>
    <mergeCell ref="BG8:BH8"/>
    <mergeCell ref="BI8:BJ8"/>
    <mergeCell ref="BK8:BL8"/>
    <mergeCell ref="BM8:BN8"/>
    <mergeCell ref="BO8:BP8"/>
    <mergeCell ref="BQ8:BR8"/>
    <mergeCell ref="BS8:BT8"/>
    <mergeCell ref="B21:F21"/>
    <mergeCell ref="H21:J21"/>
    <mergeCell ref="K21:L21"/>
    <mergeCell ref="M21:O21"/>
    <mergeCell ref="P21:Q21"/>
    <mergeCell ref="B9:C14"/>
    <mergeCell ref="D9:E12"/>
    <mergeCell ref="D13:E14"/>
    <mergeCell ref="B15:C19"/>
    <mergeCell ref="D15:E17"/>
    <mergeCell ref="D18:E19"/>
    <mergeCell ref="AM8:AN8"/>
    <mergeCell ref="AO8:AP8"/>
    <mergeCell ref="AQ8:AR8"/>
    <mergeCell ref="AS8:AT8"/>
    <mergeCell ref="AU8:AV8"/>
    <mergeCell ref="C22:D22"/>
    <mergeCell ref="E22:F22"/>
    <mergeCell ref="G22:H22"/>
    <mergeCell ref="I22:J22"/>
    <mergeCell ref="K22:L22"/>
    <mergeCell ref="M22:N22"/>
    <mergeCell ref="O22:P22"/>
    <mergeCell ref="Q22:R22"/>
    <mergeCell ref="S22:T22"/>
    <mergeCell ref="AS22:AT22"/>
    <mergeCell ref="AU22:AV22"/>
    <mergeCell ref="AW22:AX22"/>
    <mergeCell ref="AY22:AZ22"/>
    <mergeCell ref="BA22:BB22"/>
    <mergeCell ref="BC22:BD22"/>
    <mergeCell ref="U22:V22"/>
    <mergeCell ref="W22:X22"/>
    <mergeCell ref="Y22:Z22"/>
    <mergeCell ref="AA22:AB22"/>
    <mergeCell ref="AC22:AD22"/>
    <mergeCell ref="AE22:AF22"/>
    <mergeCell ref="AG22:AH22"/>
    <mergeCell ref="AI22:AJ22"/>
    <mergeCell ref="AK22:AL22"/>
    <mergeCell ref="BE22:BF22"/>
    <mergeCell ref="BG22:BH22"/>
    <mergeCell ref="BI22:BJ22"/>
    <mergeCell ref="BK22:BL22"/>
    <mergeCell ref="BM22:BN22"/>
    <mergeCell ref="BO22:BP22"/>
    <mergeCell ref="BQ22:BR22"/>
    <mergeCell ref="BS22:BT22"/>
    <mergeCell ref="A36:Q36"/>
    <mergeCell ref="R36:AY36"/>
    <mergeCell ref="BH36:BK36"/>
    <mergeCell ref="BL36:BN36"/>
    <mergeCell ref="BO36:BP36"/>
    <mergeCell ref="BQ36:BS36"/>
    <mergeCell ref="BT36:BU36"/>
    <mergeCell ref="B23:C28"/>
    <mergeCell ref="D23:E26"/>
    <mergeCell ref="D27:E28"/>
    <mergeCell ref="B29:C33"/>
    <mergeCell ref="D29:E31"/>
    <mergeCell ref="D32:E33"/>
    <mergeCell ref="AM22:AN22"/>
    <mergeCell ref="AO22:AP22"/>
    <mergeCell ref="AQ22:AR22"/>
    <mergeCell ref="CA36:CC36"/>
    <mergeCell ref="CF36:CH36"/>
    <mergeCell ref="CK36:CM36"/>
    <mergeCell ref="B38:J38"/>
    <mergeCell ref="K38:AX38"/>
    <mergeCell ref="AY38:BE38"/>
    <mergeCell ref="BF38:BU38"/>
    <mergeCell ref="B39:BQ39"/>
    <mergeCell ref="A40:E40"/>
    <mergeCell ref="B41:F41"/>
    <mergeCell ref="H41:J41"/>
    <mergeCell ref="K41:L41"/>
    <mergeCell ref="M41:O41"/>
    <mergeCell ref="P41:Q41"/>
    <mergeCell ref="AN41:AP41"/>
    <mergeCell ref="AQ41:AR41"/>
    <mergeCell ref="AS41:AU41"/>
    <mergeCell ref="C42:D42"/>
    <mergeCell ref="E42:F42"/>
    <mergeCell ref="G42:H42"/>
    <mergeCell ref="I42:J42"/>
    <mergeCell ref="K42:L42"/>
    <mergeCell ref="M42:N42"/>
    <mergeCell ref="O42:P42"/>
    <mergeCell ref="Q42:R42"/>
    <mergeCell ref="S42:T42"/>
    <mergeCell ref="U42:V42"/>
    <mergeCell ref="W42:X42"/>
    <mergeCell ref="Y42:Z42"/>
    <mergeCell ref="AA42:AB42"/>
    <mergeCell ref="AC42:AD42"/>
    <mergeCell ref="AE42:AF42"/>
    <mergeCell ref="AG42:AH42"/>
    <mergeCell ref="AI42:AJ42"/>
    <mergeCell ref="AK42:AL42"/>
    <mergeCell ref="AM42:AN42"/>
    <mergeCell ref="AO42:AP42"/>
    <mergeCell ref="AQ42:AR42"/>
    <mergeCell ref="AS42:AT42"/>
    <mergeCell ref="AU42:AV42"/>
    <mergeCell ref="AW42:AX42"/>
    <mergeCell ref="AY42:AZ42"/>
    <mergeCell ref="BA42:BB42"/>
    <mergeCell ref="BC42:BD42"/>
    <mergeCell ref="BE42:BF42"/>
    <mergeCell ref="BG42:BH42"/>
    <mergeCell ref="BI42:BJ42"/>
    <mergeCell ref="BK42:BL42"/>
    <mergeCell ref="BM42:BN42"/>
    <mergeCell ref="BO42:BP42"/>
    <mergeCell ref="BQ42:BR42"/>
    <mergeCell ref="BS42:BT42"/>
    <mergeCell ref="B55:F55"/>
    <mergeCell ref="H55:J55"/>
    <mergeCell ref="K55:L55"/>
    <mergeCell ref="M55:O55"/>
    <mergeCell ref="P55:Q55"/>
    <mergeCell ref="C56:D56"/>
    <mergeCell ref="E56:F56"/>
    <mergeCell ref="G56:H56"/>
    <mergeCell ref="I56:J56"/>
    <mergeCell ref="K56:L56"/>
    <mergeCell ref="M56:N56"/>
    <mergeCell ref="O56:P56"/>
    <mergeCell ref="Q56:R56"/>
    <mergeCell ref="S56:T56"/>
    <mergeCell ref="U56:V56"/>
    <mergeCell ref="W56:X56"/>
    <mergeCell ref="Y56:Z56"/>
    <mergeCell ref="AA56:AB56"/>
    <mergeCell ref="AC56:AD56"/>
    <mergeCell ref="AE56:AF56"/>
    <mergeCell ref="AG56:AH56"/>
    <mergeCell ref="AI56:AJ56"/>
    <mergeCell ref="AK56:AL56"/>
    <mergeCell ref="BE56:BF56"/>
    <mergeCell ref="BG56:BH56"/>
    <mergeCell ref="BI56:BJ56"/>
    <mergeCell ref="BK56:BL56"/>
    <mergeCell ref="BM56:BN56"/>
    <mergeCell ref="BO56:BP56"/>
    <mergeCell ref="BQ56:BR56"/>
    <mergeCell ref="BS56:BT56"/>
    <mergeCell ref="AK69:BS69"/>
    <mergeCell ref="AM56:AN56"/>
    <mergeCell ref="AO56:AP56"/>
    <mergeCell ref="AQ56:AR56"/>
    <mergeCell ref="AS56:AT56"/>
    <mergeCell ref="AU56:AV56"/>
    <mergeCell ref="AW56:AX56"/>
    <mergeCell ref="AY56:AZ56"/>
    <mergeCell ref="BA56:BB56"/>
    <mergeCell ref="BC56:BD56"/>
    <mergeCell ref="B63:C67"/>
    <mergeCell ref="D63:E65"/>
    <mergeCell ref="D66:E67"/>
    <mergeCell ref="B43:C48"/>
    <mergeCell ref="D43:E46"/>
    <mergeCell ref="D47:E48"/>
    <mergeCell ref="B49:C53"/>
    <mergeCell ref="D49:E51"/>
    <mergeCell ref="D52:E53"/>
    <mergeCell ref="B57:C62"/>
    <mergeCell ref="D57:E60"/>
    <mergeCell ref="D61:E62"/>
  </mergeCells>
  <phoneticPr fontId="6" type="Hiragana"/>
  <dataValidations count="6">
    <dataValidation type="list" allowBlank="1" showInputMessage="1" showErrorMessage="1" sqref="BX4:BX19" xr:uid="{00000000-0002-0000-0200-000000000000}">
      <formula1>$BX$4:$BX$19</formula1>
    </dataValidation>
    <dataValidation type="list" allowBlank="1" showInputMessage="1" showErrorMessage="1" sqref="BA1:BF1" xr:uid="{00000000-0002-0000-0200-000001000000}">
      <formula1>$BZ$2:$BZ$4</formula1>
    </dataValidation>
    <dataValidation type="list" allowBlank="1" showInputMessage="1" showErrorMessage="1" sqref="CQ36" xr:uid="{00000000-0002-0000-0200-000002000000}">
      <formula1>$BX$3:$BX$20</formula1>
    </dataValidation>
    <dataValidation type="list" allowBlank="1" showInputMessage="1" showErrorMessage="1" sqref="AN41:AP41" xr:uid="{00000000-0002-0000-0200-000003000000}">
      <formula1>$BX$5:$BX$8</formula1>
    </dataValidation>
    <dataValidation type="list" allowBlank="1" showInputMessage="1" showErrorMessage="1" sqref="AS41:AU41" xr:uid="{00000000-0002-0000-0200-000004000000}">
      <formula1>#REF!</formula1>
    </dataValidation>
    <dataValidation type="list" allowBlank="1" showInputMessage="1" showErrorMessage="1" sqref="CA124" xr:uid="{00000000-0002-0000-0200-000005000000}">
      <formula1>$CH$3:$CH$3</formula1>
    </dataValidation>
  </dataValidations>
  <pageMargins left="0.7" right="0.7" top="0.75" bottom="0.75" header="0.3" footer="0.3"/>
  <pageSetup paperSize="9" scale="76" fitToHeight="0" pageOrder="overThenDown" orientation="landscape" r:id="rId1"/>
  <rowBreaks count="1" manualBreakCount="1">
    <brk id="35" max="7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57C0FF"/>
    <pageSetUpPr fitToPage="1"/>
  </sheetPr>
  <dimension ref="A1:EO207"/>
  <sheetViews>
    <sheetView view="pageBreakPreview" zoomScaleSheetLayoutView="100" workbookViewId="0">
      <selection activeCell="N5" sqref="N5"/>
    </sheetView>
  </sheetViews>
  <sheetFormatPr defaultRowHeight="18"/>
  <cols>
    <col min="1" max="29" width="1.25" customWidth="1"/>
    <col min="30" max="30" width="1.4140625" customWidth="1"/>
    <col min="31" max="71" width="1.25" customWidth="1"/>
    <col min="72" max="72" width="1.58203125" customWidth="1"/>
    <col min="73" max="74" width="1.25" customWidth="1"/>
    <col min="75" max="76" width="2.25" hidden="1" customWidth="1"/>
    <col min="77" max="77" width="3" hidden="1" customWidth="1"/>
    <col min="78" max="78" width="1.58203125" hidden="1" customWidth="1"/>
    <col min="79" max="79" width="2.83203125" hidden="1" customWidth="1"/>
    <col min="80" max="80" width="3.08203125" hidden="1" customWidth="1"/>
    <col min="81" max="81" width="2.58203125" hidden="1" customWidth="1"/>
    <col min="82" max="82" width="3.33203125" hidden="1" customWidth="1"/>
    <col min="83" max="83" width="3.5" hidden="1" customWidth="1"/>
    <col min="84" max="84" width="3.33203125" hidden="1" customWidth="1"/>
    <col min="85" max="85" width="2.83203125" hidden="1" customWidth="1"/>
    <col min="86" max="86" width="2.33203125" hidden="1" customWidth="1"/>
    <col min="87" max="87" width="3" hidden="1" customWidth="1"/>
    <col min="88" max="88" width="3.08203125" hidden="1" customWidth="1"/>
    <col min="89" max="89" width="2.25" hidden="1" customWidth="1"/>
    <col min="90" max="90" width="1.83203125" hidden="1" customWidth="1"/>
    <col min="91" max="91" width="5" hidden="1" customWidth="1"/>
    <col min="92" max="93" width="3.5" hidden="1" customWidth="1"/>
    <col min="94" max="94" width="5.1640625" hidden="1" customWidth="1"/>
    <col min="95" max="95" width="3.75" hidden="1" customWidth="1"/>
    <col min="96" max="96" width="2.75" hidden="1" customWidth="1"/>
    <col min="97" max="97" width="7" hidden="1" customWidth="1"/>
    <col min="98" max="99" width="3.75" hidden="1" customWidth="1"/>
    <col min="100" max="100" width="4.83203125" hidden="1" customWidth="1"/>
    <col min="101" max="102" width="3.75" hidden="1" customWidth="1"/>
    <col min="103" max="103" width="5.1640625" hidden="1" customWidth="1"/>
    <col min="104" max="104" width="3.75" hidden="1" customWidth="1"/>
    <col min="105" max="106" width="2" customWidth="1"/>
    <col min="107" max="107" width="5.5" customWidth="1"/>
    <col min="108" max="108" width="5.25" customWidth="1"/>
    <col min="109" max="109" width="7.25" customWidth="1"/>
    <col min="110" max="110" width="5.08203125" customWidth="1"/>
    <col min="111" max="111" width="3.75" customWidth="1"/>
    <col min="112" max="112" width="7.5" customWidth="1"/>
    <col min="113" max="121" width="4.58203125" customWidth="1"/>
  </cols>
  <sheetData>
    <row r="1" spans="1:145" ht="25.5" customHeight="1">
      <c r="A1" s="1427" t="s">
        <v>421</v>
      </c>
      <c r="B1" s="1427"/>
      <c r="C1" s="1427"/>
      <c r="D1" s="1427"/>
      <c r="E1" s="1427"/>
      <c r="F1" s="1427"/>
      <c r="G1" s="1427"/>
      <c r="H1" s="1427"/>
      <c r="I1" s="1427"/>
      <c r="J1" s="1427" t="s">
        <v>276</v>
      </c>
      <c r="K1" s="1427"/>
      <c r="L1" s="1427"/>
      <c r="M1" s="1427"/>
      <c r="N1" s="1427"/>
      <c r="O1" s="1427"/>
      <c r="P1" s="1427"/>
      <c r="Q1" s="1427"/>
      <c r="R1" s="1427"/>
      <c r="S1" s="1427"/>
      <c r="T1" s="1427"/>
      <c r="U1" s="1427"/>
      <c r="V1" s="1427"/>
      <c r="W1" s="1427"/>
      <c r="X1" s="1427"/>
      <c r="Y1" s="169"/>
      <c r="Z1" s="169"/>
      <c r="AA1" s="169"/>
      <c r="AB1" s="169"/>
      <c r="AC1" s="169"/>
      <c r="AD1" s="169"/>
      <c r="AE1" s="169"/>
      <c r="AF1" s="169"/>
      <c r="AG1" s="169"/>
      <c r="AH1" s="169"/>
      <c r="AI1" s="169"/>
      <c r="AJ1" s="169"/>
      <c r="AK1" s="169"/>
      <c r="AL1" s="169"/>
      <c r="AM1" s="169"/>
      <c r="AN1" s="169"/>
      <c r="AO1" s="188"/>
      <c r="AP1" s="188"/>
      <c r="AQ1" s="188"/>
      <c r="AR1" s="1430" t="s">
        <v>356</v>
      </c>
      <c r="AS1" s="1430"/>
      <c r="AT1" s="1430"/>
      <c r="AU1" s="1430"/>
      <c r="AV1" s="1430"/>
      <c r="AW1" s="1430"/>
      <c r="AX1" s="1430"/>
      <c r="AY1" s="1430"/>
      <c r="AZ1" s="1431" t="str">
        <f>IF(Ａ.基本情報入力票!E5="","",Ａ.基本情報入力票!E5)</f>
        <v/>
      </c>
      <c r="BA1" s="1431"/>
      <c r="BB1" s="1431"/>
      <c r="BC1" s="1431"/>
      <c r="BD1" s="1431"/>
      <c r="BE1" s="1431"/>
      <c r="BF1" s="1431"/>
      <c r="BG1" s="1431"/>
      <c r="BH1" s="1431"/>
      <c r="BI1" s="1431"/>
      <c r="BJ1" s="1431"/>
      <c r="BK1" s="1431"/>
      <c r="BL1" s="1431"/>
      <c r="BM1" s="1431"/>
      <c r="BN1" s="1431"/>
      <c r="BO1" s="1431"/>
      <c r="BP1" s="1431"/>
      <c r="BQ1" s="1431"/>
      <c r="BR1" s="1431"/>
      <c r="BS1" s="137" t="s">
        <v>8</v>
      </c>
      <c r="BT1" s="137"/>
      <c r="BU1" s="1432"/>
      <c r="BV1" s="1432"/>
      <c r="BW1" s="212"/>
      <c r="BX1" s="202" t="s">
        <v>432</v>
      </c>
      <c r="BY1" s="202"/>
      <c r="BZ1" s="202"/>
      <c r="CA1" s="202"/>
      <c r="CB1" s="202"/>
      <c r="CC1" s="202"/>
      <c r="CD1" s="202"/>
      <c r="CE1" s="202"/>
      <c r="CF1" s="202"/>
      <c r="CG1" s="202"/>
      <c r="DD1" s="232"/>
      <c r="DE1" s="233"/>
      <c r="DF1" s="233"/>
      <c r="DG1" s="233"/>
      <c r="DH1" s="233"/>
      <c r="DI1" s="233"/>
      <c r="DJ1" s="233"/>
      <c r="DK1" s="233"/>
      <c r="DL1" s="233"/>
      <c r="DM1" s="233"/>
      <c r="DN1" s="233"/>
      <c r="DO1" s="233"/>
      <c r="DP1" s="233"/>
      <c r="DQ1" s="233"/>
      <c r="DR1" s="233"/>
      <c r="DS1" s="233"/>
      <c r="DT1" s="233"/>
      <c r="DU1" s="233"/>
      <c r="DV1" s="233"/>
      <c r="DW1" s="233"/>
      <c r="DX1" s="233"/>
      <c r="DY1" s="233"/>
      <c r="DZ1" s="233"/>
      <c r="EA1" s="233"/>
      <c r="EB1" s="233"/>
      <c r="EC1" s="233"/>
      <c r="ED1" s="233"/>
      <c r="EE1" s="233"/>
      <c r="EF1" s="233"/>
      <c r="EG1" s="233"/>
      <c r="EH1" s="233"/>
      <c r="EI1" s="233"/>
      <c r="EJ1" s="234"/>
      <c r="EK1" s="234"/>
      <c r="EL1" s="234"/>
      <c r="EM1" s="234"/>
      <c r="EN1" s="234"/>
      <c r="EO1" s="234"/>
    </row>
    <row r="2" spans="1:145" ht="14.25" customHeight="1">
      <c r="A2" s="133"/>
      <c r="B2" s="133"/>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3"/>
      <c r="AE2" s="133"/>
      <c r="AF2" s="133"/>
      <c r="AG2" s="133"/>
      <c r="AH2" s="133"/>
      <c r="AI2" s="133"/>
      <c r="AJ2" s="133"/>
      <c r="AK2" s="133"/>
      <c r="AL2" s="133"/>
      <c r="AM2" s="133"/>
      <c r="AN2" s="133"/>
      <c r="AO2" s="133"/>
      <c r="AP2" s="133"/>
      <c r="AQ2" s="133"/>
      <c r="AR2" s="133"/>
      <c r="AS2" s="133"/>
      <c r="AT2" s="133"/>
      <c r="AU2" s="133"/>
      <c r="AV2" s="133"/>
      <c r="AW2" s="133"/>
      <c r="AX2" s="133"/>
      <c r="AY2" s="133"/>
      <c r="AZ2" s="133"/>
      <c r="BA2" s="133"/>
      <c r="BB2" s="133"/>
      <c r="BC2" s="133"/>
      <c r="BD2" s="133"/>
      <c r="BE2" s="133"/>
      <c r="BF2" s="133"/>
      <c r="BG2" s="133"/>
      <c r="BH2" s="133"/>
      <c r="BI2" s="133"/>
      <c r="BJ2" s="133"/>
      <c r="BK2" s="133"/>
      <c r="BL2" s="133"/>
      <c r="BM2" s="133"/>
      <c r="BN2" s="133"/>
      <c r="BO2" s="206"/>
      <c r="BP2" s="133"/>
      <c r="BQ2" s="133"/>
      <c r="BR2" s="133"/>
      <c r="BS2" s="133"/>
      <c r="BT2" s="133"/>
      <c r="BU2" s="133"/>
      <c r="BV2" s="53"/>
      <c r="BX2" s="1555" t="s">
        <v>407</v>
      </c>
      <c r="BY2" s="1555"/>
      <c r="BZ2" s="1555"/>
      <c r="CA2" s="1555"/>
      <c r="CB2" s="1555"/>
      <c r="CC2" s="1555"/>
      <c r="CD2" s="202" t="s">
        <v>464</v>
      </c>
      <c r="CE2" s="202"/>
      <c r="CF2" s="202"/>
      <c r="CG2" s="202"/>
    </row>
    <row r="3" spans="1:145" ht="34.5" customHeight="1">
      <c r="A3" s="133"/>
      <c r="B3" s="1043" t="s">
        <v>294</v>
      </c>
      <c r="C3" s="1044"/>
      <c r="D3" s="1044"/>
      <c r="E3" s="1044"/>
      <c r="F3" s="1044"/>
      <c r="G3" s="1044"/>
      <c r="H3" s="1044"/>
      <c r="I3" s="1044"/>
      <c r="J3" s="1044"/>
      <c r="K3" s="1044"/>
      <c r="L3" s="1044"/>
      <c r="M3" s="1044"/>
      <c r="N3" s="1044"/>
      <c r="O3" s="1044"/>
      <c r="P3" s="1044"/>
      <c r="Q3" s="1044"/>
      <c r="R3" s="1044"/>
      <c r="S3" s="1044"/>
      <c r="T3" s="1044"/>
      <c r="U3" s="1044"/>
      <c r="V3" s="1044"/>
      <c r="W3" s="1044"/>
      <c r="X3" s="1044"/>
      <c r="Y3" s="1044"/>
      <c r="Z3" s="1044"/>
      <c r="AA3" s="1044"/>
      <c r="AB3" s="1044"/>
      <c r="AC3" s="1044"/>
      <c r="AD3" s="1044"/>
      <c r="AE3" s="1044"/>
      <c r="AF3" s="1044"/>
      <c r="AG3" s="1044"/>
      <c r="AH3" s="1044"/>
      <c r="AI3" s="1044"/>
      <c r="AJ3" s="1044"/>
      <c r="AK3" s="1044"/>
      <c r="AL3" s="1044"/>
      <c r="AM3" s="1044"/>
      <c r="AN3" s="1044"/>
      <c r="AO3" s="1044"/>
      <c r="AP3" s="1044"/>
      <c r="AQ3" s="1044"/>
      <c r="AR3" s="1044"/>
      <c r="AS3" s="1044"/>
      <c r="AT3" s="1044"/>
      <c r="AU3" s="1044"/>
      <c r="AV3" s="1044"/>
      <c r="AW3" s="1044"/>
      <c r="AX3" s="1044"/>
      <c r="AY3" s="1044"/>
      <c r="AZ3" s="1044"/>
      <c r="BA3" s="1044"/>
      <c r="BB3" s="1044"/>
      <c r="BC3" s="1044"/>
      <c r="BD3" s="1044"/>
      <c r="BE3" s="1044"/>
      <c r="BF3" s="1044"/>
      <c r="BG3" s="1044"/>
      <c r="BH3" s="1044"/>
      <c r="BI3" s="1044"/>
      <c r="BJ3" s="1044"/>
      <c r="BK3" s="1044"/>
      <c r="BL3" s="1044"/>
      <c r="BM3" s="1044"/>
      <c r="BN3" s="1044"/>
      <c r="BO3" s="1044"/>
      <c r="BP3" s="1044"/>
      <c r="BQ3" s="1044"/>
      <c r="BR3" s="1044"/>
      <c r="BS3" s="1045"/>
      <c r="BT3" s="177"/>
      <c r="BU3" s="177"/>
      <c r="BV3" s="53"/>
      <c r="BX3" s="202" t="s">
        <v>495</v>
      </c>
      <c r="BY3" s="202"/>
      <c r="BZ3" s="202"/>
      <c r="CA3" s="202"/>
      <c r="CB3" s="202"/>
      <c r="CC3" s="202"/>
      <c r="CD3" s="202" t="s">
        <v>427</v>
      </c>
      <c r="CE3" s="202"/>
      <c r="CF3" s="202"/>
      <c r="CG3" s="202"/>
    </row>
    <row r="4" spans="1:145" ht="40.5" customHeight="1">
      <c r="A4" s="133"/>
      <c r="B4" s="1046"/>
      <c r="C4" s="1047"/>
      <c r="D4" s="1047"/>
      <c r="E4" s="1047"/>
      <c r="F4" s="1047"/>
      <c r="G4" s="1047"/>
      <c r="H4" s="1047"/>
      <c r="I4" s="1047"/>
      <c r="J4" s="1047"/>
      <c r="K4" s="1047"/>
      <c r="L4" s="1047"/>
      <c r="M4" s="1047"/>
      <c r="N4" s="1047"/>
      <c r="O4" s="1047"/>
      <c r="P4" s="1047"/>
      <c r="Q4" s="1047"/>
      <c r="R4" s="1047"/>
      <c r="S4" s="1047"/>
      <c r="T4" s="1047"/>
      <c r="U4" s="1047"/>
      <c r="V4" s="1047"/>
      <c r="W4" s="1047"/>
      <c r="X4" s="1047"/>
      <c r="Y4" s="1047"/>
      <c r="Z4" s="1047"/>
      <c r="AA4" s="1047"/>
      <c r="AB4" s="1047"/>
      <c r="AC4" s="1047"/>
      <c r="AD4" s="1047"/>
      <c r="AE4" s="1047"/>
      <c r="AF4" s="1047"/>
      <c r="AG4" s="1047"/>
      <c r="AH4" s="1047"/>
      <c r="AI4" s="1047"/>
      <c r="AJ4" s="1047"/>
      <c r="AK4" s="1047"/>
      <c r="AL4" s="1047"/>
      <c r="AM4" s="1047"/>
      <c r="AN4" s="1047"/>
      <c r="AO4" s="1047"/>
      <c r="AP4" s="1047"/>
      <c r="AQ4" s="1047"/>
      <c r="AR4" s="1047"/>
      <c r="AS4" s="1047"/>
      <c r="AT4" s="1047"/>
      <c r="AU4" s="1047"/>
      <c r="AV4" s="1047"/>
      <c r="AW4" s="1047"/>
      <c r="AX4" s="1047"/>
      <c r="AY4" s="1047"/>
      <c r="AZ4" s="1047"/>
      <c r="BA4" s="1047"/>
      <c r="BB4" s="1047"/>
      <c r="BC4" s="1047"/>
      <c r="BD4" s="1047"/>
      <c r="BE4" s="1047"/>
      <c r="BF4" s="1047"/>
      <c r="BG4" s="1047"/>
      <c r="BH4" s="1047"/>
      <c r="BI4" s="1047"/>
      <c r="BJ4" s="1047"/>
      <c r="BK4" s="1047"/>
      <c r="BL4" s="1047"/>
      <c r="BM4" s="1047"/>
      <c r="BN4" s="1047"/>
      <c r="BO4" s="1047"/>
      <c r="BP4" s="1047"/>
      <c r="BQ4" s="1047"/>
      <c r="BR4" s="1047"/>
      <c r="BS4" s="1048"/>
      <c r="BT4" s="177"/>
      <c r="BU4" s="177"/>
      <c r="BV4" s="53"/>
      <c r="BX4" s="692" t="s">
        <v>491</v>
      </c>
      <c r="BY4" s="692"/>
      <c r="BZ4" s="692"/>
      <c r="CA4" s="692"/>
      <c r="CB4" s="692"/>
      <c r="CC4" s="692"/>
      <c r="CD4" s="692"/>
      <c r="CE4" s="692"/>
      <c r="CF4" s="692"/>
      <c r="CG4" s="202"/>
    </row>
    <row r="5" spans="1:145" ht="28.5" customHeight="1">
      <c r="M5" s="134"/>
      <c r="N5" s="134"/>
      <c r="O5" s="134"/>
      <c r="P5" s="134"/>
      <c r="Q5" s="134"/>
      <c r="R5" s="134"/>
      <c r="S5" s="134"/>
      <c r="T5" s="134"/>
      <c r="U5" s="134"/>
      <c r="V5" s="134"/>
      <c r="W5" s="134"/>
      <c r="X5" s="134"/>
      <c r="Y5" s="134"/>
      <c r="Z5" s="134"/>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205"/>
      <c r="BO5" s="205"/>
      <c r="BP5" s="205"/>
      <c r="BQ5" s="205"/>
      <c r="BR5" s="205"/>
      <c r="BS5" s="205"/>
      <c r="BT5" s="205"/>
      <c r="BU5" s="205"/>
      <c r="BV5" s="53"/>
      <c r="BX5" s="1555" t="s">
        <v>151</v>
      </c>
      <c r="BY5" s="1555"/>
      <c r="BZ5" s="1555"/>
      <c r="CA5" s="1555"/>
      <c r="CB5" s="1555"/>
      <c r="CC5" s="1555"/>
      <c r="CE5" s="202"/>
      <c r="CF5" s="202"/>
      <c r="CG5" s="222"/>
      <c r="CH5" s="223"/>
      <c r="CI5" s="223"/>
      <c r="CJ5" s="223"/>
      <c r="CK5" s="223"/>
      <c r="CL5" s="223"/>
      <c r="CM5" s="223"/>
      <c r="CN5" s="223"/>
    </row>
    <row r="6" spans="1:145" ht="32.25" customHeight="1">
      <c r="A6" s="964" t="s">
        <v>366</v>
      </c>
      <c r="B6" s="964"/>
      <c r="C6" s="964"/>
      <c r="D6" s="964"/>
      <c r="E6" s="964"/>
      <c r="F6" s="964"/>
      <c r="G6" s="964"/>
      <c r="H6" s="964"/>
      <c r="I6" s="964"/>
      <c r="J6" s="964"/>
      <c r="K6" s="964"/>
      <c r="L6" s="964"/>
      <c r="M6" s="964"/>
      <c r="N6" s="964"/>
      <c r="O6" s="964"/>
      <c r="P6" s="964"/>
      <c r="Q6" s="964"/>
      <c r="R6" s="964"/>
      <c r="S6" s="964"/>
      <c r="T6" s="964"/>
      <c r="U6" s="964"/>
      <c r="V6" s="964"/>
      <c r="W6" s="964"/>
      <c r="X6" s="964"/>
      <c r="Y6" s="964"/>
      <c r="Z6" s="964"/>
      <c r="AA6" s="1609" t="s">
        <v>466</v>
      </c>
      <c r="AB6" s="1610"/>
      <c r="AC6" s="1610"/>
      <c r="AD6" s="1610"/>
      <c r="AE6" s="1610"/>
      <c r="AF6" s="1610"/>
      <c r="AG6" s="1611"/>
      <c r="AH6" s="1612"/>
      <c r="AI6" s="1612"/>
      <c r="AJ6" s="1612"/>
      <c r="AK6" s="1613"/>
      <c r="AL6" s="139"/>
      <c r="AM6" s="1614" t="s">
        <v>95</v>
      </c>
      <c r="AN6" s="1614"/>
      <c r="AO6" s="1614"/>
      <c r="AP6" s="1614"/>
      <c r="AQ6" s="1614"/>
      <c r="AR6" s="1614"/>
      <c r="AS6" s="1614"/>
      <c r="AT6" s="1614"/>
      <c r="AU6" s="1614"/>
      <c r="AV6" s="1614"/>
      <c r="AW6" s="1614"/>
      <c r="AX6" s="1614"/>
      <c r="AY6" s="1614"/>
      <c r="AZ6" s="1614"/>
      <c r="BA6" s="1614"/>
      <c r="BB6" s="1614"/>
      <c r="BC6" s="1614"/>
      <c r="BD6" s="1614"/>
      <c r="BE6" s="1614"/>
      <c r="BF6" s="1614"/>
      <c r="BG6" s="1614"/>
      <c r="BH6" s="1614"/>
      <c r="BI6" s="1614"/>
      <c r="BJ6" s="1614"/>
      <c r="BK6" s="1614"/>
      <c r="BL6" s="1614"/>
      <c r="BM6" s="1614"/>
      <c r="BN6" s="1614"/>
      <c r="BO6" s="1614"/>
      <c r="BP6" s="1614"/>
      <c r="BQ6" s="1614"/>
      <c r="BR6" s="1614"/>
      <c r="BS6" s="1614"/>
      <c r="BT6" s="1614"/>
      <c r="BU6" s="1614"/>
      <c r="BV6" s="53"/>
      <c r="BX6" s="202" t="s">
        <v>171</v>
      </c>
      <c r="BY6" s="202"/>
      <c r="BZ6" s="202"/>
      <c r="CA6" s="202"/>
      <c r="CB6" s="202"/>
      <c r="CC6" s="202"/>
      <c r="CD6" s="202"/>
      <c r="CE6" s="202"/>
      <c r="CF6" s="202"/>
      <c r="CG6" s="222"/>
      <c r="CH6" s="223"/>
      <c r="CI6" s="223"/>
      <c r="CJ6" s="223"/>
      <c r="CK6" s="223"/>
      <c r="CL6" s="223"/>
      <c r="CM6" s="223"/>
      <c r="CN6" s="223"/>
      <c r="CO6" s="223"/>
      <c r="CP6" s="223"/>
      <c r="CQ6" s="223"/>
      <c r="CR6" s="223"/>
      <c r="CS6" s="223"/>
      <c r="CT6" s="223"/>
      <c r="CU6" s="223"/>
      <c r="CV6" s="223"/>
      <c r="CW6" s="223"/>
    </row>
    <row r="7" spans="1:145" ht="28.5" customHeight="1">
      <c r="A7" s="55"/>
      <c r="B7" s="1049" t="s">
        <v>346</v>
      </c>
      <c r="C7" s="1050"/>
      <c r="D7" s="1050"/>
      <c r="E7" s="1050"/>
      <c r="F7" s="1050"/>
      <c r="G7" s="1050"/>
      <c r="H7" s="1050"/>
      <c r="I7" s="1050"/>
      <c r="J7" s="1053" t="s">
        <v>516</v>
      </c>
      <c r="K7" s="1050"/>
      <c r="L7" s="1050"/>
      <c r="M7" s="1050"/>
      <c r="N7" s="1050"/>
      <c r="O7" s="1050"/>
      <c r="P7" s="1054"/>
      <c r="Q7" s="1050" t="s">
        <v>55</v>
      </c>
      <c r="R7" s="1050"/>
      <c r="S7" s="1050"/>
      <c r="T7" s="1050"/>
      <c r="U7" s="1050"/>
      <c r="V7" s="1050"/>
      <c r="W7" s="1050"/>
      <c r="X7" s="1050"/>
      <c r="Y7" s="1050"/>
      <c r="Z7" s="1050"/>
      <c r="AA7" s="1050"/>
      <c r="AB7" s="1050"/>
      <c r="AC7" s="1054"/>
      <c r="AD7" s="1053" t="s">
        <v>357</v>
      </c>
      <c r="AE7" s="1050"/>
      <c r="AF7" s="1050"/>
      <c r="AG7" s="1050"/>
      <c r="AH7" s="1050"/>
      <c r="AI7" s="1050"/>
      <c r="AJ7" s="1050"/>
      <c r="AK7" s="1589"/>
      <c r="AL7" s="133"/>
      <c r="AM7" s="133"/>
      <c r="AN7" s="1049" t="s">
        <v>346</v>
      </c>
      <c r="AO7" s="1050"/>
      <c r="AP7" s="1050"/>
      <c r="AQ7" s="1050"/>
      <c r="AR7" s="1050"/>
      <c r="AS7" s="1050"/>
      <c r="AT7" s="1050"/>
      <c r="AU7" s="1054"/>
      <c r="AV7" s="1053" t="s">
        <v>516</v>
      </c>
      <c r="AW7" s="1050"/>
      <c r="AX7" s="1050"/>
      <c r="AY7" s="1050"/>
      <c r="AZ7" s="1050"/>
      <c r="BA7" s="1050"/>
      <c r="BB7" s="1054"/>
      <c r="BC7" s="1053" t="s">
        <v>55</v>
      </c>
      <c r="BD7" s="1050"/>
      <c r="BE7" s="1050"/>
      <c r="BF7" s="1050"/>
      <c r="BG7" s="1050"/>
      <c r="BH7" s="1050"/>
      <c r="BI7" s="1050"/>
      <c r="BJ7" s="1050"/>
      <c r="BK7" s="1050"/>
      <c r="BL7" s="1054"/>
      <c r="BM7" s="1053" t="s">
        <v>335</v>
      </c>
      <c r="BN7" s="1050"/>
      <c r="BO7" s="1050"/>
      <c r="BP7" s="1050"/>
      <c r="BQ7" s="1050"/>
      <c r="BR7" s="1050"/>
      <c r="BS7" s="1050"/>
      <c r="BT7" s="1050"/>
      <c r="BU7" s="1589"/>
      <c r="BV7" s="53"/>
      <c r="BX7" s="1555" t="s">
        <v>469</v>
      </c>
      <c r="BY7" s="1555"/>
      <c r="BZ7" s="1555"/>
      <c r="CA7" s="1555"/>
      <c r="CB7" s="1555"/>
      <c r="CC7" s="1555"/>
      <c r="CD7" s="202"/>
      <c r="CE7" s="202"/>
      <c r="CF7" s="202"/>
      <c r="CG7" s="222"/>
      <c r="CH7" s="223"/>
      <c r="CI7" s="223"/>
      <c r="CJ7" s="223"/>
      <c r="CK7" s="223"/>
      <c r="CL7" s="223"/>
      <c r="CM7" s="223"/>
      <c r="CN7" s="223"/>
      <c r="CO7" s="223"/>
      <c r="CP7" s="223"/>
      <c r="CQ7" s="223"/>
      <c r="CR7" s="223"/>
      <c r="CS7" s="223"/>
      <c r="CT7" s="223"/>
      <c r="CU7" s="223"/>
      <c r="CV7" s="223"/>
      <c r="CW7" s="223"/>
    </row>
    <row r="8" spans="1:145" ht="14.25" customHeight="1">
      <c r="A8" s="55"/>
      <c r="B8" s="1051"/>
      <c r="C8" s="1052"/>
      <c r="D8" s="1052"/>
      <c r="E8" s="1052"/>
      <c r="F8" s="1052"/>
      <c r="G8" s="1052"/>
      <c r="H8" s="1052"/>
      <c r="I8" s="1052"/>
      <c r="J8" s="1055"/>
      <c r="K8" s="1052"/>
      <c r="L8" s="1052"/>
      <c r="M8" s="1052"/>
      <c r="N8" s="1052"/>
      <c r="O8" s="1052"/>
      <c r="P8" s="1056"/>
      <c r="Q8" s="1052"/>
      <c r="R8" s="1052"/>
      <c r="S8" s="1052"/>
      <c r="T8" s="1052"/>
      <c r="U8" s="1052"/>
      <c r="V8" s="1052"/>
      <c r="W8" s="1052"/>
      <c r="X8" s="1052"/>
      <c r="Y8" s="1052"/>
      <c r="Z8" s="1052"/>
      <c r="AA8" s="1052"/>
      <c r="AB8" s="1052"/>
      <c r="AC8" s="1056"/>
      <c r="AD8" s="1055"/>
      <c r="AE8" s="1052"/>
      <c r="AF8" s="1052"/>
      <c r="AG8" s="1056"/>
      <c r="AH8" s="1532" t="s">
        <v>468</v>
      </c>
      <c r="AI8" s="1533"/>
      <c r="AJ8" s="1533"/>
      <c r="AK8" s="1534"/>
      <c r="AL8" s="133"/>
      <c r="AM8" s="133"/>
      <c r="AN8" s="1051"/>
      <c r="AO8" s="1052"/>
      <c r="AP8" s="1052"/>
      <c r="AQ8" s="1052"/>
      <c r="AR8" s="1052"/>
      <c r="AS8" s="1052"/>
      <c r="AT8" s="1052"/>
      <c r="AU8" s="1056"/>
      <c r="AV8" s="1055"/>
      <c r="AW8" s="1052"/>
      <c r="AX8" s="1052"/>
      <c r="AY8" s="1052"/>
      <c r="AZ8" s="1052"/>
      <c r="BA8" s="1052"/>
      <c r="BB8" s="1056"/>
      <c r="BC8" s="1055"/>
      <c r="BD8" s="1052"/>
      <c r="BE8" s="1052"/>
      <c r="BF8" s="1052"/>
      <c r="BG8" s="1052"/>
      <c r="BH8" s="1052"/>
      <c r="BI8" s="1052"/>
      <c r="BJ8" s="1052"/>
      <c r="BK8" s="1052"/>
      <c r="BL8" s="1056"/>
      <c r="BM8" s="1055"/>
      <c r="BN8" s="1052"/>
      <c r="BO8" s="1052"/>
      <c r="BP8" s="1052"/>
      <c r="BQ8" s="1056"/>
      <c r="BR8" s="1532" t="s">
        <v>468</v>
      </c>
      <c r="BS8" s="1533"/>
      <c r="BT8" s="1533"/>
      <c r="BU8" s="1534"/>
      <c r="BV8" s="53"/>
      <c r="BX8" s="1555" t="s">
        <v>210</v>
      </c>
      <c r="BY8" s="1555"/>
      <c r="BZ8" s="1555"/>
      <c r="CA8" s="1555"/>
      <c r="CB8" s="1555"/>
      <c r="CC8" s="1555"/>
      <c r="CD8" s="202"/>
      <c r="CE8" s="202"/>
      <c r="CF8" s="202"/>
      <c r="CG8" s="222"/>
      <c r="CH8" s="223"/>
      <c r="CI8" s="223"/>
      <c r="CJ8" s="223"/>
      <c r="CK8" s="223"/>
      <c r="CL8" s="223"/>
      <c r="CM8" s="223"/>
      <c r="CN8" s="223"/>
      <c r="CO8" s="223"/>
      <c r="CP8" s="223"/>
      <c r="CQ8" s="223"/>
      <c r="CR8" s="223"/>
      <c r="CS8" s="223"/>
      <c r="CT8" s="231"/>
      <c r="CU8" s="231"/>
      <c r="CV8" s="231"/>
      <c r="CW8" s="231"/>
    </row>
    <row r="9" spans="1:145" ht="28.5" customHeight="1">
      <c r="A9" s="55"/>
      <c r="B9" s="1184"/>
      <c r="C9" s="1185"/>
      <c r="D9" s="1185"/>
      <c r="E9" s="1590" t="s">
        <v>252</v>
      </c>
      <c r="F9" s="1590"/>
      <c r="G9" s="1185"/>
      <c r="H9" s="1185"/>
      <c r="I9" s="1591"/>
      <c r="J9" s="1592"/>
      <c r="K9" s="1593"/>
      <c r="L9" s="1593"/>
      <c r="M9" s="152" t="s">
        <v>316</v>
      </c>
      <c r="N9" s="1593"/>
      <c r="O9" s="1593"/>
      <c r="P9" s="1594"/>
      <c r="Q9" s="1595"/>
      <c r="R9" s="1186"/>
      <c r="S9" s="1186"/>
      <c r="T9" s="1186"/>
      <c r="U9" s="1186"/>
      <c r="V9" s="1186"/>
      <c r="W9" s="1186"/>
      <c r="X9" s="1186"/>
      <c r="Y9" s="1186"/>
      <c r="Z9" s="1186"/>
      <c r="AA9" s="1186"/>
      <c r="AB9" s="1186"/>
      <c r="AC9" s="1596"/>
      <c r="AD9" s="1597"/>
      <c r="AE9" s="1598"/>
      <c r="AF9" s="1598"/>
      <c r="AG9" s="1599"/>
      <c r="AH9" s="1600"/>
      <c r="AI9" s="1601"/>
      <c r="AJ9" s="1601"/>
      <c r="AK9" s="1602"/>
      <c r="AL9" s="184"/>
      <c r="AM9" s="184"/>
      <c r="AN9" s="1184"/>
      <c r="AO9" s="1185"/>
      <c r="AP9" s="1185"/>
      <c r="AQ9" s="1603" t="s">
        <v>252</v>
      </c>
      <c r="AR9" s="1604"/>
      <c r="AS9" s="1185"/>
      <c r="AT9" s="1185"/>
      <c r="AU9" s="1591"/>
      <c r="AV9" s="1592"/>
      <c r="AW9" s="1593"/>
      <c r="AX9" s="1593"/>
      <c r="AY9" s="199" t="s">
        <v>316</v>
      </c>
      <c r="AZ9" s="1593"/>
      <c r="BA9" s="1593"/>
      <c r="BB9" s="1594"/>
      <c r="BC9" s="1605" t="s">
        <v>398</v>
      </c>
      <c r="BD9" s="1606"/>
      <c r="BE9" s="1606"/>
      <c r="BF9" s="1606"/>
      <c r="BG9" s="1606"/>
      <c r="BH9" s="1606"/>
      <c r="BI9" s="1606"/>
      <c r="BJ9" s="1606"/>
      <c r="BK9" s="1606"/>
      <c r="BL9" s="1607"/>
      <c r="BM9" s="1592"/>
      <c r="BN9" s="1593"/>
      <c r="BO9" s="1593"/>
      <c r="BP9" s="1593"/>
      <c r="BQ9" s="1594"/>
      <c r="BR9" s="1608"/>
      <c r="BS9" s="1289"/>
      <c r="BT9" s="1289"/>
      <c r="BU9" s="1290"/>
      <c r="BV9" s="53"/>
      <c r="BX9" s="1555" t="s">
        <v>131</v>
      </c>
      <c r="BY9" s="1555"/>
      <c r="BZ9" s="1555"/>
      <c r="CA9" s="1555"/>
      <c r="CB9" s="1555"/>
      <c r="CC9" s="1555"/>
      <c r="CD9" s="202"/>
      <c r="CE9" s="202"/>
      <c r="CF9" s="202"/>
      <c r="CG9" s="202"/>
      <c r="CO9" s="223"/>
      <c r="CP9" s="223"/>
      <c r="CQ9" s="223"/>
      <c r="CR9" s="223"/>
      <c r="CS9" s="223"/>
      <c r="CT9" s="223"/>
      <c r="CU9" s="223"/>
      <c r="CV9" s="223"/>
      <c r="CW9" s="223"/>
    </row>
    <row r="10" spans="1:145" ht="28.5" customHeight="1">
      <c r="A10" s="55"/>
      <c r="B10" s="1157"/>
      <c r="C10" s="1158"/>
      <c r="D10" s="1158"/>
      <c r="E10" s="1582" t="s">
        <v>252</v>
      </c>
      <c r="F10" s="1582"/>
      <c r="G10" s="1158"/>
      <c r="H10" s="1158"/>
      <c r="I10" s="1573"/>
      <c r="J10" s="1574"/>
      <c r="K10" s="1575"/>
      <c r="L10" s="1575"/>
      <c r="M10" s="153" t="s">
        <v>316</v>
      </c>
      <c r="N10" s="1575"/>
      <c r="O10" s="1575"/>
      <c r="P10" s="1576"/>
      <c r="Q10" s="1162"/>
      <c r="R10" s="1163"/>
      <c r="S10" s="1163"/>
      <c r="T10" s="1163"/>
      <c r="U10" s="1163"/>
      <c r="V10" s="1163"/>
      <c r="W10" s="1163"/>
      <c r="X10" s="1163"/>
      <c r="Y10" s="1163"/>
      <c r="Z10" s="1163"/>
      <c r="AA10" s="1163"/>
      <c r="AB10" s="1163"/>
      <c r="AC10" s="1164"/>
      <c r="AD10" s="1586"/>
      <c r="AE10" s="1587"/>
      <c r="AF10" s="1587"/>
      <c r="AG10" s="1588"/>
      <c r="AH10" s="1577"/>
      <c r="AI10" s="1256"/>
      <c r="AJ10" s="1256"/>
      <c r="AK10" s="1257"/>
      <c r="AL10" s="184"/>
      <c r="AM10" s="184"/>
      <c r="AN10" s="1157"/>
      <c r="AO10" s="1158"/>
      <c r="AP10" s="1158"/>
      <c r="AQ10" s="1576" t="s">
        <v>252</v>
      </c>
      <c r="AR10" s="1574"/>
      <c r="AS10" s="1158"/>
      <c r="AT10" s="1158"/>
      <c r="AU10" s="1573"/>
      <c r="AV10" s="1574"/>
      <c r="AW10" s="1575"/>
      <c r="AX10" s="1575"/>
      <c r="AY10" s="148" t="s">
        <v>316</v>
      </c>
      <c r="AZ10" s="1575"/>
      <c r="BA10" s="1575"/>
      <c r="BB10" s="1576"/>
      <c r="BC10" s="1578" t="s">
        <v>410</v>
      </c>
      <c r="BD10" s="1579"/>
      <c r="BE10" s="1579"/>
      <c r="BF10" s="1579"/>
      <c r="BG10" s="1579"/>
      <c r="BH10" s="1579"/>
      <c r="BI10" s="1579"/>
      <c r="BJ10" s="1579"/>
      <c r="BK10" s="1579"/>
      <c r="BL10" s="1580"/>
      <c r="BM10" s="1586"/>
      <c r="BN10" s="1587"/>
      <c r="BO10" s="1587"/>
      <c r="BP10" s="1587"/>
      <c r="BQ10" s="1588"/>
      <c r="BR10" s="1577"/>
      <c r="BS10" s="1256"/>
      <c r="BT10" s="1256"/>
      <c r="BU10" s="1257"/>
      <c r="BV10" s="53"/>
      <c r="BX10" s="1555" t="s">
        <v>492</v>
      </c>
      <c r="BY10" s="1555"/>
      <c r="BZ10" s="1555"/>
      <c r="CA10" s="1555"/>
      <c r="CB10" s="1555"/>
      <c r="CC10" s="1555"/>
      <c r="CD10" s="202"/>
      <c r="CE10" s="202"/>
      <c r="CF10" s="202"/>
      <c r="CG10" s="202"/>
      <c r="CT10" s="223"/>
      <c r="CU10" s="223"/>
      <c r="CV10" s="223"/>
      <c r="CW10" s="223"/>
    </row>
    <row r="11" spans="1:145" ht="28.5" customHeight="1">
      <c r="A11" s="55"/>
      <c r="B11" s="1581"/>
      <c r="C11" s="1562"/>
      <c r="D11" s="1562"/>
      <c r="E11" s="1582" t="s">
        <v>252</v>
      </c>
      <c r="F11" s="1582"/>
      <c r="G11" s="1562"/>
      <c r="H11" s="1562"/>
      <c r="I11" s="1563"/>
      <c r="J11" s="1564"/>
      <c r="K11" s="1561"/>
      <c r="L11" s="1561"/>
      <c r="M11" s="153" t="s">
        <v>316</v>
      </c>
      <c r="N11" s="1561"/>
      <c r="O11" s="1561"/>
      <c r="P11" s="1565"/>
      <c r="Q11" s="1583"/>
      <c r="R11" s="1584"/>
      <c r="S11" s="1584"/>
      <c r="T11" s="1584"/>
      <c r="U11" s="1584"/>
      <c r="V11" s="1584"/>
      <c r="W11" s="1584"/>
      <c r="X11" s="1584"/>
      <c r="Y11" s="1584"/>
      <c r="Z11" s="1584"/>
      <c r="AA11" s="1584"/>
      <c r="AB11" s="1584"/>
      <c r="AC11" s="1585"/>
      <c r="AD11" s="1564"/>
      <c r="AE11" s="1561"/>
      <c r="AF11" s="1561"/>
      <c r="AG11" s="1565"/>
      <c r="AH11" s="1569"/>
      <c r="AI11" s="1570"/>
      <c r="AJ11" s="1570"/>
      <c r="AK11" s="1571"/>
      <c r="AL11" s="184"/>
      <c r="AM11" s="184"/>
      <c r="AN11" s="1581"/>
      <c r="AO11" s="1562"/>
      <c r="AP11" s="1562"/>
      <c r="AQ11" s="1561" t="s">
        <v>252</v>
      </c>
      <c r="AR11" s="1561"/>
      <c r="AS11" s="1562"/>
      <c r="AT11" s="1562"/>
      <c r="AU11" s="1563"/>
      <c r="AV11" s="1564"/>
      <c r="AW11" s="1561"/>
      <c r="AX11" s="1561"/>
      <c r="AY11" s="149" t="s">
        <v>316</v>
      </c>
      <c r="AZ11" s="1561"/>
      <c r="BA11" s="1561"/>
      <c r="BB11" s="1565"/>
      <c r="BC11" s="1566" t="s">
        <v>411</v>
      </c>
      <c r="BD11" s="1567"/>
      <c r="BE11" s="1567"/>
      <c r="BF11" s="1567"/>
      <c r="BG11" s="1567"/>
      <c r="BH11" s="1567"/>
      <c r="BI11" s="1567"/>
      <c r="BJ11" s="1567"/>
      <c r="BK11" s="1567"/>
      <c r="BL11" s="1568"/>
      <c r="BM11" s="1564"/>
      <c r="BN11" s="1561"/>
      <c r="BO11" s="1561"/>
      <c r="BP11" s="1561"/>
      <c r="BQ11" s="1565"/>
      <c r="BR11" s="1569"/>
      <c r="BS11" s="1570"/>
      <c r="BT11" s="1570"/>
      <c r="BU11" s="1571"/>
      <c r="BV11" s="53"/>
      <c r="BX11" s="202"/>
      <c r="BY11" s="202"/>
      <c r="BZ11" s="202"/>
      <c r="CA11" s="202"/>
      <c r="CB11" s="202"/>
      <c r="CC11" s="202"/>
      <c r="CD11" s="202"/>
      <c r="CE11" s="202"/>
      <c r="CF11" s="202"/>
      <c r="CG11" s="202"/>
    </row>
    <row r="12" spans="1:145" ht="28.5" customHeight="1">
      <c r="A12" s="55"/>
      <c r="B12" s="1157"/>
      <c r="C12" s="1158"/>
      <c r="D12" s="1158"/>
      <c r="E12" s="1572" t="s">
        <v>252</v>
      </c>
      <c r="F12" s="1572"/>
      <c r="G12" s="1158"/>
      <c r="H12" s="1158"/>
      <c r="I12" s="1573"/>
      <c r="J12" s="1574"/>
      <c r="K12" s="1575"/>
      <c r="L12" s="1575"/>
      <c r="M12" s="153" t="s">
        <v>316</v>
      </c>
      <c r="N12" s="1575"/>
      <c r="O12" s="1575"/>
      <c r="P12" s="1576"/>
      <c r="Q12" s="1162"/>
      <c r="R12" s="1163"/>
      <c r="S12" s="1163"/>
      <c r="T12" s="1163"/>
      <c r="U12" s="1163"/>
      <c r="V12" s="1163"/>
      <c r="W12" s="1163"/>
      <c r="X12" s="1163"/>
      <c r="Y12" s="1163"/>
      <c r="Z12" s="1163"/>
      <c r="AA12" s="1163"/>
      <c r="AB12" s="1163"/>
      <c r="AC12" s="1164"/>
      <c r="AD12" s="1574"/>
      <c r="AE12" s="1575"/>
      <c r="AF12" s="1575"/>
      <c r="AG12" s="1576"/>
      <c r="AH12" s="1577"/>
      <c r="AI12" s="1256"/>
      <c r="AJ12" s="1256"/>
      <c r="AK12" s="1257"/>
      <c r="AL12" s="184"/>
      <c r="AM12" s="184"/>
      <c r="AN12" s="1157"/>
      <c r="AO12" s="1158"/>
      <c r="AP12" s="1158"/>
      <c r="AQ12" s="1575" t="s">
        <v>252</v>
      </c>
      <c r="AR12" s="1575"/>
      <c r="AS12" s="1158"/>
      <c r="AT12" s="1158"/>
      <c r="AU12" s="1573"/>
      <c r="AV12" s="1574"/>
      <c r="AW12" s="1575"/>
      <c r="AX12" s="1575"/>
      <c r="AY12" s="149" t="s">
        <v>316</v>
      </c>
      <c r="AZ12" s="1575"/>
      <c r="BA12" s="1575"/>
      <c r="BB12" s="1576"/>
      <c r="BC12" s="1578" t="s">
        <v>413</v>
      </c>
      <c r="BD12" s="1579"/>
      <c r="BE12" s="1579"/>
      <c r="BF12" s="1579"/>
      <c r="BG12" s="1579"/>
      <c r="BH12" s="1579"/>
      <c r="BI12" s="1579"/>
      <c r="BJ12" s="1579"/>
      <c r="BK12" s="1579"/>
      <c r="BL12" s="1580"/>
      <c r="BM12" s="1574"/>
      <c r="BN12" s="1575"/>
      <c r="BO12" s="1575"/>
      <c r="BP12" s="1575"/>
      <c r="BQ12" s="1576"/>
      <c r="BR12" s="1577"/>
      <c r="BS12" s="1256"/>
      <c r="BT12" s="1256"/>
      <c r="BU12" s="1257"/>
      <c r="BV12" s="53"/>
      <c r="BX12" s="202"/>
      <c r="BY12" s="202"/>
      <c r="BZ12" s="202"/>
      <c r="CA12" s="202"/>
      <c r="CB12" s="202"/>
      <c r="CC12" s="202"/>
      <c r="CD12" s="202"/>
      <c r="CE12" s="202"/>
      <c r="CF12" s="202"/>
      <c r="CG12" s="202"/>
    </row>
    <row r="13" spans="1:145" ht="28.5" customHeight="1">
      <c r="A13" s="55"/>
      <c r="B13" s="1556"/>
      <c r="C13" s="1546"/>
      <c r="D13" s="1546"/>
      <c r="E13" s="1557" t="s">
        <v>252</v>
      </c>
      <c r="F13" s="1557"/>
      <c r="G13" s="1546"/>
      <c r="H13" s="1546"/>
      <c r="I13" s="1547"/>
      <c r="J13" s="1545"/>
      <c r="K13" s="1548"/>
      <c r="L13" s="1548"/>
      <c r="M13" s="154" t="s">
        <v>316</v>
      </c>
      <c r="N13" s="1548"/>
      <c r="O13" s="1548"/>
      <c r="P13" s="1544"/>
      <c r="Q13" s="1558"/>
      <c r="R13" s="1559"/>
      <c r="S13" s="1559"/>
      <c r="T13" s="1559"/>
      <c r="U13" s="1559"/>
      <c r="V13" s="1559"/>
      <c r="W13" s="1559"/>
      <c r="X13" s="1559"/>
      <c r="Y13" s="1559"/>
      <c r="Z13" s="1559"/>
      <c r="AA13" s="1559"/>
      <c r="AB13" s="1559"/>
      <c r="AC13" s="1560"/>
      <c r="AD13" s="1545"/>
      <c r="AE13" s="1548"/>
      <c r="AF13" s="1548"/>
      <c r="AG13" s="1544"/>
      <c r="AH13" s="1549"/>
      <c r="AI13" s="1550"/>
      <c r="AJ13" s="1550"/>
      <c r="AK13" s="1551"/>
      <c r="AL13" s="184"/>
      <c r="AM13" s="184"/>
      <c r="AN13" s="1556"/>
      <c r="AO13" s="1546"/>
      <c r="AP13" s="1546"/>
      <c r="AQ13" s="1544" t="s">
        <v>252</v>
      </c>
      <c r="AR13" s="1545"/>
      <c r="AS13" s="1546"/>
      <c r="AT13" s="1546"/>
      <c r="AU13" s="1547"/>
      <c r="AV13" s="1545"/>
      <c r="AW13" s="1548"/>
      <c r="AX13" s="1548"/>
      <c r="AY13" s="150" t="s">
        <v>316</v>
      </c>
      <c r="AZ13" s="1548"/>
      <c r="BA13" s="1548"/>
      <c r="BB13" s="1544"/>
      <c r="BC13" s="1545"/>
      <c r="BD13" s="1548"/>
      <c r="BE13" s="1548"/>
      <c r="BF13" s="1548"/>
      <c r="BG13" s="1548"/>
      <c r="BH13" s="1548"/>
      <c r="BI13" s="1548"/>
      <c r="BJ13" s="1548"/>
      <c r="BK13" s="1548"/>
      <c r="BL13" s="1544"/>
      <c r="BM13" s="1545"/>
      <c r="BN13" s="1548"/>
      <c r="BO13" s="1548"/>
      <c r="BP13" s="1548"/>
      <c r="BQ13" s="1544"/>
      <c r="BR13" s="1549"/>
      <c r="BS13" s="1550"/>
      <c r="BT13" s="1550"/>
      <c r="BU13" s="1551"/>
      <c r="BV13" s="53"/>
      <c r="BX13" s="202"/>
      <c r="BY13" s="202"/>
      <c r="BZ13" s="202"/>
      <c r="CA13" s="202"/>
      <c r="CB13" s="202"/>
      <c r="CC13" s="202"/>
      <c r="CD13" s="202"/>
      <c r="CE13" s="202"/>
      <c r="CF13" s="202"/>
      <c r="CG13" s="202"/>
    </row>
    <row r="14" spans="1:145" ht="28.5" customHeight="1">
      <c r="A14" s="55"/>
      <c r="B14" s="137"/>
      <c r="C14" s="137"/>
      <c r="D14" s="137"/>
      <c r="E14" s="144"/>
      <c r="F14" s="144"/>
      <c r="G14" s="137"/>
      <c r="H14" s="137"/>
      <c r="I14" s="137"/>
      <c r="J14" s="144"/>
      <c r="K14" s="144"/>
      <c r="L14" s="144"/>
      <c r="M14" s="155"/>
      <c r="N14" s="144"/>
      <c r="O14" s="144"/>
      <c r="P14" s="144"/>
      <c r="Q14" s="145"/>
      <c r="R14" s="145"/>
      <c r="S14" s="145"/>
      <c r="T14" s="145"/>
      <c r="U14" s="145"/>
      <c r="V14" s="145"/>
      <c r="W14" s="145"/>
      <c r="X14" s="145"/>
      <c r="Y14" s="145"/>
      <c r="Z14" s="145"/>
      <c r="AA14" s="145"/>
      <c r="AB14" s="145"/>
      <c r="AC14" s="145"/>
      <c r="AD14" s="144"/>
      <c r="AE14" s="144"/>
      <c r="AF14" s="144"/>
      <c r="AG14" s="144"/>
      <c r="AH14" s="144"/>
      <c r="AI14" s="144"/>
      <c r="AJ14" s="144"/>
      <c r="AK14" s="144"/>
      <c r="AL14" s="184"/>
      <c r="AM14" s="184"/>
      <c r="AN14" s="1552" t="s">
        <v>103</v>
      </c>
      <c r="AO14" s="1553"/>
      <c r="AP14" s="1553"/>
      <c r="AQ14" s="1553"/>
      <c r="AR14" s="1553"/>
      <c r="AS14" s="1553"/>
      <c r="AT14" s="1553"/>
      <c r="AU14" s="1553"/>
      <c r="AV14" s="1553"/>
      <c r="AW14" s="1553"/>
      <c r="AX14" s="1553"/>
      <c r="AY14" s="1553"/>
      <c r="AZ14" s="1553"/>
      <c r="BA14" s="1553"/>
      <c r="BB14" s="1553"/>
      <c r="BC14" s="1553"/>
      <c r="BD14" s="1553"/>
      <c r="BE14" s="1553"/>
      <c r="BF14" s="1553"/>
      <c r="BG14" s="1553"/>
      <c r="BH14" s="1553"/>
      <c r="BI14" s="1553"/>
      <c r="BJ14" s="1553"/>
      <c r="BK14" s="1553"/>
      <c r="BL14" s="1553"/>
      <c r="BM14" s="1553"/>
      <c r="BN14" s="1553"/>
      <c r="BO14" s="1553"/>
      <c r="BP14" s="1553"/>
      <c r="BQ14" s="1553"/>
      <c r="BR14" s="1553"/>
      <c r="BS14" s="1553"/>
      <c r="BT14" s="1553"/>
      <c r="BU14" s="1554"/>
      <c r="BV14" s="53"/>
      <c r="BX14" s="202"/>
      <c r="BY14" s="202"/>
      <c r="BZ14" s="202"/>
      <c r="CA14" s="202"/>
      <c r="CB14" s="202"/>
      <c r="CC14" s="202"/>
      <c r="CD14" s="202"/>
      <c r="CE14" s="202"/>
      <c r="CF14" s="202"/>
      <c r="CG14" s="202"/>
    </row>
    <row r="15" spans="1:145" ht="14.25" customHeight="1">
      <c r="A15" s="133"/>
      <c r="B15" s="138"/>
      <c r="C15" s="138"/>
      <c r="D15" s="138"/>
      <c r="E15" s="138"/>
      <c r="F15" s="138"/>
      <c r="G15" s="138"/>
      <c r="H15" s="138"/>
      <c r="I15" s="138"/>
      <c r="J15" s="138"/>
      <c r="K15" s="138"/>
      <c r="L15" s="138"/>
      <c r="M15" s="138"/>
      <c r="N15" s="138"/>
      <c r="O15" s="138"/>
      <c r="P15" s="138"/>
      <c r="Q15" s="138"/>
      <c r="R15" s="138"/>
      <c r="S15" s="138"/>
      <c r="T15" s="138"/>
      <c r="U15" s="138"/>
      <c r="V15" s="138"/>
      <c r="W15" s="138"/>
      <c r="X15" s="138"/>
      <c r="Y15" s="138"/>
      <c r="Z15" s="138"/>
      <c r="AA15" s="138"/>
      <c r="AB15" s="138"/>
      <c r="AC15" s="138"/>
      <c r="AD15" s="177"/>
      <c r="AE15" s="177"/>
      <c r="AF15" s="178"/>
      <c r="AG15" s="178"/>
      <c r="AH15" s="183"/>
      <c r="AI15" s="183"/>
      <c r="AJ15" s="183"/>
      <c r="AK15" s="183"/>
      <c r="AM15" s="183"/>
      <c r="AN15" s="183"/>
      <c r="AO15" s="183"/>
      <c r="AP15" s="183"/>
      <c r="AQ15" s="183"/>
      <c r="AR15" s="183"/>
      <c r="AS15" s="183"/>
      <c r="AT15" s="183"/>
      <c r="AU15" s="183"/>
      <c r="AV15" s="183"/>
      <c r="AW15" s="183"/>
      <c r="AX15" s="183"/>
      <c r="AY15" s="183"/>
      <c r="AZ15" s="183"/>
      <c r="BA15" s="177"/>
      <c r="BB15" s="177"/>
      <c r="BC15" s="177"/>
      <c r="BD15" s="177"/>
      <c r="BE15" s="177"/>
      <c r="BF15" s="138"/>
      <c r="BG15" s="138"/>
      <c r="BH15" s="138"/>
      <c r="BI15" s="138"/>
      <c r="BJ15" s="138"/>
      <c r="BK15" s="138"/>
      <c r="BL15" s="138"/>
      <c r="BM15" s="204"/>
      <c r="BN15" s="143"/>
      <c r="BO15" s="177"/>
      <c r="BP15" s="177"/>
      <c r="BQ15" s="177"/>
      <c r="BR15" s="177"/>
      <c r="BS15" s="177"/>
      <c r="BT15" s="177"/>
      <c r="BU15" s="177"/>
      <c r="BV15" s="53"/>
      <c r="BX15" s="202"/>
      <c r="BY15" s="202"/>
      <c r="BZ15" s="202"/>
      <c r="CA15" s="202"/>
      <c r="CB15" s="202"/>
      <c r="CC15" s="202"/>
      <c r="CD15" s="202"/>
      <c r="CE15" s="202"/>
      <c r="CF15" s="202"/>
      <c r="CG15" s="202"/>
    </row>
    <row r="16" spans="1:145" ht="28.5" customHeight="1">
      <c r="A16" s="964" t="s">
        <v>378</v>
      </c>
      <c r="B16" s="964"/>
      <c r="C16" s="964"/>
      <c r="D16" s="964"/>
      <c r="E16" s="964"/>
      <c r="F16" s="964"/>
      <c r="G16" s="964"/>
      <c r="H16" s="964"/>
      <c r="I16" s="964"/>
      <c r="J16" s="964"/>
      <c r="K16" s="964"/>
      <c r="L16" s="964"/>
      <c r="M16" s="964"/>
      <c r="N16" s="964"/>
      <c r="O16" s="964"/>
      <c r="P16" s="964"/>
      <c r="Q16" s="964"/>
      <c r="R16" s="964"/>
      <c r="S16" s="964"/>
      <c r="T16" s="964"/>
      <c r="U16" s="964"/>
      <c r="V16" s="964"/>
      <c r="W16" s="964"/>
      <c r="X16" s="964"/>
      <c r="Y16" s="964"/>
      <c r="Z16" s="964"/>
      <c r="AA16" s="964"/>
      <c r="AB16" s="964"/>
      <c r="AC16" s="964"/>
      <c r="AD16" s="964"/>
      <c r="AE16" s="964"/>
      <c r="AF16" s="964"/>
      <c r="AG16" s="964"/>
      <c r="AH16" s="964"/>
      <c r="AI16" s="964"/>
      <c r="AJ16" s="964"/>
      <c r="AK16" s="964"/>
      <c r="AL16" s="964"/>
      <c r="AM16" s="964"/>
      <c r="AN16" s="964"/>
      <c r="AO16" s="964"/>
      <c r="AP16" s="964"/>
      <c r="AQ16" s="964"/>
      <c r="AR16" s="964"/>
      <c r="AS16" s="964"/>
      <c r="AT16" s="964"/>
      <c r="AU16" s="964"/>
      <c r="AV16" s="964"/>
      <c r="AW16" s="964"/>
      <c r="AX16" s="964"/>
      <c r="AY16" s="964"/>
      <c r="AZ16" s="964"/>
      <c r="BA16" s="200"/>
      <c r="BB16" s="200"/>
      <c r="BC16" s="200"/>
      <c r="BD16" s="200"/>
      <c r="BE16" s="200"/>
      <c r="BF16" s="200"/>
      <c r="BG16" s="200"/>
      <c r="BH16" s="200"/>
      <c r="BI16" s="200"/>
      <c r="BJ16" s="200"/>
      <c r="BK16" s="200"/>
      <c r="BL16" s="200"/>
      <c r="BM16" s="200"/>
      <c r="BN16" s="200"/>
      <c r="BO16" s="200"/>
      <c r="BP16" s="200"/>
      <c r="BQ16" s="200"/>
      <c r="BR16" s="200"/>
      <c r="BS16" s="200"/>
      <c r="BT16" s="200"/>
      <c r="BU16" s="200"/>
      <c r="BV16" s="53"/>
      <c r="BX16" s="202" t="s">
        <v>110</v>
      </c>
      <c r="BY16" s="202"/>
      <c r="BZ16" s="202"/>
      <c r="CA16" s="202"/>
      <c r="CB16" s="202"/>
      <c r="CC16" s="202"/>
      <c r="CD16" s="202"/>
      <c r="CE16" s="202"/>
      <c r="CF16" s="202"/>
      <c r="CG16" s="202"/>
    </row>
    <row r="17" spans="1:91" ht="28.5" customHeight="1">
      <c r="A17" s="55"/>
      <c r="B17" s="1057"/>
      <c r="C17" s="1058"/>
      <c r="D17" s="1058"/>
      <c r="E17" s="1058"/>
      <c r="F17" s="1059"/>
      <c r="G17" s="1063" t="s">
        <v>348</v>
      </c>
      <c r="H17" s="1058"/>
      <c r="I17" s="1058"/>
      <c r="J17" s="1058"/>
      <c r="K17" s="1058"/>
      <c r="L17" s="1058"/>
      <c r="M17" s="1058"/>
      <c r="N17" s="1058"/>
      <c r="O17" s="1058"/>
      <c r="P17" s="1058"/>
      <c r="Q17" s="1058"/>
      <c r="R17" s="1058"/>
      <c r="S17" s="1059"/>
      <c r="T17" s="1065" t="s">
        <v>355</v>
      </c>
      <c r="U17" s="1066"/>
      <c r="V17" s="1066"/>
      <c r="W17" s="1066"/>
      <c r="X17" s="1066"/>
      <c r="Y17" s="1066"/>
      <c r="Z17" s="1066"/>
      <c r="AA17" s="1066"/>
      <c r="AB17" s="1066"/>
      <c r="AC17" s="1066"/>
      <c r="AD17" s="1066"/>
      <c r="AE17" s="1066"/>
      <c r="AF17" s="1067"/>
      <c r="AG17" s="1065" t="s">
        <v>322</v>
      </c>
      <c r="AH17" s="1066"/>
      <c r="AI17" s="1066"/>
      <c r="AJ17" s="1066"/>
      <c r="AK17" s="1066"/>
      <c r="AL17" s="1066"/>
      <c r="AM17" s="1066"/>
      <c r="AN17" s="1530"/>
      <c r="AO17" s="1530"/>
      <c r="AP17" s="1530"/>
      <c r="AQ17" s="1531"/>
      <c r="AR17" s="133"/>
      <c r="AS17" s="133"/>
      <c r="AT17" s="1071" t="s">
        <v>591</v>
      </c>
      <c r="AU17" s="1072"/>
      <c r="AV17" s="1072"/>
      <c r="AW17" s="1072"/>
      <c r="AX17" s="1072"/>
      <c r="AY17" s="1072"/>
      <c r="AZ17" s="1072"/>
      <c r="BA17" s="1072"/>
      <c r="BB17" s="1072"/>
      <c r="BC17" s="1072"/>
      <c r="BD17" s="1072"/>
      <c r="BE17" s="1072"/>
      <c r="BF17" s="1072"/>
      <c r="BG17" s="1072"/>
      <c r="BH17" s="1072"/>
      <c r="BI17" s="1072"/>
      <c r="BJ17" s="1072"/>
      <c r="BK17" s="1072"/>
      <c r="BL17" s="1072"/>
      <c r="BM17" s="1072"/>
      <c r="BN17" s="1072"/>
      <c r="BO17" s="1072"/>
      <c r="BP17" s="1072"/>
      <c r="BQ17" s="1072"/>
      <c r="BR17" s="1072"/>
      <c r="BS17" s="1072"/>
      <c r="BT17" s="1072"/>
      <c r="BU17" s="1073"/>
      <c r="BV17" s="53"/>
      <c r="BX17" s="202" t="s">
        <v>110</v>
      </c>
      <c r="BY17" s="216"/>
      <c r="BZ17" s="216"/>
      <c r="CA17" s="202"/>
      <c r="CB17" s="202"/>
      <c r="CC17" s="202"/>
      <c r="CD17" s="202"/>
      <c r="CE17" s="202"/>
      <c r="CF17" s="202"/>
      <c r="CG17" s="202"/>
    </row>
    <row r="18" spans="1:91" ht="14.25" customHeight="1">
      <c r="A18" s="55"/>
      <c r="B18" s="1060"/>
      <c r="C18" s="1061"/>
      <c r="D18" s="1061"/>
      <c r="E18" s="1061"/>
      <c r="F18" s="1062"/>
      <c r="G18" s="1064"/>
      <c r="H18" s="1061"/>
      <c r="I18" s="1061"/>
      <c r="J18" s="1061"/>
      <c r="K18" s="1061"/>
      <c r="L18" s="1061"/>
      <c r="M18" s="1061"/>
      <c r="N18" s="1061"/>
      <c r="O18" s="1061"/>
      <c r="P18" s="1061"/>
      <c r="Q18" s="1061"/>
      <c r="R18" s="1061"/>
      <c r="S18" s="1062"/>
      <c r="T18" s="1068"/>
      <c r="U18" s="1069"/>
      <c r="V18" s="1069"/>
      <c r="W18" s="1069"/>
      <c r="X18" s="1069"/>
      <c r="Y18" s="1069"/>
      <c r="Z18" s="1069"/>
      <c r="AA18" s="1069"/>
      <c r="AB18" s="1069"/>
      <c r="AC18" s="1069"/>
      <c r="AD18" s="1069"/>
      <c r="AE18" s="1069"/>
      <c r="AF18" s="1070"/>
      <c r="AG18" s="1068"/>
      <c r="AH18" s="1069"/>
      <c r="AI18" s="1069"/>
      <c r="AJ18" s="1069"/>
      <c r="AK18" s="1069"/>
      <c r="AL18" s="1069"/>
      <c r="AM18" s="1070"/>
      <c r="AN18" s="1532" t="s">
        <v>468</v>
      </c>
      <c r="AO18" s="1533"/>
      <c r="AP18" s="1533"/>
      <c r="AQ18" s="1534"/>
      <c r="AR18" s="133"/>
      <c r="AS18" s="133"/>
      <c r="AT18" s="1074"/>
      <c r="AU18" s="1075"/>
      <c r="AV18" s="1075"/>
      <c r="AW18" s="1075"/>
      <c r="AX18" s="1075"/>
      <c r="AY18" s="1075"/>
      <c r="AZ18" s="1075"/>
      <c r="BA18" s="1075"/>
      <c r="BB18" s="1075"/>
      <c r="BC18" s="1075"/>
      <c r="BD18" s="1075"/>
      <c r="BE18" s="1075"/>
      <c r="BF18" s="1075"/>
      <c r="BG18" s="1075"/>
      <c r="BH18" s="1075"/>
      <c r="BI18" s="1075"/>
      <c r="BJ18" s="1075"/>
      <c r="BK18" s="1075"/>
      <c r="BL18" s="1075"/>
      <c r="BM18" s="1075"/>
      <c r="BN18" s="1075"/>
      <c r="BO18" s="1075"/>
      <c r="BP18" s="1075"/>
      <c r="BQ18" s="1075"/>
      <c r="BR18" s="1075"/>
      <c r="BS18" s="1075"/>
      <c r="BT18" s="1075"/>
      <c r="BU18" s="1076"/>
      <c r="BV18" s="53"/>
      <c r="BX18" s="202" t="s">
        <v>290</v>
      </c>
      <c r="BY18" s="216"/>
      <c r="BZ18" s="216"/>
      <c r="CA18" s="202"/>
      <c r="CB18" s="202"/>
      <c r="CC18" s="202"/>
      <c r="CD18" s="202"/>
      <c r="CE18" s="202"/>
      <c r="CF18" s="202"/>
      <c r="CG18" s="202"/>
    </row>
    <row r="19" spans="1:91" ht="28.5" customHeight="1">
      <c r="A19" s="55"/>
      <c r="B19" s="1535" t="s">
        <v>428</v>
      </c>
      <c r="C19" s="1536"/>
      <c r="D19" s="1536"/>
      <c r="E19" s="1536"/>
      <c r="F19" s="1537"/>
      <c r="G19" s="1538"/>
      <c r="H19" s="1539"/>
      <c r="I19" s="1539"/>
      <c r="J19" s="1539"/>
      <c r="K19" s="1539"/>
      <c r="L19" s="1539"/>
      <c r="M19" s="1539"/>
      <c r="N19" s="1539"/>
      <c r="O19" s="1539"/>
      <c r="P19" s="1539"/>
      <c r="Q19" s="1539"/>
      <c r="R19" s="1539"/>
      <c r="S19" s="1540"/>
      <c r="T19" s="1538"/>
      <c r="U19" s="1539"/>
      <c r="V19" s="1539"/>
      <c r="W19" s="1539"/>
      <c r="X19" s="1539"/>
      <c r="Y19" s="1539"/>
      <c r="Z19" s="1539"/>
      <c r="AA19" s="1539"/>
      <c r="AB19" s="1539"/>
      <c r="AC19" s="1539"/>
      <c r="AD19" s="1539"/>
      <c r="AE19" s="1539"/>
      <c r="AF19" s="1540"/>
      <c r="AG19" s="1538"/>
      <c r="AH19" s="1539"/>
      <c r="AI19" s="1539"/>
      <c r="AJ19" s="1539"/>
      <c r="AK19" s="1539"/>
      <c r="AL19" s="1539"/>
      <c r="AM19" s="1539"/>
      <c r="AN19" s="1541"/>
      <c r="AO19" s="1542"/>
      <c r="AP19" s="1542"/>
      <c r="AQ19" s="1543"/>
      <c r="AR19" s="133"/>
      <c r="AS19" s="133"/>
      <c r="AT19" s="1074"/>
      <c r="AU19" s="1077"/>
      <c r="AV19" s="1077"/>
      <c r="AW19" s="1077"/>
      <c r="AX19" s="1077"/>
      <c r="AY19" s="1077"/>
      <c r="AZ19" s="1077"/>
      <c r="BA19" s="1077"/>
      <c r="BB19" s="1077"/>
      <c r="BC19" s="1077"/>
      <c r="BD19" s="1077"/>
      <c r="BE19" s="1077"/>
      <c r="BF19" s="1077"/>
      <c r="BG19" s="1077"/>
      <c r="BH19" s="1077"/>
      <c r="BI19" s="1077"/>
      <c r="BJ19" s="1077"/>
      <c r="BK19" s="1077"/>
      <c r="BL19" s="1077"/>
      <c r="BM19" s="1077"/>
      <c r="BN19" s="1077"/>
      <c r="BO19" s="1077"/>
      <c r="BP19" s="1077"/>
      <c r="BQ19" s="1077"/>
      <c r="BR19" s="1077"/>
      <c r="BS19" s="1077"/>
      <c r="BT19" s="1077"/>
      <c r="BU19" s="1076"/>
      <c r="BV19" s="53"/>
      <c r="BX19" s="202" t="s">
        <v>201</v>
      </c>
      <c r="BY19" s="202"/>
      <c r="BZ19" s="202"/>
      <c r="CA19" s="202"/>
      <c r="CB19" s="202"/>
      <c r="CC19" s="202"/>
      <c r="CD19" s="202"/>
      <c r="CE19" s="202"/>
      <c r="CF19" s="202"/>
      <c r="CG19" s="202"/>
    </row>
    <row r="20" spans="1:91" ht="28.5" customHeight="1">
      <c r="A20" s="55"/>
      <c r="B20" s="1513" t="s">
        <v>426</v>
      </c>
      <c r="C20" s="1514"/>
      <c r="D20" s="1514"/>
      <c r="E20" s="1514"/>
      <c r="F20" s="1515"/>
      <c r="G20" s="1516"/>
      <c r="H20" s="1517"/>
      <c r="I20" s="1517"/>
      <c r="J20" s="1517"/>
      <c r="K20" s="1517"/>
      <c r="L20" s="1517"/>
      <c r="M20" s="1517"/>
      <c r="N20" s="1517"/>
      <c r="O20" s="1517"/>
      <c r="P20" s="1517"/>
      <c r="Q20" s="1517"/>
      <c r="R20" s="1517"/>
      <c r="S20" s="1518"/>
      <c r="T20" s="1519"/>
      <c r="U20" s="1248"/>
      <c r="V20" s="1248"/>
      <c r="W20" s="1248"/>
      <c r="X20" s="1248"/>
      <c r="Y20" s="1248"/>
      <c r="Z20" s="1248"/>
      <c r="AA20" s="1248"/>
      <c r="AB20" s="1248"/>
      <c r="AC20" s="1248"/>
      <c r="AD20" s="1248"/>
      <c r="AE20" s="1248"/>
      <c r="AF20" s="1520"/>
      <c r="AG20" s="1516"/>
      <c r="AH20" s="1517"/>
      <c r="AI20" s="1517"/>
      <c r="AJ20" s="1517"/>
      <c r="AK20" s="1517"/>
      <c r="AL20" s="1517"/>
      <c r="AM20" s="1517"/>
      <c r="AN20" s="1521"/>
      <c r="AO20" s="1522"/>
      <c r="AP20" s="1522"/>
      <c r="AQ20" s="1523"/>
      <c r="AR20" s="133"/>
      <c r="AS20" s="133"/>
      <c r="AT20" s="1074"/>
      <c r="AU20" s="1077"/>
      <c r="AV20" s="1077"/>
      <c r="AW20" s="1077"/>
      <c r="AX20" s="1077"/>
      <c r="AY20" s="1077"/>
      <c r="AZ20" s="1077"/>
      <c r="BA20" s="1077"/>
      <c r="BB20" s="1077"/>
      <c r="BC20" s="1077"/>
      <c r="BD20" s="1077"/>
      <c r="BE20" s="1077"/>
      <c r="BF20" s="1077"/>
      <c r="BG20" s="1077"/>
      <c r="BH20" s="1077"/>
      <c r="BI20" s="1077"/>
      <c r="BJ20" s="1077"/>
      <c r="BK20" s="1077"/>
      <c r="BL20" s="1077"/>
      <c r="BM20" s="1077"/>
      <c r="BN20" s="1077"/>
      <c r="BO20" s="1077"/>
      <c r="BP20" s="1077"/>
      <c r="BQ20" s="1077"/>
      <c r="BR20" s="1077"/>
      <c r="BS20" s="1077"/>
      <c r="BT20" s="1077"/>
      <c r="BU20" s="1076"/>
      <c r="BV20" s="53"/>
      <c r="BX20" s="202" t="s">
        <v>353</v>
      </c>
      <c r="BY20" s="202"/>
      <c r="BZ20" s="202"/>
      <c r="CA20" s="202"/>
      <c r="CB20" s="202"/>
      <c r="CC20" s="202"/>
      <c r="CD20" s="202"/>
      <c r="CE20" s="202"/>
      <c r="CF20" s="202"/>
      <c r="CG20" s="202"/>
    </row>
    <row r="21" spans="1:91" ht="28.5" customHeight="1">
      <c r="A21" s="55"/>
      <c r="B21" s="1463" t="s">
        <v>418</v>
      </c>
      <c r="C21" s="1464"/>
      <c r="D21" s="1464"/>
      <c r="E21" s="1464"/>
      <c r="F21" s="1465"/>
      <c r="G21" s="1524"/>
      <c r="H21" s="1525"/>
      <c r="I21" s="1525"/>
      <c r="J21" s="1525"/>
      <c r="K21" s="1525"/>
      <c r="L21" s="1525"/>
      <c r="M21" s="1525"/>
      <c r="N21" s="1525"/>
      <c r="O21" s="1525"/>
      <c r="P21" s="1525"/>
      <c r="Q21" s="1525"/>
      <c r="R21" s="1525"/>
      <c r="S21" s="1526"/>
      <c r="T21" s="1524"/>
      <c r="U21" s="1525"/>
      <c r="V21" s="1525"/>
      <c r="W21" s="1525"/>
      <c r="X21" s="1525"/>
      <c r="Y21" s="1525"/>
      <c r="Z21" s="1525"/>
      <c r="AA21" s="1525"/>
      <c r="AB21" s="1525"/>
      <c r="AC21" s="1525"/>
      <c r="AD21" s="1525"/>
      <c r="AE21" s="1525"/>
      <c r="AF21" s="1526"/>
      <c r="AG21" s="1524"/>
      <c r="AH21" s="1525"/>
      <c r="AI21" s="1525"/>
      <c r="AJ21" s="1525"/>
      <c r="AK21" s="1525"/>
      <c r="AL21" s="1525"/>
      <c r="AM21" s="1526"/>
      <c r="AN21" s="1527"/>
      <c r="AO21" s="1528"/>
      <c r="AP21" s="1528"/>
      <c r="AQ21" s="1529"/>
      <c r="AR21" s="133"/>
      <c r="AS21" s="133"/>
      <c r="AT21" s="1078"/>
      <c r="AU21" s="1079"/>
      <c r="AV21" s="1079"/>
      <c r="AW21" s="1079"/>
      <c r="AX21" s="1079"/>
      <c r="AY21" s="1079"/>
      <c r="AZ21" s="1079"/>
      <c r="BA21" s="1079"/>
      <c r="BB21" s="1079"/>
      <c r="BC21" s="1079"/>
      <c r="BD21" s="1079"/>
      <c r="BE21" s="1079"/>
      <c r="BF21" s="1079"/>
      <c r="BG21" s="1079"/>
      <c r="BH21" s="1079"/>
      <c r="BI21" s="1079"/>
      <c r="BJ21" s="1079"/>
      <c r="BK21" s="1079"/>
      <c r="BL21" s="1079"/>
      <c r="BM21" s="1079"/>
      <c r="BN21" s="1079"/>
      <c r="BO21" s="1079"/>
      <c r="BP21" s="1079"/>
      <c r="BQ21" s="1079"/>
      <c r="BR21" s="1079"/>
      <c r="BS21" s="1079"/>
      <c r="BT21" s="1079"/>
      <c r="BU21" s="1080"/>
      <c r="BV21" s="53"/>
      <c r="BX21" s="202" t="s">
        <v>412</v>
      </c>
      <c r="BY21" s="202"/>
      <c r="BZ21" s="202"/>
      <c r="CA21" s="202"/>
      <c r="CB21" s="202"/>
      <c r="CC21" s="202"/>
      <c r="CD21" s="202"/>
      <c r="CE21" s="202"/>
      <c r="CF21" s="202"/>
      <c r="CG21" s="202"/>
    </row>
    <row r="22" spans="1:91" ht="14.25" customHeight="1">
      <c r="A22" s="55"/>
      <c r="B22" s="139"/>
      <c r="C22" s="139"/>
      <c r="D22" s="139"/>
      <c r="E22" s="139"/>
      <c r="F22" s="139"/>
      <c r="G22" s="139"/>
      <c r="H22" s="146"/>
      <c r="I22" s="146"/>
      <c r="J22" s="146"/>
      <c r="K22" s="146"/>
      <c r="L22" s="146"/>
      <c r="M22" s="146"/>
      <c r="N22" s="146"/>
      <c r="O22" s="146"/>
      <c r="P22" s="146"/>
      <c r="Q22" s="146"/>
      <c r="R22" s="146"/>
      <c r="S22" s="146"/>
      <c r="T22" s="146"/>
      <c r="U22" s="139"/>
      <c r="V22" s="139"/>
      <c r="W22" s="139"/>
      <c r="X22" s="139"/>
      <c r="Y22" s="139"/>
      <c r="Z22" s="139"/>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3"/>
      <c r="AX22" s="133"/>
      <c r="AY22" s="133"/>
      <c r="AZ22" s="133"/>
      <c r="BA22" s="133"/>
      <c r="BB22" s="133"/>
      <c r="BC22" s="133"/>
      <c r="BD22" s="133"/>
      <c r="BE22" s="133"/>
      <c r="BF22" s="133"/>
      <c r="BG22" s="133"/>
      <c r="BH22" s="133"/>
      <c r="BI22" s="133"/>
      <c r="BJ22" s="133"/>
      <c r="BK22" s="133"/>
      <c r="BL22" s="133"/>
      <c r="BM22" s="133"/>
      <c r="BN22" s="133"/>
      <c r="BO22" s="133"/>
      <c r="BP22" s="133"/>
      <c r="BQ22" s="133"/>
      <c r="BR22" s="133"/>
      <c r="BS22" s="133"/>
      <c r="BT22" s="133"/>
      <c r="BU22" s="53"/>
      <c r="BV22" s="53"/>
      <c r="BX22" s="202" t="s">
        <v>391</v>
      </c>
      <c r="BY22" s="202"/>
      <c r="BZ22" s="202"/>
      <c r="CA22" s="202"/>
      <c r="CB22" s="202"/>
      <c r="CC22" s="202"/>
      <c r="CD22" s="202" t="s">
        <v>34</v>
      </c>
      <c r="CE22" s="202"/>
      <c r="CF22" s="202">
        <v>6</v>
      </c>
      <c r="CG22" s="202"/>
      <c r="CH22">
        <v>1</v>
      </c>
      <c r="CI22">
        <v>1</v>
      </c>
      <c r="CJ22">
        <v>1</v>
      </c>
      <c r="CM22" t="s">
        <v>280</v>
      </c>
    </row>
    <row r="23" spans="1:91" ht="31.5" customHeight="1">
      <c r="A23" s="134" t="s">
        <v>502</v>
      </c>
      <c r="B23" s="134"/>
      <c r="C23" s="134"/>
      <c r="D23" s="134"/>
      <c r="E23" s="134"/>
      <c r="F23" s="134"/>
      <c r="G23" s="134"/>
      <c r="H23" s="134"/>
      <c r="I23" s="134"/>
      <c r="J23" s="134"/>
      <c r="K23" s="134"/>
      <c r="L23" s="134"/>
      <c r="M23" s="55"/>
      <c r="N23" s="55"/>
      <c r="O23" s="55"/>
      <c r="P23" s="55"/>
      <c r="Q23" s="55"/>
      <c r="R23" s="55"/>
      <c r="S23" s="55"/>
      <c r="T23" s="55"/>
      <c r="U23" s="55"/>
      <c r="V23" s="55"/>
      <c r="W23" s="55"/>
      <c r="X23" s="55"/>
      <c r="Y23" s="55"/>
      <c r="Z23" s="55"/>
      <c r="AA23" s="55"/>
      <c r="AB23" s="55"/>
      <c r="AC23" s="55"/>
      <c r="AD23" s="55"/>
      <c r="AE23" s="1492" t="s">
        <v>255</v>
      </c>
      <c r="AF23" s="1493"/>
      <c r="AG23" s="1493"/>
      <c r="AH23" s="1493"/>
      <c r="AI23" s="1493"/>
      <c r="AJ23" s="1493"/>
      <c r="AK23" s="1493"/>
      <c r="AL23" s="1493"/>
      <c r="AM23" s="1494" t="s">
        <v>359</v>
      </c>
      <c r="AN23" s="1495"/>
      <c r="AO23" s="1495"/>
      <c r="AP23" s="1495"/>
      <c r="AQ23" s="1495"/>
      <c r="AR23" s="1495"/>
      <c r="AS23" s="1495"/>
      <c r="AT23" s="1496"/>
      <c r="AU23" s="1497" t="s">
        <v>132</v>
      </c>
      <c r="AV23" s="1498"/>
      <c r="AW23" s="1498"/>
      <c r="AX23" s="1498"/>
      <c r="AY23" s="1498"/>
      <c r="AZ23" s="1498"/>
      <c r="BA23" s="1498"/>
      <c r="BB23" s="1498"/>
      <c r="BC23" s="1498"/>
      <c r="BD23" s="1498"/>
      <c r="BE23" s="1498"/>
      <c r="BF23" s="1499"/>
      <c r="BG23" s="1497" t="s">
        <v>368</v>
      </c>
      <c r="BH23" s="1498"/>
      <c r="BI23" s="1498"/>
      <c r="BJ23" s="1498"/>
      <c r="BK23" s="1498"/>
      <c r="BL23" s="1498"/>
      <c r="BM23" s="1498"/>
      <c r="BN23" s="1498"/>
      <c r="BO23" s="1498"/>
      <c r="BP23" s="1498"/>
      <c r="BQ23" s="1498"/>
      <c r="BR23" s="1498"/>
      <c r="BS23" s="1498"/>
      <c r="BT23" s="1498"/>
      <c r="BU23" s="1499"/>
      <c r="BV23" s="53"/>
      <c r="BX23" s="202" t="s">
        <v>373</v>
      </c>
      <c r="BY23" s="202"/>
      <c r="BZ23" s="202"/>
      <c r="CA23" s="202"/>
      <c r="CB23" s="202"/>
      <c r="CC23" s="202"/>
      <c r="CD23" s="202" t="s">
        <v>381</v>
      </c>
      <c r="CE23" s="202"/>
      <c r="CF23" s="202">
        <v>7</v>
      </c>
      <c r="CG23" s="202"/>
      <c r="CH23">
        <v>2</v>
      </c>
      <c r="CI23">
        <v>2</v>
      </c>
      <c r="CJ23">
        <v>2</v>
      </c>
      <c r="CM23" t="s">
        <v>496</v>
      </c>
    </row>
    <row r="24" spans="1:91" ht="28.5" customHeight="1">
      <c r="A24" s="55"/>
      <c r="B24" s="1500"/>
      <c r="C24" s="1501"/>
      <c r="D24" s="1501"/>
      <c r="E24" s="1501"/>
      <c r="F24" s="1502"/>
      <c r="G24" s="1503" t="s">
        <v>349</v>
      </c>
      <c r="H24" s="1504"/>
      <c r="I24" s="1504"/>
      <c r="J24" s="1504"/>
      <c r="K24" s="1504"/>
      <c r="L24" s="1504"/>
      <c r="M24" s="1504"/>
      <c r="N24" s="1504"/>
      <c r="O24" s="1504"/>
      <c r="P24" s="1504"/>
      <c r="Q24" s="1504"/>
      <c r="R24" s="1504"/>
      <c r="S24" s="1504"/>
      <c r="T24" s="1504"/>
      <c r="U24" s="1504"/>
      <c r="V24" s="1504"/>
      <c r="W24" s="1504"/>
      <c r="X24" s="1504"/>
      <c r="Y24" s="1504"/>
      <c r="Z24" s="1504"/>
      <c r="AA24" s="1504"/>
      <c r="AB24" s="1504"/>
      <c r="AC24" s="1504"/>
      <c r="AD24" s="1505"/>
      <c r="AE24" s="1506" t="s">
        <v>137</v>
      </c>
      <c r="AF24" s="1507"/>
      <c r="AG24" s="1507"/>
      <c r="AH24" s="1507"/>
      <c r="AI24" s="1507"/>
      <c r="AJ24" s="1507"/>
      <c r="AK24" s="1507"/>
      <c r="AL24" s="1507"/>
      <c r="AM24" s="1506" t="s">
        <v>50</v>
      </c>
      <c r="AN24" s="1507"/>
      <c r="AO24" s="1507"/>
      <c r="AP24" s="1507"/>
      <c r="AQ24" s="1507"/>
      <c r="AR24" s="1507"/>
      <c r="AS24" s="1507"/>
      <c r="AT24" s="1507"/>
      <c r="AU24" s="1506" t="s">
        <v>155</v>
      </c>
      <c r="AV24" s="1508"/>
      <c r="AW24" s="1508"/>
      <c r="AX24" s="1508"/>
      <c r="AY24" s="1508"/>
      <c r="AZ24" s="1508"/>
      <c r="BA24" s="1508"/>
      <c r="BB24" s="1508"/>
      <c r="BC24" s="1508"/>
      <c r="BD24" s="1508"/>
      <c r="BE24" s="1508"/>
      <c r="BF24" s="1509"/>
      <c r="BG24" s="1510" t="s">
        <v>370</v>
      </c>
      <c r="BH24" s="1511"/>
      <c r="BI24" s="1511"/>
      <c r="BJ24" s="1511"/>
      <c r="BK24" s="1511"/>
      <c r="BL24" s="1511"/>
      <c r="BM24" s="1511"/>
      <c r="BN24" s="1511"/>
      <c r="BO24" s="1511"/>
      <c r="BP24" s="1511"/>
      <c r="BQ24" s="1511"/>
      <c r="BR24" s="1511"/>
      <c r="BS24" s="1511"/>
      <c r="BT24" s="1511"/>
      <c r="BU24" s="1512"/>
      <c r="BV24" s="53"/>
      <c r="BX24" s="202" t="s">
        <v>374</v>
      </c>
      <c r="BY24" s="202"/>
      <c r="BZ24" s="202"/>
      <c r="CA24" s="202"/>
      <c r="CB24" s="202"/>
      <c r="CC24" s="202"/>
      <c r="CD24" s="202" t="s">
        <v>382</v>
      </c>
      <c r="CE24" s="202"/>
      <c r="CF24" s="202">
        <v>8</v>
      </c>
      <c r="CG24" s="202"/>
      <c r="CH24">
        <v>3</v>
      </c>
      <c r="CI24">
        <v>3</v>
      </c>
      <c r="CJ24">
        <v>3</v>
      </c>
    </row>
    <row r="25" spans="1:91" ht="30.75" customHeight="1">
      <c r="A25" s="55"/>
      <c r="B25" s="1468" t="s">
        <v>347</v>
      </c>
      <c r="C25" s="1469"/>
      <c r="D25" s="1469"/>
      <c r="E25" s="1469"/>
      <c r="F25" s="1470"/>
      <c r="G25" s="1471"/>
      <c r="H25" s="1472"/>
      <c r="I25" s="1472"/>
      <c r="J25" s="1472"/>
      <c r="K25" s="1472"/>
      <c r="L25" s="1472"/>
      <c r="M25" s="1472"/>
      <c r="N25" s="1472"/>
      <c r="O25" s="1472"/>
      <c r="P25" s="1472"/>
      <c r="Q25" s="1472"/>
      <c r="R25" s="1472"/>
      <c r="S25" s="1472"/>
      <c r="T25" s="1472"/>
      <c r="U25" s="1472"/>
      <c r="V25" s="1472"/>
      <c r="W25" s="1472"/>
      <c r="X25" s="1472"/>
      <c r="Y25" s="1472"/>
      <c r="Z25" s="1472"/>
      <c r="AA25" s="1472"/>
      <c r="AB25" s="1472"/>
      <c r="AC25" s="1472"/>
      <c r="AD25" s="1473"/>
      <c r="AE25" s="1474"/>
      <c r="AF25" s="1475"/>
      <c r="AG25" s="1475"/>
      <c r="AH25" s="1475"/>
      <c r="AI25" s="1475"/>
      <c r="AJ25" s="1475"/>
      <c r="AK25" s="1475"/>
      <c r="AL25" s="1475"/>
      <c r="AM25" s="1081" t="s">
        <v>320</v>
      </c>
      <c r="AN25" s="1082"/>
      <c r="AO25" s="1082"/>
      <c r="AP25" s="1082"/>
      <c r="AQ25" s="1082"/>
      <c r="AR25" s="1082"/>
      <c r="AS25" s="1082"/>
      <c r="AT25" s="1083"/>
      <c r="AU25" s="1476"/>
      <c r="AV25" s="1190"/>
      <c r="AW25" s="1190"/>
      <c r="AX25" s="1190"/>
      <c r="AY25" s="1191"/>
      <c r="AZ25" s="1189"/>
      <c r="BA25" s="1190"/>
      <c r="BB25" s="1190"/>
      <c r="BC25" s="1190"/>
      <c r="BD25" s="1190"/>
      <c r="BE25" s="1190"/>
      <c r="BF25" s="1477"/>
      <c r="BG25" s="1476"/>
      <c r="BH25" s="1190"/>
      <c r="BI25" s="1190"/>
      <c r="BJ25" s="1190"/>
      <c r="BK25" s="1191"/>
      <c r="BL25" s="1190"/>
      <c r="BM25" s="1190"/>
      <c r="BN25" s="1190"/>
      <c r="BO25" s="1190"/>
      <c r="BP25" s="1190"/>
      <c r="BQ25" s="1190"/>
      <c r="BR25" s="1190"/>
      <c r="BS25" s="1190"/>
      <c r="BT25" s="1190"/>
      <c r="BU25" s="1477"/>
      <c r="BV25" s="53"/>
      <c r="BX25" s="202" t="s">
        <v>371</v>
      </c>
      <c r="BY25" s="202"/>
      <c r="BZ25" s="202"/>
      <c r="CA25" s="202"/>
      <c r="CB25" s="202"/>
      <c r="CC25" s="202"/>
      <c r="CD25" s="202" t="s">
        <v>324</v>
      </c>
      <c r="CE25" s="202"/>
      <c r="CF25" s="202">
        <v>9</v>
      </c>
      <c r="CG25" s="202"/>
      <c r="CH25">
        <v>4</v>
      </c>
      <c r="CI25">
        <v>4</v>
      </c>
      <c r="CJ25">
        <v>4</v>
      </c>
    </row>
    <row r="26" spans="1:91" ht="30.75" customHeight="1">
      <c r="A26" s="55"/>
      <c r="B26" s="1478" t="s">
        <v>271</v>
      </c>
      <c r="C26" s="1479"/>
      <c r="D26" s="1479"/>
      <c r="E26" s="1479"/>
      <c r="F26" s="1480"/>
      <c r="G26" s="1481"/>
      <c r="H26" s="1482"/>
      <c r="I26" s="1482"/>
      <c r="J26" s="1482"/>
      <c r="K26" s="1482"/>
      <c r="L26" s="1482"/>
      <c r="M26" s="1482"/>
      <c r="N26" s="1482"/>
      <c r="O26" s="1482"/>
      <c r="P26" s="1482"/>
      <c r="Q26" s="1482"/>
      <c r="R26" s="1482"/>
      <c r="S26" s="1482"/>
      <c r="T26" s="1482"/>
      <c r="U26" s="1482"/>
      <c r="V26" s="1482"/>
      <c r="W26" s="1482"/>
      <c r="X26" s="1482"/>
      <c r="Y26" s="1482"/>
      <c r="Z26" s="1482"/>
      <c r="AA26" s="1482"/>
      <c r="AB26" s="1482"/>
      <c r="AC26" s="1482"/>
      <c r="AD26" s="1483"/>
      <c r="AE26" s="1484"/>
      <c r="AF26" s="1485"/>
      <c r="AG26" s="1485"/>
      <c r="AH26" s="1485"/>
      <c r="AI26" s="1485"/>
      <c r="AJ26" s="1485"/>
      <c r="AK26" s="1485"/>
      <c r="AL26" s="1485"/>
      <c r="AM26" s="1084"/>
      <c r="AN26" s="1085"/>
      <c r="AO26" s="1085"/>
      <c r="AP26" s="1085"/>
      <c r="AQ26" s="1085"/>
      <c r="AR26" s="1085"/>
      <c r="AS26" s="1085"/>
      <c r="AT26" s="1086"/>
      <c r="AU26" s="1486"/>
      <c r="AV26" s="1250"/>
      <c r="AW26" s="1250"/>
      <c r="AX26" s="1250"/>
      <c r="AY26" s="1487"/>
      <c r="AZ26" s="1488"/>
      <c r="BA26" s="1250"/>
      <c r="BB26" s="1250"/>
      <c r="BC26" s="1250"/>
      <c r="BD26" s="1250"/>
      <c r="BE26" s="1250"/>
      <c r="BF26" s="1489"/>
      <c r="BG26" s="1490"/>
      <c r="BH26" s="1163"/>
      <c r="BI26" s="1163"/>
      <c r="BJ26" s="1163"/>
      <c r="BK26" s="1164"/>
      <c r="BL26" s="1163"/>
      <c r="BM26" s="1163"/>
      <c r="BN26" s="1163"/>
      <c r="BO26" s="1163"/>
      <c r="BP26" s="1163"/>
      <c r="BQ26" s="1163"/>
      <c r="BR26" s="1163"/>
      <c r="BS26" s="1163"/>
      <c r="BT26" s="1163"/>
      <c r="BU26" s="1491"/>
      <c r="BV26" s="53"/>
      <c r="BX26" s="202" t="s">
        <v>232</v>
      </c>
      <c r="BY26" s="202"/>
      <c r="BZ26" s="202"/>
      <c r="CA26" s="202"/>
      <c r="CB26" s="202"/>
      <c r="CC26" s="202"/>
      <c r="CD26" s="202" t="s">
        <v>383</v>
      </c>
      <c r="CE26" s="202"/>
      <c r="CF26" s="202">
        <v>10</v>
      </c>
      <c r="CG26" s="202"/>
      <c r="CH26">
        <v>5</v>
      </c>
      <c r="CI26">
        <v>5</v>
      </c>
      <c r="CJ26">
        <v>5</v>
      </c>
    </row>
    <row r="27" spans="1:91" ht="30.75" customHeight="1">
      <c r="A27" s="55"/>
      <c r="B27" s="1450" t="s">
        <v>161</v>
      </c>
      <c r="C27" s="1451"/>
      <c r="D27" s="1451"/>
      <c r="E27" s="1451"/>
      <c r="F27" s="1452"/>
      <c r="G27" s="1453"/>
      <c r="H27" s="1454"/>
      <c r="I27" s="1454"/>
      <c r="J27" s="1454"/>
      <c r="K27" s="1454"/>
      <c r="L27" s="1454"/>
      <c r="M27" s="1454"/>
      <c r="N27" s="1454"/>
      <c r="O27" s="1454"/>
      <c r="P27" s="1454"/>
      <c r="Q27" s="1454"/>
      <c r="R27" s="1454"/>
      <c r="S27" s="1454"/>
      <c r="T27" s="1454"/>
      <c r="U27" s="1454"/>
      <c r="V27" s="1454"/>
      <c r="W27" s="1454"/>
      <c r="X27" s="1454"/>
      <c r="Y27" s="1454"/>
      <c r="Z27" s="1454"/>
      <c r="AA27" s="1454"/>
      <c r="AB27" s="1454"/>
      <c r="AC27" s="1454"/>
      <c r="AD27" s="1455"/>
      <c r="AE27" s="1456"/>
      <c r="AF27" s="1457"/>
      <c r="AG27" s="1457"/>
      <c r="AH27" s="1457"/>
      <c r="AI27" s="1457"/>
      <c r="AJ27" s="1457"/>
      <c r="AK27" s="1457"/>
      <c r="AL27" s="1457"/>
      <c r="AM27" s="1087"/>
      <c r="AN27" s="1088"/>
      <c r="AO27" s="1088"/>
      <c r="AP27" s="1088"/>
      <c r="AQ27" s="1088"/>
      <c r="AR27" s="1088"/>
      <c r="AS27" s="1088"/>
      <c r="AT27" s="1089"/>
      <c r="AU27" s="1458"/>
      <c r="AV27" s="1459"/>
      <c r="AW27" s="1459"/>
      <c r="AX27" s="1459"/>
      <c r="AY27" s="1460"/>
      <c r="AZ27" s="1461"/>
      <c r="BA27" s="1459"/>
      <c r="BB27" s="1459"/>
      <c r="BC27" s="1459"/>
      <c r="BD27" s="1459"/>
      <c r="BE27" s="1459"/>
      <c r="BF27" s="1462"/>
      <c r="BG27" s="1463"/>
      <c r="BH27" s="1464"/>
      <c r="BI27" s="1464"/>
      <c r="BJ27" s="1464"/>
      <c r="BK27" s="1465"/>
      <c r="BL27" s="1464"/>
      <c r="BM27" s="1464"/>
      <c r="BN27" s="1464"/>
      <c r="BO27" s="1464"/>
      <c r="BP27" s="1464"/>
      <c r="BQ27" s="1464"/>
      <c r="BR27" s="1464"/>
      <c r="BS27" s="1464"/>
      <c r="BT27" s="1464"/>
      <c r="BU27" s="1466"/>
      <c r="BV27" s="53"/>
      <c r="BX27" s="202" t="s">
        <v>527</v>
      </c>
      <c r="BY27" s="202"/>
      <c r="BZ27" s="202"/>
      <c r="CA27" s="202"/>
      <c r="CB27" s="202"/>
      <c r="CC27" s="202"/>
      <c r="CD27" s="202" t="s">
        <v>250</v>
      </c>
      <c r="CE27" s="202"/>
      <c r="CF27" s="202">
        <v>11</v>
      </c>
      <c r="CG27" s="202"/>
      <c r="CH27">
        <v>6</v>
      </c>
      <c r="CI27">
        <v>6</v>
      </c>
      <c r="CJ27">
        <v>6</v>
      </c>
    </row>
    <row r="28" spans="1:91" ht="18.75" customHeight="1">
      <c r="A28" s="135"/>
      <c r="B28" s="1467"/>
      <c r="C28" s="1467"/>
      <c r="D28" s="1467"/>
      <c r="E28" s="1467"/>
      <c r="F28" s="1467"/>
      <c r="G28" s="1467"/>
      <c r="H28" s="1467"/>
      <c r="I28" s="1467"/>
      <c r="J28" s="1467"/>
      <c r="K28" s="1467"/>
      <c r="L28" s="1467"/>
      <c r="M28" s="1467"/>
      <c r="N28" s="1467"/>
      <c r="O28" s="1467"/>
      <c r="P28" s="1467"/>
      <c r="Q28" s="1467"/>
      <c r="R28" s="1467"/>
      <c r="S28" s="1467"/>
      <c r="T28" s="1467"/>
      <c r="U28" s="1467"/>
      <c r="V28" s="1467"/>
      <c r="W28" s="1467"/>
      <c r="X28" s="1467"/>
      <c r="Y28" s="1467"/>
      <c r="Z28" s="1467"/>
      <c r="AA28" s="1467"/>
      <c r="AB28" s="1467"/>
      <c r="AC28" s="1467"/>
      <c r="AD28" s="1467"/>
      <c r="AE28" s="1467"/>
      <c r="AF28" s="1467"/>
      <c r="AG28" s="1467"/>
      <c r="AH28" s="1467"/>
      <c r="AI28" s="1467"/>
      <c r="AJ28" s="1467"/>
      <c r="AK28" s="1467"/>
      <c r="AL28" s="1467"/>
      <c r="AM28" s="185"/>
      <c r="AN28" s="185"/>
      <c r="AO28" s="185"/>
      <c r="AP28" s="185"/>
      <c r="AQ28" s="185"/>
      <c r="AR28" s="185"/>
      <c r="AS28" s="185"/>
      <c r="AT28" s="185"/>
      <c r="AU28" s="193"/>
      <c r="AV28" s="193"/>
      <c r="AW28" s="193"/>
      <c r="AX28" s="193"/>
      <c r="AY28" s="193"/>
      <c r="AZ28" s="185"/>
      <c r="BA28" s="185"/>
      <c r="BB28" s="185"/>
      <c r="BC28" s="185"/>
      <c r="BD28" s="185"/>
      <c r="BE28" s="185"/>
      <c r="BF28" s="185"/>
      <c r="BG28" s="193"/>
      <c r="BH28" s="193"/>
      <c r="BI28" s="193"/>
      <c r="BJ28" s="193"/>
      <c r="BK28" s="193"/>
      <c r="BL28" s="193"/>
      <c r="BM28" s="193"/>
      <c r="BN28" s="193"/>
      <c r="BO28" s="185"/>
      <c r="BP28" s="185"/>
      <c r="BQ28" s="185"/>
      <c r="BR28" s="185"/>
      <c r="BS28" s="185"/>
      <c r="BT28" s="185"/>
      <c r="BU28" s="185"/>
      <c r="BV28" s="135"/>
      <c r="BX28" s="202" t="s">
        <v>275</v>
      </c>
      <c r="BY28" s="202"/>
      <c r="BZ28" s="202"/>
      <c r="CA28" s="202"/>
      <c r="CB28" s="202"/>
      <c r="CC28" s="202"/>
      <c r="CD28" s="202" t="s">
        <v>38</v>
      </c>
      <c r="CE28" s="202"/>
      <c r="CF28" s="202">
        <v>12</v>
      </c>
      <c r="CG28" s="202"/>
      <c r="CH28">
        <v>7</v>
      </c>
      <c r="CI28">
        <v>7</v>
      </c>
      <c r="CJ28">
        <v>7</v>
      </c>
    </row>
    <row r="29" spans="1:91" ht="21.75" customHeight="1">
      <c r="A29" s="55"/>
      <c r="B29" s="1090" t="s">
        <v>323</v>
      </c>
      <c r="C29" s="1091"/>
      <c r="D29" s="1091"/>
      <c r="E29" s="1091"/>
      <c r="F29" s="1091"/>
      <c r="G29" s="1096"/>
      <c r="H29" s="1096"/>
      <c r="I29" s="1096"/>
      <c r="J29" s="1096"/>
      <c r="K29" s="1096"/>
      <c r="L29" s="1096"/>
      <c r="M29" s="1096"/>
      <c r="N29" s="1096"/>
      <c r="O29" s="1096"/>
      <c r="P29" s="1096"/>
      <c r="Q29" s="1096"/>
      <c r="R29" s="1096"/>
      <c r="S29" s="1096"/>
      <c r="T29" s="1096"/>
      <c r="U29" s="1096"/>
      <c r="V29" s="1096"/>
      <c r="W29" s="1096"/>
      <c r="X29" s="1096"/>
      <c r="Y29" s="1096"/>
      <c r="Z29" s="1096"/>
      <c r="AA29" s="1096"/>
      <c r="AB29" s="1096"/>
      <c r="AC29" s="1096"/>
      <c r="AD29" s="1096"/>
      <c r="AE29" s="1096"/>
      <c r="AF29" s="1096"/>
      <c r="AG29" s="1096"/>
      <c r="AH29" s="1096"/>
      <c r="AI29" s="1096"/>
      <c r="AJ29" s="1096"/>
      <c r="AK29" s="1096"/>
      <c r="AL29" s="1096"/>
      <c r="AM29" s="1096"/>
      <c r="AN29" s="1096"/>
      <c r="AO29" s="1096"/>
      <c r="AP29" s="1096"/>
      <c r="AQ29" s="1096"/>
      <c r="AR29" s="1096"/>
      <c r="AS29" s="1096"/>
      <c r="AT29" s="1096"/>
      <c r="AU29" s="1096"/>
      <c r="AV29" s="1096"/>
      <c r="AW29" s="1096"/>
      <c r="AX29" s="1096"/>
      <c r="AY29" s="1096"/>
      <c r="AZ29" s="1096"/>
      <c r="BA29" s="1096"/>
      <c r="BB29" s="1096"/>
      <c r="BC29" s="1096"/>
      <c r="BD29" s="1096"/>
      <c r="BE29" s="1096"/>
      <c r="BF29" s="1096"/>
      <c r="BG29" s="1096"/>
      <c r="BH29" s="1096"/>
      <c r="BI29" s="1096"/>
      <c r="BJ29" s="1096"/>
      <c r="BK29" s="1096"/>
      <c r="BL29" s="1096"/>
      <c r="BM29" s="1096"/>
      <c r="BN29" s="1096"/>
      <c r="BO29" s="1096"/>
      <c r="BP29" s="1096"/>
      <c r="BQ29" s="1096"/>
      <c r="BR29" s="1096"/>
      <c r="BS29" s="1096"/>
      <c r="BT29" s="1096"/>
      <c r="BU29" s="1097"/>
      <c r="BV29" s="53"/>
      <c r="BX29" s="202" t="s">
        <v>570</v>
      </c>
      <c r="BY29" s="213"/>
      <c r="BZ29" s="202"/>
      <c r="CA29" s="202"/>
      <c r="CB29" s="202"/>
      <c r="CC29" s="202"/>
      <c r="CD29" s="202"/>
      <c r="CE29" s="202"/>
      <c r="CF29" s="202">
        <v>13</v>
      </c>
      <c r="CG29" s="202"/>
      <c r="CH29">
        <v>8</v>
      </c>
      <c r="CI29">
        <v>8</v>
      </c>
      <c r="CJ29">
        <v>8</v>
      </c>
    </row>
    <row r="30" spans="1:91" ht="29.25" customHeight="1">
      <c r="A30" s="133"/>
      <c r="B30" s="1092"/>
      <c r="C30" s="1093"/>
      <c r="D30" s="1093"/>
      <c r="E30" s="1093"/>
      <c r="F30" s="1093"/>
      <c r="G30" s="1098"/>
      <c r="H30" s="1098"/>
      <c r="I30" s="1098"/>
      <c r="J30" s="1098"/>
      <c r="K30" s="1098"/>
      <c r="L30" s="1098"/>
      <c r="M30" s="1098"/>
      <c r="N30" s="1098"/>
      <c r="O30" s="1098"/>
      <c r="P30" s="1098"/>
      <c r="Q30" s="1098"/>
      <c r="R30" s="1098"/>
      <c r="S30" s="1098"/>
      <c r="T30" s="1098"/>
      <c r="U30" s="1098"/>
      <c r="V30" s="1098"/>
      <c r="W30" s="1098"/>
      <c r="X30" s="1098"/>
      <c r="Y30" s="1098"/>
      <c r="Z30" s="1098"/>
      <c r="AA30" s="1098"/>
      <c r="AB30" s="1098"/>
      <c r="AC30" s="1098"/>
      <c r="AD30" s="1098"/>
      <c r="AE30" s="1098"/>
      <c r="AF30" s="1098"/>
      <c r="AG30" s="1098"/>
      <c r="AH30" s="1098"/>
      <c r="AI30" s="1098"/>
      <c r="AJ30" s="1098"/>
      <c r="AK30" s="1098"/>
      <c r="AL30" s="1098"/>
      <c r="AM30" s="1098"/>
      <c r="AN30" s="1098"/>
      <c r="AO30" s="1098"/>
      <c r="AP30" s="1098"/>
      <c r="AQ30" s="1098"/>
      <c r="AR30" s="1098"/>
      <c r="AS30" s="1098"/>
      <c r="AT30" s="1098"/>
      <c r="AU30" s="1098"/>
      <c r="AV30" s="1098"/>
      <c r="AW30" s="1098"/>
      <c r="AX30" s="1098"/>
      <c r="AY30" s="1098"/>
      <c r="AZ30" s="1098"/>
      <c r="BA30" s="1098"/>
      <c r="BB30" s="1098"/>
      <c r="BC30" s="1098"/>
      <c r="BD30" s="1098"/>
      <c r="BE30" s="1098"/>
      <c r="BF30" s="1098"/>
      <c r="BG30" s="1098"/>
      <c r="BH30" s="1098"/>
      <c r="BI30" s="1098"/>
      <c r="BJ30" s="1098"/>
      <c r="BK30" s="1098"/>
      <c r="BL30" s="1098"/>
      <c r="BM30" s="1098"/>
      <c r="BN30" s="1098"/>
      <c r="BO30" s="1098"/>
      <c r="BP30" s="1098"/>
      <c r="BQ30" s="1098"/>
      <c r="BR30" s="1098"/>
      <c r="BS30" s="1098"/>
      <c r="BT30" s="1098"/>
      <c r="BU30" s="1099"/>
      <c r="BV30" s="53"/>
      <c r="BX30" s="213" t="s">
        <v>528</v>
      </c>
      <c r="BY30" s="202"/>
      <c r="BZ30" s="202"/>
      <c r="CA30" s="202"/>
      <c r="CB30" s="202"/>
      <c r="CC30" s="202"/>
      <c r="CD30" s="219" t="s">
        <v>208</v>
      </c>
      <c r="CE30" s="202"/>
      <c r="CF30" s="202">
        <v>14</v>
      </c>
      <c r="CG30" s="202"/>
      <c r="CI30">
        <v>9</v>
      </c>
      <c r="CJ30">
        <v>9</v>
      </c>
    </row>
    <row r="31" spans="1:91" ht="29.25" customHeight="1">
      <c r="A31" s="133"/>
      <c r="B31" s="1094"/>
      <c r="C31" s="1095"/>
      <c r="D31" s="1095"/>
      <c r="E31" s="1095"/>
      <c r="F31" s="1095"/>
      <c r="G31" s="1100"/>
      <c r="H31" s="1100"/>
      <c r="I31" s="1100"/>
      <c r="J31" s="1100"/>
      <c r="K31" s="1100"/>
      <c r="L31" s="1100"/>
      <c r="M31" s="1100"/>
      <c r="N31" s="1100"/>
      <c r="O31" s="1100"/>
      <c r="P31" s="1100"/>
      <c r="Q31" s="1100"/>
      <c r="R31" s="1100"/>
      <c r="S31" s="1100"/>
      <c r="T31" s="1100"/>
      <c r="U31" s="1100"/>
      <c r="V31" s="1100"/>
      <c r="W31" s="1100"/>
      <c r="X31" s="1100"/>
      <c r="Y31" s="1100"/>
      <c r="Z31" s="1100"/>
      <c r="AA31" s="1100"/>
      <c r="AB31" s="1100"/>
      <c r="AC31" s="1100"/>
      <c r="AD31" s="1100"/>
      <c r="AE31" s="1100"/>
      <c r="AF31" s="1100"/>
      <c r="AG31" s="1100"/>
      <c r="AH31" s="1100"/>
      <c r="AI31" s="1100"/>
      <c r="AJ31" s="1100"/>
      <c r="AK31" s="1100"/>
      <c r="AL31" s="1100"/>
      <c r="AM31" s="1100"/>
      <c r="AN31" s="1100"/>
      <c r="AO31" s="1100"/>
      <c r="AP31" s="1100"/>
      <c r="AQ31" s="1100"/>
      <c r="AR31" s="1100"/>
      <c r="AS31" s="1100"/>
      <c r="AT31" s="1100"/>
      <c r="AU31" s="1100"/>
      <c r="AV31" s="1100"/>
      <c r="AW31" s="1100"/>
      <c r="AX31" s="1100"/>
      <c r="AY31" s="1100"/>
      <c r="AZ31" s="1100"/>
      <c r="BA31" s="1100"/>
      <c r="BB31" s="1100"/>
      <c r="BC31" s="1100"/>
      <c r="BD31" s="1100"/>
      <c r="BE31" s="1100"/>
      <c r="BF31" s="1100"/>
      <c r="BG31" s="1100"/>
      <c r="BH31" s="1100"/>
      <c r="BI31" s="1100"/>
      <c r="BJ31" s="1100"/>
      <c r="BK31" s="1100"/>
      <c r="BL31" s="1100"/>
      <c r="BM31" s="1100"/>
      <c r="BN31" s="1100"/>
      <c r="BO31" s="1100"/>
      <c r="BP31" s="1100"/>
      <c r="BQ31" s="1100"/>
      <c r="BR31" s="1100"/>
      <c r="BS31" s="1100"/>
      <c r="BT31" s="1100"/>
      <c r="BU31" s="1101"/>
      <c r="BV31" s="53"/>
      <c r="BX31" s="202"/>
      <c r="BY31" s="202"/>
      <c r="BZ31" s="202"/>
      <c r="CA31" s="202"/>
      <c r="CB31" s="202"/>
      <c r="CC31" s="202"/>
      <c r="CD31" s="202">
        <v>15</v>
      </c>
      <c r="CE31" s="202"/>
      <c r="CF31" s="202">
        <v>15</v>
      </c>
      <c r="CG31" s="202"/>
      <c r="CI31">
        <v>10</v>
      </c>
      <c r="CJ31">
        <v>10</v>
      </c>
    </row>
    <row r="32" spans="1:91" ht="14.25" customHeight="1">
      <c r="A32" s="133"/>
      <c r="B32" s="140"/>
      <c r="C32" s="140"/>
      <c r="D32" s="140"/>
      <c r="E32" s="140"/>
      <c r="F32" s="140"/>
      <c r="G32" s="140"/>
      <c r="H32" s="140"/>
      <c r="I32" s="140"/>
      <c r="J32" s="140"/>
      <c r="K32" s="140"/>
      <c r="L32" s="140"/>
      <c r="M32" s="140"/>
      <c r="N32" s="140"/>
      <c r="O32" s="140"/>
      <c r="P32" s="140"/>
      <c r="Q32" s="140"/>
      <c r="R32" s="140"/>
      <c r="S32" s="140"/>
      <c r="T32" s="140"/>
      <c r="U32" s="140"/>
      <c r="V32" s="140"/>
      <c r="W32" s="140"/>
      <c r="X32" s="140"/>
      <c r="Y32" s="140"/>
      <c r="Z32" s="140"/>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53"/>
      <c r="BX32" s="202"/>
      <c r="BY32" s="202"/>
      <c r="BZ32" s="202"/>
      <c r="CA32" s="202"/>
      <c r="CB32" s="202"/>
      <c r="CC32" s="202"/>
      <c r="CD32" s="202">
        <v>30</v>
      </c>
      <c r="CE32" s="202"/>
      <c r="CF32" s="202">
        <v>16</v>
      </c>
      <c r="CG32" s="202"/>
      <c r="CJ32">
        <v>11</v>
      </c>
    </row>
    <row r="33" spans="1:103" ht="26.25" customHeight="1">
      <c r="A33" s="1427" t="s">
        <v>394</v>
      </c>
      <c r="B33" s="1427"/>
      <c r="C33" s="1427"/>
      <c r="D33" s="1427"/>
      <c r="E33" s="1427"/>
      <c r="F33" s="1427"/>
      <c r="G33" s="1427"/>
      <c r="H33" s="1427"/>
      <c r="I33" s="1427"/>
      <c r="J33" s="1427" t="s">
        <v>56</v>
      </c>
      <c r="K33" s="1427"/>
      <c r="L33" s="1427"/>
      <c r="M33" s="1427"/>
      <c r="N33" s="1427"/>
      <c r="O33" s="1427"/>
      <c r="P33" s="1427"/>
      <c r="Q33" s="1427"/>
      <c r="R33" s="1427"/>
      <c r="S33" s="1427"/>
      <c r="T33" s="1427"/>
      <c r="U33" s="1427"/>
      <c r="V33" s="1427"/>
      <c r="W33" s="1427"/>
      <c r="X33" s="1427"/>
      <c r="Y33" s="137"/>
      <c r="Z33" s="143"/>
      <c r="AA33" s="143"/>
      <c r="AB33" s="143"/>
      <c r="AC33" s="143"/>
      <c r="AD33" s="143"/>
      <c r="AE33" s="143"/>
      <c r="AF33" s="143"/>
      <c r="AG33" s="143"/>
      <c r="AH33" s="143"/>
      <c r="AI33" s="143"/>
      <c r="AJ33" s="143"/>
      <c r="AK33" s="143"/>
      <c r="AL33" s="143"/>
      <c r="AM33" s="143"/>
      <c r="AN33" s="143"/>
      <c r="AO33" s="1430" t="s">
        <v>356</v>
      </c>
      <c r="AP33" s="1430"/>
      <c r="AQ33" s="1430"/>
      <c r="AR33" s="1430"/>
      <c r="AS33" s="1430"/>
      <c r="AT33" s="1430"/>
      <c r="AU33" s="1430"/>
      <c r="AV33" s="1430"/>
      <c r="AW33" s="1430"/>
      <c r="AX33" s="1430"/>
      <c r="AY33" s="1431" t="str">
        <f>IF(Ａ.基本情報入力票!E5="","",Ａ.基本情報入力票!E5)</f>
        <v/>
      </c>
      <c r="AZ33" s="1431"/>
      <c r="BA33" s="1431"/>
      <c r="BB33" s="1431"/>
      <c r="BC33" s="1431"/>
      <c r="BD33" s="1431"/>
      <c r="BE33" s="1431"/>
      <c r="BF33" s="1431"/>
      <c r="BG33" s="1431"/>
      <c r="BH33" s="1431"/>
      <c r="BI33" s="1431"/>
      <c r="BJ33" s="1431"/>
      <c r="BK33" s="1431"/>
      <c r="BL33" s="1431"/>
      <c r="BM33" s="1431"/>
      <c r="BN33" s="1431"/>
      <c r="BO33" s="1431"/>
      <c r="BP33" s="1431"/>
      <c r="BQ33" s="1431"/>
      <c r="BR33" s="137" t="s">
        <v>8</v>
      </c>
      <c r="BS33" s="137"/>
      <c r="BT33" s="1432"/>
      <c r="BU33" s="1432"/>
      <c r="BV33" s="1432"/>
      <c r="BW33" s="189"/>
      <c r="BX33" s="202"/>
      <c r="BY33" s="202"/>
      <c r="BZ33" s="202"/>
      <c r="CA33" s="202"/>
      <c r="CB33" s="202"/>
      <c r="CC33" s="202"/>
      <c r="CD33" s="202">
        <v>45</v>
      </c>
      <c r="CE33" s="202"/>
      <c r="CF33" s="202">
        <v>17</v>
      </c>
      <c r="CG33" s="202"/>
      <c r="CJ33">
        <v>12</v>
      </c>
    </row>
    <row r="34" spans="1:103" ht="8.25" customHeight="1">
      <c r="A34" s="133"/>
      <c r="B34" s="133"/>
      <c r="C34" s="143"/>
      <c r="D34" s="143"/>
      <c r="E34" s="143"/>
      <c r="F34" s="143"/>
      <c r="G34" s="143"/>
      <c r="H34" s="143"/>
      <c r="I34" s="143"/>
      <c r="J34" s="137"/>
      <c r="K34" s="137"/>
      <c r="L34" s="137"/>
      <c r="M34" s="137"/>
      <c r="N34" s="137"/>
      <c r="O34" s="137"/>
      <c r="P34" s="137"/>
      <c r="Q34" s="137"/>
      <c r="R34" s="137"/>
      <c r="S34" s="137"/>
      <c r="T34" s="137"/>
      <c r="U34" s="143"/>
      <c r="V34" s="143"/>
      <c r="W34" s="143"/>
      <c r="X34" s="143"/>
      <c r="Y34" s="143"/>
      <c r="Z34" s="143"/>
      <c r="AA34" s="143"/>
      <c r="AB34" s="143"/>
      <c r="AC34" s="143"/>
      <c r="AD34" s="143"/>
      <c r="AE34" s="143"/>
      <c r="AF34" s="179"/>
      <c r="AG34" s="179"/>
      <c r="AH34" s="179"/>
      <c r="AI34" s="179"/>
      <c r="AJ34" s="179"/>
      <c r="AK34" s="179"/>
      <c r="AL34" s="179"/>
      <c r="AM34" s="179"/>
      <c r="AN34" s="179"/>
      <c r="AO34" s="179"/>
      <c r="AP34" s="179"/>
      <c r="AQ34" s="179"/>
      <c r="AR34" s="179"/>
      <c r="AS34" s="179"/>
      <c r="AT34" s="179"/>
      <c r="AU34" s="179"/>
      <c r="AV34" s="179"/>
      <c r="AW34" s="179"/>
      <c r="AX34" s="179"/>
      <c r="AY34" s="179"/>
      <c r="AZ34" s="179"/>
      <c r="BA34" s="179"/>
      <c r="BB34" s="179"/>
      <c r="BC34" s="179"/>
      <c r="BD34" s="179"/>
      <c r="BE34" s="179"/>
      <c r="BF34" s="179"/>
      <c r="BG34" s="179"/>
      <c r="BH34" s="179"/>
      <c r="BI34" s="143"/>
      <c r="BJ34" s="143"/>
      <c r="BK34" s="143"/>
      <c r="BL34" s="143"/>
      <c r="BM34" s="133"/>
      <c r="BN34" s="133"/>
      <c r="BO34" s="133"/>
      <c r="BP34" s="133"/>
      <c r="BQ34" s="133"/>
      <c r="BR34" s="133"/>
      <c r="BS34" s="133"/>
      <c r="BT34" s="133"/>
      <c r="BU34" s="133"/>
      <c r="BV34" s="53"/>
      <c r="BX34" s="202"/>
      <c r="BY34" s="202"/>
      <c r="BZ34" s="202"/>
      <c r="CA34" s="202"/>
      <c r="CB34" s="202"/>
      <c r="CC34" s="202"/>
      <c r="CD34" s="202"/>
      <c r="CE34" s="202"/>
      <c r="CF34" s="202">
        <v>18</v>
      </c>
      <c r="CG34" s="202"/>
    </row>
    <row r="35" spans="1:103" ht="19.5" customHeight="1">
      <c r="A35" s="136" t="s">
        <v>233</v>
      </c>
      <c r="B35" s="1433" t="s">
        <v>452</v>
      </c>
      <c r="C35" s="1433"/>
      <c r="D35" s="1433"/>
      <c r="E35" s="1433"/>
      <c r="F35" s="1433"/>
      <c r="G35" s="1433"/>
      <c r="H35" s="1433"/>
      <c r="I35" s="1433"/>
      <c r="J35" s="1433"/>
      <c r="K35" s="1433"/>
      <c r="L35" s="1433"/>
      <c r="M35" s="1433"/>
      <c r="N35" s="1433"/>
      <c r="O35" s="1433"/>
      <c r="P35" s="1433"/>
      <c r="Q35" s="1433"/>
      <c r="R35" s="1433"/>
      <c r="S35" s="1433"/>
      <c r="T35" s="1433"/>
      <c r="U35" s="1433"/>
      <c r="V35" s="1433"/>
      <c r="W35" s="1433"/>
      <c r="X35" s="1433"/>
      <c r="Y35" s="1433"/>
      <c r="Z35" s="1433"/>
      <c r="AA35" s="1433"/>
      <c r="AB35" s="1433"/>
      <c r="AC35" s="1433"/>
      <c r="AD35" s="1433"/>
      <c r="AE35" s="1433"/>
      <c r="AF35" s="1433"/>
      <c r="AG35" s="1433"/>
      <c r="AH35" s="1433"/>
      <c r="AI35" s="1433"/>
      <c r="AJ35" s="1433"/>
      <c r="AK35" s="1433"/>
      <c r="AL35" s="1433"/>
      <c r="AM35" s="1433"/>
      <c r="AN35" s="1433"/>
      <c r="AO35" s="1433"/>
      <c r="AP35" s="1433"/>
      <c r="AQ35" s="1433"/>
      <c r="AR35" s="1433"/>
      <c r="AS35" s="1433"/>
      <c r="AT35" s="1433"/>
      <c r="AU35" s="1433"/>
      <c r="AV35" s="1433"/>
      <c r="AW35" s="1433"/>
      <c r="AX35" s="1433"/>
      <c r="AY35" s="1433"/>
      <c r="AZ35" s="1433"/>
      <c r="BA35" s="1433"/>
      <c r="BB35" s="1433"/>
      <c r="BC35" s="1433"/>
      <c r="BD35" s="1433"/>
      <c r="BE35" s="1433"/>
      <c r="BF35" s="1433"/>
      <c r="BG35" s="1433"/>
      <c r="BH35" s="1433"/>
      <c r="BI35" s="1433"/>
      <c r="BJ35" s="1433"/>
      <c r="BK35" s="1433"/>
      <c r="BL35" s="1433"/>
      <c r="BM35" s="1433"/>
      <c r="BN35" s="1433"/>
      <c r="BO35" s="1433"/>
      <c r="BP35" s="1433"/>
      <c r="BQ35" s="1433"/>
      <c r="BR35" s="208"/>
      <c r="BS35" s="208"/>
      <c r="BT35" s="208"/>
      <c r="BU35" s="208"/>
      <c r="BV35" s="53"/>
      <c r="BX35" s="202"/>
      <c r="BY35" s="202"/>
      <c r="BZ35" s="202"/>
      <c r="CA35" s="202"/>
      <c r="CB35" s="202"/>
      <c r="CC35" s="202"/>
      <c r="CD35" s="202" t="s">
        <v>86</v>
      </c>
      <c r="CE35" s="202"/>
      <c r="CF35" s="202">
        <v>19</v>
      </c>
      <c r="CG35" s="202"/>
    </row>
    <row r="36" spans="1:103" ht="19.5" customHeight="1">
      <c r="A36" s="55"/>
      <c r="B36" s="1434" t="s">
        <v>13</v>
      </c>
      <c r="C36" s="1435"/>
      <c r="D36" s="1435"/>
      <c r="E36" s="1435"/>
      <c r="F36" s="1435"/>
      <c r="G36" s="1435"/>
      <c r="H36" s="1435"/>
      <c r="I36" s="1435"/>
      <c r="J36" s="1435"/>
      <c r="K36" s="1435"/>
      <c r="L36" s="1435"/>
      <c r="M36" s="1435"/>
      <c r="N36" s="1435"/>
      <c r="O36" s="1435"/>
      <c r="P36" s="1435"/>
      <c r="Q36" s="1435"/>
      <c r="R36" s="1435"/>
      <c r="S36" s="1436"/>
      <c r="T36" s="164"/>
      <c r="U36" s="1439" t="str">
        <f>IF(Ａ.基本情報入力票!J13="","",Ａ.基本情報入力票!J13)</f>
        <v/>
      </c>
      <c r="V36" s="1439"/>
      <c r="W36" s="1439"/>
      <c r="X36" s="1439"/>
      <c r="Y36" s="1439"/>
      <c r="Z36" s="1439"/>
      <c r="AA36" s="1439"/>
      <c r="AB36" s="176"/>
      <c r="AC36" s="1438" t="s">
        <v>252</v>
      </c>
      <c r="AD36" s="1438"/>
      <c r="AE36" s="1438"/>
      <c r="AF36" s="180"/>
      <c r="AG36" s="1439" t="str">
        <f>IF(Ａ.基本情報入力票!M13="","",Ａ.基本情報入力票!M13)</f>
        <v/>
      </c>
      <c r="AH36" s="1439"/>
      <c r="AI36" s="1439"/>
      <c r="AJ36" s="1439"/>
      <c r="AK36" s="1439"/>
      <c r="AL36" s="1439"/>
      <c r="AM36" s="186"/>
      <c r="AN36" s="187"/>
      <c r="AO36" s="1444"/>
      <c r="AP36" s="1444"/>
      <c r="AQ36" s="1444"/>
      <c r="AR36" s="1444"/>
      <c r="AS36" s="1444"/>
      <c r="AT36" s="1444"/>
      <c r="AU36" s="1444"/>
      <c r="AV36" s="1444"/>
      <c r="AW36" s="1444"/>
      <c r="AX36" s="1444"/>
      <c r="AY36" s="1444"/>
      <c r="AZ36" s="1444"/>
      <c r="BA36" s="1440" t="s">
        <v>252</v>
      </c>
      <c r="BB36" s="1440"/>
      <c r="BC36" s="1440"/>
      <c r="BD36" s="1440"/>
      <c r="BE36" s="1445"/>
      <c r="BF36" s="1445"/>
      <c r="BG36" s="1445"/>
      <c r="BH36" s="1445"/>
      <c r="BI36" s="1445"/>
      <c r="BJ36" s="1445"/>
      <c r="BK36" s="1445"/>
      <c r="BL36" s="1445"/>
      <c r="BM36" s="1445"/>
      <c r="BN36" s="1445"/>
      <c r="BO36" s="1445"/>
      <c r="BP36" s="1445"/>
      <c r="BQ36" s="207"/>
      <c r="BR36" s="209"/>
      <c r="BS36" s="133"/>
      <c r="BT36" s="133"/>
      <c r="BU36" s="133"/>
      <c r="BV36" s="53"/>
      <c r="BX36" s="202"/>
      <c r="BY36" s="202"/>
      <c r="BZ36" s="202"/>
      <c r="CA36" s="202"/>
      <c r="CB36" s="202"/>
      <c r="CC36" s="202"/>
      <c r="CD36" s="202"/>
      <c r="CE36" s="202"/>
      <c r="CF36" s="202">
        <v>20</v>
      </c>
      <c r="CG36" s="202"/>
      <c r="CP36" t="s">
        <v>497</v>
      </c>
      <c r="CR36" t="s">
        <v>303</v>
      </c>
      <c r="CU36" t="s">
        <v>123</v>
      </c>
      <c r="CX36" t="s">
        <v>216</v>
      </c>
    </row>
    <row r="37" spans="1:103" ht="19.5" customHeight="1">
      <c r="A37" s="55"/>
      <c r="B37" s="1405" t="s">
        <v>345</v>
      </c>
      <c r="C37" s="1406"/>
      <c r="D37" s="1406"/>
      <c r="E37" s="1406"/>
      <c r="F37" s="1406"/>
      <c r="G37" s="1406"/>
      <c r="H37" s="1406"/>
      <c r="I37" s="1406"/>
      <c r="J37" s="1406"/>
      <c r="K37" s="1406"/>
      <c r="L37" s="1406"/>
      <c r="M37" s="1406"/>
      <c r="N37" s="1406"/>
      <c r="O37" s="1406"/>
      <c r="P37" s="1406"/>
      <c r="Q37" s="1406"/>
      <c r="R37" s="1406"/>
      <c r="S37" s="1407"/>
      <c r="T37" s="1408" t="s">
        <v>183</v>
      </c>
      <c r="U37" s="1409"/>
      <c r="V37" s="1409"/>
      <c r="W37" s="1409"/>
      <c r="X37" s="1409"/>
      <c r="Y37" s="1409"/>
      <c r="Z37" s="1409"/>
      <c r="AA37" s="1409"/>
      <c r="AB37" s="1409"/>
      <c r="AC37" s="1410"/>
      <c r="AD37" s="1411" t="s">
        <v>352</v>
      </c>
      <c r="AE37" s="1409"/>
      <c r="AF37" s="1409"/>
      <c r="AG37" s="1409"/>
      <c r="AH37" s="1409"/>
      <c r="AI37" s="1409"/>
      <c r="AJ37" s="1409"/>
      <c r="AK37" s="1409"/>
      <c r="AL37" s="1409"/>
      <c r="AM37" s="1412"/>
      <c r="AN37" s="1408" t="s">
        <v>256</v>
      </c>
      <c r="AO37" s="1409"/>
      <c r="AP37" s="1409"/>
      <c r="AQ37" s="1409"/>
      <c r="AR37" s="1409"/>
      <c r="AS37" s="1409"/>
      <c r="AT37" s="1409"/>
      <c r="AU37" s="1409"/>
      <c r="AV37" s="1409"/>
      <c r="AW37" s="1446"/>
      <c r="AX37" s="1447" t="s">
        <v>183</v>
      </c>
      <c r="AY37" s="1409"/>
      <c r="AZ37" s="1409"/>
      <c r="BA37" s="1409"/>
      <c r="BB37" s="1409"/>
      <c r="BC37" s="1409"/>
      <c r="BD37" s="1409"/>
      <c r="BE37" s="1409"/>
      <c r="BF37" s="1409"/>
      <c r="BG37" s="1410"/>
      <c r="BH37" s="1448" t="s">
        <v>352</v>
      </c>
      <c r="BI37" s="1448"/>
      <c r="BJ37" s="1448"/>
      <c r="BK37" s="1448"/>
      <c r="BL37" s="1448"/>
      <c r="BM37" s="1448"/>
      <c r="BN37" s="1448"/>
      <c r="BO37" s="1448"/>
      <c r="BP37" s="1448"/>
      <c r="BQ37" s="1449"/>
      <c r="BR37" s="133"/>
      <c r="BS37" s="133"/>
      <c r="BT37" s="133"/>
      <c r="BU37" s="133"/>
      <c r="BV37" s="53"/>
      <c r="BX37" s="202"/>
      <c r="BY37" s="202"/>
      <c r="BZ37" s="202"/>
      <c r="CA37" s="202"/>
      <c r="CB37" s="202"/>
      <c r="CC37" s="202"/>
      <c r="CD37" s="202"/>
      <c r="CE37" s="202"/>
      <c r="CF37" s="202">
        <v>21</v>
      </c>
      <c r="CG37" s="202"/>
      <c r="CP37" s="225" t="s">
        <v>65</v>
      </c>
      <c r="CQ37" s="228" t="s">
        <v>498</v>
      </c>
      <c r="CR37" s="229" t="s">
        <v>477</v>
      </c>
      <c r="CS37" s="225" t="s">
        <v>65</v>
      </c>
      <c r="CT37" s="228" t="s">
        <v>498</v>
      </c>
      <c r="CU37" s="229" t="s">
        <v>477</v>
      </c>
      <c r="CV37" s="225" t="s">
        <v>65</v>
      </c>
      <c r="CW37" s="228" t="s">
        <v>498</v>
      </c>
      <c r="CX37" s="229" t="s">
        <v>477</v>
      </c>
      <c r="CY37" s="225" t="s">
        <v>65</v>
      </c>
    </row>
    <row r="38" spans="1:103" ht="19.5" customHeight="1">
      <c r="A38" s="55"/>
      <c r="B38" s="1415" t="s">
        <v>516</v>
      </c>
      <c r="C38" s="1416"/>
      <c r="D38" s="1416"/>
      <c r="E38" s="1416"/>
      <c r="F38" s="1416"/>
      <c r="G38" s="1416"/>
      <c r="H38" s="1416"/>
      <c r="I38" s="1416"/>
      <c r="J38" s="1416"/>
      <c r="K38" s="1416"/>
      <c r="L38" s="1416"/>
      <c r="M38" s="1416"/>
      <c r="N38" s="1416"/>
      <c r="O38" s="1416"/>
      <c r="P38" s="1416"/>
      <c r="Q38" s="1416"/>
      <c r="R38" s="1416"/>
      <c r="S38" s="1417"/>
      <c r="T38" s="1418"/>
      <c r="U38" s="1419"/>
      <c r="V38" s="1419"/>
      <c r="W38" s="1419"/>
      <c r="X38" s="1384" t="s">
        <v>316</v>
      </c>
      <c r="Y38" s="1384"/>
      <c r="Z38" s="1384"/>
      <c r="AA38" s="1399"/>
      <c r="AB38" s="1399"/>
      <c r="AC38" s="1399"/>
      <c r="AD38" s="1420"/>
      <c r="AE38" s="1399"/>
      <c r="AF38" s="1399"/>
      <c r="AG38" s="1399"/>
      <c r="AH38" s="1399" t="s">
        <v>316</v>
      </c>
      <c r="AI38" s="1399"/>
      <c r="AJ38" s="1399"/>
      <c r="AK38" s="1399"/>
      <c r="AL38" s="1399"/>
      <c r="AM38" s="1421"/>
      <c r="AN38" s="1399"/>
      <c r="AO38" s="1399"/>
      <c r="AP38" s="1399"/>
      <c r="AQ38" s="1399"/>
      <c r="AR38" s="1399" t="s">
        <v>316</v>
      </c>
      <c r="AS38" s="1399"/>
      <c r="AT38" s="1399"/>
      <c r="AU38" s="1399"/>
      <c r="AV38" s="1399"/>
      <c r="AW38" s="1399"/>
      <c r="AX38" s="1420"/>
      <c r="AY38" s="1399"/>
      <c r="AZ38" s="1399"/>
      <c r="BA38" s="1399"/>
      <c r="BB38" s="1399" t="s">
        <v>316</v>
      </c>
      <c r="BC38" s="1399"/>
      <c r="BD38" s="1399"/>
      <c r="BE38" s="1399"/>
      <c r="BF38" s="1399"/>
      <c r="BG38" s="1423"/>
      <c r="BH38" s="1420"/>
      <c r="BI38" s="1399"/>
      <c r="BJ38" s="1399"/>
      <c r="BK38" s="1399"/>
      <c r="BL38" s="1399" t="s">
        <v>316</v>
      </c>
      <c r="BM38" s="1399"/>
      <c r="BN38" s="1399"/>
      <c r="BO38" s="1399"/>
      <c r="BP38" s="1399"/>
      <c r="BQ38" s="1424"/>
      <c r="BR38" s="133"/>
      <c r="BS38" s="133"/>
      <c r="BT38" s="133"/>
      <c r="BU38" s="133"/>
      <c r="BV38" s="53"/>
      <c r="BX38" s="202"/>
      <c r="BY38" s="202"/>
      <c r="BZ38" s="202"/>
      <c r="CA38" s="202"/>
      <c r="CB38" s="202"/>
      <c r="CC38" s="202"/>
      <c r="CD38" s="202"/>
      <c r="CE38" s="202"/>
      <c r="CF38" s="202"/>
      <c r="CG38" s="202"/>
      <c r="CP38" s="226"/>
      <c r="CR38" s="230"/>
      <c r="CS38" s="226"/>
      <c r="CU38" s="230"/>
      <c r="CV38" s="226"/>
      <c r="CX38" s="230"/>
      <c r="CY38" s="226"/>
    </row>
    <row r="39" spans="1:103" ht="19.5" customHeight="1">
      <c r="A39" s="55"/>
      <c r="B39" s="1102" t="s">
        <v>30</v>
      </c>
      <c r="C39" s="1103"/>
      <c r="D39" s="1103"/>
      <c r="E39" s="1103"/>
      <c r="F39" s="1103"/>
      <c r="G39" s="1103"/>
      <c r="H39" s="1103"/>
      <c r="I39" s="1103"/>
      <c r="J39" s="1104"/>
      <c r="K39" s="1389" t="s">
        <v>112</v>
      </c>
      <c r="L39" s="1390"/>
      <c r="M39" s="1390"/>
      <c r="N39" s="1390"/>
      <c r="O39" s="1390"/>
      <c r="P39" s="1390"/>
      <c r="Q39" s="1390"/>
      <c r="R39" s="1390"/>
      <c r="S39" s="1391"/>
      <c r="T39" s="1392"/>
      <c r="U39" s="1393"/>
      <c r="V39" s="1393"/>
      <c r="W39" s="1393"/>
      <c r="X39" s="1393"/>
      <c r="Y39" s="1394"/>
      <c r="Z39" s="1386"/>
      <c r="AA39" s="1387"/>
      <c r="AB39" s="1387"/>
      <c r="AC39" s="1395"/>
      <c r="AD39" s="1396"/>
      <c r="AE39" s="1393"/>
      <c r="AF39" s="1393"/>
      <c r="AG39" s="1393"/>
      <c r="AH39" s="1393"/>
      <c r="AI39" s="1394"/>
      <c r="AJ39" s="1386"/>
      <c r="AK39" s="1387"/>
      <c r="AL39" s="1387"/>
      <c r="AM39" s="1397"/>
      <c r="AN39" s="1392"/>
      <c r="AO39" s="1393"/>
      <c r="AP39" s="1393"/>
      <c r="AQ39" s="1393"/>
      <c r="AR39" s="1393"/>
      <c r="AS39" s="1394"/>
      <c r="AT39" s="1386"/>
      <c r="AU39" s="1387"/>
      <c r="AV39" s="1387"/>
      <c r="AW39" s="1395"/>
      <c r="AX39" s="1396"/>
      <c r="AY39" s="1393"/>
      <c r="AZ39" s="1393"/>
      <c r="BA39" s="1393"/>
      <c r="BB39" s="1393"/>
      <c r="BC39" s="1394"/>
      <c r="BD39" s="1386"/>
      <c r="BE39" s="1387"/>
      <c r="BF39" s="1387"/>
      <c r="BG39" s="1387"/>
      <c r="BH39" s="1383"/>
      <c r="BI39" s="1384"/>
      <c r="BJ39" s="1384"/>
      <c r="BK39" s="1384"/>
      <c r="BL39" s="1384"/>
      <c r="BM39" s="1385"/>
      <c r="BN39" s="1386"/>
      <c r="BO39" s="1387"/>
      <c r="BP39" s="1387"/>
      <c r="BQ39" s="1388"/>
      <c r="BR39" s="133"/>
      <c r="BS39" s="133"/>
      <c r="BT39" s="133"/>
      <c r="BU39" s="133"/>
      <c r="BV39" s="53"/>
      <c r="CE39" s="202"/>
      <c r="CF39" s="202"/>
      <c r="CG39" s="202"/>
      <c r="CN39" t="s">
        <v>350</v>
      </c>
      <c r="CO39" t="s">
        <v>88</v>
      </c>
      <c r="CP39" s="227">
        <f t="shared" ref="CP39:CP47" si="0">IF(Z39="",T39,Z39)</f>
        <v>0</v>
      </c>
      <c r="CQ39" s="227">
        <f>IF(AJ39="",AD39,AJ39)</f>
        <v>0</v>
      </c>
      <c r="CR39" s="227">
        <f>IF(AT39="",AN39,AT39)</f>
        <v>0</v>
      </c>
      <c r="CS39" s="227">
        <f t="shared" ref="CS39:CS47" si="1">IF(BD39="",AX39,BD39)</f>
        <v>0</v>
      </c>
      <c r="CT39" s="227">
        <f>IF(BN39="",BH39,BN39)</f>
        <v>0</v>
      </c>
      <c r="CU39" s="227">
        <f>IF(Z85="",T85,Z85)</f>
        <v>0</v>
      </c>
      <c r="CV39" s="227">
        <f>IF(AJ85="",AD85,AJ85)</f>
        <v>0</v>
      </c>
      <c r="CW39" s="227">
        <f>IF(AT85="",AN85,AT85)</f>
        <v>0</v>
      </c>
      <c r="CX39" s="227">
        <f>IF(BD85="",AX85,BD85)</f>
        <v>0</v>
      </c>
      <c r="CY39" s="227">
        <f>IF(BN85="",BH85,BN85)</f>
        <v>0</v>
      </c>
    </row>
    <row r="40" spans="1:103" ht="19.5" customHeight="1">
      <c r="A40" s="55"/>
      <c r="B40" s="1105"/>
      <c r="C40" s="1106"/>
      <c r="D40" s="1106"/>
      <c r="E40" s="1106"/>
      <c r="F40" s="1106"/>
      <c r="G40" s="1106"/>
      <c r="H40" s="1106"/>
      <c r="I40" s="1106"/>
      <c r="J40" s="1107"/>
      <c r="K40" s="1389" t="s">
        <v>113</v>
      </c>
      <c r="L40" s="1390"/>
      <c r="M40" s="1390"/>
      <c r="N40" s="1390"/>
      <c r="O40" s="1390"/>
      <c r="P40" s="1390"/>
      <c r="Q40" s="1390"/>
      <c r="R40" s="1390"/>
      <c r="S40" s="1391"/>
      <c r="T40" s="1392"/>
      <c r="U40" s="1393"/>
      <c r="V40" s="1393"/>
      <c r="W40" s="1393"/>
      <c r="X40" s="1393"/>
      <c r="Y40" s="1394"/>
      <c r="Z40" s="1386"/>
      <c r="AA40" s="1387"/>
      <c r="AB40" s="1387"/>
      <c r="AC40" s="1395"/>
      <c r="AD40" s="1396"/>
      <c r="AE40" s="1393"/>
      <c r="AF40" s="1393"/>
      <c r="AG40" s="1393"/>
      <c r="AH40" s="1393"/>
      <c r="AI40" s="1394"/>
      <c r="AJ40" s="1386"/>
      <c r="AK40" s="1387"/>
      <c r="AL40" s="1387"/>
      <c r="AM40" s="1397"/>
      <c r="AN40" s="1392"/>
      <c r="AO40" s="1393"/>
      <c r="AP40" s="1393"/>
      <c r="AQ40" s="1393"/>
      <c r="AR40" s="1393"/>
      <c r="AS40" s="1394"/>
      <c r="AT40" s="1386"/>
      <c r="AU40" s="1387"/>
      <c r="AV40" s="1387"/>
      <c r="AW40" s="1395"/>
      <c r="AX40" s="1396"/>
      <c r="AY40" s="1393"/>
      <c r="AZ40" s="1393"/>
      <c r="BA40" s="1393"/>
      <c r="BB40" s="1393"/>
      <c r="BC40" s="1394"/>
      <c r="BD40" s="1403"/>
      <c r="BE40" s="1404"/>
      <c r="BF40" s="1404"/>
      <c r="BG40" s="1404"/>
      <c r="BH40" s="1396"/>
      <c r="BI40" s="1393"/>
      <c r="BJ40" s="1393"/>
      <c r="BK40" s="1393"/>
      <c r="BL40" s="1393"/>
      <c r="BM40" s="1394"/>
      <c r="BN40" s="1386"/>
      <c r="BO40" s="1387"/>
      <c r="BP40" s="1387"/>
      <c r="BQ40" s="1388"/>
      <c r="BR40" s="133"/>
      <c r="BS40" s="133"/>
      <c r="BT40" s="133"/>
      <c r="BU40" s="133"/>
      <c r="BV40" s="53"/>
      <c r="BX40" s="202" t="s">
        <v>233</v>
      </c>
      <c r="BY40" s="202"/>
      <c r="BZ40" s="202"/>
      <c r="CA40" s="202"/>
      <c r="CB40" s="202"/>
      <c r="CC40" s="202"/>
      <c r="CD40" s="202"/>
      <c r="CE40" s="202"/>
      <c r="CF40" s="202"/>
      <c r="CG40" s="202"/>
      <c r="CO40" t="s">
        <v>93</v>
      </c>
      <c r="CP40" s="227">
        <f t="shared" si="0"/>
        <v>0</v>
      </c>
      <c r="CQ40" s="227">
        <f>IF(AJ40="",AD40,AJ40)</f>
        <v>0</v>
      </c>
      <c r="CR40" s="227">
        <f>IF(AT40="",AN40,AT40)</f>
        <v>0</v>
      </c>
      <c r="CS40" s="227">
        <f t="shared" si="1"/>
        <v>0</v>
      </c>
      <c r="CT40" s="227">
        <f>IF(BN40="",BH40,BN40)</f>
        <v>0</v>
      </c>
      <c r="CU40" s="227">
        <f>IF(Z86="",T86,Z86)</f>
        <v>0</v>
      </c>
      <c r="CV40" s="227">
        <f>IF(AJ86="",AD86,AJ86)</f>
        <v>0</v>
      </c>
      <c r="CW40" s="227">
        <f>IF(AT86="",AN86,AT86)</f>
        <v>0</v>
      </c>
      <c r="CX40" s="227">
        <f>IF(BD86="",AX86,BD86)</f>
        <v>0</v>
      </c>
      <c r="CY40" s="227">
        <f>IF(BN86="",BH86,BN86)</f>
        <v>0</v>
      </c>
    </row>
    <row r="41" spans="1:103" ht="19.5" customHeight="1">
      <c r="A41" s="55"/>
      <c r="B41" s="1108"/>
      <c r="C41" s="1109"/>
      <c r="D41" s="1109"/>
      <c r="E41" s="1109"/>
      <c r="F41" s="1109"/>
      <c r="G41" s="1109"/>
      <c r="H41" s="1109"/>
      <c r="I41" s="1109"/>
      <c r="J41" s="1110"/>
      <c r="K41" s="1377" t="s">
        <v>351</v>
      </c>
      <c r="L41" s="1378"/>
      <c r="M41" s="1378"/>
      <c r="N41" s="1378"/>
      <c r="O41" s="1378"/>
      <c r="P41" s="1378"/>
      <c r="Q41" s="1378"/>
      <c r="R41" s="1378"/>
      <c r="S41" s="1379"/>
      <c r="T41" s="1380"/>
      <c r="U41" s="1359"/>
      <c r="V41" s="1359"/>
      <c r="W41" s="1359"/>
      <c r="X41" s="1359"/>
      <c r="Y41" s="1360"/>
      <c r="Z41" s="1361"/>
      <c r="AA41" s="1362"/>
      <c r="AB41" s="1362"/>
      <c r="AC41" s="1381"/>
      <c r="AD41" s="1358"/>
      <c r="AE41" s="1359"/>
      <c r="AF41" s="1359"/>
      <c r="AG41" s="1359"/>
      <c r="AH41" s="1359"/>
      <c r="AI41" s="1360"/>
      <c r="AJ41" s="1361"/>
      <c r="AK41" s="1362"/>
      <c r="AL41" s="1362"/>
      <c r="AM41" s="1382"/>
      <c r="AN41" s="1380"/>
      <c r="AO41" s="1359"/>
      <c r="AP41" s="1359"/>
      <c r="AQ41" s="1359"/>
      <c r="AR41" s="1359"/>
      <c r="AS41" s="1360"/>
      <c r="AT41" s="1361"/>
      <c r="AU41" s="1362"/>
      <c r="AV41" s="1362"/>
      <c r="AW41" s="1381"/>
      <c r="AX41" s="1358"/>
      <c r="AY41" s="1359"/>
      <c r="AZ41" s="1359"/>
      <c r="BA41" s="1359"/>
      <c r="BB41" s="1359"/>
      <c r="BC41" s="1360"/>
      <c r="BD41" s="1361"/>
      <c r="BE41" s="1362"/>
      <c r="BF41" s="1362"/>
      <c r="BG41" s="1362"/>
      <c r="BH41" s="1358"/>
      <c r="BI41" s="1359"/>
      <c r="BJ41" s="1359"/>
      <c r="BK41" s="1359"/>
      <c r="BL41" s="1359"/>
      <c r="BM41" s="1360"/>
      <c r="BN41" s="1361"/>
      <c r="BO41" s="1362"/>
      <c r="BP41" s="1362"/>
      <c r="BQ41" s="1363"/>
      <c r="BR41" s="133"/>
      <c r="BS41" s="133"/>
      <c r="BT41" s="133"/>
      <c r="BU41" s="133"/>
      <c r="BV41" s="53"/>
      <c r="BX41" s="202" t="s">
        <v>386</v>
      </c>
      <c r="BY41" s="202"/>
      <c r="BZ41" s="202"/>
      <c r="CA41" s="202"/>
      <c r="CB41" s="202"/>
      <c r="CC41" s="202"/>
      <c r="CD41" s="202"/>
      <c r="CE41" s="202"/>
      <c r="CF41" s="202"/>
      <c r="CG41" s="202"/>
      <c r="CO41" t="s">
        <v>189</v>
      </c>
      <c r="CP41" s="227">
        <f t="shared" si="0"/>
        <v>0</v>
      </c>
      <c r="CQ41" s="227">
        <f>IF(AJ41="",AD41,AJ41)</f>
        <v>0</v>
      </c>
      <c r="CR41" s="227">
        <f>IF(AT41="",AN41,AT41)</f>
        <v>0</v>
      </c>
      <c r="CS41" s="227">
        <f t="shared" si="1"/>
        <v>0</v>
      </c>
      <c r="CT41" s="227">
        <f>IF(BN41="",BH41,BN41)</f>
        <v>0</v>
      </c>
      <c r="CU41" s="227">
        <f>IF(Z87="",T87,Z87)</f>
        <v>0</v>
      </c>
      <c r="CV41" s="227">
        <f>IF(AJ87="",AD87,AJ87)</f>
        <v>0</v>
      </c>
      <c r="CW41" s="227">
        <f>IF(AT87="",AN87,AT87)</f>
        <v>0</v>
      </c>
      <c r="CX41" s="227">
        <f>IF(BD87="",AX87,BD87)</f>
        <v>0</v>
      </c>
      <c r="CY41" s="227">
        <f>IF(BN87="",BH87,BN87)</f>
        <v>0</v>
      </c>
    </row>
    <row r="42" spans="1:103" ht="19.5" hidden="1" customHeight="1">
      <c r="A42" s="55"/>
      <c r="B42" s="1111"/>
      <c r="C42" s="1112"/>
      <c r="D42" s="1113"/>
      <c r="E42" s="1119"/>
      <c r="F42" s="1112"/>
      <c r="G42" s="1112"/>
      <c r="H42" s="1112"/>
      <c r="I42" s="1112"/>
      <c r="J42" s="1113"/>
      <c r="K42" s="1120"/>
      <c r="L42" s="1121"/>
      <c r="M42" s="1121"/>
      <c r="N42" s="1121"/>
      <c r="O42" s="1121"/>
      <c r="P42" s="1121"/>
      <c r="Q42" s="1121"/>
      <c r="R42" s="1121"/>
      <c r="S42" s="1364"/>
      <c r="T42" s="1365">
        <v>1</v>
      </c>
      <c r="U42" s="1366"/>
      <c r="V42" s="1366"/>
      <c r="W42" s="1366"/>
      <c r="X42" s="1366"/>
      <c r="Y42" s="1367"/>
      <c r="Z42" s="1368"/>
      <c r="AA42" s="1366"/>
      <c r="AB42" s="1366"/>
      <c r="AC42" s="1369"/>
      <c r="AD42" s="1370"/>
      <c r="AE42" s="1371"/>
      <c r="AF42" s="1371"/>
      <c r="AG42" s="1371"/>
      <c r="AH42" s="1371"/>
      <c r="AI42" s="1371"/>
      <c r="AJ42" s="1371"/>
      <c r="AK42" s="1371"/>
      <c r="AL42" s="1371"/>
      <c r="AM42" s="1372"/>
      <c r="AN42" s="1373"/>
      <c r="AO42" s="1371"/>
      <c r="AP42" s="1371"/>
      <c r="AQ42" s="1371"/>
      <c r="AR42" s="1371"/>
      <c r="AS42" s="1371"/>
      <c r="AT42" s="1371"/>
      <c r="AU42" s="1371"/>
      <c r="AV42" s="1371"/>
      <c r="AW42" s="1374"/>
      <c r="AX42" s="1375">
        <v>2</v>
      </c>
      <c r="AY42" s="1366"/>
      <c r="AZ42" s="1366"/>
      <c r="BA42" s="1366"/>
      <c r="BB42" s="1366"/>
      <c r="BC42" s="1367"/>
      <c r="BD42" s="1368"/>
      <c r="BE42" s="1366"/>
      <c r="BF42" s="1366"/>
      <c r="BG42" s="1366"/>
      <c r="BH42" s="1370"/>
      <c r="BI42" s="1371"/>
      <c r="BJ42" s="1371"/>
      <c r="BK42" s="1371"/>
      <c r="BL42" s="1371"/>
      <c r="BM42" s="1371"/>
      <c r="BN42" s="1371"/>
      <c r="BO42" s="1371"/>
      <c r="BP42" s="1371"/>
      <c r="BQ42" s="1376"/>
      <c r="BR42" s="133"/>
      <c r="BS42" s="133"/>
      <c r="BT42" s="133"/>
      <c r="BU42" s="133"/>
      <c r="BV42" s="53"/>
      <c r="BX42" s="202" t="s">
        <v>230</v>
      </c>
      <c r="BY42" s="202"/>
      <c r="BZ42" s="202"/>
      <c r="CA42" s="202">
        <v>1</v>
      </c>
      <c r="CB42" s="202">
        <v>1</v>
      </c>
      <c r="CC42" s="202">
        <v>1</v>
      </c>
      <c r="CD42" s="202"/>
      <c r="CE42" s="202">
        <v>3</v>
      </c>
      <c r="CF42" s="202"/>
      <c r="CG42" s="202"/>
      <c r="CN42" t="s">
        <v>313</v>
      </c>
      <c r="CO42" t="s">
        <v>88</v>
      </c>
      <c r="CP42" s="227">
        <f t="shared" si="0"/>
        <v>1</v>
      </c>
      <c r="CS42" s="227">
        <f t="shared" si="1"/>
        <v>2</v>
      </c>
      <c r="CV42" s="227">
        <f t="shared" ref="CV42:CV47" si="2">IF(Z88="",T88,Z88)</f>
        <v>9</v>
      </c>
      <c r="CY42" s="227">
        <f t="shared" ref="CY42:CY47" si="3">IF(BD88="",AX88,BD88)</f>
        <v>8</v>
      </c>
    </row>
    <row r="43" spans="1:103" ht="19.5" hidden="1" customHeight="1">
      <c r="A43" s="55"/>
      <c r="B43" s="1114"/>
      <c r="C43" s="1112"/>
      <c r="D43" s="1115"/>
      <c r="E43" s="1119"/>
      <c r="F43" s="1112"/>
      <c r="G43" s="1112"/>
      <c r="H43" s="1112"/>
      <c r="I43" s="1112"/>
      <c r="J43" s="1115"/>
      <c r="K43" s="1340"/>
      <c r="L43" s="1341"/>
      <c r="M43" s="1341"/>
      <c r="N43" s="1341"/>
      <c r="O43" s="1341"/>
      <c r="P43" s="1341"/>
      <c r="Q43" s="1341"/>
      <c r="R43" s="1341"/>
      <c r="S43" s="1342"/>
      <c r="T43" s="1343">
        <v>6</v>
      </c>
      <c r="U43" s="1344"/>
      <c r="V43" s="1344"/>
      <c r="W43" s="1344"/>
      <c r="X43" s="1344"/>
      <c r="Y43" s="1345"/>
      <c r="Z43" s="1346"/>
      <c r="AA43" s="1344"/>
      <c r="AB43" s="1344"/>
      <c r="AC43" s="1347"/>
      <c r="AD43" s="1348"/>
      <c r="AE43" s="1349"/>
      <c r="AF43" s="1349"/>
      <c r="AG43" s="1349"/>
      <c r="AH43" s="1349"/>
      <c r="AI43" s="1349"/>
      <c r="AJ43" s="1349"/>
      <c r="AK43" s="1349"/>
      <c r="AL43" s="1349"/>
      <c r="AM43" s="1350"/>
      <c r="AN43" s="1351"/>
      <c r="AO43" s="1349"/>
      <c r="AP43" s="1349"/>
      <c r="AQ43" s="1349"/>
      <c r="AR43" s="1349"/>
      <c r="AS43" s="1349"/>
      <c r="AT43" s="1349"/>
      <c r="AU43" s="1349"/>
      <c r="AV43" s="1349"/>
      <c r="AW43" s="1352"/>
      <c r="AX43" s="1353">
        <v>7</v>
      </c>
      <c r="AY43" s="1344"/>
      <c r="AZ43" s="1344"/>
      <c r="BA43" s="1344"/>
      <c r="BB43" s="1344"/>
      <c r="BC43" s="1345"/>
      <c r="BD43" s="1346"/>
      <c r="BE43" s="1344"/>
      <c r="BF43" s="1344"/>
      <c r="BG43" s="1344"/>
      <c r="BH43" s="1355"/>
      <c r="BI43" s="1356"/>
      <c r="BJ43" s="1356"/>
      <c r="BK43" s="1356"/>
      <c r="BL43" s="1356"/>
      <c r="BM43" s="1356"/>
      <c r="BN43" s="1356"/>
      <c r="BO43" s="1356"/>
      <c r="BP43" s="1356"/>
      <c r="BQ43" s="1357"/>
      <c r="BR43" s="133"/>
      <c r="BS43" s="133"/>
      <c r="BT43" s="133"/>
      <c r="BU43" s="133"/>
      <c r="BV43" s="53"/>
      <c r="BX43" t="s">
        <v>73</v>
      </c>
      <c r="CA43" s="202">
        <v>2</v>
      </c>
      <c r="CB43" s="202">
        <v>2</v>
      </c>
      <c r="CC43" s="202">
        <v>2</v>
      </c>
      <c r="CE43" s="202">
        <v>4</v>
      </c>
      <c r="CF43" s="202"/>
      <c r="CG43" s="202"/>
      <c r="CO43" t="s">
        <v>93</v>
      </c>
      <c r="CP43" s="227">
        <f t="shared" si="0"/>
        <v>6</v>
      </c>
      <c r="CS43" s="227">
        <f t="shared" si="1"/>
        <v>7</v>
      </c>
      <c r="CV43" s="227">
        <f t="shared" si="2"/>
        <v>4</v>
      </c>
      <c r="CY43" s="227">
        <f t="shared" si="3"/>
        <v>4</v>
      </c>
    </row>
    <row r="44" spans="1:103" ht="19.5" hidden="1" customHeight="1">
      <c r="A44" s="55"/>
      <c r="B44" s="1114"/>
      <c r="C44" s="1112"/>
      <c r="D44" s="1115"/>
      <c r="E44" s="1120"/>
      <c r="F44" s="1121"/>
      <c r="G44" s="1121"/>
      <c r="H44" s="1121"/>
      <c r="I44" s="1121"/>
      <c r="J44" s="1122"/>
      <c r="K44" s="1307"/>
      <c r="L44" s="1308"/>
      <c r="M44" s="1308"/>
      <c r="N44" s="1308"/>
      <c r="O44" s="1308"/>
      <c r="P44" s="1308"/>
      <c r="Q44" s="1308"/>
      <c r="R44" s="1308"/>
      <c r="S44" s="1309"/>
      <c r="T44" s="1310">
        <v>8</v>
      </c>
      <c r="U44" s="1311"/>
      <c r="V44" s="1311"/>
      <c r="W44" s="1311"/>
      <c r="X44" s="1311"/>
      <c r="Y44" s="1312"/>
      <c r="Z44" s="1313"/>
      <c r="AA44" s="1311"/>
      <c r="AB44" s="1311"/>
      <c r="AC44" s="1314"/>
      <c r="AD44" s="1315"/>
      <c r="AE44" s="1316"/>
      <c r="AF44" s="1316"/>
      <c r="AG44" s="1316"/>
      <c r="AH44" s="1316"/>
      <c r="AI44" s="1316"/>
      <c r="AJ44" s="1316"/>
      <c r="AK44" s="1316"/>
      <c r="AL44" s="1316"/>
      <c r="AM44" s="1317"/>
      <c r="AN44" s="1318"/>
      <c r="AO44" s="1316"/>
      <c r="AP44" s="1316"/>
      <c r="AQ44" s="1316"/>
      <c r="AR44" s="1316"/>
      <c r="AS44" s="1316"/>
      <c r="AT44" s="1316"/>
      <c r="AU44" s="1316"/>
      <c r="AV44" s="1316"/>
      <c r="AW44" s="1319"/>
      <c r="AX44" s="1320">
        <v>9</v>
      </c>
      <c r="AY44" s="1311"/>
      <c r="AZ44" s="1311"/>
      <c r="BA44" s="1311"/>
      <c r="BB44" s="1311"/>
      <c r="BC44" s="1312"/>
      <c r="BD44" s="1313"/>
      <c r="BE44" s="1311"/>
      <c r="BF44" s="1311"/>
      <c r="BG44" s="1311"/>
      <c r="BH44" s="1321"/>
      <c r="BI44" s="1322"/>
      <c r="BJ44" s="1322"/>
      <c r="BK44" s="1322"/>
      <c r="BL44" s="1322"/>
      <c r="BM44" s="1322"/>
      <c r="BN44" s="1322"/>
      <c r="BO44" s="1322"/>
      <c r="BP44" s="1322"/>
      <c r="BQ44" s="1323"/>
      <c r="BR44" s="133"/>
      <c r="BS44" s="133"/>
      <c r="BT44" s="133"/>
      <c r="BU44" s="133"/>
      <c r="BV44" s="53"/>
      <c r="BX44" s="202" t="s">
        <v>313</v>
      </c>
      <c r="BY44" s="202"/>
      <c r="BZ44" s="202"/>
      <c r="CA44" s="202">
        <v>3</v>
      </c>
      <c r="CB44" s="202">
        <v>3</v>
      </c>
      <c r="CC44" s="202">
        <v>3</v>
      </c>
      <c r="CD44" s="202"/>
      <c r="CE44" s="202">
        <v>5</v>
      </c>
      <c r="CO44" t="s">
        <v>189</v>
      </c>
      <c r="CP44" s="227">
        <f t="shared" si="0"/>
        <v>8</v>
      </c>
      <c r="CS44" s="227">
        <f t="shared" si="1"/>
        <v>9</v>
      </c>
      <c r="CV44" s="227">
        <f t="shared" si="2"/>
        <v>11</v>
      </c>
      <c r="CY44" s="227">
        <f t="shared" si="3"/>
        <v>12</v>
      </c>
    </row>
    <row r="45" spans="1:103" ht="19.5" hidden="1" customHeight="1">
      <c r="A45" s="55"/>
      <c r="B45" s="1114"/>
      <c r="C45" s="1112"/>
      <c r="D45" s="1115"/>
      <c r="E45" s="1123"/>
      <c r="F45" s="1124"/>
      <c r="G45" s="1124"/>
      <c r="H45" s="1124"/>
      <c r="I45" s="1124"/>
      <c r="J45" s="1125"/>
      <c r="K45" s="1340"/>
      <c r="L45" s="1341"/>
      <c r="M45" s="1341"/>
      <c r="N45" s="1341"/>
      <c r="O45" s="1341"/>
      <c r="P45" s="1341"/>
      <c r="Q45" s="1341"/>
      <c r="R45" s="1341"/>
      <c r="S45" s="1342"/>
      <c r="T45" s="1343">
        <v>4</v>
      </c>
      <c r="U45" s="1344"/>
      <c r="V45" s="1344"/>
      <c r="W45" s="1344"/>
      <c r="X45" s="1344"/>
      <c r="Y45" s="1345"/>
      <c r="Z45" s="1346"/>
      <c r="AA45" s="1344"/>
      <c r="AB45" s="1344"/>
      <c r="AC45" s="1347"/>
      <c r="AD45" s="1348"/>
      <c r="AE45" s="1349"/>
      <c r="AF45" s="1349"/>
      <c r="AG45" s="1349"/>
      <c r="AH45" s="1349"/>
      <c r="AI45" s="1349"/>
      <c r="AJ45" s="1349"/>
      <c r="AK45" s="1349"/>
      <c r="AL45" s="1349"/>
      <c r="AM45" s="1350"/>
      <c r="AN45" s="1351"/>
      <c r="AO45" s="1349"/>
      <c r="AP45" s="1349"/>
      <c r="AQ45" s="1349"/>
      <c r="AR45" s="1349"/>
      <c r="AS45" s="1349"/>
      <c r="AT45" s="1349"/>
      <c r="AU45" s="1349"/>
      <c r="AV45" s="1349"/>
      <c r="AW45" s="1352"/>
      <c r="AX45" s="1353">
        <v>5</v>
      </c>
      <c r="AY45" s="1344"/>
      <c r="AZ45" s="1344"/>
      <c r="BA45" s="1344"/>
      <c r="BB45" s="1344"/>
      <c r="BC45" s="1345"/>
      <c r="BD45" s="1346"/>
      <c r="BE45" s="1344"/>
      <c r="BF45" s="1344"/>
      <c r="BG45" s="1344"/>
      <c r="BH45" s="1348"/>
      <c r="BI45" s="1349"/>
      <c r="BJ45" s="1349"/>
      <c r="BK45" s="1349"/>
      <c r="BL45" s="1349"/>
      <c r="BM45" s="1349"/>
      <c r="BN45" s="1349"/>
      <c r="BO45" s="1349"/>
      <c r="BP45" s="1349"/>
      <c r="BQ45" s="1354"/>
      <c r="BR45" s="133"/>
      <c r="BS45" s="133"/>
      <c r="BT45" s="133"/>
      <c r="BU45" s="133"/>
      <c r="BV45" s="53"/>
      <c r="BX45" s="202" t="s">
        <v>377</v>
      </c>
      <c r="BY45" s="202"/>
      <c r="BZ45" s="202"/>
      <c r="CA45" s="202">
        <v>4</v>
      </c>
      <c r="CB45" s="202">
        <v>4</v>
      </c>
      <c r="CC45" s="202">
        <v>4</v>
      </c>
      <c r="CD45" s="202"/>
      <c r="CE45" s="220">
        <v>6</v>
      </c>
      <c r="CN45" t="s">
        <v>521</v>
      </c>
      <c r="CO45" t="s">
        <v>88</v>
      </c>
      <c r="CP45" s="227">
        <f t="shared" si="0"/>
        <v>4</v>
      </c>
      <c r="CS45" s="227">
        <f t="shared" si="1"/>
        <v>5</v>
      </c>
      <c r="CV45" s="227">
        <f t="shared" si="2"/>
        <v>9</v>
      </c>
      <c r="CY45" s="227">
        <f t="shared" si="3"/>
        <v>10</v>
      </c>
    </row>
    <row r="46" spans="1:103" ht="19.5" hidden="1" customHeight="1">
      <c r="A46" s="55"/>
      <c r="B46" s="1114"/>
      <c r="C46" s="1112"/>
      <c r="D46" s="1115"/>
      <c r="E46" s="1119"/>
      <c r="F46" s="1112"/>
      <c r="G46" s="1112"/>
      <c r="H46" s="1112"/>
      <c r="I46" s="1112"/>
      <c r="J46" s="1115"/>
      <c r="K46" s="1340"/>
      <c r="L46" s="1341"/>
      <c r="M46" s="1341"/>
      <c r="N46" s="1341"/>
      <c r="O46" s="1341"/>
      <c r="P46" s="1341"/>
      <c r="Q46" s="1341"/>
      <c r="R46" s="1341"/>
      <c r="S46" s="1342"/>
      <c r="T46" s="1343">
        <v>10</v>
      </c>
      <c r="U46" s="1344"/>
      <c r="V46" s="1344"/>
      <c r="W46" s="1344"/>
      <c r="X46" s="1344"/>
      <c r="Y46" s="1345"/>
      <c r="Z46" s="1346"/>
      <c r="AA46" s="1344"/>
      <c r="AB46" s="1344"/>
      <c r="AC46" s="1347"/>
      <c r="AD46" s="1348"/>
      <c r="AE46" s="1349"/>
      <c r="AF46" s="1349"/>
      <c r="AG46" s="1349"/>
      <c r="AH46" s="1349"/>
      <c r="AI46" s="1349"/>
      <c r="AJ46" s="1349"/>
      <c r="AK46" s="1349"/>
      <c r="AL46" s="1349"/>
      <c r="AM46" s="1350"/>
      <c r="AN46" s="1351"/>
      <c r="AO46" s="1349"/>
      <c r="AP46" s="1349"/>
      <c r="AQ46" s="1349"/>
      <c r="AR46" s="1349"/>
      <c r="AS46" s="1349"/>
      <c r="AT46" s="1349"/>
      <c r="AU46" s="1349"/>
      <c r="AV46" s="1349"/>
      <c r="AW46" s="1352"/>
      <c r="AX46" s="1353">
        <v>11</v>
      </c>
      <c r="AY46" s="1344"/>
      <c r="AZ46" s="1344"/>
      <c r="BA46" s="1344"/>
      <c r="BB46" s="1344"/>
      <c r="BC46" s="1345"/>
      <c r="BD46" s="1346"/>
      <c r="BE46" s="1344"/>
      <c r="BF46" s="1344"/>
      <c r="BG46" s="1344"/>
      <c r="BH46" s="1355"/>
      <c r="BI46" s="1356"/>
      <c r="BJ46" s="1356"/>
      <c r="BK46" s="1356"/>
      <c r="BL46" s="1356"/>
      <c r="BM46" s="1356"/>
      <c r="BN46" s="1356"/>
      <c r="BO46" s="1356"/>
      <c r="BP46" s="1356"/>
      <c r="BQ46" s="1357"/>
      <c r="BR46" s="133"/>
      <c r="BS46" s="133"/>
      <c r="BT46" s="133"/>
      <c r="BU46" s="133"/>
      <c r="BV46" s="53"/>
      <c r="BX46" s="202"/>
      <c r="BY46" s="202"/>
      <c r="BZ46" s="202"/>
      <c r="CA46" s="202">
        <v>5</v>
      </c>
      <c r="CB46" s="202">
        <v>5</v>
      </c>
      <c r="CC46" s="202">
        <v>5</v>
      </c>
      <c r="CD46" s="202"/>
      <c r="CE46" s="221">
        <v>7</v>
      </c>
      <c r="CO46" t="s">
        <v>93</v>
      </c>
      <c r="CP46" s="227">
        <f t="shared" si="0"/>
        <v>10</v>
      </c>
      <c r="CS46" s="227">
        <f t="shared" si="1"/>
        <v>11</v>
      </c>
      <c r="CV46" s="227">
        <f t="shared" si="2"/>
        <v>13</v>
      </c>
      <c r="CY46" s="227">
        <f t="shared" si="3"/>
        <v>14</v>
      </c>
    </row>
    <row r="47" spans="1:103" ht="19.5" hidden="1" customHeight="1">
      <c r="A47" s="55"/>
      <c r="B47" s="1116"/>
      <c r="C47" s="1117"/>
      <c r="D47" s="1118"/>
      <c r="E47" s="1126"/>
      <c r="F47" s="1117"/>
      <c r="G47" s="1117"/>
      <c r="H47" s="1117"/>
      <c r="I47" s="1117"/>
      <c r="J47" s="1118"/>
      <c r="K47" s="1307"/>
      <c r="L47" s="1308"/>
      <c r="M47" s="1308"/>
      <c r="N47" s="1308"/>
      <c r="O47" s="1308"/>
      <c r="P47" s="1308"/>
      <c r="Q47" s="1308"/>
      <c r="R47" s="1308"/>
      <c r="S47" s="1309"/>
      <c r="T47" s="1310">
        <v>12</v>
      </c>
      <c r="U47" s="1311"/>
      <c r="V47" s="1311"/>
      <c r="W47" s="1311"/>
      <c r="X47" s="1311"/>
      <c r="Y47" s="1312"/>
      <c r="Z47" s="1313"/>
      <c r="AA47" s="1311"/>
      <c r="AB47" s="1311"/>
      <c r="AC47" s="1314"/>
      <c r="AD47" s="1315"/>
      <c r="AE47" s="1316"/>
      <c r="AF47" s="1316"/>
      <c r="AG47" s="1316"/>
      <c r="AH47" s="1316"/>
      <c r="AI47" s="1316"/>
      <c r="AJ47" s="1316"/>
      <c r="AK47" s="1316"/>
      <c r="AL47" s="1316"/>
      <c r="AM47" s="1317"/>
      <c r="AN47" s="1318"/>
      <c r="AO47" s="1316"/>
      <c r="AP47" s="1316"/>
      <c r="AQ47" s="1316"/>
      <c r="AR47" s="1316"/>
      <c r="AS47" s="1316"/>
      <c r="AT47" s="1316"/>
      <c r="AU47" s="1316"/>
      <c r="AV47" s="1316"/>
      <c r="AW47" s="1319"/>
      <c r="AX47" s="1320">
        <v>13</v>
      </c>
      <c r="AY47" s="1311"/>
      <c r="AZ47" s="1311"/>
      <c r="BA47" s="1311"/>
      <c r="BB47" s="1311"/>
      <c r="BC47" s="1312"/>
      <c r="BD47" s="1313"/>
      <c r="BE47" s="1311"/>
      <c r="BF47" s="1311"/>
      <c r="BG47" s="1311"/>
      <c r="BH47" s="1321"/>
      <c r="BI47" s="1322"/>
      <c r="BJ47" s="1322"/>
      <c r="BK47" s="1322"/>
      <c r="BL47" s="1322"/>
      <c r="BM47" s="1322"/>
      <c r="BN47" s="1322"/>
      <c r="BO47" s="1322"/>
      <c r="BP47" s="1322"/>
      <c r="BQ47" s="1323"/>
      <c r="BR47" s="133"/>
      <c r="BS47" s="133"/>
      <c r="BT47" s="133"/>
      <c r="BU47" s="133"/>
      <c r="BV47" s="53"/>
      <c r="BX47" s="214" t="s">
        <v>112</v>
      </c>
      <c r="BY47" s="214"/>
      <c r="BZ47" s="214"/>
      <c r="CA47" s="202">
        <v>6</v>
      </c>
      <c r="CB47" s="202">
        <v>6</v>
      </c>
      <c r="CC47" s="202">
        <v>6</v>
      </c>
      <c r="CD47" s="202"/>
      <c r="CE47" s="214"/>
      <c r="CO47" t="s">
        <v>189</v>
      </c>
      <c r="CP47" s="227">
        <f t="shared" si="0"/>
        <v>12</v>
      </c>
      <c r="CS47" s="227">
        <f t="shared" si="1"/>
        <v>13</v>
      </c>
      <c r="CV47" s="227">
        <f t="shared" si="2"/>
        <v>15</v>
      </c>
      <c r="CY47" s="227">
        <f t="shared" si="3"/>
        <v>16</v>
      </c>
    </row>
    <row r="48" spans="1:103" ht="19.5" hidden="1" customHeight="1">
      <c r="A48" s="55"/>
      <c r="B48" s="1324"/>
      <c r="C48" s="1325"/>
      <c r="D48" s="1325"/>
      <c r="E48" s="1325"/>
      <c r="F48" s="1325"/>
      <c r="G48" s="1325"/>
      <c r="H48" s="1325"/>
      <c r="I48" s="1325"/>
      <c r="J48" s="1325"/>
      <c r="K48" s="1325"/>
      <c r="L48" s="1325"/>
      <c r="M48" s="1325"/>
      <c r="N48" s="1325"/>
      <c r="O48" s="1325"/>
      <c r="P48" s="1325"/>
      <c r="Q48" s="1325"/>
      <c r="R48" s="1325"/>
      <c r="S48" s="1326"/>
      <c r="T48" s="1327">
        <v>14</v>
      </c>
      <c r="U48" s="1328"/>
      <c r="V48" s="1328"/>
      <c r="W48" s="1328"/>
      <c r="X48" s="1328"/>
      <c r="Y48" s="1329"/>
      <c r="Z48" s="1330"/>
      <c r="AA48" s="1328"/>
      <c r="AB48" s="1328"/>
      <c r="AC48" s="1331"/>
      <c r="AD48" s="1332">
        <v>15</v>
      </c>
      <c r="AE48" s="1328"/>
      <c r="AF48" s="1328"/>
      <c r="AG48" s="1328"/>
      <c r="AH48" s="1328"/>
      <c r="AI48" s="1329"/>
      <c r="AJ48" s="1330"/>
      <c r="AK48" s="1328"/>
      <c r="AL48" s="1328"/>
      <c r="AM48" s="1333"/>
      <c r="AN48" s="1334">
        <v>16</v>
      </c>
      <c r="AO48" s="1328"/>
      <c r="AP48" s="1328"/>
      <c r="AQ48" s="1328"/>
      <c r="AR48" s="1328"/>
      <c r="AS48" s="1329"/>
      <c r="AT48" s="1330"/>
      <c r="AU48" s="1328"/>
      <c r="AV48" s="1328"/>
      <c r="AW48" s="1331"/>
      <c r="AX48" s="1332">
        <v>17</v>
      </c>
      <c r="AY48" s="1328"/>
      <c r="AZ48" s="1328"/>
      <c r="BA48" s="1328"/>
      <c r="BB48" s="1328"/>
      <c r="BC48" s="1329"/>
      <c r="BD48" s="1330"/>
      <c r="BE48" s="1328"/>
      <c r="BF48" s="1328"/>
      <c r="BG48" s="1328"/>
      <c r="BH48" s="1441">
        <v>18</v>
      </c>
      <c r="BI48" s="1442"/>
      <c r="BJ48" s="1442"/>
      <c r="BK48" s="1442"/>
      <c r="BL48" s="1442"/>
      <c r="BM48" s="1443"/>
      <c r="BN48" s="1338"/>
      <c r="BO48" s="1336"/>
      <c r="BP48" s="1336"/>
      <c r="BQ48" s="1339"/>
      <c r="BR48" s="133"/>
      <c r="BS48" s="133"/>
      <c r="BT48" s="133"/>
      <c r="BU48" s="133"/>
      <c r="BV48" s="53"/>
      <c r="BX48" s="214" t="s">
        <v>113</v>
      </c>
      <c r="BY48" s="214"/>
      <c r="BZ48" s="214"/>
      <c r="CA48" s="202">
        <v>7</v>
      </c>
      <c r="CB48" s="202">
        <v>7</v>
      </c>
      <c r="CC48" s="202">
        <v>7</v>
      </c>
      <c r="CD48" s="202"/>
      <c r="CE48" s="202"/>
      <c r="CF48" s="202"/>
      <c r="CG48" s="202"/>
      <c r="CP48" s="227"/>
      <c r="CS48" s="227"/>
      <c r="CV48" s="227"/>
      <c r="CY48" s="227"/>
    </row>
    <row r="49" spans="1:85" ht="19.5" hidden="1" customHeight="1">
      <c r="A49" s="55"/>
      <c r="B49" s="1300"/>
      <c r="C49" s="1301"/>
      <c r="D49" s="1301"/>
      <c r="E49" s="1301"/>
      <c r="F49" s="1301"/>
      <c r="G49" s="1301"/>
      <c r="H49" s="1301"/>
      <c r="I49" s="1301"/>
      <c r="J49" s="1301"/>
      <c r="K49" s="1301"/>
      <c r="L49" s="1301"/>
      <c r="M49" s="1301"/>
      <c r="N49" s="1301"/>
      <c r="O49" s="1301"/>
      <c r="P49" s="1301"/>
      <c r="Q49" s="1301"/>
      <c r="R49" s="1301"/>
      <c r="S49" s="1302"/>
      <c r="T49" s="1303"/>
      <c r="U49" s="1291"/>
      <c r="V49" s="1291"/>
      <c r="W49" s="1291"/>
      <c r="X49" s="1291" t="s">
        <v>316</v>
      </c>
      <c r="Y49" s="1291"/>
      <c r="Z49" s="1291"/>
      <c r="AA49" s="1291"/>
      <c r="AB49" s="1291"/>
      <c r="AC49" s="1292"/>
      <c r="AD49" s="1293"/>
      <c r="AE49" s="1291"/>
      <c r="AF49" s="1291"/>
      <c r="AG49" s="1291"/>
      <c r="AH49" s="1291" t="s">
        <v>316</v>
      </c>
      <c r="AI49" s="1291"/>
      <c r="AJ49" s="1291"/>
      <c r="AK49" s="1304"/>
      <c r="AL49" s="1304"/>
      <c r="AM49" s="1305"/>
      <c r="AN49" s="1306"/>
      <c r="AO49" s="1304"/>
      <c r="AP49" s="1304"/>
      <c r="AQ49" s="1304"/>
      <c r="AR49" s="1291" t="s">
        <v>316</v>
      </c>
      <c r="AS49" s="1291"/>
      <c r="AT49" s="1291"/>
      <c r="AU49" s="1291"/>
      <c r="AV49" s="1291"/>
      <c r="AW49" s="1292"/>
      <c r="AX49" s="1293"/>
      <c r="AY49" s="1291"/>
      <c r="AZ49" s="1291"/>
      <c r="BA49" s="1291"/>
      <c r="BB49" s="1291" t="s">
        <v>316</v>
      </c>
      <c r="BC49" s="1291"/>
      <c r="BD49" s="1291"/>
      <c r="BE49" s="1291"/>
      <c r="BF49" s="1291"/>
      <c r="BG49" s="1292"/>
      <c r="BH49" s="1294"/>
      <c r="BI49" s="1295"/>
      <c r="BJ49" s="1295"/>
      <c r="BK49" s="1295"/>
      <c r="BL49" s="1296" t="s">
        <v>316</v>
      </c>
      <c r="BM49" s="1296"/>
      <c r="BN49" s="1296"/>
      <c r="BO49" s="1295"/>
      <c r="BP49" s="1295"/>
      <c r="BQ49" s="1297"/>
      <c r="BR49" s="133"/>
      <c r="BS49" s="133"/>
      <c r="BT49" s="133"/>
      <c r="BU49" s="133"/>
      <c r="BV49" s="53"/>
      <c r="BX49" s="214" t="s">
        <v>351</v>
      </c>
      <c r="BY49" s="214"/>
      <c r="BZ49" s="214"/>
      <c r="CA49" s="202">
        <v>8</v>
      </c>
      <c r="CB49" s="202">
        <v>8</v>
      </c>
      <c r="CC49" s="202">
        <v>8</v>
      </c>
      <c r="CD49" s="202"/>
      <c r="CE49" s="202"/>
      <c r="CF49" s="202"/>
      <c r="CG49" s="202"/>
    </row>
    <row r="50" spans="1:85" ht="19.5" customHeight="1">
      <c r="A50" s="55"/>
      <c r="B50" s="1298" t="s">
        <v>459</v>
      </c>
      <c r="C50" s="1298"/>
      <c r="D50" s="1298"/>
      <c r="E50" s="1298"/>
      <c r="F50" s="1298"/>
      <c r="G50" s="1298"/>
      <c r="H50" s="1298"/>
      <c r="I50" s="1298"/>
      <c r="J50" s="1298"/>
      <c r="K50" s="1298"/>
      <c r="L50" s="1298"/>
      <c r="M50" s="1298"/>
      <c r="N50" s="1298"/>
      <c r="O50" s="1298"/>
      <c r="P50" s="1298"/>
      <c r="Q50" s="1298"/>
      <c r="R50" s="1298"/>
      <c r="S50" s="1298"/>
      <c r="T50" s="1298"/>
      <c r="U50" s="1298"/>
      <c r="V50" s="1298"/>
      <c r="W50" s="1298"/>
      <c r="X50" s="1298"/>
      <c r="Y50" s="1298"/>
      <c r="Z50" s="1298"/>
      <c r="AA50" s="1298"/>
      <c r="AB50" s="1298"/>
      <c r="AC50" s="1298"/>
      <c r="AD50" s="1298"/>
      <c r="AE50" s="1298"/>
      <c r="AF50" s="1298"/>
      <c r="AG50" s="1298"/>
      <c r="AH50" s="1298"/>
      <c r="AI50" s="1298"/>
      <c r="AJ50" s="1298"/>
      <c r="AK50" s="1298"/>
      <c r="AL50" s="1298"/>
      <c r="AM50" s="1298"/>
      <c r="AN50" s="1298"/>
      <c r="AO50" s="1298"/>
      <c r="AP50" s="1298"/>
      <c r="AQ50" s="1298"/>
      <c r="AR50" s="1298"/>
      <c r="AS50" s="1298"/>
      <c r="AT50" s="1298"/>
      <c r="AU50" s="1298"/>
      <c r="AV50" s="1298"/>
      <c r="AW50" s="1298"/>
      <c r="AX50" s="1298"/>
      <c r="AY50" s="1298"/>
      <c r="AZ50" s="1298"/>
      <c r="BA50" s="1298"/>
      <c r="BB50" s="1298"/>
      <c r="BC50" s="1298"/>
      <c r="BD50" s="1298"/>
      <c r="BE50" s="1298"/>
      <c r="BF50" s="1298"/>
      <c r="BG50" s="1298"/>
      <c r="BH50" s="1298"/>
      <c r="BI50" s="1298"/>
      <c r="BJ50" s="1298"/>
      <c r="BK50" s="1298"/>
      <c r="BL50" s="1298"/>
      <c r="BM50" s="1298"/>
      <c r="BN50" s="1298"/>
      <c r="BO50" s="1298"/>
      <c r="BP50" s="1298"/>
      <c r="BQ50" s="1298"/>
      <c r="BR50" s="1298"/>
      <c r="BS50" s="133"/>
      <c r="BT50" s="133"/>
      <c r="BU50" s="133"/>
      <c r="BV50" s="53"/>
      <c r="CA50" s="202">
        <v>9</v>
      </c>
      <c r="CB50" s="202">
        <v>9</v>
      </c>
      <c r="CC50" s="202">
        <v>9</v>
      </c>
      <c r="CF50" s="202"/>
      <c r="CG50" s="202"/>
    </row>
    <row r="51" spans="1:85" ht="19.5" customHeight="1">
      <c r="A51" s="55"/>
      <c r="B51" s="141"/>
      <c r="C51" s="141"/>
      <c r="D51" s="141"/>
      <c r="E51" s="141"/>
      <c r="F51" s="141"/>
      <c r="G51" s="141"/>
      <c r="H51" s="141"/>
      <c r="I51" s="141"/>
      <c r="J51" s="141"/>
      <c r="K51" s="141"/>
      <c r="L51" s="141"/>
      <c r="M51" s="141"/>
      <c r="N51" s="141"/>
      <c r="O51" s="141"/>
      <c r="P51" s="141"/>
      <c r="Q51" s="141"/>
      <c r="R51" s="141"/>
      <c r="S51" s="141"/>
      <c r="T51" s="141"/>
      <c r="U51" s="141"/>
      <c r="V51" s="141"/>
      <c r="W51" s="141"/>
      <c r="X51" s="141"/>
      <c r="Y51" s="141"/>
      <c r="Z51" s="141"/>
      <c r="AA51" s="141"/>
      <c r="AB51" s="141"/>
      <c r="AC51" s="141"/>
      <c r="AD51" s="141"/>
      <c r="AE51" s="141"/>
      <c r="AF51" s="141"/>
      <c r="AG51" s="141"/>
      <c r="AH51" s="141"/>
      <c r="AI51" s="141"/>
      <c r="AJ51" s="141"/>
      <c r="AK51" s="141"/>
      <c r="AL51" s="141"/>
      <c r="AM51" s="141"/>
      <c r="AN51" s="141"/>
      <c r="AO51" s="141"/>
      <c r="AP51" s="133"/>
      <c r="AQ51" s="133"/>
      <c r="AR51" s="190"/>
      <c r="AS51" s="190"/>
      <c r="AT51" s="190"/>
      <c r="AU51" s="190"/>
      <c r="AV51" s="190"/>
      <c r="AW51" s="190"/>
      <c r="AX51" s="190"/>
      <c r="AY51" s="190"/>
      <c r="AZ51" s="190"/>
      <c r="BA51" s="190"/>
      <c r="BB51" s="133"/>
      <c r="BC51" s="133"/>
      <c r="BD51" s="133"/>
      <c r="BE51" s="53"/>
      <c r="BF51" s="53"/>
      <c r="BH51" s="202"/>
      <c r="BI51" s="202"/>
      <c r="BJ51" s="202"/>
      <c r="BK51" s="202"/>
      <c r="BL51" s="202"/>
      <c r="BM51" s="202"/>
      <c r="BN51" s="202"/>
      <c r="BO51" s="202"/>
      <c r="BP51" s="202"/>
      <c r="BQ51" s="202"/>
      <c r="BR51" s="202"/>
      <c r="CA51" s="202">
        <v>10</v>
      </c>
      <c r="CB51" s="202">
        <v>10</v>
      </c>
      <c r="CC51" s="202">
        <v>10</v>
      </c>
      <c r="CF51" s="202"/>
      <c r="CG51" s="202"/>
    </row>
    <row r="52" spans="1:85" ht="19.5" hidden="1" customHeight="1">
      <c r="A52" s="55"/>
      <c r="B52" s="1211" t="s">
        <v>430</v>
      </c>
      <c r="C52" s="1211"/>
      <c r="D52" s="1211"/>
      <c r="E52" s="1211"/>
      <c r="F52" s="1211"/>
      <c r="G52" s="1211"/>
      <c r="H52" s="1211"/>
      <c r="I52" s="1211"/>
      <c r="J52" s="1211"/>
      <c r="K52" s="1211"/>
      <c r="L52" s="1211"/>
      <c r="M52" s="1211"/>
      <c r="N52" s="1211"/>
      <c r="O52" s="1211"/>
      <c r="P52" s="1211"/>
      <c r="Q52" s="1211"/>
      <c r="R52" s="1211"/>
      <c r="S52" s="1211"/>
      <c r="T52" s="1211"/>
      <c r="U52" s="1211"/>
      <c r="V52" s="1211"/>
      <c r="W52" s="1211"/>
      <c r="X52" s="1211"/>
      <c r="Y52" s="1211"/>
      <c r="Z52" s="1211"/>
      <c r="AA52" s="1211"/>
      <c r="AB52" s="1211"/>
      <c r="AC52" s="1211"/>
      <c r="AD52" s="1211"/>
      <c r="AE52" s="1211"/>
      <c r="AF52" s="1211"/>
      <c r="AG52" s="1211"/>
      <c r="AH52" s="1211"/>
      <c r="AI52" s="1211"/>
      <c r="AJ52" s="1211"/>
      <c r="AK52" s="133"/>
      <c r="AL52" s="133"/>
      <c r="AM52" s="133"/>
      <c r="AN52" s="1212" t="s">
        <v>81</v>
      </c>
      <c r="AO52" s="1299"/>
      <c r="AP52" s="1299"/>
      <c r="AQ52" s="1299"/>
      <c r="AR52" s="1299"/>
      <c r="AS52" s="1299"/>
      <c r="AT52" s="1299"/>
      <c r="AU52" s="1299"/>
      <c r="AV52" s="1299"/>
      <c r="AW52" s="1299"/>
      <c r="AX52" s="1299"/>
      <c r="AY52" s="1299"/>
      <c r="AZ52" s="1299"/>
      <c r="BA52" s="1299"/>
      <c r="BB52" s="1299"/>
      <c r="BC52" s="1299"/>
      <c r="BD52" s="1299"/>
      <c r="BE52" s="1299"/>
      <c r="BF52" s="1299"/>
      <c r="BG52" s="1299"/>
      <c r="BH52" s="1299"/>
      <c r="BI52" s="1299"/>
      <c r="BJ52" s="1299"/>
      <c r="BK52" s="1299"/>
      <c r="BL52" s="1299"/>
      <c r="BM52" s="1299"/>
      <c r="BN52" s="1299"/>
      <c r="BO52" s="1299"/>
      <c r="BP52" s="1299"/>
      <c r="BQ52" s="1299"/>
      <c r="BR52" s="1299"/>
      <c r="BS52" s="1299"/>
      <c r="BT52" s="1299"/>
      <c r="BU52" s="1299"/>
      <c r="CA52" s="202">
        <v>11</v>
      </c>
      <c r="CB52" s="202">
        <v>11</v>
      </c>
      <c r="CC52" s="202">
        <v>11</v>
      </c>
      <c r="CF52" s="202"/>
      <c r="CG52" s="202"/>
    </row>
    <row r="53" spans="1:85" ht="22.5" hidden="1" customHeight="1">
      <c r="A53" s="55"/>
      <c r="B53" s="1264" t="s">
        <v>345</v>
      </c>
      <c r="C53" s="1265"/>
      <c r="D53" s="1265"/>
      <c r="E53" s="1265"/>
      <c r="F53" s="1265"/>
      <c r="G53" s="1265"/>
      <c r="H53" s="1265"/>
      <c r="I53" s="1266"/>
      <c r="J53" s="1267" t="s">
        <v>16</v>
      </c>
      <c r="K53" s="1268"/>
      <c r="L53" s="1268"/>
      <c r="M53" s="1268"/>
      <c r="N53" s="1268"/>
      <c r="O53" s="1268"/>
      <c r="P53" s="1268"/>
      <c r="Q53" s="1268"/>
      <c r="R53" s="1268"/>
      <c r="S53" s="1268"/>
      <c r="T53" s="1268"/>
      <c r="U53" s="1268"/>
      <c r="V53" s="1269" t="s">
        <v>360</v>
      </c>
      <c r="W53" s="1269"/>
      <c r="X53" s="1269"/>
      <c r="Y53" s="1270" t="s">
        <v>406</v>
      </c>
      <c r="Z53" s="1270"/>
      <c r="AA53" s="1270"/>
      <c r="AB53" s="1270"/>
      <c r="AC53" s="1270"/>
      <c r="AD53" s="1270"/>
      <c r="AE53" s="1270"/>
      <c r="AF53" s="1270"/>
      <c r="AG53" s="1270"/>
      <c r="AH53" s="1270"/>
      <c r="AI53" s="1270"/>
      <c r="AJ53" s="1270"/>
      <c r="AK53" s="1270"/>
      <c r="AL53" s="1270"/>
      <c r="AM53" s="1271"/>
      <c r="AN53" s="1272" t="s">
        <v>117</v>
      </c>
      <c r="AO53" s="1273"/>
      <c r="AP53" s="1273"/>
      <c r="AQ53" s="1273"/>
      <c r="AR53" s="1273"/>
      <c r="AS53" s="1273"/>
      <c r="AT53" s="1273"/>
      <c r="AU53" s="1273"/>
      <c r="AV53" s="1273"/>
      <c r="AW53" s="1273"/>
      <c r="AX53" s="1274"/>
      <c r="AY53" s="141"/>
      <c r="AZ53" s="141"/>
      <c r="BA53" s="133"/>
      <c r="BB53" s="133"/>
      <c r="BC53" s="133"/>
      <c r="BD53" s="53"/>
      <c r="BE53" s="53"/>
      <c r="BF53" s="53"/>
      <c r="BG53" s="202"/>
      <c r="BH53" s="202"/>
      <c r="BI53" s="202"/>
      <c r="BJ53" s="202"/>
      <c r="BK53" s="202"/>
      <c r="BL53" s="202"/>
      <c r="BM53" s="202"/>
      <c r="BN53" s="202"/>
      <c r="BO53" s="202"/>
      <c r="BP53" s="202"/>
      <c r="BQ53" s="202"/>
      <c r="BX53" s="202"/>
      <c r="BY53" s="202"/>
      <c r="BZ53" s="202"/>
      <c r="CA53" s="202">
        <v>12</v>
      </c>
      <c r="CB53" s="202">
        <v>12</v>
      </c>
      <c r="CC53" s="202">
        <v>12</v>
      </c>
      <c r="CD53" s="202"/>
      <c r="CE53" s="202"/>
    </row>
    <row r="54" spans="1:85" ht="19.5" hidden="1" customHeight="1">
      <c r="A54" s="55"/>
      <c r="B54" s="1275"/>
      <c r="C54" s="1276"/>
      <c r="D54" s="1276"/>
      <c r="E54" s="1276"/>
      <c r="F54" s="1276"/>
      <c r="G54" s="1276"/>
      <c r="H54" s="1276"/>
      <c r="I54" s="1277"/>
      <c r="J54" s="1278"/>
      <c r="K54" s="1279"/>
      <c r="L54" s="1279"/>
      <c r="M54" s="1279"/>
      <c r="N54" s="1279"/>
      <c r="O54" s="1279"/>
      <c r="P54" s="1279"/>
      <c r="Q54" s="162"/>
      <c r="R54" s="1280" t="s">
        <v>397</v>
      </c>
      <c r="S54" s="1280"/>
      <c r="T54" s="1280"/>
      <c r="U54" s="165"/>
      <c r="V54" s="1281" t="s">
        <v>360</v>
      </c>
      <c r="W54" s="1281"/>
      <c r="X54" s="1281"/>
      <c r="Y54" s="170"/>
      <c r="Z54" s="1282"/>
      <c r="AA54" s="1282"/>
      <c r="AB54" s="1282"/>
      <c r="AC54" s="1282"/>
      <c r="AD54" s="1283" t="s">
        <v>51</v>
      </c>
      <c r="AE54" s="1283"/>
      <c r="AF54" s="1283"/>
      <c r="AG54" s="1283"/>
      <c r="AH54" s="1283"/>
      <c r="AI54" s="1283"/>
      <c r="AJ54" s="1283"/>
      <c r="AK54" s="1283"/>
      <c r="AL54" s="1283"/>
      <c r="AM54" s="1284"/>
      <c r="AN54" s="1285">
        <f>J54*Z54</f>
        <v>0</v>
      </c>
      <c r="AO54" s="1286"/>
      <c r="AP54" s="1286"/>
      <c r="AQ54" s="1286"/>
      <c r="AR54" s="1286"/>
      <c r="AS54" s="1287"/>
      <c r="AT54" s="1288"/>
      <c r="AU54" s="1289"/>
      <c r="AV54" s="1289"/>
      <c r="AW54" s="1289"/>
      <c r="AX54" s="1290"/>
      <c r="AY54" s="141"/>
      <c r="AZ54" s="141"/>
      <c r="BA54" s="133"/>
      <c r="BB54" s="133"/>
      <c r="BC54" s="190"/>
      <c r="BD54" s="190"/>
      <c r="BE54" s="190"/>
      <c r="BF54" s="190"/>
      <c r="BG54" s="190"/>
      <c r="BH54" s="190"/>
      <c r="BI54" s="190"/>
      <c r="BJ54" s="190"/>
      <c r="BK54" s="190"/>
      <c r="BL54" s="190"/>
      <c r="BM54" s="133"/>
      <c r="BN54" s="133"/>
      <c r="BO54" s="133"/>
      <c r="BP54" s="133"/>
      <c r="BQ54" s="133"/>
      <c r="BR54" s="133"/>
      <c r="BS54" s="133"/>
      <c r="BT54" s="133"/>
      <c r="BU54" s="53"/>
      <c r="BV54" s="53"/>
      <c r="BX54" s="202" t="s">
        <v>126</v>
      </c>
      <c r="BY54" s="202"/>
      <c r="BZ54" s="202"/>
      <c r="CA54" s="202"/>
      <c r="CB54" s="202">
        <v>13</v>
      </c>
      <c r="CC54" s="202">
        <v>13</v>
      </c>
      <c r="CD54" s="202"/>
      <c r="CE54" s="202"/>
    </row>
    <row r="55" spans="1:85" ht="18.75" hidden="1" customHeight="1">
      <c r="A55" s="55"/>
      <c r="B55" s="1242"/>
      <c r="C55" s="1243"/>
      <c r="D55" s="1243"/>
      <c r="E55" s="1243"/>
      <c r="F55" s="1243"/>
      <c r="G55" s="1243"/>
      <c r="H55" s="1243"/>
      <c r="I55" s="1244"/>
      <c r="J55" s="1245"/>
      <c r="K55" s="1246"/>
      <c r="L55" s="1246"/>
      <c r="M55" s="1246"/>
      <c r="N55" s="1246"/>
      <c r="O55" s="1246"/>
      <c r="P55" s="1246"/>
      <c r="Q55" s="151"/>
      <c r="R55" s="1247" t="s">
        <v>397</v>
      </c>
      <c r="S55" s="1247"/>
      <c r="T55" s="1247"/>
      <c r="U55" s="166"/>
      <c r="V55" s="1248" t="s">
        <v>360</v>
      </c>
      <c r="W55" s="1248"/>
      <c r="X55" s="1248"/>
      <c r="Y55" s="171"/>
      <c r="Z55" s="1249"/>
      <c r="AA55" s="1249"/>
      <c r="AB55" s="1249"/>
      <c r="AC55" s="1249"/>
      <c r="AD55" s="1250" t="s">
        <v>51</v>
      </c>
      <c r="AE55" s="1250"/>
      <c r="AF55" s="1250"/>
      <c r="AG55" s="1250"/>
      <c r="AH55" s="1250"/>
      <c r="AI55" s="1250"/>
      <c r="AJ55" s="1250"/>
      <c r="AK55" s="1250"/>
      <c r="AL55" s="1250"/>
      <c r="AM55" s="1251"/>
      <c r="AN55" s="1252">
        <f>J55*Z55</f>
        <v>0</v>
      </c>
      <c r="AO55" s="1253"/>
      <c r="AP55" s="1253"/>
      <c r="AQ55" s="1253"/>
      <c r="AR55" s="1253"/>
      <c r="AS55" s="1254"/>
      <c r="AT55" s="1255"/>
      <c r="AU55" s="1256"/>
      <c r="AV55" s="1256"/>
      <c r="AW55" s="1256"/>
      <c r="AX55" s="1257"/>
      <c r="AY55" s="141"/>
      <c r="AZ55" s="1008" t="s">
        <v>522</v>
      </c>
      <c r="BA55" s="1009"/>
      <c r="BB55" s="1009"/>
      <c r="BC55" s="1009"/>
      <c r="BD55" s="1009"/>
      <c r="BE55" s="1009"/>
      <c r="BF55" s="1009"/>
      <c r="BG55" s="1009"/>
      <c r="BH55" s="1009"/>
      <c r="BI55" s="1009"/>
      <c r="BJ55" s="1009"/>
      <c r="BK55" s="1009"/>
      <c r="BL55" s="1009"/>
      <c r="BM55" s="1009"/>
      <c r="BN55" s="1009"/>
      <c r="BO55" s="1009"/>
      <c r="BP55" s="1009"/>
      <c r="BQ55" s="1010"/>
      <c r="BR55" s="133"/>
      <c r="BS55" s="133"/>
      <c r="BT55" s="133"/>
      <c r="BU55" s="53"/>
      <c r="BV55" s="53"/>
      <c r="BW55" s="202"/>
      <c r="BX55" s="202" t="s">
        <v>379</v>
      </c>
      <c r="BY55" s="202"/>
      <c r="BZ55" s="202"/>
      <c r="CA55" s="202"/>
      <c r="CB55" s="202">
        <v>14</v>
      </c>
      <c r="CC55" s="202">
        <v>14</v>
      </c>
      <c r="CD55" s="202"/>
      <c r="CE55" s="202"/>
    </row>
    <row r="56" spans="1:85" ht="20.25" hidden="1" customHeight="1">
      <c r="A56" s="55"/>
      <c r="B56" s="1242"/>
      <c r="C56" s="1243"/>
      <c r="D56" s="1243"/>
      <c r="E56" s="1243"/>
      <c r="F56" s="1243"/>
      <c r="G56" s="1243"/>
      <c r="H56" s="1243"/>
      <c r="I56" s="1244"/>
      <c r="J56" s="1258"/>
      <c r="K56" s="1259"/>
      <c r="L56" s="1259"/>
      <c r="M56" s="1259"/>
      <c r="N56" s="1259"/>
      <c r="O56" s="1259"/>
      <c r="P56" s="1259"/>
      <c r="Q56" s="151"/>
      <c r="R56" s="1247" t="s">
        <v>397</v>
      </c>
      <c r="S56" s="1247"/>
      <c r="T56" s="1247"/>
      <c r="U56" s="166"/>
      <c r="V56" s="1260" t="s">
        <v>360</v>
      </c>
      <c r="W56" s="1260"/>
      <c r="X56" s="1260"/>
      <c r="Y56" s="172"/>
      <c r="Z56" s="1261"/>
      <c r="AA56" s="1261"/>
      <c r="AB56" s="1261"/>
      <c r="AC56" s="1261"/>
      <c r="AD56" s="1262" t="s">
        <v>51</v>
      </c>
      <c r="AE56" s="1262"/>
      <c r="AF56" s="1262"/>
      <c r="AG56" s="1262"/>
      <c r="AH56" s="1262"/>
      <c r="AI56" s="1262"/>
      <c r="AJ56" s="1262"/>
      <c r="AK56" s="1262"/>
      <c r="AL56" s="1262"/>
      <c r="AM56" s="1263"/>
      <c r="AN56" s="1252">
        <f>J56*Z56</f>
        <v>0</v>
      </c>
      <c r="AO56" s="1253"/>
      <c r="AP56" s="1253"/>
      <c r="AQ56" s="1253"/>
      <c r="AR56" s="1253"/>
      <c r="AS56" s="1254"/>
      <c r="AT56" s="1255"/>
      <c r="AU56" s="1256"/>
      <c r="AV56" s="1256"/>
      <c r="AW56" s="1256"/>
      <c r="AX56" s="1257"/>
      <c r="AY56" s="141"/>
      <c r="AZ56" s="1011"/>
      <c r="BA56" s="1012"/>
      <c r="BB56" s="1012"/>
      <c r="BC56" s="1012"/>
      <c r="BD56" s="1012"/>
      <c r="BE56" s="1012"/>
      <c r="BF56" s="1012"/>
      <c r="BG56" s="1012"/>
      <c r="BH56" s="1012"/>
      <c r="BI56" s="1012"/>
      <c r="BJ56" s="1012"/>
      <c r="BK56" s="1012"/>
      <c r="BL56" s="1012"/>
      <c r="BM56" s="1012"/>
      <c r="BN56" s="1012"/>
      <c r="BO56" s="1012"/>
      <c r="BP56" s="1012"/>
      <c r="BQ56" s="1013"/>
      <c r="BR56" s="133"/>
      <c r="BS56" s="133"/>
      <c r="BT56" s="133"/>
      <c r="BU56" s="53"/>
      <c r="BV56" s="53"/>
      <c r="BW56" s="202"/>
      <c r="BX56" s="202"/>
      <c r="BY56" s="202"/>
      <c r="BZ56" s="202"/>
      <c r="CA56" s="202"/>
      <c r="CB56" s="202">
        <v>15</v>
      </c>
      <c r="CC56" s="202">
        <v>15</v>
      </c>
      <c r="CD56" s="202"/>
      <c r="CE56" s="202"/>
      <c r="CF56" s="202"/>
      <c r="CG56" s="202"/>
    </row>
    <row r="57" spans="1:85" ht="18.75" hidden="1" customHeight="1">
      <c r="A57" s="55"/>
      <c r="B57" s="1213"/>
      <c r="C57" s="1214"/>
      <c r="D57" s="1214"/>
      <c r="E57" s="1214"/>
      <c r="F57" s="1214"/>
      <c r="G57" s="1214"/>
      <c r="H57" s="1214"/>
      <c r="I57" s="1215"/>
      <c r="J57" s="1216"/>
      <c r="K57" s="1217"/>
      <c r="L57" s="1217"/>
      <c r="M57" s="1217"/>
      <c r="N57" s="1217"/>
      <c r="O57" s="1217"/>
      <c r="P57" s="1217"/>
      <c r="Q57" s="163"/>
      <c r="R57" s="1218" t="s">
        <v>397</v>
      </c>
      <c r="S57" s="1218"/>
      <c r="T57" s="1218"/>
      <c r="U57" s="167"/>
      <c r="V57" s="1219" t="s">
        <v>360</v>
      </c>
      <c r="W57" s="1219"/>
      <c r="X57" s="1219"/>
      <c r="Y57" s="173"/>
      <c r="Z57" s="1220"/>
      <c r="AA57" s="1220"/>
      <c r="AB57" s="1220"/>
      <c r="AC57" s="1220"/>
      <c r="AD57" s="1221" t="s">
        <v>51</v>
      </c>
      <c r="AE57" s="1221"/>
      <c r="AF57" s="1221"/>
      <c r="AG57" s="1221"/>
      <c r="AH57" s="1221"/>
      <c r="AI57" s="1221"/>
      <c r="AJ57" s="1221"/>
      <c r="AK57" s="1221"/>
      <c r="AL57" s="1221"/>
      <c r="AM57" s="1222"/>
      <c r="AN57" s="1223">
        <f>J57*Z57</f>
        <v>0</v>
      </c>
      <c r="AO57" s="1224"/>
      <c r="AP57" s="1224"/>
      <c r="AQ57" s="1224"/>
      <c r="AR57" s="1224"/>
      <c r="AS57" s="1225"/>
      <c r="AT57" s="1226"/>
      <c r="AU57" s="1227"/>
      <c r="AV57" s="1227"/>
      <c r="AW57" s="1227"/>
      <c r="AX57" s="1228"/>
      <c r="AY57" s="141"/>
      <c r="AZ57" s="1014"/>
      <c r="BA57" s="1015"/>
      <c r="BB57" s="1015"/>
      <c r="BC57" s="1015"/>
      <c r="BD57" s="1015"/>
      <c r="BE57" s="1015"/>
      <c r="BF57" s="1015"/>
      <c r="BG57" s="1015"/>
      <c r="BH57" s="1015"/>
      <c r="BI57" s="1015"/>
      <c r="BJ57" s="1015"/>
      <c r="BK57" s="1015"/>
      <c r="BL57" s="1015"/>
      <c r="BM57" s="1015"/>
      <c r="BN57" s="1015"/>
      <c r="BO57" s="1015"/>
      <c r="BP57" s="1015"/>
      <c r="BQ57" s="1016"/>
      <c r="BR57" s="133"/>
      <c r="BS57" s="133"/>
      <c r="BT57" s="133"/>
      <c r="BU57" s="133"/>
      <c r="BV57" s="53"/>
      <c r="BW57" s="202"/>
      <c r="BX57" s="202"/>
      <c r="BY57" s="202"/>
      <c r="BZ57" s="202"/>
      <c r="CA57" s="202"/>
      <c r="CB57" s="202">
        <v>16</v>
      </c>
      <c r="CC57" s="202">
        <v>16</v>
      </c>
      <c r="CD57" s="202"/>
      <c r="CE57" s="202"/>
      <c r="CF57" s="202"/>
    </row>
    <row r="58" spans="1:85" ht="20.25" hidden="1" customHeight="1">
      <c r="A58" s="55"/>
      <c r="B58" s="1229"/>
      <c r="C58" s="1230"/>
      <c r="D58" s="1230"/>
      <c r="E58" s="1230"/>
      <c r="F58" s="1230"/>
      <c r="G58" s="1230"/>
      <c r="H58" s="1230"/>
      <c r="I58" s="1231"/>
      <c r="J58" s="1232" t="s">
        <v>251</v>
      </c>
      <c r="K58" s="1233"/>
      <c r="L58" s="1233"/>
      <c r="M58" s="1233"/>
      <c r="N58" s="1233"/>
      <c r="O58" s="1233"/>
      <c r="P58" s="1233"/>
      <c r="Q58" s="1233"/>
      <c r="R58" s="1233"/>
      <c r="S58" s="1233"/>
      <c r="T58" s="1233"/>
      <c r="U58" s="1233"/>
      <c r="V58" s="1233"/>
      <c r="W58" s="1233"/>
      <c r="X58" s="1233"/>
      <c r="Y58" s="174"/>
      <c r="Z58" s="1234">
        <f>SUM(Z54:AC57)</f>
        <v>0</v>
      </c>
      <c r="AA58" s="1234"/>
      <c r="AB58" s="1234"/>
      <c r="AC58" s="1234"/>
      <c r="AD58" s="1233" t="s">
        <v>51</v>
      </c>
      <c r="AE58" s="1233"/>
      <c r="AF58" s="1233"/>
      <c r="AG58" s="1233"/>
      <c r="AH58" s="1233"/>
      <c r="AI58" s="1233"/>
      <c r="AJ58" s="1233"/>
      <c r="AK58" s="1233"/>
      <c r="AL58" s="1233"/>
      <c r="AM58" s="1235"/>
      <c r="AN58" s="1236">
        <f>SUM(AN54:AS57)</f>
        <v>0</v>
      </c>
      <c r="AO58" s="1237"/>
      <c r="AP58" s="1237"/>
      <c r="AQ58" s="1237"/>
      <c r="AR58" s="1237"/>
      <c r="AS58" s="1238"/>
      <c r="AT58" s="1239"/>
      <c r="AU58" s="1240"/>
      <c r="AV58" s="1240"/>
      <c r="AW58" s="1240"/>
      <c r="AX58" s="1241"/>
      <c r="AY58" s="141"/>
      <c r="AZ58" s="141"/>
      <c r="BA58" s="201"/>
      <c r="BB58" s="201"/>
      <c r="BC58" s="201"/>
      <c r="BD58" s="201"/>
      <c r="BE58" s="201"/>
      <c r="BF58" s="201"/>
      <c r="BG58" s="201"/>
      <c r="BH58" s="201"/>
      <c r="BI58" s="201"/>
      <c r="BJ58" s="201"/>
      <c r="BK58" s="201"/>
      <c r="BL58" s="190"/>
      <c r="BM58" s="133"/>
      <c r="BN58" s="133"/>
      <c r="BO58" s="133"/>
      <c r="BP58" s="133"/>
      <c r="BQ58" s="133"/>
      <c r="BR58" s="133"/>
      <c r="BS58" s="133"/>
      <c r="BT58" s="133"/>
      <c r="BU58" s="133"/>
      <c r="BV58" s="53"/>
      <c r="BX58" s="202"/>
      <c r="BY58" s="202"/>
      <c r="BZ58" s="202"/>
      <c r="CA58" s="202"/>
      <c r="CB58" s="202">
        <v>17</v>
      </c>
      <c r="CC58" s="202">
        <v>17</v>
      </c>
      <c r="CD58" s="202"/>
      <c r="CE58" s="202"/>
      <c r="CF58" s="202"/>
      <c r="CG58" s="202"/>
    </row>
    <row r="59" spans="1:85" ht="20.25" hidden="1" customHeight="1">
      <c r="A59" s="55"/>
      <c r="B59" s="141"/>
      <c r="C59" s="141"/>
      <c r="D59" s="141"/>
      <c r="E59" s="141"/>
      <c r="F59" s="141"/>
      <c r="G59" s="141"/>
      <c r="H59" s="141"/>
      <c r="I59" s="141"/>
      <c r="J59" s="141"/>
      <c r="K59" s="141"/>
      <c r="L59" s="141"/>
      <c r="M59" s="141"/>
      <c r="N59" s="141"/>
      <c r="O59" s="141"/>
      <c r="P59" s="141"/>
      <c r="Q59" s="141"/>
      <c r="R59" s="141"/>
      <c r="S59" s="141"/>
      <c r="T59" s="141"/>
      <c r="U59" s="141"/>
      <c r="V59" s="141"/>
      <c r="W59" s="141"/>
      <c r="X59" s="141"/>
      <c r="Y59" s="141"/>
      <c r="Z59" s="141"/>
      <c r="AA59" s="141"/>
      <c r="AB59" s="141"/>
      <c r="AC59" s="141"/>
      <c r="AD59" s="141"/>
      <c r="AE59" s="141"/>
      <c r="AF59" s="141"/>
      <c r="AG59" s="141"/>
      <c r="AH59" s="141"/>
      <c r="AI59" s="141"/>
      <c r="AJ59" s="141"/>
      <c r="AK59" s="141"/>
      <c r="AL59" s="141"/>
      <c r="AM59" s="141"/>
      <c r="AN59" s="141"/>
      <c r="AO59" s="141"/>
      <c r="AP59" s="133"/>
      <c r="AQ59" s="133"/>
      <c r="AR59" s="190"/>
      <c r="AS59" s="190"/>
      <c r="AT59" s="190"/>
      <c r="AU59" s="190"/>
      <c r="AV59" s="190"/>
      <c r="AW59" s="190"/>
      <c r="AX59" s="190"/>
      <c r="AY59" s="190"/>
      <c r="AZ59" s="190"/>
      <c r="BA59" s="190"/>
      <c r="BB59" s="190"/>
      <c r="BC59" s="190"/>
      <c r="BD59" s="190"/>
      <c r="BE59" s="190"/>
      <c r="BF59" s="190"/>
      <c r="BG59" s="190"/>
      <c r="BH59" s="190"/>
      <c r="BI59" s="190"/>
      <c r="BJ59" s="190"/>
      <c r="BK59" s="190"/>
      <c r="BL59" s="190"/>
      <c r="BM59" s="133"/>
      <c r="BN59" s="133"/>
      <c r="BO59" s="133"/>
      <c r="BP59" s="133"/>
      <c r="BQ59" s="133"/>
      <c r="BR59" s="133"/>
      <c r="BS59" s="133"/>
      <c r="BT59" s="133"/>
      <c r="BU59" s="133"/>
      <c r="BV59" s="53"/>
      <c r="BX59" s="202"/>
      <c r="BY59" s="202"/>
      <c r="BZ59" s="202"/>
      <c r="CA59" s="202"/>
      <c r="CB59" s="202">
        <v>18</v>
      </c>
      <c r="CC59" s="202">
        <v>18</v>
      </c>
      <c r="CD59" s="202"/>
      <c r="CE59" s="202"/>
      <c r="CF59" s="202"/>
      <c r="CG59" s="202"/>
    </row>
    <row r="60" spans="1:85" ht="20.25" customHeight="1">
      <c r="A60" s="133"/>
      <c r="B60" s="1201" t="s">
        <v>590</v>
      </c>
      <c r="C60" s="1201"/>
      <c r="D60" s="1201"/>
      <c r="E60" s="1201"/>
      <c r="F60" s="1201"/>
      <c r="G60" s="1201"/>
      <c r="H60" s="1201"/>
      <c r="I60" s="1201"/>
      <c r="J60" s="1201"/>
      <c r="K60" s="1201"/>
      <c r="L60" s="1201"/>
      <c r="M60" s="1201"/>
      <c r="N60" s="1201"/>
      <c r="O60" s="1201"/>
      <c r="P60" s="1201"/>
      <c r="Q60" s="1201"/>
      <c r="R60" s="1201"/>
      <c r="S60" s="1201"/>
      <c r="T60" s="1201"/>
      <c r="U60" s="1201"/>
      <c r="V60" s="1201"/>
      <c r="W60" s="1201"/>
      <c r="X60" s="1201"/>
      <c r="Y60" s="1201"/>
      <c r="Z60" s="1201"/>
      <c r="AA60" s="1201"/>
      <c r="AB60" s="1201"/>
      <c r="AC60" s="1201"/>
      <c r="AD60" s="1201"/>
      <c r="AE60" s="1201"/>
      <c r="AF60" s="1201"/>
      <c r="AG60" s="1201"/>
      <c r="AH60" s="1201"/>
      <c r="AI60" s="1201"/>
      <c r="AJ60" s="1201"/>
      <c r="AK60" s="1201"/>
      <c r="AL60" s="1201"/>
      <c r="AM60" s="1201"/>
      <c r="AN60" s="1201"/>
      <c r="AO60" s="1201"/>
      <c r="AP60" s="1201"/>
      <c r="AQ60" s="1201"/>
      <c r="AR60" s="1201"/>
      <c r="AS60" s="1201"/>
      <c r="AT60" s="1201"/>
      <c r="AU60" s="1201"/>
      <c r="AV60" s="1201"/>
      <c r="AW60" s="1201"/>
      <c r="AX60" s="1201"/>
      <c r="AY60" s="1201"/>
      <c r="AZ60" s="1201"/>
      <c r="BA60" s="1201"/>
      <c r="BB60" s="1201"/>
      <c r="BC60" s="1201"/>
      <c r="BD60" s="1201"/>
      <c r="BE60" s="1201"/>
      <c r="BF60" s="1201"/>
      <c r="BG60" s="1201"/>
      <c r="BH60" s="1201"/>
      <c r="BI60" s="1201"/>
      <c r="BJ60" s="1201"/>
      <c r="BK60" s="1201"/>
      <c r="BL60" s="1201"/>
      <c r="BM60" s="1201"/>
      <c r="BN60" s="1201"/>
      <c r="BO60" s="1201"/>
      <c r="BP60" s="1201"/>
      <c r="BQ60" s="1201"/>
      <c r="BR60" s="1201"/>
      <c r="BS60" s="1201"/>
      <c r="BT60" s="1201"/>
      <c r="BU60" s="133"/>
      <c r="BV60" s="53"/>
      <c r="BX60" s="202"/>
      <c r="BY60" s="202"/>
      <c r="BZ60" s="202"/>
      <c r="CA60" s="202"/>
      <c r="CB60" s="202">
        <v>19</v>
      </c>
      <c r="CC60" s="202">
        <v>19</v>
      </c>
      <c r="CD60" s="202"/>
      <c r="CE60" s="202"/>
      <c r="CF60" s="202"/>
      <c r="CG60" s="202"/>
    </row>
    <row r="61" spans="1:85" ht="24.75" customHeight="1">
      <c r="A61" s="133"/>
      <c r="B61" s="1202" t="s">
        <v>126</v>
      </c>
      <c r="C61" s="1203"/>
      <c r="D61" s="1203"/>
      <c r="E61" s="1203"/>
      <c r="F61" s="1203"/>
      <c r="G61" s="1204"/>
      <c r="H61" s="1203"/>
      <c r="I61" s="1203"/>
      <c r="J61" s="1205"/>
      <c r="K61" s="1202" t="s">
        <v>379</v>
      </c>
      <c r="L61" s="1203"/>
      <c r="M61" s="1203"/>
      <c r="N61" s="1203"/>
      <c r="O61" s="1203"/>
      <c r="P61" s="1204"/>
      <c r="Q61" s="1203"/>
      <c r="R61" s="1203"/>
      <c r="S61" s="1205"/>
      <c r="T61" s="142"/>
      <c r="U61" s="168" t="s">
        <v>78</v>
      </c>
      <c r="V61" s="168"/>
      <c r="W61" s="1206"/>
      <c r="X61" s="1206"/>
      <c r="Y61" s="1206"/>
      <c r="Z61" s="168"/>
      <c r="AA61" s="1206" t="s">
        <v>302</v>
      </c>
      <c r="AB61" s="1206"/>
      <c r="AC61" s="1206"/>
      <c r="AD61" s="168"/>
      <c r="AE61" s="168" t="s">
        <v>8</v>
      </c>
      <c r="AF61" s="181"/>
      <c r="AG61" s="182"/>
      <c r="AH61" s="1207" t="s">
        <v>523</v>
      </c>
      <c r="AI61" s="1208"/>
      <c r="AJ61" s="1208"/>
      <c r="AK61" s="1208"/>
      <c r="AL61" s="1208"/>
      <c r="AM61" s="1208"/>
      <c r="AN61" s="1208"/>
      <c r="AO61" s="1208"/>
      <c r="AP61" s="1208"/>
      <c r="AQ61" s="1208"/>
      <c r="AR61" s="1208"/>
      <c r="AS61" s="1208"/>
      <c r="AT61" s="1208"/>
      <c r="AU61" s="1208"/>
      <c r="AV61" s="1208"/>
      <c r="AW61" s="1208"/>
      <c r="AX61" s="1208"/>
      <c r="AY61" s="1208"/>
      <c r="AZ61" s="1208"/>
      <c r="BA61" s="1208"/>
      <c r="BB61" s="1208"/>
      <c r="BC61" s="1208"/>
      <c r="BD61" s="1208"/>
      <c r="BE61" s="1208"/>
      <c r="BF61" s="1208"/>
      <c r="BG61" s="1208"/>
      <c r="BH61" s="1208"/>
      <c r="BI61" s="1208"/>
      <c r="BJ61" s="1208"/>
      <c r="BK61" s="1208"/>
      <c r="BL61" s="1208"/>
      <c r="BM61" s="1208"/>
      <c r="BN61" s="1208"/>
      <c r="BO61" s="1208"/>
      <c r="BP61" s="1208"/>
      <c r="BQ61" s="1208"/>
      <c r="BR61" s="1208"/>
      <c r="BS61" s="1208"/>
      <c r="BT61" s="1209"/>
      <c r="BU61" s="133"/>
      <c r="BV61" s="53"/>
      <c r="BX61" s="202"/>
      <c r="BY61" s="202"/>
      <c r="BZ61" s="202"/>
      <c r="CA61" s="202"/>
      <c r="CB61" s="202">
        <v>20</v>
      </c>
      <c r="CC61" s="202">
        <v>20</v>
      </c>
      <c r="CD61" s="202"/>
      <c r="CE61" s="202"/>
      <c r="CF61" s="202"/>
      <c r="CG61" s="202"/>
    </row>
    <row r="62" spans="1:85" ht="9.75" hidden="1" customHeight="1">
      <c r="A62" s="55"/>
      <c r="B62" s="133"/>
      <c r="C62" s="133"/>
      <c r="D62" s="133"/>
      <c r="E62" s="133"/>
      <c r="F62" s="133"/>
      <c r="G62" s="133"/>
      <c r="H62" s="133"/>
      <c r="I62" s="133"/>
      <c r="J62" s="133"/>
      <c r="K62" s="133"/>
      <c r="L62" s="133"/>
      <c r="M62" s="133"/>
      <c r="N62" s="133"/>
      <c r="O62" s="133"/>
      <c r="P62" s="133"/>
      <c r="Q62" s="133"/>
      <c r="R62" s="133"/>
      <c r="S62" s="133"/>
      <c r="T62" s="133"/>
      <c r="U62" s="133"/>
      <c r="V62" s="133"/>
      <c r="W62" s="133"/>
      <c r="X62" s="133"/>
      <c r="Y62" s="133"/>
      <c r="Z62" s="133"/>
      <c r="AA62" s="133"/>
      <c r="AB62" s="133"/>
      <c r="AC62" s="133"/>
      <c r="AD62" s="133"/>
      <c r="AE62" s="133"/>
      <c r="AF62" s="133"/>
      <c r="AG62" s="133"/>
      <c r="AH62" s="133"/>
      <c r="AI62" s="133"/>
      <c r="AJ62" s="133"/>
      <c r="AK62" s="133"/>
      <c r="AL62" s="133"/>
      <c r="AM62" s="133"/>
      <c r="AN62" s="133"/>
      <c r="AO62" s="133"/>
      <c r="AP62" s="133"/>
      <c r="AQ62" s="133"/>
      <c r="AR62" s="133"/>
      <c r="AS62" s="133"/>
      <c r="AT62" s="133"/>
      <c r="AU62" s="133"/>
      <c r="AV62" s="133"/>
      <c r="AW62" s="133"/>
      <c r="AX62" s="133"/>
      <c r="AY62" s="133"/>
      <c r="AZ62" s="133"/>
      <c r="BA62" s="133"/>
      <c r="BB62" s="133"/>
      <c r="BC62" s="133"/>
      <c r="BD62" s="133"/>
      <c r="BE62" s="133"/>
      <c r="BF62" s="133"/>
      <c r="BG62" s="133"/>
      <c r="BH62" s="133"/>
      <c r="BI62" s="133"/>
      <c r="BJ62" s="133"/>
      <c r="BK62" s="133"/>
      <c r="BL62" s="133"/>
      <c r="BM62" s="133"/>
      <c r="BN62" s="133"/>
      <c r="BO62" s="133"/>
      <c r="BP62" s="133"/>
      <c r="BQ62" s="133"/>
      <c r="BR62" s="133"/>
      <c r="BS62" s="133"/>
      <c r="BT62" s="133"/>
      <c r="BU62" s="133"/>
      <c r="BV62" s="53"/>
      <c r="BX62" s="202"/>
      <c r="BY62" s="202"/>
      <c r="BZ62" s="202"/>
      <c r="CA62" s="217"/>
      <c r="CB62" s="202">
        <v>21</v>
      </c>
      <c r="CC62" s="202"/>
      <c r="CD62" s="202"/>
      <c r="CE62" s="202"/>
      <c r="CF62" s="202"/>
      <c r="CG62" s="202"/>
    </row>
    <row r="63" spans="1:85" ht="21" hidden="1" customHeight="1">
      <c r="A63" s="136"/>
      <c r="B63" s="1210" t="s">
        <v>315</v>
      </c>
      <c r="C63" s="1210"/>
      <c r="D63" s="1210"/>
      <c r="E63" s="1210"/>
      <c r="F63" s="1210"/>
      <c r="G63" s="1210"/>
      <c r="H63" s="1210"/>
      <c r="I63" s="1210"/>
      <c r="J63" s="1210"/>
      <c r="K63" s="1210"/>
      <c r="L63" s="1210"/>
      <c r="M63" s="1210"/>
      <c r="N63" s="1210"/>
      <c r="O63" s="1210"/>
      <c r="P63" s="1210"/>
      <c r="Q63" s="1210"/>
      <c r="R63" s="1210"/>
      <c r="S63" s="1210"/>
      <c r="T63" s="1210"/>
      <c r="U63" s="1210"/>
      <c r="V63" s="1210"/>
      <c r="W63" s="1210"/>
      <c r="X63" s="1210"/>
      <c r="Y63" s="1210"/>
      <c r="Z63" s="1210"/>
      <c r="AA63" s="1210"/>
      <c r="AB63" s="1210"/>
      <c r="AC63" s="1210"/>
      <c r="AD63" s="1210"/>
      <c r="AE63" s="1210"/>
      <c r="AF63" s="1210"/>
      <c r="AG63" s="1210"/>
      <c r="AH63" s="1210"/>
      <c r="AI63" s="1210"/>
      <c r="AJ63" s="1210"/>
      <c r="AK63" s="1211"/>
      <c r="AL63" s="1212" t="s">
        <v>101</v>
      </c>
      <c r="AM63" s="1212"/>
      <c r="AN63" s="1212"/>
      <c r="AO63" s="1212"/>
      <c r="AP63" s="1212"/>
      <c r="AQ63" s="1212"/>
      <c r="AR63" s="1212"/>
      <c r="AS63" s="1212"/>
      <c r="AT63" s="1212"/>
      <c r="AU63" s="1212"/>
      <c r="AV63" s="1212"/>
      <c r="AW63" s="1212"/>
      <c r="AX63" s="1212"/>
      <c r="AY63" s="1212"/>
      <c r="AZ63" s="1212"/>
      <c r="BA63" s="1212"/>
      <c r="BB63" s="1212"/>
      <c r="BC63" s="1212"/>
      <c r="BD63" s="1212"/>
      <c r="BE63" s="1212"/>
      <c r="BF63" s="1212"/>
      <c r="BG63" s="1212"/>
      <c r="BH63" s="1212"/>
      <c r="BI63" s="1212"/>
      <c r="BJ63" s="1212"/>
      <c r="BK63" s="1212"/>
      <c r="BL63" s="1212"/>
      <c r="BM63" s="1212"/>
      <c r="BN63" s="1212"/>
      <c r="BO63" s="1212"/>
      <c r="BP63" s="1212"/>
      <c r="BQ63" s="1212"/>
      <c r="BR63" s="1212"/>
      <c r="BS63" s="1212"/>
      <c r="BT63" s="1212"/>
      <c r="BU63" s="208"/>
      <c r="BV63" s="53"/>
      <c r="BX63" s="202"/>
      <c r="BY63" s="202"/>
      <c r="BZ63" s="202"/>
      <c r="CA63" s="202"/>
      <c r="CB63" s="202">
        <v>22</v>
      </c>
      <c r="CC63" s="202"/>
      <c r="CD63" s="202"/>
      <c r="CE63" s="202"/>
      <c r="CF63" s="202"/>
      <c r="CG63" s="202"/>
    </row>
    <row r="64" spans="1:85" ht="21" hidden="1" customHeight="1">
      <c r="A64" s="55"/>
      <c r="B64" s="1176" t="s">
        <v>346</v>
      </c>
      <c r="C64" s="1177"/>
      <c r="D64" s="1177"/>
      <c r="E64" s="1177"/>
      <c r="F64" s="1177"/>
      <c r="G64" s="1177"/>
      <c r="H64" s="1177"/>
      <c r="I64" s="1178"/>
      <c r="J64" s="1179" t="s">
        <v>516</v>
      </c>
      <c r="K64" s="1177"/>
      <c r="L64" s="1177"/>
      <c r="M64" s="1177"/>
      <c r="N64" s="1177"/>
      <c r="O64" s="1177"/>
      <c r="P64" s="1178"/>
      <c r="Q64" s="1179" t="s">
        <v>55</v>
      </c>
      <c r="R64" s="1177"/>
      <c r="S64" s="1177"/>
      <c r="T64" s="1177"/>
      <c r="U64" s="1177"/>
      <c r="V64" s="1177"/>
      <c r="W64" s="1177"/>
      <c r="X64" s="1177"/>
      <c r="Y64" s="1177"/>
      <c r="Z64" s="1177"/>
      <c r="AA64" s="1177"/>
      <c r="AB64" s="1177"/>
      <c r="AC64" s="1177"/>
      <c r="AD64" s="1177"/>
      <c r="AE64" s="1177"/>
      <c r="AF64" s="1177"/>
      <c r="AG64" s="1177"/>
      <c r="AH64" s="1177"/>
      <c r="AI64" s="1177"/>
      <c r="AJ64" s="1177"/>
      <c r="AK64" s="1180"/>
      <c r="AL64" s="1181" t="s">
        <v>357</v>
      </c>
      <c r="AM64" s="1182"/>
      <c r="AN64" s="1182"/>
      <c r="AO64" s="1182"/>
      <c r="AP64" s="1182"/>
      <c r="AQ64" s="1182"/>
      <c r="AR64" s="1182"/>
      <c r="AS64" s="1183"/>
      <c r="AT64" s="133"/>
      <c r="AU64" s="194" t="s">
        <v>174</v>
      </c>
      <c r="AV64" s="1030" t="s">
        <v>530</v>
      </c>
      <c r="AW64" s="1031"/>
      <c r="AX64" s="1031"/>
      <c r="AY64" s="1031"/>
      <c r="AZ64" s="1031"/>
      <c r="BA64" s="1031"/>
      <c r="BB64" s="1031"/>
      <c r="BC64" s="1031"/>
      <c r="BD64" s="1031"/>
      <c r="BE64" s="1031"/>
      <c r="BF64" s="1031"/>
      <c r="BG64" s="1031"/>
      <c r="BH64" s="1031"/>
      <c r="BI64" s="1031"/>
      <c r="BJ64" s="1031"/>
      <c r="BK64" s="1031"/>
      <c r="BL64" s="1031"/>
      <c r="BM64" s="1031"/>
      <c r="BN64" s="1031"/>
      <c r="BO64" s="1031"/>
      <c r="BP64" s="1031"/>
      <c r="BQ64" s="1031"/>
      <c r="BR64" s="1031"/>
      <c r="BS64" s="1031"/>
      <c r="BT64" s="1032"/>
      <c r="BU64" s="210"/>
      <c r="BV64" s="53"/>
      <c r="BX64" s="202"/>
      <c r="BY64" s="202"/>
      <c r="BZ64" s="202"/>
      <c r="CA64" s="202"/>
      <c r="CB64" s="202">
        <v>23</v>
      </c>
      <c r="CC64" s="202"/>
      <c r="CD64" s="202"/>
      <c r="CE64" s="202"/>
      <c r="CF64" s="202"/>
      <c r="CG64" s="202"/>
    </row>
    <row r="65" spans="1:97" ht="21" hidden="1" customHeight="1">
      <c r="A65" s="55"/>
      <c r="B65" s="1184"/>
      <c r="C65" s="1185"/>
      <c r="D65" s="1185"/>
      <c r="E65" s="1186" t="s">
        <v>252</v>
      </c>
      <c r="F65" s="1186"/>
      <c r="G65" s="1187"/>
      <c r="H65" s="1187"/>
      <c r="I65" s="1188"/>
      <c r="J65" s="1189"/>
      <c r="K65" s="1190"/>
      <c r="L65" s="1190"/>
      <c r="M65" s="156" t="s">
        <v>316</v>
      </c>
      <c r="N65" s="1190"/>
      <c r="O65" s="1190"/>
      <c r="P65" s="1191"/>
      <c r="Q65" s="1192" t="s">
        <v>110</v>
      </c>
      <c r="R65" s="1193"/>
      <c r="S65" s="1193"/>
      <c r="T65" s="1193"/>
      <c r="U65" s="1193"/>
      <c r="V65" s="1193"/>
      <c r="W65" s="1193"/>
      <c r="X65" s="1193"/>
      <c r="Y65" s="1193"/>
      <c r="Z65" s="1193"/>
      <c r="AA65" s="1193"/>
      <c r="AB65" s="1193"/>
      <c r="AC65" s="1193"/>
      <c r="AD65" s="1193"/>
      <c r="AE65" s="1193"/>
      <c r="AF65" s="1193"/>
      <c r="AG65" s="1193"/>
      <c r="AH65" s="1193"/>
      <c r="AI65" s="1193"/>
      <c r="AJ65" s="1193"/>
      <c r="AK65" s="1194"/>
      <c r="AL65" s="1195"/>
      <c r="AM65" s="1196"/>
      <c r="AN65" s="1196"/>
      <c r="AO65" s="1197"/>
      <c r="AP65" s="1198"/>
      <c r="AQ65" s="1199"/>
      <c r="AR65" s="1199"/>
      <c r="AS65" s="1200"/>
      <c r="AT65" s="133"/>
      <c r="AU65" s="194"/>
      <c r="AV65" s="1033"/>
      <c r="AW65" s="1034"/>
      <c r="AX65" s="1034"/>
      <c r="AY65" s="1034"/>
      <c r="AZ65" s="1034"/>
      <c r="BA65" s="1034"/>
      <c r="BB65" s="1034"/>
      <c r="BC65" s="1034"/>
      <c r="BD65" s="1034"/>
      <c r="BE65" s="1034"/>
      <c r="BF65" s="1034"/>
      <c r="BG65" s="1034"/>
      <c r="BH65" s="1034"/>
      <c r="BI65" s="1034"/>
      <c r="BJ65" s="1034"/>
      <c r="BK65" s="1034"/>
      <c r="BL65" s="1034"/>
      <c r="BM65" s="1034"/>
      <c r="BN65" s="1034"/>
      <c r="BO65" s="1034"/>
      <c r="BP65" s="1034"/>
      <c r="BQ65" s="1034"/>
      <c r="BR65" s="1034"/>
      <c r="BS65" s="1034"/>
      <c r="BT65" s="1035"/>
      <c r="BU65" s="210"/>
      <c r="BV65" s="53"/>
      <c r="BX65" s="215"/>
      <c r="BY65" s="215"/>
      <c r="BZ65" s="215"/>
      <c r="CA65" s="215"/>
      <c r="CB65" s="202">
        <v>24</v>
      </c>
      <c r="CC65" s="202"/>
      <c r="CD65" s="202"/>
      <c r="CE65" s="202"/>
      <c r="CF65" s="202"/>
      <c r="CG65" s="202"/>
    </row>
    <row r="66" spans="1:97" ht="21" hidden="1" customHeight="1">
      <c r="A66" s="55"/>
      <c r="B66" s="1157"/>
      <c r="C66" s="1158"/>
      <c r="D66" s="1158"/>
      <c r="E66" s="1159" t="s">
        <v>252</v>
      </c>
      <c r="F66" s="1159"/>
      <c r="G66" s="1160"/>
      <c r="H66" s="1160"/>
      <c r="I66" s="1161"/>
      <c r="J66" s="1162"/>
      <c r="K66" s="1163"/>
      <c r="L66" s="1163"/>
      <c r="M66" s="157" t="s">
        <v>316</v>
      </c>
      <c r="N66" s="1163"/>
      <c r="O66" s="1163"/>
      <c r="P66" s="1164"/>
      <c r="Q66" s="1165" t="s">
        <v>290</v>
      </c>
      <c r="R66" s="1166"/>
      <c r="S66" s="1166"/>
      <c r="T66" s="1166"/>
      <c r="U66" s="1166"/>
      <c r="V66" s="1166"/>
      <c r="W66" s="1166"/>
      <c r="X66" s="1166"/>
      <c r="Y66" s="1166"/>
      <c r="Z66" s="1166"/>
      <c r="AA66" s="1166"/>
      <c r="AB66" s="1166"/>
      <c r="AC66" s="1166"/>
      <c r="AD66" s="1166"/>
      <c r="AE66" s="1166"/>
      <c r="AF66" s="1166"/>
      <c r="AG66" s="1166"/>
      <c r="AH66" s="1166"/>
      <c r="AI66" s="1166"/>
      <c r="AJ66" s="1166"/>
      <c r="AK66" s="1167"/>
      <c r="AL66" s="1172"/>
      <c r="AM66" s="1173"/>
      <c r="AN66" s="1173"/>
      <c r="AO66" s="1174"/>
      <c r="AP66" s="1140"/>
      <c r="AQ66" s="1170"/>
      <c r="AR66" s="1170"/>
      <c r="AS66" s="1141"/>
      <c r="AT66" s="133"/>
      <c r="AU66" s="194"/>
      <c r="AV66" s="1033"/>
      <c r="AW66" s="1034"/>
      <c r="AX66" s="1034"/>
      <c r="AY66" s="1034"/>
      <c r="AZ66" s="1034"/>
      <c r="BA66" s="1034"/>
      <c r="BB66" s="1034"/>
      <c r="BC66" s="1034"/>
      <c r="BD66" s="1034"/>
      <c r="BE66" s="1034"/>
      <c r="BF66" s="1034"/>
      <c r="BG66" s="1034"/>
      <c r="BH66" s="1034"/>
      <c r="BI66" s="1034"/>
      <c r="BJ66" s="1034"/>
      <c r="BK66" s="1034"/>
      <c r="BL66" s="1034"/>
      <c r="BM66" s="1034"/>
      <c r="BN66" s="1034"/>
      <c r="BO66" s="1034"/>
      <c r="BP66" s="1034"/>
      <c r="BQ66" s="1034"/>
      <c r="BR66" s="1034"/>
      <c r="BS66" s="1034"/>
      <c r="BT66" s="1035"/>
      <c r="BU66" s="210"/>
      <c r="BV66" s="53"/>
      <c r="BX66" s="202"/>
      <c r="BY66" s="202"/>
      <c r="BZ66" s="202"/>
      <c r="CA66" s="202"/>
      <c r="CB66" s="202">
        <v>25</v>
      </c>
      <c r="CC66" s="202"/>
      <c r="CD66" s="202"/>
      <c r="CE66" s="202"/>
      <c r="CF66" s="202"/>
      <c r="CG66" s="202"/>
    </row>
    <row r="67" spans="1:97" ht="21" hidden="1" customHeight="1">
      <c r="A67" s="55"/>
      <c r="B67" s="1157"/>
      <c r="C67" s="1158"/>
      <c r="D67" s="1158"/>
      <c r="E67" s="1175" t="s">
        <v>252</v>
      </c>
      <c r="F67" s="1175"/>
      <c r="G67" s="1160"/>
      <c r="H67" s="1160"/>
      <c r="I67" s="1161"/>
      <c r="J67" s="1162"/>
      <c r="K67" s="1163"/>
      <c r="L67" s="1163"/>
      <c r="M67" s="158" t="s">
        <v>316</v>
      </c>
      <c r="N67" s="1163"/>
      <c r="O67" s="1163"/>
      <c r="P67" s="1164"/>
      <c r="Q67" s="1165" t="s">
        <v>201</v>
      </c>
      <c r="R67" s="1166"/>
      <c r="S67" s="1166"/>
      <c r="T67" s="1166"/>
      <c r="U67" s="1166"/>
      <c r="V67" s="1166"/>
      <c r="W67" s="1166"/>
      <c r="X67" s="1166"/>
      <c r="Y67" s="1166"/>
      <c r="Z67" s="1166"/>
      <c r="AA67" s="1166"/>
      <c r="AB67" s="1166"/>
      <c r="AC67" s="1166"/>
      <c r="AD67" s="1166"/>
      <c r="AE67" s="1166"/>
      <c r="AF67" s="1166"/>
      <c r="AG67" s="1166"/>
      <c r="AH67" s="1166"/>
      <c r="AI67" s="1166"/>
      <c r="AJ67" s="1166"/>
      <c r="AK67" s="1167"/>
      <c r="AL67" s="1172"/>
      <c r="AM67" s="1173"/>
      <c r="AN67" s="1173"/>
      <c r="AO67" s="1174"/>
      <c r="AP67" s="1140"/>
      <c r="AQ67" s="1170"/>
      <c r="AR67" s="1170"/>
      <c r="AS67" s="1141"/>
      <c r="AT67" s="133"/>
      <c r="AU67" s="194"/>
      <c r="AV67" s="1033"/>
      <c r="AW67" s="1034"/>
      <c r="AX67" s="1034"/>
      <c r="AY67" s="1034"/>
      <c r="AZ67" s="1034"/>
      <c r="BA67" s="1034"/>
      <c r="BB67" s="1034"/>
      <c r="BC67" s="1034"/>
      <c r="BD67" s="1034"/>
      <c r="BE67" s="1034"/>
      <c r="BF67" s="1034"/>
      <c r="BG67" s="1034"/>
      <c r="BH67" s="1034"/>
      <c r="BI67" s="1034"/>
      <c r="BJ67" s="1034"/>
      <c r="BK67" s="1034"/>
      <c r="BL67" s="1034"/>
      <c r="BM67" s="1034"/>
      <c r="BN67" s="1034"/>
      <c r="BO67" s="1034"/>
      <c r="BP67" s="1034"/>
      <c r="BQ67" s="1034"/>
      <c r="BR67" s="1034"/>
      <c r="BS67" s="1034"/>
      <c r="BT67" s="1035"/>
      <c r="BU67" s="210"/>
      <c r="BV67" s="211"/>
      <c r="BX67" s="202"/>
      <c r="BY67" s="202"/>
      <c r="BZ67" s="202"/>
      <c r="CA67" s="202"/>
      <c r="CB67" s="215">
        <v>26</v>
      </c>
      <c r="CC67" s="202"/>
      <c r="CD67" s="202"/>
      <c r="CE67" s="202"/>
      <c r="CF67" s="202"/>
      <c r="CG67" s="202"/>
    </row>
    <row r="68" spans="1:97" ht="21" hidden="1" customHeight="1">
      <c r="A68" s="55"/>
      <c r="B68" s="1157"/>
      <c r="C68" s="1158"/>
      <c r="D68" s="1158"/>
      <c r="E68" s="1171" t="s">
        <v>252</v>
      </c>
      <c r="F68" s="1171"/>
      <c r="G68" s="1160"/>
      <c r="H68" s="1160"/>
      <c r="I68" s="1161"/>
      <c r="J68" s="1162"/>
      <c r="K68" s="1163"/>
      <c r="L68" s="1163"/>
      <c r="M68" s="159" t="s">
        <v>316</v>
      </c>
      <c r="N68" s="1163"/>
      <c r="O68" s="1163"/>
      <c r="P68" s="1164"/>
      <c r="Q68" s="1165" t="s">
        <v>353</v>
      </c>
      <c r="R68" s="1166"/>
      <c r="S68" s="1166"/>
      <c r="T68" s="1166"/>
      <c r="U68" s="1166"/>
      <c r="V68" s="1166"/>
      <c r="W68" s="1166"/>
      <c r="X68" s="1166"/>
      <c r="Y68" s="1166"/>
      <c r="Z68" s="1166"/>
      <c r="AA68" s="1166"/>
      <c r="AB68" s="1166"/>
      <c r="AC68" s="1166"/>
      <c r="AD68" s="1166"/>
      <c r="AE68" s="1166"/>
      <c r="AF68" s="1166"/>
      <c r="AG68" s="1166"/>
      <c r="AH68" s="1166"/>
      <c r="AI68" s="1166"/>
      <c r="AJ68" s="1166"/>
      <c r="AK68" s="1167"/>
      <c r="AL68" s="1172"/>
      <c r="AM68" s="1173"/>
      <c r="AN68" s="1173"/>
      <c r="AO68" s="1174"/>
      <c r="AP68" s="1140"/>
      <c r="AQ68" s="1170"/>
      <c r="AR68" s="1170"/>
      <c r="AS68" s="1141"/>
      <c r="AT68" s="133"/>
      <c r="AU68" s="194"/>
      <c r="AV68" s="1033"/>
      <c r="AW68" s="1034"/>
      <c r="AX68" s="1034"/>
      <c r="AY68" s="1034"/>
      <c r="AZ68" s="1034"/>
      <c r="BA68" s="1034"/>
      <c r="BB68" s="1034"/>
      <c r="BC68" s="1034"/>
      <c r="BD68" s="1034"/>
      <c r="BE68" s="1034"/>
      <c r="BF68" s="1034"/>
      <c r="BG68" s="1034"/>
      <c r="BH68" s="1034"/>
      <c r="BI68" s="1034"/>
      <c r="BJ68" s="1034"/>
      <c r="BK68" s="1034"/>
      <c r="BL68" s="1034"/>
      <c r="BM68" s="1034"/>
      <c r="BN68" s="1034"/>
      <c r="BO68" s="1034"/>
      <c r="BP68" s="1034"/>
      <c r="BQ68" s="1034"/>
      <c r="BR68" s="1034"/>
      <c r="BS68" s="1034"/>
      <c r="BT68" s="1035"/>
      <c r="BU68" s="210"/>
      <c r="BV68" s="53"/>
      <c r="BX68" s="202"/>
      <c r="BY68" s="217"/>
      <c r="BZ68" s="202"/>
      <c r="CA68" s="202"/>
      <c r="CB68" s="202">
        <v>27</v>
      </c>
      <c r="CC68" s="215"/>
      <c r="CD68" s="215"/>
      <c r="CE68" s="202"/>
      <c r="CF68" s="202"/>
      <c r="CG68" s="202"/>
    </row>
    <row r="69" spans="1:97" ht="21" hidden="1" customHeight="1">
      <c r="A69" s="55"/>
      <c r="B69" s="1157"/>
      <c r="C69" s="1158"/>
      <c r="D69" s="1158"/>
      <c r="E69" s="1159" t="s">
        <v>252</v>
      </c>
      <c r="F69" s="1159"/>
      <c r="G69" s="1160"/>
      <c r="H69" s="1160"/>
      <c r="I69" s="1161"/>
      <c r="J69" s="1162"/>
      <c r="K69" s="1163"/>
      <c r="L69" s="1163"/>
      <c r="M69" s="157" t="s">
        <v>316</v>
      </c>
      <c r="N69" s="1163"/>
      <c r="O69" s="1163"/>
      <c r="P69" s="1164"/>
      <c r="Q69" s="1165" t="s">
        <v>412</v>
      </c>
      <c r="R69" s="1166"/>
      <c r="S69" s="1166"/>
      <c r="T69" s="1166"/>
      <c r="U69" s="1166"/>
      <c r="V69" s="1166"/>
      <c r="W69" s="1166"/>
      <c r="X69" s="1166"/>
      <c r="Y69" s="1166"/>
      <c r="Z69" s="1166"/>
      <c r="AA69" s="1166"/>
      <c r="AB69" s="1166"/>
      <c r="AC69" s="1166"/>
      <c r="AD69" s="1166"/>
      <c r="AE69" s="1166"/>
      <c r="AF69" s="1166"/>
      <c r="AG69" s="1166"/>
      <c r="AH69" s="1166"/>
      <c r="AI69" s="1166"/>
      <c r="AJ69" s="1166"/>
      <c r="AK69" s="1167"/>
      <c r="AL69" s="1172"/>
      <c r="AM69" s="1173"/>
      <c r="AN69" s="1173"/>
      <c r="AO69" s="1174"/>
      <c r="AP69" s="1140"/>
      <c r="AQ69" s="1170"/>
      <c r="AR69" s="1170"/>
      <c r="AS69" s="1141"/>
      <c r="AT69" s="133"/>
      <c r="AU69" s="194"/>
      <c r="AV69" s="1033"/>
      <c r="AW69" s="1034"/>
      <c r="AX69" s="1034"/>
      <c r="AY69" s="1034"/>
      <c r="AZ69" s="1034"/>
      <c r="BA69" s="1034"/>
      <c r="BB69" s="1034"/>
      <c r="BC69" s="1034"/>
      <c r="BD69" s="1034"/>
      <c r="BE69" s="1034"/>
      <c r="BF69" s="1034"/>
      <c r="BG69" s="1034"/>
      <c r="BH69" s="1034"/>
      <c r="BI69" s="1034"/>
      <c r="BJ69" s="1034"/>
      <c r="BK69" s="1034"/>
      <c r="BL69" s="1034"/>
      <c r="BM69" s="1034"/>
      <c r="BN69" s="1034"/>
      <c r="BO69" s="1034"/>
      <c r="BP69" s="1034"/>
      <c r="BQ69" s="1034"/>
      <c r="BR69" s="1034"/>
      <c r="BS69" s="1034"/>
      <c r="BT69" s="1035"/>
      <c r="BU69" s="210"/>
      <c r="BV69" s="53"/>
      <c r="BW69" s="132"/>
      <c r="BX69" s="202"/>
      <c r="BY69" s="202"/>
      <c r="BZ69" s="202"/>
      <c r="CA69" s="202"/>
      <c r="CB69" s="202">
        <v>28</v>
      </c>
      <c r="CC69" s="217"/>
      <c r="CD69" s="202"/>
      <c r="CE69" s="215"/>
      <c r="CF69" s="202"/>
      <c r="CG69" s="202"/>
    </row>
    <row r="70" spans="1:97" ht="21" hidden="1" customHeight="1">
      <c r="A70" s="55"/>
      <c r="B70" s="1157"/>
      <c r="C70" s="1158"/>
      <c r="D70" s="1158"/>
      <c r="E70" s="1159" t="s">
        <v>252</v>
      </c>
      <c r="F70" s="1159"/>
      <c r="G70" s="1160"/>
      <c r="H70" s="1160"/>
      <c r="I70" s="1161"/>
      <c r="J70" s="1162"/>
      <c r="K70" s="1163"/>
      <c r="L70" s="1163"/>
      <c r="M70" s="157" t="s">
        <v>316</v>
      </c>
      <c r="N70" s="1163"/>
      <c r="O70" s="1163"/>
      <c r="P70" s="1164"/>
      <c r="Q70" s="1165" t="s">
        <v>391</v>
      </c>
      <c r="R70" s="1166"/>
      <c r="S70" s="1166"/>
      <c r="T70" s="1166"/>
      <c r="U70" s="1166"/>
      <c r="V70" s="1166"/>
      <c r="W70" s="1166"/>
      <c r="X70" s="1166"/>
      <c r="Y70" s="1166"/>
      <c r="Z70" s="1166"/>
      <c r="AA70" s="1166"/>
      <c r="AB70" s="1166"/>
      <c r="AC70" s="1166"/>
      <c r="AD70" s="1166"/>
      <c r="AE70" s="1166"/>
      <c r="AF70" s="1166"/>
      <c r="AG70" s="1166"/>
      <c r="AH70" s="1166"/>
      <c r="AI70" s="1166"/>
      <c r="AJ70" s="1166"/>
      <c r="AK70" s="1167"/>
      <c r="AL70" s="1168"/>
      <c r="AM70" s="1138"/>
      <c r="AN70" s="1138"/>
      <c r="AO70" s="1169"/>
      <c r="AP70" s="1140"/>
      <c r="AQ70" s="1170"/>
      <c r="AR70" s="1170"/>
      <c r="AS70" s="1141"/>
      <c r="AT70" s="133"/>
      <c r="AU70" s="194"/>
      <c r="AV70" s="1033"/>
      <c r="AW70" s="1034"/>
      <c r="AX70" s="1034"/>
      <c r="AY70" s="1034"/>
      <c r="AZ70" s="1034"/>
      <c r="BA70" s="1034"/>
      <c r="BB70" s="1034"/>
      <c r="BC70" s="1034"/>
      <c r="BD70" s="1034"/>
      <c r="BE70" s="1034"/>
      <c r="BF70" s="1034"/>
      <c r="BG70" s="1034"/>
      <c r="BH70" s="1034"/>
      <c r="BI70" s="1034"/>
      <c r="BJ70" s="1034"/>
      <c r="BK70" s="1034"/>
      <c r="BL70" s="1034"/>
      <c r="BM70" s="1034"/>
      <c r="BN70" s="1034"/>
      <c r="BO70" s="1034"/>
      <c r="BP70" s="1034"/>
      <c r="BQ70" s="1034"/>
      <c r="BR70" s="1034"/>
      <c r="BS70" s="1034"/>
      <c r="BT70" s="1035"/>
      <c r="BU70" s="210"/>
      <c r="BV70" s="53"/>
      <c r="BX70" s="202"/>
      <c r="BY70" s="202"/>
      <c r="BZ70" s="202"/>
      <c r="CA70" s="202"/>
      <c r="CB70" s="202">
        <v>29</v>
      </c>
      <c r="CC70" s="202"/>
      <c r="CD70" s="202"/>
      <c r="CE70" s="202"/>
      <c r="CF70" s="202"/>
      <c r="CG70" s="202"/>
    </row>
    <row r="71" spans="1:97" ht="21" hidden="1" customHeight="1">
      <c r="A71" s="55"/>
      <c r="B71" s="1127"/>
      <c r="C71" s="1128"/>
      <c r="D71" s="1128"/>
      <c r="E71" s="1129" t="s">
        <v>252</v>
      </c>
      <c r="F71" s="1129"/>
      <c r="G71" s="1130"/>
      <c r="H71" s="1130"/>
      <c r="I71" s="1131"/>
      <c r="J71" s="1132"/>
      <c r="K71" s="1129"/>
      <c r="L71" s="1129"/>
      <c r="M71" s="160" t="s">
        <v>316</v>
      </c>
      <c r="N71" s="1129"/>
      <c r="O71" s="1129"/>
      <c r="P71" s="1133"/>
      <c r="Q71" s="1134" t="s">
        <v>373</v>
      </c>
      <c r="R71" s="1135"/>
      <c r="S71" s="1135"/>
      <c r="T71" s="1135"/>
      <c r="U71" s="1135"/>
      <c r="V71" s="1135"/>
      <c r="W71" s="1135"/>
      <c r="X71" s="1135"/>
      <c r="Y71" s="1135"/>
      <c r="Z71" s="1135"/>
      <c r="AA71" s="1135"/>
      <c r="AB71" s="1135"/>
      <c r="AC71" s="1135"/>
      <c r="AD71" s="1135"/>
      <c r="AE71" s="1135"/>
      <c r="AF71" s="1135"/>
      <c r="AG71" s="1135"/>
      <c r="AH71" s="1135"/>
      <c r="AI71" s="1135"/>
      <c r="AJ71" s="1135"/>
      <c r="AK71" s="1136"/>
      <c r="AL71" s="1137"/>
      <c r="AM71" s="1138"/>
      <c r="AN71" s="1138"/>
      <c r="AO71" s="1139"/>
      <c r="AP71" s="1140"/>
      <c r="AQ71" s="1138"/>
      <c r="AR71" s="1138"/>
      <c r="AS71" s="1141"/>
      <c r="AT71" s="133"/>
      <c r="AU71" s="194"/>
      <c r="AV71" s="1036"/>
      <c r="AW71" s="1037"/>
      <c r="AX71" s="1037"/>
      <c r="AY71" s="1037"/>
      <c r="AZ71" s="1037"/>
      <c r="BA71" s="1037"/>
      <c r="BB71" s="1037"/>
      <c r="BC71" s="1037"/>
      <c r="BD71" s="1037"/>
      <c r="BE71" s="1037"/>
      <c r="BF71" s="1037"/>
      <c r="BG71" s="1037"/>
      <c r="BH71" s="1037"/>
      <c r="BI71" s="1037"/>
      <c r="BJ71" s="1037"/>
      <c r="BK71" s="1037"/>
      <c r="BL71" s="1037"/>
      <c r="BM71" s="1037"/>
      <c r="BN71" s="1037"/>
      <c r="BO71" s="1037"/>
      <c r="BP71" s="1037"/>
      <c r="BQ71" s="1037"/>
      <c r="BR71" s="1037"/>
      <c r="BS71" s="1037"/>
      <c r="BT71" s="1038"/>
      <c r="BU71" s="210"/>
      <c r="BV71" s="53"/>
      <c r="CB71" s="202">
        <v>30</v>
      </c>
      <c r="CC71" s="202"/>
      <c r="CD71" s="202"/>
      <c r="CE71" s="202"/>
      <c r="CF71" s="202"/>
      <c r="CG71" s="202"/>
    </row>
    <row r="72" spans="1:97" ht="19.5" hidden="1" customHeight="1">
      <c r="A72" s="55"/>
      <c r="B72" s="1127"/>
      <c r="C72" s="1128"/>
      <c r="D72" s="1128"/>
      <c r="E72" s="1129" t="s">
        <v>252</v>
      </c>
      <c r="F72" s="1129"/>
      <c r="G72" s="1130"/>
      <c r="H72" s="1130"/>
      <c r="I72" s="1131"/>
      <c r="J72" s="1132"/>
      <c r="K72" s="1129"/>
      <c r="L72" s="1129"/>
      <c r="M72" s="160" t="s">
        <v>316</v>
      </c>
      <c r="N72" s="1129"/>
      <c r="O72" s="1129"/>
      <c r="P72" s="1133"/>
      <c r="Q72" s="1134" t="s">
        <v>374</v>
      </c>
      <c r="R72" s="1135"/>
      <c r="S72" s="1135"/>
      <c r="T72" s="1135"/>
      <c r="U72" s="1135"/>
      <c r="V72" s="1135"/>
      <c r="W72" s="1135"/>
      <c r="X72" s="1135"/>
      <c r="Y72" s="1135"/>
      <c r="Z72" s="1135"/>
      <c r="AA72" s="1135"/>
      <c r="AB72" s="1135"/>
      <c r="AC72" s="1135"/>
      <c r="AD72" s="1135"/>
      <c r="AE72" s="1135"/>
      <c r="AF72" s="1135"/>
      <c r="AG72" s="1135"/>
      <c r="AH72" s="1135"/>
      <c r="AI72" s="1135"/>
      <c r="AJ72" s="1135"/>
      <c r="AK72" s="1136"/>
      <c r="AL72" s="1137"/>
      <c r="AM72" s="1138"/>
      <c r="AN72" s="1138"/>
      <c r="AO72" s="1139"/>
      <c r="AP72" s="1140"/>
      <c r="AQ72" s="1138"/>
      <c r="AR72" s="1138"/>
      <c r="AS72" s="1141"/>
      <c r="AT72" s="133"/>
      <c r="AU72" s="195"/>
      <c r="AV72" s="196"/>
      <c r="AW72" s="196"/>
      <c r="AX72" s="196"/>
      <c r="AY72" s="196"/>
      <c r="AZ72" s="196"/>
      <c r="BA72" s="196"/>
      <c r="BB72" s="196"/>
      <c r="BC72" s="196"/>
      <c r="BD72" s="196"/>
      <c r="BE72" s="196"/>
      <c r="BF72" s="196"/>
      <c r="BG72" s="196"/>
      <c r="BH72" s="196"/>
      <c r="BI72" s="196"/>
      <c r="BJ72" s="196"/>
      <c r="BK72" s="196"/>
      <c r="BL72" s="196"/>
      <c r="BM72" s="196"/>
      <c r="BN72" s="196"/>
      <c r="BO72" s="196"/>
      <c r="BP72" s="196"/>
      <c r="BQ72" s="196"/>
      <c r="BR72" s="196"/>
      <c r="BS72" s="196"/>
      <c r="BT72" s="196"/>
      <c r="BU72" s="195"/>
      <c r="BV72" s="53"/>
      <c r="CB72" s="202">
        <v>31</v>
      </c>
      <c r="CC72" s="202"/>
      <c r="CD72" s="202"/>
      <c r="CE72" s="202"/>
      <c r="CF72" s="215"/>
      <c r="CG72" s="215"/>
      <c r="CH72" s="132"/>
      <c r="CI72" s="132"/>
      <c r="CJ72" s="132"/>
    </row>
    <row r="73" spans="1:97" ht="19.5" hidden="1" customHeight="1">
      <c r="A73" s="55"/>
      <c r="B73" s="1142"/>
      <c r="C73" s="1143"/>
      <c r="D73" s="1143"/>
      <c r="E73" s="1144" t="s">
        <v>252</v>
      </c>
      <c r="F73" s="1144"/>
      <c r="G73" s="1145"/>
      <c r="H73" s="1145"/>
      <c r="I73" s="1146"/>
      <c r="J73" s="1147"/>
      <c r="K73" s="1144"/>
      <c r="L73" s="1144"/>
      <c r="M73" s="161" t="s">
        <v>316</v>
      </c>
      <c r="N73" s="1144"/>
      <c r="O73" s="1144"/>
      <c r="P73" s="1148"/>
      <c r="Q73" s="1149" t="s">
        <v>371</v>
      </c>
      <c r="R73" s="1150"/>
      <c r="S73" s="1150"/>
      <c r="T73" s="1150"/>
      <c r="U73" s="1150"/>
      <c r="V73" s="1150"/>
      <c r="W73" s="1150"/>
      <c r="X73" s="1150"/>
      <c r="Y73" s="1150"/>
      <c r="Z73" s="1150"/>
      <c r="AA73" s="1150"/>
      <c r="AB73" s="1150"/>
      <c r="AC73" s="1150"/>
      <c r="AD73" s="1150"/>
      <c r="AE73" s="1150"/>
      <c r="AF73" s="1150"/>
      <c r="AG73" s="1150"/>
      <c r="AH73" s="1150"/>
      <c r="AI73" s="1150"/>
      <c r="AJ73" s="1150"/>
      <c r="AK73" s="1151"/>
      <c r="AL73" s="1152"/>
      <c r="AM73" s="1153"/>
      <c r="AN73" s="1153"/>
      <c r="AO73" s="1154"/>
      <c r="AP73" s="1155"/>
      <c r="AQ73" s="1153"/>
      <c r="AR73" s="1153"/>
      <c r="AS73" s="1156"/>
      <c r="AZ73" s="196"/>
      <c r="BA73" s="196"/>
      <c r="BB73" s="196"/>
      <c r="BC73" s="196"/>
      <c r="BD73" s="196"/>
      <c r="BE73" s="196"/>
      <c r="BF73" s="196"/>
      <c r="BG73" s="196"/>
      <c r="BH73" s="196"/>
      <c r="BI73" s="196"/>
      <c r="BJ73" s="196"/>
      <c r="BK73" s="196"/>
      <c r="BL73" s="196"/>
      <c r="BM73" s="196"/>
      <c r="BN73" s="196"/>
      <c r="BO73" s="196"/>
      <c r="BP73" s="196"/>
      <c r="BQ73" s="196"/>
      <c r="BR73" s="196"/>
      <c r="BS73" s="196"/>
      <c r="BT73" s="196"/>
      <c r="BU73" s="195"/>
      <c r="BV73" s="53"/>
      <c r="CC73" s="202"/>
      <c r="CD73" s="202"/>
      <c r="CE73" s="202"/>
      <c r="CF73" s="202"/>
      <c r="CG73" s="202"/>
      <c r="CH73" s="50"/>
      <c r="CI73" s="50"/>
      <c r="CJ73" s="50"/>
      <c r="CK73" s="132"/>
      <c r="CL73" s="132"/>
      <c r="CM73" s="132"/>
      <c r="CN73" s="132"/>
      <c r="CO73" s="132"/>
      <c r="CP73" s="132"/>
      <c r="CQ73" s="132"/>
      <c r="CR73" s="132"/>
      <c r="CS73" s="132"/>
    </row>
    <row r="74" spans="1:97" s="132" customFormat="1" ht="19.5" hidden="1" customHeight="1">
      <c r="A74" s="55"/>
      <c r="B74" s="1425"/>
      <c r="C74" s="1039"/>
      <c r="D74" s="1039"/>
      <c r="E74" s="1039"/>
      <c r="F74" s="1039"/>
      <c r="G74" s="1039"/>
      <c r="H74" s="1039"/>
      <c r="I74" s="1039"/>
      <c r="J74" s="1039"/>
      <c r="K74" s="1039"/>
      <c r="L74" s="1039"/>
      <c r="M74" s="1039"/>
      <c r="N74" s="1039"/>
      <c r="O74" s="1039"/>
      <c r="P74" s="1039"/>
      <c r="Q74" s="1039"/>
      <c r="R74" s="1039"/>
      <c r="S74" s="1039"/>
      <c r="T74" s="1039"/>
      <c r="U74" s="1039"/>
      <c r="V74" s="1039"/>
      <c r="W74" s="1039"/>
      <c r="X74" s="1039"/>
      <c r="Y74" s="1039"/>
      <c r="Z74" s="1039"/>
      <c r="AA74" s="1039"/>
      <c r="AB74" s="1039"/>
      <c r="AC74" s="1039"/>
      <c r="AD74" s="1039"/>
      <c r="AE74" s="1039"/>
      <c r="AF74" s="1039"/>
      <c r="AG74" s="1039"/>
      <c r="AH74" s="1039"/>
      <c r="AI74" s="1039"/>
      <c r="AJ74" s="1039"/>
      <c r="AK74" s="1039"/>
      <c r="AL74" s="1039"/>
      <c r="AM74" s="1039"/>
      <c r="AN74" s="1039"/>
      <c r="AO74" s="1039"/>
      <c r="AP74" s="1039"/>
      <c r="AQ74" s="1039"/>
      <c r="AR74" s="1039"/>
      <c r="AS74" s="1426"/>
      <c r="AT74" s="191"/>
      <c r="AU74" s="192"/>
      <c r="AV74" s="192"/>
      <c r="AW74" s="192"/>
      <c r="AX74" s="192"/>
      <c r="AY74" s="192"/>
      <c r="AZ74" s="195"/>
      <c r="BA74" s="195"/>
      <c r="BB74" s="195"/>
      <c r="BC74" s="195"/>
      <c r="BD74" s="195"/>
      <c r="BE74" s="195"/>
      <c r="BF74" s="195"/>
      <c r="BG74" s="195"/>
      <c r="BH74" s="195"/>
      <c r="BI74" s="195"/>
      <c r="BJ74" s="195"/>
      <c r="BK74" s="195"/>
      <c r="BL74" s="195"/>
      <c r="BM74" s="133"/>
      <c r="BN74" s="133"/>
      <c r="BO74" s="133"/>
      <c r="BP74" s="133"/>
      <c r="BQ74" s="133"/>
      <c r="BR74" s="133"/>
      <c r="BS74" s="133"/>
      <c r="BT74" s="133"/>
      <c r="BU74" s="133"/>
      <c r="BV74" s="53"/>
      <c r="BW74" s="50"/>
      <c r="BX74" s="50"/>
      <c r="BY74" s="50"/>
      <c r="BZ74" s="50"/>
      <c r="CA74" s="50"/>
      <c r="CB74" s="50"/>
      <c r="CC74" s="50"/>
      <c r="CD74" s="50"/>
      <c r="CE74" s="202"/>
      <c r="CF74" s="202"/>
      <c r="CG74" s="202"/>
      <c r="CH74" s="50"/>
      <c r="CI74" s="50"/>
      <c r="CJ74" s="50"/>
      <c r="CK74" s="50"/>
      <c r="CL74" s="50"/>
      <c r="CM74" s="50"/>
      <c r="CN74" s="50"/>
      <c r="CO74" s="50"/>
      <c r="CP74" s="50"/>
      <c r="CQ74" s="50"/>
      <c r="CR74" s="50"/>
      <c r="CS74" s="50"/>
    </row>
    <row r="75" spans="1:97" ht="19.5" hidden="1" customHeight="1">
      <c r="A75" s="133"/>
      <c r="B75" s="1017" t="s">
        <v>323</v>
      </c>
      <c r="C75" s="1018"/>
      <c r="D75" s="1018"/>
      <c r="E75" s="1018"/>
      <c r="F75" s="1019"/>
      <c r="G75" s="1025"/>
      <c r="H75" s="1026"/>
      <c r="I75" s="1026"/>
      <c r="J75" s="1026"/>
      <c r="K75" s="1026"/>
      <c r="L75" s="1026"/>
      <c r="M75" s="1026"/>
      <c r="N75" s="1026"/>
      <c r="O75" s="1026"/>
      <c r="P75" s="1026"/>
      <c r="Q75" s="1026"/>
      <c r="R75" s="1026"/>
      <c r="S75" s="1026"/>
      <c r="T75" s="1026"/>
      <c r="U75" s="1026"/>
      <c r="V75" s="1026"/>
      <c r="W75" s="1026"/>
      <c r="X75" s="1026"/>
      <c r="Y75" s="1026"/>
      <c r="Z75" s="1026"/>
      <c r="AA75" s="1026"/>
      <c r="AB75" s="1026"/>
      <c r="AC75" s="1026"/>
      <c r="AD75" s="1026"/>
      <c r="AE75" s="1026"/>
      <c r="AF75" s="1026"/>
      <c r="AG75" s="1026"/>
      <c r="AH75" s="1026"/>
      <c r="AI75" s="1026"/>
      <c r="AJ75" s="1026"/>
      <c r="AK75" s="1026"/>
      <c r="AL75" s="1026"/>
      <c r="AM75" s="1026"/>
      <c r="AN75" s="1026"/>
      <c r="AO75" s="1026"/>
      <c r="AP75" s="1026"/>
      <c r="AQ75" s="1026"/>
      <c r="AR75" s="1026"/>
      <c r="AS75" s="1026"/>
      <c r="AT75" s="1026"/>
      <c r="AU75" s="1026"/>
      <c r="AV75" s="1026"/>
      <c r="AW75" s="1026"/>
      <c r="AX75" s="1026"/>
      <c r="AY75" s="1026"/>
      <c r="AZ75" s="1026"/>
      <c r="BA75" s="1026"/>
      <c r="BB75" s="1026"/>
      <c r="BC75" s="1026"/>
      <c r="BD75" s="1026"/>
      <c r="BE75" s="1026"/>
      <c r="BF75" s="1026"/>
      <c r="BG75" s="1026"/>
      <c r="BH75" s="1026"/>
      <c r="BI75" s="1026"/>
      <c r="BJ75" s="1026"/>
      <c r="BK75" s="1026"/>
      <c r="BL75" s="1026"/>
      <c r="BM75" s="1026"/>
      <c r="BN75" s="1026"/>
      <c r="BO75" s="1026"/>
      <c r="BP75" s="1026"/>
      <c r="BQ75" s="1026"/>
      <c r="BR75" s="1026"/>
      <c r="BS75" s="1026"/>
      <c r="BT75" s="1026"/>
      <c r="BU75" s="1019"/>
      <c r="BV75" s="53"/>
      <c r="CE75" s="202"/>
      <c r="CF75" s="202"/>
      <c r="CG75" s="202"/>
    </row>
    <row r="76" spans="1:97" ht="19.5" hidden="1" customHeight="1">
      <c r="A76" s="133"/>
      <c r="B76" s="1022"/>
      <c r="C76" s="1023"/>
      <c r="D76" s="1023"/>
      <c r="E76" s="1023"/>
      <c r="F76" s="1024"/>
      <c r="G76" s="1027"/>
      <c r="H76" s="1028"/>
      <c r="I76" s="1028"/>
      <c r="J76" s="1028"/>
      <c r="K76" s="1028"/>
      <c r="L76" s="1028"/>
      <c r="M76" s="1028"/>
      <c r="N76" s="1028"/>
      <c r="O76" s="1028"/>
      <c r="P76" s="1028"/>
      <c r="Q76" s="1028"/>
      <c r="R76" s="1028"/>
      <c r="S76" s="1028"/>
      <c r="T76" s="1028"/>
      <c r="U76" s="1028"/>
      <c r="V76" s="1028"/>
      <c r="W76" s="1028"/>
      <c r="X76" s="1028"/>
      <c r="Y76" s="1028"/>
      <c r="Z76" s="1028"/>
      <c r="AA76" s="1028"/>
      <c r="AB76" s="1028"/>
      <c r="AC76" s="1028"/>
      <c r="AD76" s="1028"/>
      <c r="AE76" s="1028"/>
      <c r="AF76" s="1028"/>
      <c r="AG76" s="1028"/>
      <c r="AH76" s="1028"/>
      <c r="AI76" s="1028"/>
      <c r="AJ76" s="1028"/>
      <c r="AK76" s="1028"/>
      <c r="AL76" s="1028"/>
      <c r="AM76" s="1028"/>
      <c r="AN76" s="1028"/>
      <c r="AO76" s="1028"/>
      <c r="AP76" s="1028"/>
      <c r="AQ76" s="1028"/>
      <c r="AR76" s="1028"/>
      <c r="AS76" s="1028"/>
      <c r="AT76" s="1028"/>
      <c r="AU76" s="1028"/>
      <c r="AV76" s="1028"/>
      <c r="AW76" s="1028"/>
      <c r="AX76" s="1028"/>
      <c r="AY76" s="1028"/>
      <c r="AZ76" s="1028"/>
      <c r="BA76" s="1028"/>
      <c r="BB76" s="1028"/>
      <c r="BC76" s="1028"/>
      <c r="BD76" s="1028"/>
      <c r="BE76" s="1028"/>
      <c r="BF76" s="1028"/>
      <c r="BG76" s="1028"/>
      <c r="BH76" s="1028"/>
      <c r="BI76" s="1028"/>
      <c r="BJ76" s="1028"/>
      <c r="BK76" s="1028"/>
      <c r="BL76" s="1028"/>
      <c r="BM76" s="1028"/>
      <c r="BN76" s="1028"/>
      <c r="BO76" s="1028"/>
      <c r="BP76" s="1028"/>
      <c r="BQ76" s="1028"/>
      <c r="BR76" s="1028"/>
      <c r="BS76" s="1028"/>
      <c r="BT76" s="1028"/>
      <c r="BU76" s="1029"/>
      <c r="BV76" s="53"/>
      <c r="CE76" s="202"/>
      <c r="CF76" s="202"/>
      <c r="CG76" s="202"/>
    </row>
    <row r="77" spans="1:97" ht="19.5" hidden="1" customHeight="1">
      <c r="A77" s="133"/>
      <c r="B77" s="106"/>
      <c r="C77" s="106"/>
      <c r="D77" s="106"/>
      <c r="E77" s="106"/>
      <c r="F77" s="106"/>
      <c r="G77" s="106"/>
      <c r="H77" s="106"/>
      <c r="I77" s="106"/>
      <c r="J77" s="106"/>
      <c r="K77" s="106"/>
      <c r="L77" s="106"/>
      <c r="M77" s="106"/>
      <c r="N77" s="106"/>
      <c r="O77" s="106"/>
      <c r="P77" s="106"/>
      <c r="Q77" s="106"/>
      <c r="R77" s="106"/>
      <c r="S77" s="106"/>
      <c r="T77" s="106"/>
      <c r="U77" s="106"/>
      <c r="V77" s="106"/>
      <c r="W77" s="106"/>
      <c r="X77" s="106"/>
      <c r="Y77" s="106"/>
      <c r="Z77" s="106"/>
      <c r="AA77" s="106"/>
      <c r="AB77" s="106"/>
      <c r="AC77" s="106"/>
      <c r="AD77" s="106"/>
      <c r="AE77" s="106"/>
      <c r="AF77" s="106"/>
      <c r="AG77" s="106"/>
      <c r="AH77" s="106"/>
      <c r="AI77" s="106"/>
      <c r="AJ77" s="106"/>
      <c r="AK77" s="106"/>
      <c r="AL77" s="106"/>
      <c r="AM77" s="106"/>
      <c r="AN77" s="106"/>
      <c r="AO77" s="106"/>
      <c r="AP77" s="106"/>
      <c r="AQ77" s="106"/>
      <c r="AR77" s="106"/>
      <c r="AS77" s="106"/>
      <c r="AT77" s="106"/>
      <c r="AU77" s="106"/>
      <c r="AV77" s="106"/>
      <c r="AW77" s="106"/>
      <c r="AX77" s="106"/>
      <c r="AY77" s="147"/>
      <c r="AZ77" s="147"/>
      <c r="BA77" s="147"/>
      <c r="BB77" s="147"/>
      <c r="BC77" s="147"/>
      <c r="BD77" s="147"/>
      <c r="BE77" s="147"/>
      <c r="BF77" s="147"/>
      <c r="BG77" s="147"/>
      <c r="BH77" s="147"/>
      <c r="BI77" s="147"/>
      <c r="BJ77" s="147"/>
      <c r="BK77" s="147"/>
      <c r="BL77" s="147"/>
      <c r="BM77" s="147"/>
      <c r="BN77" s="147"/>
      <c r="BO77" s="147"/>
      <c r="BP77" s="147"/>
      <c r="BQ77" s="147"/>
      <c r="BR77" s="106"/>
      <c r="BS77" s="106"/>
      <c r="BT77" s="106"/>
      <c r="BU77" s="106"/>
      <c r="BV77" s="53"/>
      <c r="CE77" s="202"/>
      <c r="CF77" s="202"/>
      <c r="CG77" s="202"/>
    </row>
    <row r="78" spans="1:97" ht="19.5" hidden="1" customHeight="1">
      <c r="A78" s="1427" t="s">
        <v>354</v>
      </c>
      <c r="B78" s="1427"/>
      <c r="C78" s="1427"/>
      <c r="D78" s="1427"/>
      <c r="E78" s="1427"/>
      <c r="F78" s="1427"/>
      <c r="G78" s="1427"/>
      <c r="H78" s="1427"/>
      <c r="I78" s="1427"/>
      <c r="J78" s="1427"/>
      <c r="K78" s="1428" t="s">
        <v>461</v>
      </c>
      <c r="L78" s="1429"/>
      <c r="M78" s="1429"/>
      <c r="N78" s="1429"/>
      <c r="O78" s="1429"/>
      <c r="P78" s="1429"/>
      <c r="Q78" s="1429"/>
      <c r="R78" s="1429"/>
      <c r="S78" s="1429"/>
      <c r="T78" s="1429"/>
      <c r="U78" s="1429"/>
      <c r="V78" s="1429"/>
      <c r="W78" s="1429"/>
      <c r="X78" s="1429"/>
      <c r="Y78" s="1429"/>
      <c r="Z78" s="175"/>
      <c r="AA78" s="175"/>
      <c r="AB78" s="175"/>
      <c r="AC78" s="175"/>
      <c r="AD78" s="175"/>
      <c r="AE78" s="175"/>
      <c r="AF78" s="175"/>
      <c r="AG78" s="175"/>
      <c r="AH78" s="175"/>
      <c r="AI78" s="175"/>
      <c r="AJ78" s="175"/>
      <c r="AK78" s="175"/>
      <c r="AL78" s="175"/>
      <c r="AM78" s="175"/>
      <c r="AN78" s="175"/>
      <c r="AO78" s="1430" t="s">
        <v>356</v>
      </c>
      <c r="AP78" s="1430"/>
      <c r="AQ78" s="1430"/>
      <c r="AR78" s="1430"/>
      <c r="AS78" s="1430"/>
      <c r="AT78" s="1430"/>
      <c r="AU78" s="1430"/>
      <c r="AV78" s="1430"/>
      <c r="AW78" s="1430"/>
      <c r="AX78" s="1430"/>
      <c r="AY78" s="1431" t="str">
        <f>IF(Ａ.基本情報入力票!E5="","",Ａ.基本情報入力票!E5)</f>
        <v/>
      </c>
      <c r="AZ78" s="1431"/>
      <c r="BA78" s="1431"/>
      <c r="BB78" s="1431"/>
      <c r="BC78" s="1431"/>
      <c r="BD78" s="1431"/>
      <c r="BE78" s="1431"/>
      <c r="BF78" s="1431"/>
      <c r="BG78" s="1431"/>
      <c r="BH78" s="1431"/>
      <c r="BI78" s="1431"/>
      <c r="BJ78" s="1431"/>
      <c r="BK78" s="1431"/>
      <c r="BL78" s="1431"/>
      <c r="BM78" s="1431"/>
      <c r="BN78" s="1431"/>
      <c r="BO78" s="1431"/>
      <c r="BP78" s="1431"/>
      <c r="BQ78" s="1431"/>
      <c r="BR78" s="137" t="s">
        <v>8</v>
      </c>
      <c r="BS78" s="137"/>
      <c r="BT78" s="1432"/>
      <c r="BU78" s="1432"/>
      <c r="BV78" s="1432"/>
      <c r="CF78" s="202"/>
      <c r="CG78" s="202"/>
    </row>
    <row r="79" spans="1:97" ht="8.25" hidden="1" customHeight="1">
      <c r="A79" s="133"/>
      <c r="B79" s="133"/>
      <c r="C79" s="143"/>
      <c r="D79" s="143"/>
      <c r="E79" s="143"/>
      <c r="F79" s="143"/>
      <c r="G79" s="143"/>
      <c r="H79" s="143"/>
      <c r="I79" s="143"/>
      <c r="J79" s="137"/>
      <c r="K79" s="137"/>
      <c r="L79" s="137"/>
      <c r="M79" s="137"/>
      <c r="N79" s="137"/>
      <c r="O79" s="137"/>
      <c r="P79" s="137"/>
      <c r="Q79" s="137"/>
      <c r="R79" s="137"/>
      <c r="S79" s="137"/>
      <c r="T79" s="137"/>
      <c r="U79" s="143"/>
      <c r="V79" s="143"/>
      <c r="W79" s="143"/>
      <c r="X79" s="143"/>
      <c r="Y79" s="143"/>
      <c r="Z79" s="143"/>
      <c r="AA79" s="143"/>
      <c r="AB79" s="143"/>
      <c r="AC79" s="143"/>
      <c r="AD79" s="143"/>
      <c r="AE79" s="143"/>
      <c r="AF79" s="179"/>
      <c r="AG79" s="179"/>
      <c r="AH79" s="179"/>
      <c r="AI79" s="179"/>
      <c r="AJ79" s="179"/>
      <c r="AK79" s="179"/>
      <c r="AL79" s="179"/>
      <c r="AM79" s="179"/>
      <c r="AN79" s="179"/>
      <c r="AO79" s="179"/>
      <c r="AP79" s="179"/>
      <c r="AQ79" s="179"/>
      <c r="AR79" s="179"/>
      <c r="AS79" s="179"/>
      <c r="AT79" s="179"/>
      <c r="AU79" s="179"/>
      <c r="AV79" s="179"/>
      <c r="AW79" s="179"/>
      <c r="AX79" s="179"/>
      <c r="AY79" s="179"/>
      <c r="AZ79" s="179"/>
      <c r="BA79" s="179"/>
      <c r="BB79" s="179"/>
      <c r="BC79" s="179"/>
      <c r="BD79" s="179"/>
      <c r="BE79" s="179"/>
      <c r="BF79" s="179"/>
      <c r="BG79" s="179"/>
      <c r="BH79" s="179"/>
      <c r="BI79" s="143"/>
      <c r="BJ79" s="143"/>
      <c r="BK79" s="143"/>
      <c r="BL79" s="143"/>
      <c r="BM79" s="133"/>
      <c r="BN79" s="133"/>
      <c r="BO79" s="133"/>
      <c r="BP79" s="133"/>
      <c r="BQ79" s="133"/>
      <c r="BR79" s="133"/>
      <c r="BS79" s="133"/>
      <c r="BT79" s="133"/>
      <c r="BU79" s="133"/>
      <c r="BV79" s="53"/>
      <c r="CF79" s="202"/>
      <c r="CG79" s="202"/>
    </row>
    <row r="80" spans="1:97" ht="19.5" customHeight="1">
      <c r="A80" s="55"/>
      <c r="B80" s="141"/>
      <c r="C80" s="141"/>
      <c r="D80" s="141"/>
      <c r="E80" s="141"/>
      <c r="F80" s="141"/>
      <c r="G80" s="141"/>
      <c r="H80" s="141"/>
      <c r="I80" s="141"/>
      <c r="J80" s="141"/>
      <c r="K80" s="141"/>
      <c r="L80" s="141"/>
      <c r="M80" s="141"/>
      <c r="N80" s="141"/>
      <c r="O80" s="141"/>
      <c r="P80" s="141"/>
      <c r="Q80" s="141"/>
      <c r="R80" s="141"/>
      <c r="S80" s="141"/>
      <c r="T80" s="141"/>
      <c r="U80" s="141"/>
      <c r="V80" s="141"/>
      <c r="W80" s="141"/>
      <c r="X80" s="141"/>
      <c r="Y80" s="141"/>
      <c r="Z80" s="141"/>
      <c r="AA80" s="141"/>
      <c r="AB80" s="141"/>
      <c r="AC80" s="141"/>
      <c r="AD80" s="141"/>
      <c r="AE80" s="141"/>
      <c r="AF80" s="141"/>
      <c r="AG80" s="141"/>
      <c r="AH80" s="141"/>
      <c r="AI80" s="141"/>
      <c r="AJ80" s="141"/>
      <c r="AK80" s="141"/>
      <c r="AL80" s="141"/>
      <c r="AM80" s="141"/>
      <c r="AN80" s="141"/>
      <c r="AO80" s="141"/>
      <c r="AP80" s="133"/>
      <c r="AQ80" s="133"/>
      <c r="AR80" s="190"/>
      <c r="AS80" s="190"/>
      <c r="AT80" s="190"/>
      <c r="AU80" s="190"/>
      <c r="AV80" s="190"/>
      <c r="AW80" s="190"/>
      <c r="AX80" s="190"/>
      <c r="AY80" s="190"/>
      <c r="AZ80" s="190"/>
      <c r="BA80" s="190"/>
      <c r="BB80" s="133"/>
      <c r="BC80" s="133"/>
      <c r="BD80" s="133"/>
      <c r="BE80" s="53"/>
      <c r="BF80" s="53"/>
      <c r="BH80" s="202"/>
      <c r="BI80" s="202"/>
      <c r="BJ80" s="202"/>
      <c r="BK80" s="202"/>
      <c r="BL80" s="202"/>
      <c r="BM80" s="202"/>
      <c r="BN80" s="202"/>
      <c r="BO80" s="202"/>
      <c r="BP80" s="202"/>
      <c r="BQ80" s="202"/>
      <c r="BR80" s="202"/>
      <c r="CA80" s="202">
        <v>10</v>
      </c>
      <c r="CB80" s="202">
        <v>10</v>
      </c>
      <c r="CC80" s="202">
        <v>10</v>
      </c>
      <c r="CF80" s="202"/>
      <c r="CG80" s="202"/>
    </row>
    <row r="81" spans="1:89" ht="19.5" customHeight="1">
      <c r="A81" s="136" t="s">
        <v>233</v>
      </c>
      <c r="B81" s="1433" t="s">
        <v>119</v>
      </c>
      <c r="C81" s="1433"/>
      <c r="D81" s="1433"/>
      <c r="E81" s="1433"/>
      <c r="F81" s="1433"/>
      <c r="G81" s="1433"/>
      <c r="H81" s="1433"/>
      <c r="I81" s="1433"/>
      <c r="J81" s="1433"/>
      <c r="K81" s="1433"/>
      <c r="L81" s="1433"/>
      <c r="M81" s="1433"/>
      <c r="N81" s="1433"/>
      <c r="O81" s="1433"/>
      <c r="P81" s="1433"/>
      <c r="Q81" s="1433"/>
      <c r="R81" s="1433"/>
      <c r="S81" s="1433"/>
      <c r="T81" s="1433"/>
      <c r="U81" s="1433"/>
      <c r="V81" s="1433"/>
      <c r="W81" s="1433"/>
      <c r="X81" s="1433"/>
      <c r="Y81" s="1433"/>
      <c r="Z81" s="1433"/>
      <c r="AA81" s="1433"/>
      <c r="AB81" s="1433"/>
      <c r="AC81" s="1433"/>
      <c r="AD81" s="1433"/>
      <c r="AE81" s="1433"/>
      <c r="AF81" s="1433"/>
      <c r="AG81" s="1433"/>
      <c r="AH81" s="1433"/>
      <c r="AI81" s="1433"/>
      <c r="AJ81" s="1433"/>
      <c r="AK81" s="1433"/>
      <c r="AL81" s="1433"/>
      <c r="AM81" s="1433"/>
      <c r="AN81" s="1433"/>
      <c r="AO81" s="1433"/>
      <c r="AP81" s="1433"/>
      <c r="AQ81" s="1433"/>
      <c r="AR81" s="1433"/>
      <c r="AS81" s="1433"/>
      <c r="AT81" s="1433"/>
      <c r="AU81" s="1433"/>
      <c r="AV81" s="1433"/>
      <c r="AW81" s="1433"/>
      <c r="AX81" s="1433"/>
      <c r="AY81" s="1433"/>
      <c r="AZ81" s="1433"/>
      <c r="BA81" s="1433"/>
      <c r="BB81" s="1433"/>
      <c r="BC81" s="1433"/>
      <c r="BD81" s="1433"/>
      <c r="BE81" s="1433"/>
      <c r="BF81" s="1433"/>
      <c r="BG81" s="1433"/>
      <c r="BH81" s="1433"/>
      <c r="BI81" s="1433"/>
      <c r="BJ81" s="1433"/>
      <c r="BK81" s="1433"/>
      <c r="BL81" s="1433"/>
      <c r="BM81" s="1433"/>
      <c r="BN81" s="1433"/>
      <c r="BO81" s="1433"/>
      <c r="BP81" s="1433"/>
      <c r="BQ81" s="1433"/>
      <c r="BR81" s="133"/>
      <c r="BS81" s="133"/>
      <c r="BT81" s="133"/>
      <c r="BU81" s="133"/>
      <c r="BV81" s="53"/>
      <c r="BW81" s="189"/>
      <c r="CF81" s="202"/>
      <c r="CG81" s="202"/>
    </row>
    <row r="82" spans="1:89" ht="19.5" customHeight="1">
      <c r="A82" s="55"/>
      <c r="B82" s="1434" t="s">
        <v>13</v>
      </c>
      <c r="C82" s="1435"/>
      <c r="D82" s="1435"/>
      <c r="E82" s="1435"/>
      <c r="F82" s="1435"/>
      <c r="G82" s="1435"/>
      <c r="H82" s="1435"/>
      <c r="I82" s="1435"/>
      <c r="J82" s="1435"/>
      <c r="K82" s="1435"/>
      <c r="L82" s="1435"/>
      <c r="M82" s="1435"/>
      <c r="N82" s="1435"/>
      <c r="O82" s="1435"/>
      <c r="P82" s="1435"/>
      <c r="Q82" s="1435"/>
      <c r="R82" s="1435"/>
      <c r="S82" s="1436"/>
      <c r="T82" s="164"/>
      <c r="U82" s="1437"/>
      <c r="V82" s="1437"/>
      <c r="W82" s="1437"/>
      <c r="X82" s="1437"/>
      <c r="Y82" s="1437"/>
      <c r="Z82" s="1437"/>
      <c r="AA82" s="1437"/>
      <c r="AB82" s="1437"/>
      <c r="AC82" s="1437"/>
      <c r="AD82" s="1437"/>
      <c r="AE82" s="1437"/>
      <c r="AF82" s="180"/>
      <c r="AG82" s="1438" t="s">
        <v>252</v>
      </c>
      <c r="AH82" s="1438"/>
      <c r="AI82" s="1438"/>
      <c r="AK82" s="1437"/>
      <c r="AL82" s="1437"/>
      <c r="AM82" s="1437"/>
      <c r="AN82" s="1437"/>
      <c r="AO82" s="1437"/>
      <c r="AP82" s="1437"/>
      <c r="AQ82" s="1437"/>
      <c r="AR82" s="1437"/>
      <c r="AS82" s="1437"/>
      <c r="AT82" s="1437"/>
      <c r="AU82" s="1437"/>
      <c r="AV82" s="1437"/>
      <c r="AW82" s="197"/>
      <c r="AX82" s="198"/>
      <c r="AY82" s="1439"/>
      <c r="AZ82" s="1439"/>
      <c r="BA82" s="1439"/>
      <c r="BB82" s="1439"/>
      <c r="BC82" s="1439"/>
      <c r="BD82" s="1439"/>
      <c r="BE82" s="1439"/>
      <c r="BF82" s="1440" t="s">
        <v>252</v>
      </c>
      <c r="BG82" s="1440"/>
      <c r="BH82" s="1440"/>
      <c r="BI82" s="1440"/>
      <c r="BJ82" s="203"/>
      <c r="BK82" s="1439"/>
      <c r="BL82" s="1439"/>
      <c r="BM82" s="1439"/>
      <c r="BN82" s="1439"/>
      <c r="BO82" s="1439"/>
      <c r="BP82" s="1439"/>
      <c r="BQ82" s="207"/>
      <c r="BR82" s="209"/>
      <c r="BS82" s="133"/>
      <c r="BT82" s="133"/>
      <c r="BU82" s="133"/>
      <c r="BV82" s="53"/>
      <c r="BX82" s="137"/>
      <c r="BY82" s="137"/>
      <c r="BZ82" s="137"/>
      <c r="CA82" s="218"/>
      <c r="CF82" s="202"/>
      <c r="CG82" s="202"/>
    </row>
    <row r="83" spans="1:89" ht="19.5" customHeight="1">
      <c r="A83" s="55"/>
      <c r="B83" s="1405" t="s">
        <v>345</v>
      </c>
      <c r="C83" s="1406"/>
      <c r="D83" s="1406"/>
      <c r="E83" s="1406"/>
      <c r="F83" s="1406"/>
      <c r="G83" s="1406"/>
      <c r="H83" s="1406"/>
      <c r="I83" s="1406"/>
      <c r="J83" s="1406"/>
      <c r="K83" s="1406"/>
      <c r="L83" s="1406"/>
      <c r="M83" s="1406"/>
      <c r="N83" s="1406"/>
      <c r="O83" s="1406"/>
      <c r="P83" s="1406"/>
      <c r="Q83" s="1406"/>
      <c r="R83" s="1406"/>
      <c r="S83" s="1407"/>
      <c r="T83" s="1408" t="s">
        <v>256</v>
      </c>
      <c r="U83" s="1409"/>
      <c r="V83" s="1409"/>
      <c r="W83" s="1409"/>
      <c r="X83" s="1409"/>
      <c r="Y83" s="1409"/>
      <c r="Z83" s="1409"/>
      <c r="AA83" s="1409"/>
      <c r="AB83" s="1409"/>
      <c r="AC83" s="1410"/>
      <c r="AD83" s="1411" t="s">
        <v>183</v>
      </c>
      <c r="AE83" s="1409"/>
      <c r="AF83" s="1409"/>
      <c r="AG83" s="1409"/>
      <c r="AH83" s="1409"/>
      <c r="AI83" s="1409"/>
      <c r="AJ83" s="1409"/>
      <c r="AK83" s="1409"/>
      <c r="AL83" s="1409"/>
      <c r="AM83" s="1412"/>
      <c r="AN83" s="1408" t="s">
        <v>352</v>
      </c>
      <c r="AO83" s="1409"/>
      <c r="AP83" s="1409"/>
      <c r="AQ83" s="1409"/>
      <c r="AR83" s="1409"/>
      <c r="AS83" s="1409"/>
      <c r="AT83" s="1409"/>
      <c r="AU83" s="1409"/>
      <c r="AV83" s="1409"/>
      <c r="AW83" s="1412"/>
      <c r="AX83" s="1409" t="s">
        <v>256</v>
      </c>
      <c r="AY83" s="1409"/>
      <c r="AZ83" s="1409"/>
      <c r="BA83" s="1409"/>
      <c r="BB83" s="1409"/>
      <c r="BC83" s="1409"/>
      <c r="BD83" s="1409"/>
      <c r="BE83" s="1409"/>
      <c r="BF83" s="1409"/>
      <c r="BG83" s="1410"/>
      <c r="BH83" s="1413" t="s">
        <v>183</v>
      </c>
      <c r="BI83" s="1413"/>
      <c r="BJ83" s="1413"/>
      <c r="BK83" s="1413"/>
      <c r="BL83" s="1413"/>
      <c r="BM83" s="1413"/>
      <c r="BN83" s="1413"/>
      <c r="BO83" s="1413"/>
      <c r="BP83" s="1413"/>
      <c r="BQ83" s="1414"/>
      <c r="BR83" s="133"/>
      <c r="BS83" s="133"/>
      <c r="BT83" s="133"/>
      <c r="BU83" s="133"/>
      <c r="BV83" s="53"/>
    </row>
    <row r="84" spans="1:89" ht="19.5" customHeight="1">
      <c r="A84" s="55"/>
      <c r="B84" s="1415" t="s">
        <v>516</v>
      </c>
      <c r="C84" s="1416"/>
      <c r="D84" s="1416"/>
      <c r="E84" s="1416"/>
      <c r="F84" s="1416"/>
      <c r="G84" s="1416"/>
      <c r="H84" s="1416"/>
      <c r="I84" s="1416"/>
      <c r="J84" s="1416"/>
      <c r="K84" s="1416"/>
      <c r="L84" s="1416"/>
      <c r="M84" s="1416"/>
      <c r="N84" s="1416"/>
      <c r="O84" s="1416"/>
      <c r="P84" s="1416"/>
      <c r="Q84" s="1416"/>
      <c r="R84" s="1416"/>
      <c r="S84" s="1417"/>
      <c r="T84" s="1418"/>
      <c r="U84" s="1419"/>
      <c r="V84" s="1419"/>
      <c r="W84" s="1419"/>
      <c r="X84" s="1384" t="s">
        <v>316</v>
      </c>
      <c r="Y84" s="1384"/>
      <c r="Z84" s="1384"/>
      <c r="AA84" s="1399"/>
      <c r="AB84" s="1399"/>
      <c r="AC84" s="1399"/>
      <c r="AD84" s="1420"/>
      <c r="AE84" s="1399"/>
      <c r="AF84" s="1399"/>
      <c r="AG84" s="1399"/>
      <c r="AH84" s="1399" t="s">
        <v>316</v>
      </c>
      <c r="AI84" s="1399"/>
      <c r="AJ84" s="1399"/>
      <c r="AK84" s="1399"/>
      <c r="AL84" s="1399"/>
      <c r="AM84" s="1421"/>
      <c r="AN84" s="1398"/>
      <c r="AO84" s="1399"/>
      <c r="AP84" s="1399"/>
      <c r="AQ84" s="1399"/>
      <c r="AR84" s="1399" t="s">
        <v>316</v>
      </c>
      <c r="AS84" s="1399"/>
      <c r="AT84" s="1399"/>
      <c r="AU84" s="1399"/>
      <c r="AV84" s="1399"/>
      <c r="AW84" s="1422"/>
      <c r="AX84" s="1399"/>
      <c r="AY84" s="1399"/>
      <c r="AZ84" s="1399"/>
      <c r="BA84" s="1399"/>
      <c r="BB84" s="1399" t="s">
        <v>316</v>
      </c>
      <c r="BC84" s="1399"/>
      <c r="BD84" s="1399"/>
      <c r="BE84" s="1399"/>
      <c r="BF84" s="1399"/>
      <c r="BG84" s="1423"/>
      <c r="BH84" s="1420"/>
      <c r="BI84" s="1399"/>
      <c r="BJ84" s="1399"/>
      <c r="BK84" s="1399"/>
      <c r="BL84" s="1399" t="s">
        <v>316</v>
      </c>
      <c r="BM84" s="1399"/>
      <c r="BN84" s="1399"/>
      <c r="BO84" s="1399"/>
      <c r="BP84" s="1399"/>
      <c r="BQ84" s="1424"/>
      <c r="BR84" s="133"/>
      <c r="BS84" s="133"/>
      <c r="BT84" s="133"/>
      <c r="BU84" s="133"/>
      <c r="BV84" s="53"/>
    </row>
    <row r="85" spans="1:89" ht="19.5" customHeight="1">
      <c r="A85" s="55"/>
      <c r="B85" s="1102" t="s">
        <v>30</v>
      </c>
      <c r="C85" s="1103"/>
      <c r="D85" s="1103"/>
      <c r="E85" s="1103"/>
      <c r="F85" s="1103"/>
      <c r="G85" s="1103"/>
      <c r="H85" s="1103"/>
      <c r="I85" s="1103"/>
      <c r="J85" s="1104"/>
      <c r="K85" s="1389" t="s">
        <v>112</v>
      </c>
      <c r="L85" s="1390"/>
      <c r="M85" s="1390"/>
      <c r="N85" s="1390"/>
      <c r="O85" s="1390"/>
      <c r="P85" s="1390"/>
      <c r="Q85" s="1390"/>
      <c r="R85" s="1390"/>
      <c r="S85" s="1391"/>
      <c r="T85" s="1392"/>
      <c r="U85" s="1393"/>
      <c r="V85" s="1393"/>
      <c r="W85" s="1393"/>
      <c r="X85" s="1393"/>
      <c r="Y85" s="1394"/>
      <c r="Z85" s="1386"/>
      <c r="AA85" s="1387"/>
      <c r="AB85" s="1387"/>
      <c r="AC85" s="1395"/>
      <c r="AD85" s="1396"/>
      <c r="AE85" s="1393"/>
      <c r="AF85" s="1393"/>
      <c r="AG85" s="1393"/>
      <c r="AH85" s="1393"/>
      <c r="AI85" s="1394"/>
      <c r="AJ85" s="1386"/>
      <c r="AK85" s="1387"/>
      <c r="AL85" s="1387"/>
      <c r="AM85" s="1397"/>
      <c r="AN85" s="1398"/>
      <c r="AO85" s="1399"/>
      <c r="AP85" s="1399"/>
      <c r="AQ85" s="1399"/>
      <c r="AR85" s="1399"/>
      <c r="AS85" s="1400"/>
      <c r="AT85" s="1386"/>
      <c r="AU85" s="1401"/>
      <c r="AV85" s="1401"/>
      <c r="AW85" s="1402"/>
      <c r="AX85" s="1399"/>
      <c r="AY85" s="1393"/>
      <c r="AZ85" s="1393"/>
      <c r="BA85" s="1393"/>
      <c r="BB85" s="1393"/>
      <c r="BC85" s="1394"/>
      <c r="BD85" s="1386"/>
      <c r="BE85" s="1387"/>
      <c r="BF85" s="1387"/>
      <c r="BG85" s="1387"/>
      <c r="BH85" s="1383"/>
      <c r="BI85" s="1384"/>
      <c r="BJ85" s="1384"/>
      <c r="BK85" s="1384"/>
      <c r="BL85" s="1384"/>
      <c r="BM85" s="1385"/>
      <c r="BN85" s="1386"/>
      <c r="BO85" s="1387"/>
      <c r="BP85" s="1387"/>
      <c r="BQ85" s="1388"/>
      <c r="BR85" s="133"/>
      <c r="BS85" s="133"/>
      <c r="BT85" s="133"/>
      <c r="BU85" s="133"/>
      <c r="BV85" s="53"/>
      <c r="CB85" s="218"/>
      <c r="CC85" s="218"/>
      <c r="CD85" s="218"/>
      <c r="CE85" s="218"/>
      <c r="CF85" s="218"/>
      <c r="CG85" s="218"/>
      <c r="CH85" s="218"/>
      <c r="CI85" s="224"/>
      <c r="CJ85" s="53"/>
    </row>
    <row r="86" spans="1:89" ht="19.5" customHeight="1">
      <c r="A86" s="55"/>
      <c r="B86" s="1105"/>
      <c r="C86" s="1106"/>
      <c r="D86" s="1106"/>
      <c r="E86" s="1106"/>
      <c r="F86" s="1106"/>
      <c r="G86" s="1106"/>
      <c r="H86" s="1106"/>
      <c r="I86" s="1106"/>
      <c r="J86" s="1107"/>
      <c r="K86" s="1389" t="s">
        <v>113</v>
      </c>
      <c r="L86" s="1390"/>
      <c r="M86" s="1390"/>
      <c r="N86" s="1390"/>
      <c r="O86" s="1390"/>
      <c r="P86" s="1390"/>
      <c r="Q86" s="1390"/>
      <c r="R86" s="1390"/>
      <c r="S86" s="1391"/>
      <c r="T86" s="1392"/>
      <c r="U86" s="1393"/>
      <c r="V86" s="1393"/>
      <c r="W86" s="1393"/>
      <c r="X86" s="1393"/>
      <c r="Y86" s="1394"/>
      <c r="Z86" s="1386"/>
      <c r="AA86" s="1387"/>
      <c r="AB86" s="1387"/>
      <c r="AC86" s="1395"/>
      <c r="AD86" s="1396"/>
      <c r="AE86" s="1393"/>
      <c r="AF86" s="1393"/>
      <c r="AG86" s="1393"/>
      <c r="AH86" s="1393"/>
      <c r="AI86" s="1394"/>
      <c r="AJ86" s="1386"/>
      <c r="AK86" s="1387"/>
      <c r="AL86" s="1387"/>
      <c r="AM86" s="1397"/>
      <c r="AN86" s="1398"/>
      <c r="AO86" s="1399"/>
      <c r="AP86" s="1399"/>
      <c r="AQ86" s="1399"/>
      <c r="AR86" s="1399"/>
      <c r="AS86" s="1400"/>
      <c r="AT86" s="1386"/>
      <c r="AU86" s="1401"/>
      <c r="AV86" s="1401"/>
      <c r="AW86" s="1402"/>
      <c r="AX86" s="1399"/>
      <c r="AY86" s="1393"/>
      <c r="AZ86" s="1393"/>
      <c r="BA86" s="1393"/>
      <c r="BB86" s="1393"/>
      <c r="BC86" s="1394"/>
      <c r="BD86" s="1403"/>
      <c r="BE86" s="1404"/>
      <c r="BF86" s="1404"/>
      <c r="BG86" s="1404"/>
      <c r="BH86" s="1396"/>
      <c r="BI86" s="1393"/>
      <c r="BJ86" s="1393"/>
      <c r="BK86" s="1393"/>
      <c r="BL86" s="1393"/>
      <c r="BM86" s="1394"/>
      <c r="BN86" s="1386"/>
      <c r="BO86" s="1387"/>
      <c r="BP86" s="1387"/>
      <c r="BQ86" s="1388"/>
      <c r="BR86" s="133"/>
      <c r="BS86" s="133"/>
      <c r="BT86" s="133"/>
      <c r="BU86" s="133"/>
      <c r="BV86" s="53"/>
      <c r="CK86" s="53"/>
    </row>
    <row r="87" spans="1:89" ht="19.5" customHeight="1">
      <c r="A87" s="55"/>
      <c r="B87" s="1108"/>
      <c r="C87" s="1109"/>
      <c r="D87" s="1109"/>
      <c r="E87" s="1109"/>
      <c r="F87" s="1109"/>
      <c r="G87" s="1109"/>
      <c r="H87" s="1109"/>
      <c r="I87" s="1109"/>
      <c r="J87" s="1110"/>
      <c r="K87" s="1377" t="s">
        <v>351</v>
      </c>
      <c r="L87" s="1378"/>
      <c r="M87" s="1378"/>
      <c r="N87" s="1378"/>
      <c r="O87" s="1378"/>
      <c r="P87" s="1378"/>
      <c r="Q87" s="1378"/>
      <c r="R87" s="1378"/>
      <c r="S87" s="1379"/>
      <c r="T87" s="1380"/>
      <c r="U87" s="1359"/>
      <c r="V87" s="1359"/>
      <c r="W87" s="1359"/>
      <c r="X87" s="1359"/>
      <c r="Y87" s="1360"/>
      <c r="Z87" s="1361"/>
      <c r="AA87" s="1362"/>
      <c r="AB87" s="1362"/>
      <c r="AC87" s="1381"/>
      <c r="AD87" s="1358"/>
      <c r="AE87" s="1359"/>
      <c r="AF87" s="1359"/>
      <c r="AG87" s="1359"/>
      <c r="AH87" s="1359"/>
      <c r="AI87" s="1360"/>
      <c r="AJ87" s="1361"/>
      <c r="AK87" s="1362"/>
      <c r="AL87" s="1362"/>
      <c r="AM87" s="1382"/>
      <c r="AN87" s="1380"/>
      <c r="AO87" s="1359"/>
      <c r="AP87" s="1359"/>
      <c r="AQ87" s="1359"/>
      <c r="AR87" s="1359"/>
      <c r="AS87" s="1360"/>
      <c r="AT87" s="1361"/>
      <c r="AU87" s="1362"/>
      <c r="AV87" s="1362"/>
      <c r="AW87" s="1382"/>
      <c r="AX87" s="1359"/>
      <c r="AY87" s="1359"/>
      <c r="AZ87" s="1359"/>
      <c r="BA87" s="1359"/>
      <c r="BB87" s="1359"/>
      <c r="BC87" s="1360"/>
      <c r="BD87" s="1361"/>
      <c r="BE87" s="1362"/>
      <c r="BF87" s="1362"/>
      <c r="BG87" s="1362"/>
      <c r="BH87" s="1358"/>
      <c r="BI87" s="1359"/>
      <c r="BJ87" s="1359"/>
      <c r="BK87" s="1359"/>
      <c r="BL87" s="1359"/>
      <c r="BM87" s="1360"/>
      <c r="BN87" s="1361"/>
      <c r="BO87" s="1362"/>
      <c r="BP87" s="1362"/>
      <c r="BQ87" s="1363"/>
      <c r="BR87" s="133"/>
      <c r="BS87" s="133"/>
      <c r="BT87" s="133"/>
      <c r="BU87" s="133"/>
      <c r="BV87" s="53"/>
    </row>
    <row r="88" spans="1:89" ht="19.5" hidden="1" customHeight="1">
      <c r="A88" s="55"/>
      <c r="B88" s="1111"/>
      <c r="C88" s="1112"/>
      <c r="D88" s="1113"/>
      <c r="E88" s="1119"/>
      <c r="F88" s="1112"/>
      <c r="G88" s="1112"/>
      <c r="H88" s="1112"/>
      <c r="I88" s="1112"/>
      <c r="J88" s="1113"/>
      <c r="K88" s="1120"/>
      <c r="L88" s="1121"/>
      <c r="M88" s="1121"/>
      <c r="N88" s="1121"/>
      <c r="O88" s="1121"/>
      <c r="P88" s="1121"/>
      <c r="Q88" s="1121"/>
      <c r="R88" s="1121"/>
      <c r="S88" s="1364"/>
      <c r="T88" s="1365">
        <v>7</v>
      </c>
      <c r="U88" s="1366"/>
      <c r="V88" s="1366"/>
      <c r="W88" s="1366"/>
      <c r="X88" s="1366"/>
      <c r="Y88" s="1367"/>
      <c r="Z88" s="1368">
        <v>9</v>
      </c>
      <c r="AA88" s="1366"/>
      <c r="AB88" s="1366"/>
      <c r="AC88" s="1369"/>
      <c r="AD88" s="1370"/>
      <c r="AE88" s="1371"/>
      <c r="AF88" s="1371"/>
      <c r="AG88" s="1371"/>
      <c r="AH88" s="1371"/>
      <c r="AI88" s="1371"/>
      <c r="AJ88" s="1371"/>
      <c r="AK88" s="1371"/>
      <c r="AL88" s="1371"/>
      <c r="AM88" s="1372"/>
      <c r="AN88" s="1373"/>
      <c r="AO88" s="1371"/>
      <c r="AP88" s="1371"/>
      <c r="AQ88" s="1371"/>
      <c r="AR88" s="1371"/>
      <c r="AS88" s="1371"/>
      <c r="AT88" s="1371"/>
      <c r="AU88" s="1371"/>
      <c r="AV88" s="1371"/>
      <c r="AW88" s="1374"/>
      <c r="AX88" s="1375">
        <v>8</v>
      </c>
      <c r="AY88" s="1366"/>
      <c r="AZ88" s="1366"/>
      <c r="BA88" s="1366"/>
      <c r="BB88" s="1366"/>
      <c r="BC88" s="1367"/>
      <c r="BD88" s="1368"/>
      <c r="BE88" s="1366"/>
      <c r="BF88" s="1366"/>
      <c r="BG88" s="1366"/>
      <c r="BH88" s="1370"/>
      <c r="BI88" s="1371"/>
      <c r="BJ88" s="1371"/>
      <c r="BK88" s="1371"/>
      <c r="BL88" s="1371"/>
      <c r="BM88" s="1371"/>
      <c r="BN88" s="1371"/>
      <c r="BO88" s="1371"/>
      <c r="BP88" s="1371"/>
      <c r="BQ88" s="1376"/>
      <c r="BR88" s="133"/>
      <c r="BS88" s="133"/>
      <c r="BT88" s="133"/>
      <c r="BU88" s="133"/>
      <c r="BV88" s="53"/>
    </row>
    <row r="89" spans="1:89" ht="19.5" hidden="1" customHeight="1">
      <c r="A89" s="55"/>
      <c r="B89" s="1114"/>
      <c r="C89" s="1112"/>
      <c r="D89" s="1115"/>
      <c r="E89" s="1119"/>
      <c r="F89" s="1112"/>
      <c r="G89" s="1112"/>
      <c r="H89" s="1112"/>
      <c r="I89" s="1112"/>
      <c r="J89" s="1115"/>
      <c r="K89" s="1340"/>
      <c r="L89" s="1341"/>
      <c r="M89" s="1341"/>
      <c r="N89" s="1341"/>
      <c r="O89" s="1341"/>
      <c r="P89" s="1341"/>
      <c r="Q89" s="1341"/>
      <c r="R89" s="1341"/>
      <c r="S89" s="1342"/>
      <c r="T89" s="1343">
        <v>4</v>
      </c>
      <c r="U89" s="1344"/>
      <c r="V89" s="1344"/>
      <c r="W89" s="1344"/>
      <c r="X89" s="1344"/>
      <c r="Y89" s="1345"/>
      <c r="Z89" s="1346"/>
      <c r="AA89" s="1344"/>
      <c r="AB89" s="1344"/>
      <c r="AC89" s="1347"/>
      <c r="AD89" s="1348"/>
      <c r="AE89" s="1349"/>
      <c r="AF89" s="1349"/>
      <c r="AG89" s="1349"/>
      <c r="AH89" s="1349"/>
      <c r="AI89" s="1349"/>
      <c r="AJ89" s="1349"/>
      <c r="AK89" s="1349"/>
      <c r="AL89" s="1349"/>
      <c r="AM89" s="1350"/>
      <c r="AN89" s="1351"/>
      <c r="AO89" s="1349"/>
      <c r="AP89" s="1349"/>
      <c r="AQ89" s="1349"/>
      <c r="AR89" s="1349"/>
      <c r="AS89" s="1349"/>
      <c r="AT89" s="1349"/>
      <c r="AU89" s="1349"/>
      <c r="AV89" s="1349"/>
      <c r="AW89" s="1352"/>
      <c r="AX89" s="1353">
        <v>4</v>
      </c>
      <c r="AY89" s="1344"/>
      <c r="AZ89" s="1344"/>
      <c r="BA89" s="1344"/>
      <c r="BB89" s="1344"/>
      <c r="BC89" s="1345"/>
      <c r="BD89" s="1346"/>
      <c r="BE89" s="1344"/>
      <c r="BF89" s="1344"/>
      <c r="BG89" s="1344"/>
      <c r="BH89" s="1355"/>
      <c r="BI89" s="1356"/>
      <c r="BJ89" s="1356"/>
      <c r="BK89" s="1356"/>
      <c r="BL89" s="1356"/>
      <c r="BM89" s="1356"/>
      <c r="BN89" s="1356"/>
      <c r="BO89" s="1356"/>
      <c r="BP89" s="1356"/>
      <c r="BQ89" s="1357"/>
      <c r="BR89" s="133"/>
      <c r="BS89" s="133"/>
      <c r="BT89" s="133"/>
      <c r="BU89" s="133"/>
      <c r="BV89" s="53"/>
    </row>
    <row r="90" spans="1:89" ht="19.5" hidden="1" customHeight="1">
      <c r="A90" s="55"/>
      <c r="B90" s="1114"/>
      <c r="C90" s="1112"/>
      <c r="D90" s="1115"/>
      <c r="E90" s="1120"/>
      <c r="F90" s="1121"/>
      <c r="G90" s="1121"/>
      <c r="H90" s="1121"/>
      <c r="I90" s="1121"/>
      <c r="J90" s="1122"/>
      <c r="K90" s="1307"/>
      <c r="L90" s="1308"/>
      <c r="M90" s="1308"/>
      <c r="N90" s="1308"/>
      <c r="O90" s="1308"/>
      <c r="P90" s="1308"/>
      <c r="Q90" s="1308"/>
      <c r="R90" s="1308"/>
      <c r="S90" s="1309"/>
      <c r="T90" s="1310">
        <v>11</v>
      </c>
      <c r="U90" s="1311"/>
      <c r="V90" s="1311"/>
      <c r="W90" s="1311"/>
      <c r="X90" s="1311"/>
      <c r="Y90" s="1312"/>
      <c r="Z90" s="1313"/>
      <c r="AA90" s="1311"/>
      <c r="AB90" s="1311"/>
      <c r="AC90" s="1314"/>
      <c r="AD90" s="1315"/>
      <c r="AE90" s="1316"/>
      <c r="AF90" s="1316"/>
      <c r="AG90" s="1316"/>
      <c r="AH90" s="1316"/>
      <c r="AI90" s="1316"/>
      <c r="AJ90" s="1316"/>
      <c r="AK90" s="1316"/>
      <c r="AL90" s="1316"/>
      <c r="AM90" s="1317"/>
      <c r="AN90" s="1318"/>
      <c r="AO90" s="1316"/>
      <c r="AP90" s="1316"/>
      <c r="AQ90" s="1316"/>
      <c r="AR90" s="1316"/>
      <c r="AS90" s="1316"/>
      <c r="AT90" s="1316"/>
      <c r="AU90" s="1316"/>
      <c r="AV90" s="1316"/>
      <c r="AW90" s="1319"/>
      <c r="AX90" s="1320">
        <v>12</v>
      </c>
      <c r="AY90" s="1311"/>
      <c r="AZ90" s="1311"/>
      <c r="BA90" s="1311"/>
      <c r="BB90" s="1311"/>
      <c r="BC90" s="1312"/>
      <c r="BD90" s="1313"/>
      <c r="BE90" s="1311"/>
      <c r="BF90" s="1311"/>
      <c r="BG90" s="1311"/>
      <c r="BH90" s="1321"/>
      <c r="BI90" s="1322"/>
      <c r="BJ90" s="1322"/>
      <c r="BK90" s="1322"/>
      <c r="BL90" s="1322"/>
      <c r="BM90" s="1322"/>
      <c r="BN90" s="1322"/>
      <c r="BO90" s="1322"/>
      <c r="BP90" s="1322"/>
      <c r="BQ90" s="1323"/>
      <c r="BR90" s="133"/>
      <c r="BS90" s="133"/>
      <c r="BT90" s="133"/>
      <c r="BU90" s="133"/>
      <c r="BV90" s="53"/>
    </row>
    <row r="91" spans="1:89" ht="19.5" hidden="1" customHeight="1">
      <c r="A91" s="55"/>
      <c r="B91" s="1114"/>
      <c r="C91" s="1112"/>
      <c r="D91" s="1115"/>
      <c r="E91" s="1123"/>
      <c r="F91" s="1124"/>
      <c r="G91" s="1124"/>
      <c r="H91" s="1124"/>
      <c r="I91" s="1124"/>
      <c r="J91" s="1125"/>
      <c r="K91" s="1340"/>
      <c r="L91" s="1341"/>
      <c r="M91" s="1341"/>
      <c r="N91" s="1341"/>
      <c r="O91" s="1341"/>
      <c r="P91" s="1341"/>
      <c r="Q91" s="1341"/>
      <c r="R91" s="1341"/>
      <c r="S91" s="1342"/>
      <c r="T91" s="1343">
        <v>9</v>
      </c>
      <c r="U91" s="1344"/>
      <c r="V91" s="1344"/>
      <c r="W91" s="1344"/>
      <c r="X91" s="1344"/>
      <c r="Y91" s="1345"/>
      <c r="Z91" s="1346"/>
      <c r="AA91" s="1344"/>
      <c r="AB91" s="1344"/>
      <c r="AC91" s="1347"/>
      <c r="AD91" s="1348"/>
      <c r="AE91" s="1349"/>
      <c r="AF91" s="1349"/>
      <c r="AG91" s="1349"/>
      <c r="AH91" s="1349"/>
      <c r="AI91" s="1349"/>
      <c r="AJ91" s="1349"/>
      <c r="AK91" s="1349"/>
      <c r="AL91" s="1349"/>
      <c r="AM91" s="1350"/>
      <c r="AN91" s="1351"/>
      <c r="AO91" s="1349"/>
      <c r="AP91" s="1349"/>
      <c r="AQ91" s="1349"/>
      <c r="AR91" s="1349"/>
      <c r="AS91" s="1349"/>
      <c r="AT91" s="1349"/>
      <c r="AU91" s="1349"/>
      <c r="AV91" s="1349"/>
      <c r="AW91" s="1352"/>
      <c r="AX91" s="1353">
        <v>10</v>
      </c>
      <c r="AY91" s="1344"/>
      <c r="AZ91" s="1344"/>
      <c r="BA91" s="1344"/>
      <c r="BB91" s="1344"/>
      <c r="BC91" s="1345"/>
      <c r="BD91" s="1346"/>
      <c r="BE91" s="1344"/>
      <c r="BF91" s="1344"/>
      <c r="BG91" s="1344"/>
      <c r="BH91" s="1348"/>
      <c r="BI91" s="1349"/>
      <c r="BJ91" s="1349"/>
      <c r="BK91" s="1349"/>
      <c r="BL91" s="1349"/>
      <c r="BM91" s="1349"/>
      <c r="BN91" s="1349"/>
      <c r="BO91" s="1349"/>
      <c r="BP91" s="1349"/>
      <c r="BQ91" s="1354"/>
      <c r="BR91" s="133"/>
      <c r="BS91" s="133"/>
      <c r="BT91" s="133"/>
      <c r="BU91" s="133"/>
      <c r="BV91" s="53"/>
    </row>
    <row r="92" spans="1:89" ht="19.5" hidden="1" customHeight="1">
      <c r="A92" s="55"/>
      <c r="B92" s="1114"/>
      <c r="C92" s="1112"/>
      <c r="D92" s="1115"/>
      <c r="E92" s="1119"/>
      <c r="F92" s="1112"/>
      <c r="G92" s="1112"/>
      <c r="H92" s="1112"/>
      <c r="I92" s="1112"/>
      <c r="J92" s="1115"/>
      <c r="K92" s="1340"/>
      <c r="L92" s="1341"/>
      <c r="M92" s="1341"/>
      <c r="N92" s="1341"/>
      <c r="O92" s="1341"/>
      <c r="P92" s="1341"/>
      <c r="Q92" s="1341"/>
      <c r="R92" s="1341"/>
      <c r="S92" s="1342"/>
      <c r="T92" s="1343">
        <v>13</v>
      </c>
      <c r="U92" s="1344"/>
      <c r="V92" s="1344"/>
      <c r="W92" s="1344"/>
      <c r="X92" s="1344"/>
      <c r="Y92" s="1345"/>
      <c r="Z92" s="1346"/>
      <c r="AA92" s="1344"/>
      <c r="AB92" s="1344"/>
      <c r="AC92" s="1347"/>
      <c r="AD92" s="1348"/>
      <c r="AE92" s="1349"/>
      <c r="AF92" s="1349"/>
      <c r="AG92" s="1349"/>
      <c r="AH92" s="1349"/>
      <c r="AI92" s="1349"/>
      <c r="AJ92" s="1349"/>
      <c r="AK92" s="1349"/>
      <c r="AL92" s="1349"/>
      <c r="AM92" s="1350"/>
      <c r="AN92" s="1351"/>
      <c r="AO92" s="1349"/>
      <c r="AP92" s="1349"/>
      <c r="AQ92" s="1349"/>
      <c r="AR92" s="1349"/>
      <c r="AS92" s="1349"/>
      <c r="AT92" s="1349"/>
      <c r="AU92" s="1349"/>
      <c r="AV92" s="1349"/>
      <c r="AW92" s="1352"/>
      <c r="AX92" s="1353">
        <v>14</v>
      </c>
      <c r="AY92" s="1344"/>
      <c r="AZ92" s="1344"/>
      <c r="BA92" s="1344"/>
      <c r="BB92" s="1344"/>
      <c r="BC92" s="1345"/>
      <c r="BD92" s="1346"/>
      <c r="BE92" s="1344"/>
      <c r="BF92" s="1344"/>
      <c r="BG92" s="1344"/>
      <c r="BH92" s="1355"/>
      <c r="BI92" s="1356"/>
      <c r="BJ92" s="1356"/>
      <c r="BK92" s="1356"/>
      <c r="BL92" s="1356"/>
      <c r="BM92" s="1356"/>
      <c r="BN92" s="1356"/>
      <c r="BO92" s="1356"/>
      <c r="BP92" s="1356"/>
      <c r="BQ92" s="1357"/>
      <c r="BR92" s="133"/>
      <c r="BS92" s="133"/>
      <c r="BT92" s="133"/>
      <c r="BU92" s="133"/>
      <c r="BV92" s="53"/>
    </row>
    <row r="93" spans="1:89" ht="19.5" hidden="1" customHeight="1">
      <c r="A93" s="55"/>
      <c r="B93" s="1116"/>
      <c r="C93" s="1117"/>
      <c r="D93" s="1118"/>
      <c r="E93" s="1126"/>
      <c r="F93" s="1117"/>
      <c r="G93" s="1117"/>
      <c r="H93" s="1117"/>
      <c r="I93" s="1117"/>
      <c r="J93" s="1118"/>
      <c r="K93" s="1307"/>
      <c r="L93" s="1308"/>
      <c r="M93" s="1308"/>
      <c r="N93" s="1308"/>
      <c r="O93" s="1308"/>
      <c r="P93" s="1308"/>
      <c r="Q93" s="1308"/>
      <c r="R93" s="1308"/>
      <c r="S93" s="1309"/>
      <c r="T93" s="1310">
        <v>15</v>
      </c>
      <c r="U93" s="1311"/>
      <c r="V93" s="1311"/>
      <c r="W93" s="1311"/>
      <c r="X93" s="1311"/>
      <c r="Y93" s="1312"/>
      <c r="Z93" s="1313"/>
      <c r="AA93" s="1311"/>
      <c r="AB93" s="1311"/>
      <c r="AC93" s="1314"/>
      <c r="AD93" s="1315"/>
      <c r="AE93" s="1316"/>
      <c r="AF93" s="1316"/>
      <c r="AG93" s="1316"/>
      <c r="AH93" s="1316"/>
      <c r="AI93" s="1316"/>
      <c r="AJ93" s="1316"/>
      <c r="AK93" s="1316"/>
      <c r="AL93" s="1316"/>
      <c r="AM93" s="1317"/>
      <c r="AN93" s="1318"/>
      <c r="AO93" s="1316"/>
      <c r="AP93" s="1316"/>
      <c r="AQ93" s="1316"/>
      <c r="AR93" s="1316"/>
      <c r="AS93" s="1316"/>
      <c r="AT93" s="1316"/>
      <c r="AU93" s="1316"/>
      <c r="AV93" s="1316"/>
      <c r="AW93" s="1319"/>
      <c r="AX93" s="1320">
        <v>16</v>
      </c>
      <c r="AY93" s="1311"/>
      <c r="AZ93" s="1311"/>
      <c r="BA93" s="1311"/>
      <c r="BB93" s="1311"/>
      <c r="BC93" s="1312"/>
      <c r="BD93" s="1313"/>
      <c r="BE93" s="1311"/>
      <c r="BF93" s="1311"/>
      <c r="BG93" s="1311"/>
      <c r="BH93" s="1321"/>
      <c r="BI93" s="1322"/>
      <c r="BJ93" s="1322"/>
      <c r="BK93" s="1322"/>
      <c r="BL93" s="1322"/>
      <c r="BM93" s="1322"/>
      <c r="BN93" s="1322"/>
      <c r="BO93" s="1322"/>
      <c r="BP93" s="1322"/>
      <c r="BQ93" s="1323"/>
      <c r="BR93" s="133"/>
      <c r="BS93" s="133"/>
      <c r="BT93" s="133"/>
      <c r="BU93" s="133"/>
      <c r="BV93" s="53"/>
    </row>
    <row r="94" spans="1:89" ht="19.5" hidden="1" customHeight="1">
      <c r="A94" s="55"/>
      <c r="B94" s="1324"/>
      <c r="C94" s="1325"/>
      <c r="D94" s="1325"/>
      <c r="E94" s="1325"/>
      <c r="F94" s="1325"/>
      <c r="G94" s="1325"/>
      <c r="H94" s="1325"/>
      <c r="I94" s="1325"/>
      <c r="J94" s="1325"/>
      <c r="K94" s="1325"/>
      <c r="L94" s="1325"/>
      <c r="M94" s="1325"/>
      <c r="N94" s="1325"/>
      <c r="O94" s="1325"/>
      <c r="P94" s="1325"/>
      <c r="Q94" s="1325"/>
      <c r="R94" s="1325"/>
      <c r="S94" s="1326"/>
      <c r="T94" s="1327"/>
      <c r="U94" s="1328"/>
      <c r="V94" s="1328"/>
      <c r="W94" s="1328"/>
      <c r="X94" s="1328"/>
      <c r="Y94" s="1329"/>
      <c r="Z94" s="1330"/>
      <c r="AA94" s="1328"/>
      <c r="AB94" s="1328"/>
      <c r="AC94" s="1331"/>
      <c r="AD94" s="1332"/>
      <c r="AE94" s="1328"/>
      <c r="AF94" s="1328"/>
      <c r="AG94" s="1328"/>
      <c r="AH94" s="1328"/>
      <c r="AI94" s="1329"/>
      <c r="AJ94" s="1330"/>
      <c r="AK94" s="1328"/>
      <c r="AL94" s="1328"/>
      <c r="AM94" s="1333"/>
      <c r="AN94" s="1334"/>
      <c r="AO94" s="1328"/>
      <c r="AP94" s="1328"/>
      <c r="AQ94" s="1328"/>
      <c r="AR94" s="1328"/>
      <c r="AS94" s="1329"/>
      <c r="AT94" s="1330"/>
      <c r="AU94" s="1328"/>
      <c r="AV94" s="1328"/>
      <c r="AW94" s="1331"/>
      <c r="AX94" s="1332"/>
      <c r="AY94" s="1328"/>
      <c r="AZ94" s="1328"/>
      <c r="BA94" s="1328"/>
      <c r="BB94" s="1328"/>
      <c r="BC94" s="1329"/>
      <c r="BD94" s="1330"/>
      <c r="BE94" s="1328"/>
      <c r="BF94" s="1328"/>
      <c r="BG94" s="1328"/>
      <c r="BH94" s="1335"/>
      <c r="BI94" s="1336"/>
      <c r="BJ94" s="1336"/>
      <c r="BK94" s="1336"/>
      <c r="BL94" s="1336"/>
      <c r="BM94" s="1337"/>
      <c r="BN94" s="1338"/>
      <c r="BO94" s="1336"/>
      <c r="BP94" s="1336"/>
      <c r="BQ94" s="1339"/>
      <c r="BR94" s="133"/>
      <c r="BS94" s="133"/>
      <c r="BT94" s="133"/>
      <c r="BU94" s="133"/>
      <c r="BV94" s="53"/>
    </row>
    <row r="95" spans="1:89" ht="19.5" hidden="1" customHeight="1">
      <c r="A95" s="55"/>
      <c r="B95" s="1300"/>
      <c r="C95" s="1301"/>
      <c r="D95" s="1301"/>
      <c r="E95" s="1301"/>
      <c r="F95" s="1301"/>
      <c r="G95" s="1301"/>
      <c r="H95" s="1301"/>
      <c r="I95" s="1301"/>
      <c r="J95" s="1301"/>
      <c r="K95" s="1301"/>
      <c r="L95" s="1301"/>
      <c r="M95" s="1301"/>
      <c r="N95" s="1301"/>
      <c r="O95" s="1301"/>
      <c r="P95" s="1301"/>
      <c r="Q95" s="1301"/>
      <c r="R95" s="1301"/>
      <c r="S95" s="1302"/>
      <c r="T95" s="1303"/>
      <c r="U95" s="1291"/>
      <c r="V95" s="1291"/>
      <c r="W95" s="1291"/>
      <c r="X95" s="1291" t="s">
        <v>316</v>
      </c>
      <c r="Y95" s="1291"/>
      <c r="Z95" s="1291"/>
      <c r="AA95" s="1291"/>
      <c r="AB95" s="1291"/>
      <c r="AC95" s="1292"/>
      <c r="AD95" s="1293"/>
      <c r="AE95" s="1291"/>
      <c r="AF95" s="1291"/>
      <c r="AG95" s="1291"/>
      <c r="AH95" s="1291" t="s">
        <v>316</v>
      </c>
      <c r="AI95" s="1291"/>
      <c r="AJ95" s="1291"/>
      <c r="AK95" s="1304"/>
      <c r="AL95" s="1304"/>
      <c r="AM95" s="1305"/>
      <c r="AN95" s="1306"/>
      <c r="AO95" s="1304"/>
      <c r="AP95" s="1304"/>
      <c r="AQ95" s="1304"/>
      <c r="AR95" s="1291" t="s">
        <v>316</v>
      </c>
      <c r="AS95" s="1291"/>
      <c r="AT95" s="1291"/>
      <c r="AU95" s="1291"/>
      <c r="AV95" s="1291"/>
      <c r="AW95" s="1292"/>
      <c r="AX95" s="1293"/>
      <c r="AY95" s="1291"/>
      <c r="AZ95" s="1291"/>
      <c r="BA95" s="1291"/>
      <c r="BB95" s="1291" t="s">
        <v>316</v>
      </c>
      <c r="BC95" s="1291"/>
      <c r="BD95" s="1291"/>
      <c r="BE95" s="1291"/>
      <c r="BF95" s="1291"/>
      <c r="BG95" s="1292"/>
      <c r="BH95" s="1294"/>
      <c r="BI95" s="1295"/>
      <c r="BJ95" s="1295"/>
      <c r="BK95" s="1295"/>
      <c r="BL95" s="1296" t="s">
        <v>316</v>
      </c>
      <c r="BM95" s="1296"/>
      <c r="BN95" s="1296"/>
      <c r="BO95" s="1295"/>
      <c r="BP95" s="1295"/>
      <c r="BQ95" s="1297"/>
      <c r="BR95" s="133"/>
      <c r="BS95" s="133"/>
      <c r="BT95" s="133"/>
      <c r="BU95" s="133"/>
      <c r="BV95" s="53"/>
    </row>
    <row r="96" spans="1:89" ht="19.5" customHeight="1">
      <c r="A96" s="55"/>
      <c r="B96" s="1298" t="s">
        <v>459</v>
      </c>
      <c r="C96" s="1298"/>
      <c r="D96" s="1298"/>
      <c r="E96" s="1298"/>
      <c r="F96" s="1298"/>
      <c r="G96" s="1298"/>
      <c r="H96" s="1298"/>
      <c r="I96" s="1298"/>
      <c r="J96" s="1298"/>
      <c r="K96" s="1298"/>
      <c r="L96" s="1298"/>
      <c r="M96" s="1298"/>
      <c r="N96" s="1298"/>
      <c r="O96" s="1298"/>
      <c r="P96" s="1298"/>
      <c r="Q96" s="1298"/>
      <c r="R96" s="1298"/>
      <c r="S96" s="1298"/>
      <c r="T96" s="1298"/>
      <c r="U96" s="1298"/>
      <c r="V96" s="1298"/>
      <c r="W96" s="1298"/>
      <c r="X96" s="1298"/>
      <c r="Y96" s="1298"/>
      <c r="Z96" s="1298"/>
      <c r="AA96" s="1298"/>
      <c r="AB96" s="1298"/>
      <c r="AC96" s="1298"/>
      <c r="AD96" s="1298"/>
      <c r="AE96" s="1298"/>
      <c r="AF96" s="1298"/>
      <c r="AG96" s="1298"/>
      <c r="AH96" s="1298"/>
      <c r="AI96" s="1298"/>
      <c r="AJ96" s="1298"/>
      <c r="AK96" s="1298"/>
      <c r="AL96" s="1298"/>
      <c r="AM96" s="1298"/>
      <c r="AN96" s="1298"/>
      <c r="AO96" s="1298"/>
      <c r="AP96" s="1298"/>
      <c r="AQ96" s="1298"/>
      <c r="AR96" s="1298"/>
      <c r="AS96" s="1298"/>
      <c r="AT96" s="1298"/>
      <c r="AU96" s="1298"/>
      <c r="AV96" s="1298"/>
      <c r="AW96" s="1298"/>
      <c r="AX96" s="1298"/>
      <c r="AY96" s="1298"/>
      <c r="AZ96" s="1298"/>
      <c r="BA96" s="1298"/>
      <c r="BB96" s="1298"/>
      <c r="BC96" s="1298"/>
      <c r="BD96" s="1298"/>
      <c r="BE96" s="1298"/>
      <c r="BF96" s="1298"/>
      <c r="BG96" s="1298"/>
      <c r="BH96" s="1298"/>
      <c r="BI96" s="1298"/>
      <c r="BJ96" s="1298"/>
      <c r="BK96" s="1298"/>
      <c r="BL96" s="1298"/>
      <c r="BM96" s="1298"/>
      <c r="BN96" s="1298"/>
      <c r="BO96" s="1298"/>
      <c r="BP96" s="1298"/>
      <c r="BQ96" s="1298"/>
      <c r="BR96" s="1298"/>
      <c r="BS96" s="133"/>
      <c r="BT96" s="133"/>
      <c r="BU96" s="133"/>
      <c r="BV96" s="53"/>
    </row>
    <row r="97" spans="1:74" ht="19.5" customHeight="1">
      <c r="A97" s="55"/>
      <c r="B97" s="141"/>
      <c r="C97" s="141"/>
      <c r="D97" s="141"/>
      <c r="E97" s="141"/>
      <c r="F97" s="141"/>
      <c r="G97" s="141"/>
      <c r="H97" s="141"/>
      <c r="I97" s="141"/>
      <c r="J97" s="141"/>
      <c r="K97" s="141"/>
      <c r="L97" s="141"/>
      <c r="M97" s="141"/>
      <c r="N97" s="141"/>
      <c r="O97" s="141"/>
      <c r="P97" s="141"/>
      <c r="Q97" s="141"/>
      <c r="R97" s="141"/>
      <c r="S97" s="141"/>
      <c r="T97" s="141"/>
      <c r="U97" s="141"/>
      <c r="V97" s="141"/>
      <c r="W97" s="141"/>
      <c r="X97" s="141"/>
      <c r="Y97" s="141"/>
      <c r="Z97" s="141"/>
      <c r="AA97" s="141"/>
      <c r="AB97" s="141"/>
      <c r="AC97" s="141"/>
      <c r="AD97" s="141"/>
      <c r="AE97" s="141"/>
      <c r="AF97" s="141"/>
      <c r="AG97" s="141"/>
      <c r="AH97" s="141"/>
      <c r="AI97" s="141"/>
      <c r="AJ97" s="141"/>
      <c r="AK97" s="141"/>
      <c r="AL97" s="141"/>
      <c r="AM97" s="141"/>
      <c r="AN97" s="141"/>
      <c r="AO97" s="141"/>
      <c r="AP97" s="133"/>
      <c r="AQ97" s="133"/>
      <c r="AR97" s="190"/>
      <c r="AS97" s="190"/>
      <c r="AT97" s="190"/>
      <c r="AU97" s="190"/>
      <c r="AV97" s="190"/>
      <c r="AW97" s="190"/>
      <c r="AX97" s="190"/>
      <c r="AY97" s="190"/>
      <c r="AZ97" s="190"/>
      <c r="BA97" s="190"/>
      <c r="BB97" s="133"/>
      <c r="BC97" s="133"/>
      <c r="BD97" s="133"/>
      <c r="BE97" s="53"/>
      <c r="BF97" s="53"/>
      <c r="BH97" s="202"/>
      <c r="BI97" s="202"/>
      <c r="BJ97" s="202"/>
      <c r="BK97" s="202"/>
      <c r="BL97" s="202"/>
      <c r="BM97" s="202"/>
      <c r="BN97" s="202"/>
      <c r="BO97" s="202"/>
      <c r="BP97" s="202"/>
      <c r="BQ97" s="202"/>
      <c r="BR97" s="202"/>
    </row>
    <row r="98" spans="1:74" ht="19.5" hidden="1" customHeight="1">
      <c r="A98" s="55"/>
      <c r="B98" s="1211" t="s">
        <v>430</v>
      </c>
      <c r="C98" s="1211"/>
      <c r="D98" s="1211"/>
      <c r="E98" s="1211"/>
      <c r="F98" s="1211"/>
      <c r="G98" s="1211"/>
      <c r="H98" s="1211"/>
      <c r="I98" s="1211"/>
      <c r="J98" s="1211"/>
      <c r="K98" s="1211"/>
      <c r="L98" s="1211"/>
      <c r="M98" s="1211"/>
      <c r="N98" s="1211"/>
      <c r="O98" s="1211"/>
      <c r="P98" s="1211"/>
      <c r="Q98" s="1211"/>
      <c r="R98" s="1211"/>
      <c r="S98" s="1211"/>
      <c r="T98" s="1211"/>
      <c r="U98" s="1211"/>
      <c r="V98" s="1211"/>
      <c r="W98" s="1211"/>
      <c r="X98" s="1211"/>
      <c r="Y98" s="1211"/>
      <c r="Z98" s="1211"/>
      <c r="AA98" s="1211"/>
      <c r="AB98" s="1211"/>
      <c r="AC98" s="1211"/>
      <c r="AD98" s="1211"/>
      <c r="AE98" s="1211"/>
      <c r="AF98" s="1211"/>
      <c r="AG98" s="1211"/>
      <c r="AH98" s="1211"/>
      <c r="AI98" s="1211"/>
      <c r="AJ98" s="1211"/>
      <c r="AK98" s="133"/>
      <c r="AL98" s="133"/>
      <c r="AM98" s="133"/>
      <c r="AN98" s="1212" t="s">
        <v>81</v>
      </c>
      <c r="AO98" s="1299"/>
      <c r="AP98" s="1299"/>
      <c r="AQ98" s="1299"/>
      <c r="AR98" s="1299"/>
      <c r="AS98" s="1299"/>
      <c r="AT98" s="1299"/>
      <c r="AU98" s="1299"/>
      <c r="AV98" s="1299"/>
      <c r="AW98" s="1299"/>
      <c r="AX98" s="1299"/>
      <c r="AY98" s="1299"/>
      <c r="AZ98" s="1299"/>
      <c r="BA98" s="1299"/>
      <c r="BB98" s="1299"/>
      <c r="BC98" s="1299"/>
      <c r="BD98" s="1299"/>
      <c r="BE98" s="1299"/>
      <c r="BF98" s="1299"/>
      <c r="BG98" s="1299"/>
      <c r="BH98" s="1299"/>
      <c r="BI98" s="1299"/>
      <c r="BJ98" s="1299"/>
      <c r="BK98" s="1299"/>
      <c r="BL98" s="1299"/>
      <c r="BM98" s="1299"/>
      <c r="BN98" s="1299"/>
      <c r="BO98" s="1299"/>
      <c r="BP98" s="1299"/>
      <c r="BQ98" s="1299"/>
      <c r="BR98" s="1299"/>
      <c r="BS98" s="1299"/>
      <c r="BT98" s="1299"/>
      <c r="BU98" s="1299"/>
    </row>
    <row r="99" spans="1:74" ht="19.5" hidden="1" customHeight="1">
      <c r="A99" s="55"/>
      <c r="B99" s="1264" t="s">
        <v>345</v>
      </c>
      <c r="C99" s="1265"/>
      <c r="D99" s="1265"/>
      <c r="E99" s="1265"/>
      <c r="F99" s="1265"/>
      <c r="G99" s="1265"/>
      <c r="H99" s="1265"/>
      <c r="I99" s="1266"/>
      <c r="J99" s="1267" t="s">
        <v>16</v>
      </c>
      <c r="K99" s="1268"/>
      <c r="L99" s="1268"/>
      <c r="M99" s="1268"/>
      <c r="N99" s="1268"/>
      <c r="O99" s="1268"/>
      <c r="P99" s="1268"/>
      <c r="Q99" s="1268"/>
      <c r="R99" s="1268"/>
      <c r="S99" s="1268"/>
      <c r="T99" s="1268"/>
      <c r="U99" s="1268"/>
      <c r="V99" s="1269" t="s">
        <v>360</v>
      </c>
      <c r="W99" s="1269"/>
      <c r="X99" s="1269"/>
      <c r="Y99" s="1270" t="s">
        <v>406</v>
      </c>
      <c r="Z99" s="1270"/>
      <c r="AA99" s="1270"/>
      <c r="AB99" s="1270"/>
      <c r="AC99" s="1270"/>
      <c r="AD99" s="1270"/>
      <c r="AE99" s="1270"/>
      <c r="AF99" s="1270"/>
      <c r="AG99" s="1270"/>
      <c r="AH99" s="1270"/>
      <c r="AI99" s="1270"/>
      <c r="AJ99" s="1270"/>
      <c r="AK99" s="1270"/>
      <c r="AL99" s="1270"/>
      <c r="AM99" s="1271"/>
      <c r="AN99" s="1272" t="s">
        <v>117</v>
      </c>
      <c r="AO99" s="1273"/>
      <c r="AP99" s="1273"/>
      <c r="AQ99" s="1273"/>
      <c r="AR99" s="1273"/>
      <c r="AS99" s="1273"/>
      <c r="AT99" s="1273"/>
      <c r="AU99" s="1273"/>
      <c r="AV99" s="1273"/>
      <c r="AW99" s="1273"/>
      <c r="AX99" s="1274"/>
      <c r="AY99" s="141"/>
      <c r="AZ99" s="141"/>
      <c r="BA99" s="133"/>
      <c r="BB99" s="133"/>
      <c r="BC99" s="133"/>
      <c r="BD99" s="53"/>
      <c r="BE99" s="53"/>
      <c r="BF99" s="53"/>
      <c r="BG99" s="202"/>
      <c r="BH99" s="202"/>
      <c r="BI99" s="202"/>
      <c r="BJ99" s="202"/>
      <c r="BK99" s="202"/>
      <c r="BL99" s="202"/>
      <c r="BM99" s="202"/>
      <c r="BN99" s="202"/>
      <c r="BO99" s="202"/>
      <c r="BP99" s="202"/>
      <c r="BQ99" s="202"/>
    </row>
    <row r="100" spans="1:74" ht="19.5" hidden="1" customHeight="1">
      <c r="A100" s="55"/>
      <c r="B100" s="1275"/>
      <c r="C100" s="1276"/>
      <c r="D100" s="1276"/>
      <c r="E100" s="1276"/>
      <c r="F100" s="1276"/>
      <c r="G100" s="1276"/>
      <c r="H100" s="1276"/>
      <c r="I100" s="1277"/>
      <c r="J100" s="1278"/>
      <c r="K100" s="1279"/>
      <c r="L100" s="1279"/>
      <c r="M100" s="1279"/>
      <c r="N100" s="1279"/>
      <c r="O100" s="1279"/>
      <c r="P100" s="1279"/>
      <c r="Q100" s="162"/>
      <c r="R100" s="1280" t="s">
        <v>397</v>
      </c>
      <c r="S100" s="1280"/>
      <c r="T100" s="1280"/>
      <c r="U100" s="165"/>
      <c r="V100" s="1281" t="s">
        <v>360</v>
      </c>
      <c r="W100" s="1281"/>
      <c r="X100" s="1281"/>
      <c r="Y100" s="170"/>
      <c r="Z100" s="1282"/>
      <c r="AA100" s="1282"/>
      <c r="AB100" s="1282"/>
      <c r="AC100" s="1282"/>
      <c r="AD100" s="1283" t="s">
        <v>51</v>
      </c>
      <c r="AE100" s="1283"/>
      <c r="AF100" s="1283"/>
      <c r="AG100" s="1283"/>
      <c r="AH100" s="1283"/>
      <c r="AI100" s="1283"/>
      <c r="AJ100" s="1283"/>
      <c r="AK100" s="1283"/>
      <c r="AL100" s="1283"/>
      <c r="AM100" s="1284"/>
      <c r="AN100" s="1285">
        <f>J100*Z100</f>
        <v>0</v>
      </c>
      <c r="AO100" s="1286"/>
      <c r="AP100" s="1286"/>
      <c r="AQ100" s="1286"/>
      <c r="AR100" s="1286"/>
      <c r="AS100" s="1287"/>
      <c r="AT100" s="1288"/>
      <c r="AU100" s="1289"/>
      <c r="AV100" s="1289"/>
      <c r="AW100" s="1289"/>
      <c r="AX100" s="1290"/>
      <c r="AY100" s="141"/>
      <c r="AZ100" s="141"/>
      <c r="BA100" s="133"/>
      <c r="BB100" s="133"/>
      <c r="BC100" s="190"/>
      <c r="BD100" s="190"/>
      <c r="BE100" s="190"/>
      <c r="BF100" s="190"/>
      <c r="BG100" s="190"/>
      <c r="BH100" s="190"/>
      <c r="BI100" s="190"/>
      <c r="BJ100" s="190"/>
      <c r="BK100" s="190"/>
      <c r="BL100" s="190"/>
      <c r="BM100" s="133"/>
      <c r="BN100" s="133"/>
      <c r="BO100" s="133"/>
      <c r="BP100" s="133"/>
      <c r="BQ100" s="133"/>
      <c r="BR100" s="133"/>
      <c r="BS100" s="133"/>
      <c r="BT100" s="133"/>
      <c r="BU100" s="53"/>
      <c r="BV100" s="53"/>
    </row>
    <row r="101" spans="1:74" ht="19.5" hidden="1" customHeight="1">
      <c r="A101" s="55"/>
      <c r="B101" s="1242"/>
      <c r="C101" s="1243"/>
      <c r="D101" s="1243"/>
      <c r="E101" s="1243"/>
      <c r="F101" s="1243"/>
      <c r="G101" s="1243"/>
      <c r="H101" s="1243"/>
      <c r="I101" s="1244"/>
      <c r="J101" s="1245"/>
      <c r="K101" s="1246"/>
      <c r="L101" s="1246"/>
      <c r="M101" s="1246"/>
      <c r="N101" s="1246"/>
      <c r="O101" s="1246"/>
      <c r="P101" s="1246"/>
      <c r="Q101" s="151"/>
      <c r="R101" s="1247" t="s">
        <v>397</v>
      </c>
      <c r="S101" s="1247"/>
      <c r="T101" s="1247"/>
      <c r="U101" s="166"/>
      <c r="V101" s="1248" t="s">
        <v>360</v>
      </c>
      <c r="W101" s="1248"/>
      <c r="X101" s="1248"/>
      <c r="Y101" s="171"/>
      <c r="Z101" s="1249"/>
      <c r="AA101" s="1249"/>
      <c r="AB101" s="1249"/>
      <c r="AC101" s="1249"/>
      <c r="AD101" s="1250" t="s">
        <v>51</v>
      </c>
      <c r="AE101" s="1250"/>
      <c r="AF101" s="1250"/>
      <c r="AG101" s="1250"/>
      <c r="AH101" s="1250"/>
      <c r="AI101" s="1250"/>
      <c r="AJ101" s="1250"/>
      <c r="AK101" s="1250"/>
      <c r="AL101" s="1250"/>
      <c r="AM101" s="1251"/>
      <c r="AN101" s="1252">
        <f>J101*Z101</f>
        <v>0</v>
      </c>
      <c r="AO101" s="1253"/>
      <c r="AP101" s="1253"/>
      <c r="AQ101" s="1253"/>
      <c r="AR101" s="1253"/>
      <c r="AS101" s="1254"/>
      <c r="AT101" s="1255"/>
      <c r="AU101" s="1256"/>
      <c r="AV101" s="1256"/>
      <c r="AW101" s="1256"/>
      <c r="AX101" s="1257"/>
      <c r="AY101" s="141"/>
      <c r="AZ101" s="1008" t="s">
        <v>522</v>
      </c>
      <c r="BA101" s="1009"/>
      <c r="BB101" s="1009"/>
      <c r="BC101" s="1009"/>
      <c r="BD101" s="1009"/>
      <c r="BE101" s="1009"/>
      <c r="BF101" s="1009"/>
      <c r="BG101" s="1009"/>
      <c r="BH101" s="1009"/>
      <c r="BI101" s="1009"/>
      <c r="BJ101" s="1009"/>
      <c r="BK101" s="1009"/>
      <c r="BL101" s="1009"/>
      <c r="BM101" s="1009"/>
      <c r="BN101" s="1009"/>
      <c r="BO101" s="1009"/>
      <c r="BP101" s="1009"/>
      <c r="BQ101" s="1010"/>
      <c r="BR101" s="133"/>
      <c r="BS101" s="133"/>
      <c r="BT101" s="133"/>
      <c r="BU101" s="53"/>
      <c r="BV101" s="53"/>
    </row>
    <row r="102" spans="1:74" ht="19.5" hidden="1" customHeight="1">
      <c r="A102" s="55"/>
      <c r="B102" s="1242"/>
      <c r="C102" s="1243"/>
      <c r="D102" s="1243"/>
      <c r="E102" s="1243"/>
      <c r="F102" s="1243"/>
      <c r="G102" s="1243"/>
      <c r="H102" s="1243"/>
      <c r="I102" s="1244"/>
      <c r="J102" s="1258"/>
      <c r="K102" s="1259"/>
      <c r="L102" s="1259"/>
      <c r="M102" s="1259"/>
      <c r="N102" s="1259"/>
      <c r="O102" s="1259"/>
      <c r="P102" s="1259"/>
      <c r="Q102" s="151"/>
      <c r="R102" s="1247" t="s">
        <v>397</v>
      </c>
      <c r="S102" s="1247"/>
      <c r="T102" s="1247"/>
      <c r="U102" s="166"/>
      <c r="V102" s="1260" t="s">
        <v>360</v>
      </c>
      <c r="W102" s="1260"/>
      <c r="X102" s="1260"/>
      <c r="Y102" s="172"/>
      <c r="Z102" s="1261"/>
      <c r="AA102" s="1261"/>
      <c r="AB102" s="1261"/>
      <c r="AC102" s="1261"/>
      <c r="AD102" s="1262" t="s">
        <v>51</v>
      </c>
      <c r="AE102" s="1262"/>
      <c r="AF102" s="1262"/>
      <c r="AG102" s="1262"/>
      <c r="AH102" s="1262"/>
      <c r="AI102" s="1262"/>
      <c r="AJ102" s="1262"/>
      <c r="AK102" s="1262"/>
      <c r="AL102" s="1262"/>
      <c r="AM102" s="1263"/>
      <c r="AN102" s="1252">
        <f>J102*Z102</f>
        <v>0</v>
      </c>
      <c r="AO102" s="1253"/>
      <c r="AP102" s="1253"/>
      <c r="AQ102" s="1253"/>
      <c r="AR102" s="1253"/>
      <c r="AS102" s="1254"/>
      <c r="AT102" s="1255"/>
      <c r="AU102" s="1256"/>
      <c r="AV102" s="1256"/>
      <c r="AW102" s="1256"/>
      <c r="AX102" s="1257"/>
      <c r="AY102" s="141"/>
      <c r="AZ102" s="1011"/>
      <c r="BA102" s="1012"/>
      <c r="BB102" s="1012"/>
      <c r="BC102" s="1012"/>
      <c r="BD102" s="1012"/>
      <c r="BE102" s="1012"/>
      <c r="BF102" s="1012"/>
      <c r="BG102" s="1012"/>
      <c r="BH102" s="1012"/>
      <c r="BI102" s="1012"/>
      <c r="BJ102" s="1012"/>
      <c r="BK102" s="1012"/>
      <c r="BL102" s="1012"/>
      <c r="BM102" s="1012"/>
      <c r="BN102" s="1012"/>
      <c r="BO102" s="1012"/>
      <c r="BP102" s="1012"/>
      <c r="BQ102" s="1013"/>
      <c r="BR102" s="133"/>
      <c r="BS102" s="133"/>
      <c r="BT102" s="133"/>
      <c r="BU102" s="53"/>
      <c r="BV102" s="53"/>
    </row>
    <row r="103" spans="1:74" ht="19.5" hidden="1" customHeight="1">
      <c r="A103" s="55"/>
      <c r="B103" s="1213"/>
      <c r="C103" s="1214"/>
      <c r="D103" s="1214"/>
      <c r="E103" s="1214"/>
      <c r="F103" s="1214"/>
      <c r="G103" s="1214"/>
      <c r="H103" s="1214"/>
      <c r="I103" s="1215"/>
      <c r="J103" s="1216"/>
      <c r="K103" s="1217"/>
      <c r="L103" s="1217"/>
      <c r="M103" s="1217"/>
      <c r="N103" s="1217"/>
      <c r="O103" s="1217"/>
      <c r="P103" s="1217"/>
      <c r="Q103" s="163"/>
      <c r="R103" s="1218" t="s">
        <v>397</v>
      </c>
      <c r="S103" s="1218"/>
      <c r="T103" s="1218"/>
      <c r="U103" s="167"/>
      <c r="V103" s="1219" t="s">
        <v>360</v>
      </c>
      <c r="W103" s="1219"/>
      <c r="X103" s="1219"/>
      <c r="Y103" s="173"/>
      <c r="Z103" s="1220"/>
      <c r="AA103" s="1220"/>
      <c r="AB103" s="1220"/>
      <c r="AC103" s="1220"/>
      <c r="AD103" s="1221" t="s">
        <v>51</v>
      </c>
      <c r="AE103" s="1221"/>
      <c r="AF103" s="1221"/>
      <c r="AG103" s="1221"/>
      <c r="AH103" s="1221"/>
      <c r="AI103" s="1221"/>
      <c r="AJ103" s="1221"/>
      <c r="AK103" s="1221"/>
      <c r="AL103" s="1221"/>
      <c r="AM103" s="1222"/>
      <c r="AN103" s="1223">
        <f>J103*Z103</f>
        <v>0</v>
      </c>
      <c r="AO103" s="1224"/>
      <c r="AP103" s="1224"/>
      <c r="AQ103" s="1224"/>
      <c r="AR103" s="1224"/>
      <c r="AS103" s="1225"/>
      <c r="AT103" s="1226"/>
      <c r="AU103" s="1227"/>
      <c r="AV103" s="1227"/>
      <c r="AW103" s="1227"/>
      <c r="AX103" s="1228"/>
      <c r="AY103" s="141"/>
      <c r="AZ103" s="1014"/>
      <c r="BA103" s="1015"/>
      <c r="BB103" s="1015"/>
      <c r="BC103" s="1015"/>
      <c r="BD103" s="1015"/>
      <c r="BE103" s="1015"/>
      <c r="BF103" s="1015"/>
      <c r="BG103" s="1015"/>
      <c r="BH103" s="1015"/>
      <c r="BI103" s="1015"/>
      <c r="BJ103" s="1015"/>
      <c r="BK103" s="1015"/>
      <c r="BL103" s="1015"/>
      <c r="BM103" s="1015"/>
      <c r="BN103" s="1015"/>
      <c r="BO103" s="1015"/>
      <c r="BP103" s="1015"/>
      <c r="BQ103" s="1016"/>
      <c r="BR103" s="133"/>
      <c r="BS103" s="133"/>
      <c r="BT103" s="133"/>
      <c r="BU103" s="133"/>
      <c r="BV103" s="53"/>
    </row>
    <row r="104" spans="1:74" ht="19.5" hidden="1" customHeight="1">
      <c r="A104" s="55"/>
      <c r="B104" s="1229"/>
      <c r="C104" s="1230"/>
      <c r="D104" s="1230"/>
      <c r="E104" s="1230"/>
      <c r="F104" s="1230"/>
      <c r="G104" s="1230"/>
      <c r="H104" s="1230"/>
      <c r="I104" s="1231"/>
      <c r="J104" s="1232" t="s">
        <v>251</v>
      </c>
      <c r="K104" s="1233"/>
      <c r="L104" s="1233"/>
      <c r="M104" s="1233"/>
      <c r="N104" s="1233"/>
      <c r="O104" s="1233"/>
      <c r="P104" s="1233"/>
      <c r="Q104" s="1233"/>
      <c r="R104" s="1233"/>
      <c r="S104" s="1233"/>
      <c r="T104" s="1233"/>
      <c r="U104" s="1233"/>
      <c r="V104" s="1233"/>
      <c r="W104" s="1233"/>
      <c r="X104" s="1233"/>
      <c r="Y104" s="174"/>
      <c r="Z104" s="1234">
        <f>SUM(Z100:AC103)</f>
        <v>0</v>
      </c>
      <c r="AA104" s="1234"/>
      <c r="AB104" s="1234"/>
      <c r="AC104" s="1234"/>
      <c r="AD104" s="1233" t="s">
        <v>51</v>
      </c>
      <c r="AE104" s="1233"/>
      <c r="AF104" s="1233"/>
      <c r="AG104" s="1233"/>
      <c r="AH104" s="1233"/>
      <c r="AI104" s="1233"/>
      <c r="AJ104" s="1233"/>
      <c r="AK104" s="1233"/>
      <c r="AL104" s="1233"/>
      <c r="AM104" s="1235"/>
      <c r="AN104" s="1236">
        <f>SUM(AN100:AS103)</f>
        <v>0</v>
      </c>
      <c r="AO104" s="1237"/>
      <c r="AP104" s="1237"/>
      <c r="AQ104" s="1237"/>
      <c r="AR104" s="1237"/>
      <c r="AS104" s="1238"/>
      <c r="AT104" s="1239"/>
      <c r="AU104" s="1240"/>
      <c r="AV104" s="1240"/>
      <c r="AW104" s="1240"/>
      <c r="AX104" s="1241"/>
      <c r="AY104" s="141"/>
      <c r="AZ104" s="141"/>
      <c r="BA104" s="201"/>
      <c r="BB104" s="201"/>
      <c r="BC104" s="201"/>
      <c r="BD104" s="201"/>
      <c r="BE104" s="201"/>
      <c r="BF104" s="201"/>
      <c r="BG104" s="201"/>
      <c r="BH104" s="201"/>
      <c r="BI104" s="201"/>
      <c r="BJ104" s="201"/>
      <c r="BK104" s="201"/>
      <c r="BL104" s="190"/>
      <c r="BM104" s="133"/>
      <c r="BN104" s="133"/>
      <c r="BO104" s="133"/>
      <c r="BP104" s="133"/>
      <c r="BQ104" s="133"/>
      <c r="BR104" s="133"/>
      <c r="BS104" s="133"/>
      <c r="BT104" s="133"/>
      <c r="BU104" s="133"/>
      <c r="BV104" s="53"/>
    </row>
    <row r="105" spans="1:74" ht="19.5" hidden="1" customHeight="1">
      <c r="A105" s="55"/>
      <c r="B105" s="141"/>
      <c r="C105" s="141"/>
      <c r="D105" s="141"/>
      <c r="E105" s="141"/>
      <c r="F105" s="141"/>
      <c r="G105" s="141"/>
      <c r="H105" s="141"/>
      <c r="I105" s="141"/>
      <c r="J105" s="141"/>
      <c r="K105" s="141"/>
      <c r="L105" s="141"/>
      <c r="M105" s="141"/>
      <c r="N105" s="141"/>
      <c r="O105" s="141"/>
      <c r="P105" s="141"/>
      <c r="Q105" s="141"/>
      <c r="R105" s="141"/>
      <c r="S105" s="141"/>
      <c r="T105" s="141"/>
      <c r="U105" s="141"/>
      <c r="V105" s="141"/>
      <c r="W105" s="141"/>
      <c r="X105" s="141"/>
      <c r="Y105" s="141"/>
      <c r="Z105" s="141"/>
      <c r="AA105" s="141"/>
      <c r="AB105" s="141"/>
      <c r="AC105" s="141"/>
      <c r="AD105" s="141"/>
      <c r="AE105" s="141"/>
      <c r="AF105" s="141"/>
      <c r="AG105" s="141"/>
      <c r="AH105" s="141"/>
      <c r="AI105" s="141"/>
      <c r="AJ105" s="141"/>
      <c r="AK105" s="141"/>
      <c r="AL105" s="141"/>
      <c r="AM105" s="141"/>
      <c r="AN105" s="141"/>
      <c r="AO105" s="141"/>
      <c r="AP105" s="133"/>
      <c r="AQ105" s="133"/>
      <c r="AR105" s="190"/>
      <c r="AS105" s="190"/>
      <c r="AT105" s="190"/>
      <c r="AU105" s="190"/>
      <c r="AV105" s="190"/>
      <c r="AW105" s="190"/>
      <c r="AX105" s="190"/>
      <c r="AY105" s="190"/>
      <c r="AZ105" s="190"/>
      <c r="BA105" s="190"/>
      <c r="BB105" s="190"/>
      <c r="BC105" s="190"/>
      <c r="BD105" s="190"/>
      <c r="BE105" s="190"/>
      <c r="BF105" s="190"/>
      <c r="BG105" s="190"/>
      <c r="BH105" s="190"/>
      <c r="BI105" s="190"/>
      <c r="BJ105" s="190"/>
      <c r="BK105" s="190"/>
      <c r="BL105" s="190"/>
      <c r="BM105" s="133"/>
      <c r="BN105" s="133"/>
      <c r="BO105" s="133"/>
      <c r="BP105" s="133"/>
      <c r="BQ105" s="133"/>
      <c r="BR105" s="133"/>
      <c r="BS105" s="133"/>
      <c r="BT105" s="133"/>
      <c r="BU105" s="133"/>
      <c r="BV105" s="53"/>
    </row>
    <row r="106" spans="1:74" ht="18" customHeight="1">
      <c r="A106" s="133"/>
      <c r="B106" s="1201" t="s">
        <v>134</v>
      </c>
      <c r="C106" s="1201"/>
      <c r="D106" s="1201"/>
      <c r="E106" s="1201"/>
      <c r="F106" s="1201"/>
      <c r="G106" s="1201"/>
      <c r="H106" s="1201"/>
      <c r="I106" s="1201"/>
      <c r="J106" s="1201"/>
      <c r="K106" s="1201"/>
      <c r="L106" s="1201"/>
      <c r="M106" s="1201"/>
      <c r="N106" s="1201"/>
      <c r="O106" s="1201"/>
      <c r="P106" s="1201"/>
      <c r="Q106" s="1201"/>
      <c r="R106" s="1201"/>
      <c r="S106" s="1201"/>
      <c r="T106" s="1201"/>
      <c r="U106" s="1201"/>
      <c r="V106" s="1201"/>
      <c r="W106" s="1201"/>
      <c r="X106" s="1201"/>
      <c r="Y106" s="1201"/>
      <c r="Z106" s="1201"/>
      <c r="AA106" s="1201"/>
      <c r="AB106" s="1201"/>
      <c r="AC106" s="1201"/>
      <c r="AD106" s="1201"/>
      <c r="AE106" s="1201"/>
      <c r="AF106" s="1201"/>
      <c r="AG106" s="1201"/>
      <c r="AH106" s="1201"/>
      <c r="AI106" s="1201"/>
      <c r="AJ106" s="1201"/>
      <c r="AK106" s="1201"/>
      <c r="AL106" s="1201"/>
      <c r="AM106" s="1201"/>
      <c r="AN106" s="1201"/>
      <c r="AO106" s="1201"/>
      <c r="AP106" s="1201"/>
      <c r="AQ106" s="1201"/>
      <c r="AR106" s="1201"/>
      <c r="AS106" s="1201"/>
      <c r="AT106" s="1201"/>
      <c r="AU106" s="1201"/>
      <c r="AV106" s="1201"/>
      <c r="AW106" s="1201"/>
      <c r="AX106" s="1201"/>
      <c r="AY106" s="1201"/>
      <c r="AZ106" s="1201"/>
      <c r="BA106" s="1201"/>
      <c r="BB106" s="1201"/>
      <c r="BC106" s="1201"/>
      <c r="BD106" s="1201"/>
      <c r="BE106" s="1201"/>
      <c r="BF106" s="1201"/>
      <c r="BG106" s="1201"/>
      <c r="BH106" s="1201"/>
      <c r="BI106" s="1201"/>
      <c r="BJ106" s="1201"/>
      <c r="BK106" s="1201"/>
      <c r="BL106" s="1201"/>
      <c r="BM106" s="1201"/>
      <c r="BN106" s="1201"/>
      <c r="BO106" s="1201"/>
      <c r="BP106" s="1201"/>
      <c r="BQ106" s="1201"/>
      <c r="BR106" s="1201"/>
      <c r="BS106" s="1201"/>
      <c r="BT106" s="1201"/>
      <c r="BU106" s="133"/>
      <c r="BV106" s="53"/>
    </row>
    <row r="107" spans="1:74" ht="19.5" customHeight="1">
      <c r="A107" s="133"/>
      <c r="B107" s="1202" t="s">
        <v>126</v>
      </c>
      <c r="C107" s="1203"/>
      <c r="D107" s="1203"/>
      <c r="E107" s="1203"/>
      <c r="F107" s="1203"/>
      <c r="G107" s="1204"/>
      <c r="H107" s="1203"/>
      <c r="I107" s="1203"/>
      <c r="J107" s="1205"/>
      <c r="K107" s="1202" t="s">
        <v>379</v>
      </c>
      <c r="L107" s="1203"/>
      <c r="M107" s="1203"/>
      <c r="N107" s="1203"/>
      <c r="O107" s="1203"/>
      <c r="P107" s="1204"/>
      <c r="Q107" s="1203"/>
      <c r="R107" s="1203"/>
      <c r="S107" s="1205"/>
      <c r="T107" s="142"/>
      <c r="U107" s="168" t="s">
        <v>78</v>
      </c>
      <c r="V107" s="168"/>
      <c r="W107" s="1206"/>
      <c r="X107" s="1206"/>
      <c r="Y107" s="1206"/>
      <c r="Z107" s="168"/>
      <c r="AA107" s="1206" t="s">
        <v>302</v>
      </c>
      <c r="AB107" s="1206"/>
      <c r="AC107" s="1206"/>
      <c r="AD107" s="168"/>
      <c r="AE107" s="168" t="s">
        <v>8</v>
      </c>
      <c r="AF107" s="181"/>
      <c r="AG107" s="182"/>
      <c r="AH107" s="1207" t="s">
        <v>523</v>
      </c>
      <c r="AI107" s="1208"/>
      <c r="AJ107" s="1208"/>
      <c r="AK107" s="1208"/>
      <c r="AL107" s="1208"/>
      <c r="AM107" s="1208"/>
      <c r="AN107" s="1208"/>
      <c r="AO107" s="1208"/>
      <c r="AP107" s="1208"/>
      <c r="AQ107" s="1208"/>
      <c r="AR107" s="1208"/>
      <c r="AS107" s="1208"/>
      <c r="AT107" s="1208"/>
      <c r="AU107" s="1208"/>
      <c r="AV107" s="1208"/>
      <c r="AW107" s="1208"/>
      <c r="AX107" s="1208"/>
      <c r="AY107" s="1208"/>
      <c r="AZ107" s="1208"/>
      <c r="BA107" s="1208"/>
      <c r="BB107" s="1208"/>
      <c r="BC107" s="1208"/>
      <c r="BD107" s="1208"/>
      <c r="BE107" s="1208"/>
      <c r="BF107" s="1208"/>
      <c r="BG107" s="1208"/>
      <c r="BH107" s="1208"/>
      <c r="BI107" s="1208"/>
      <c r="BJ107" s="1208"/>
      <c r="BK107" s="1208"/>
      <c r="BL107" s="1208"/>
      <c r="BM107" s="1208"/>
      <c r="BN107" s="1208"/>
      <c r="BO107" s="1208"/>
      <c r="BP107" s="1208"/>
      <c r="BQ107" s="1208"/>
      <c r="BR107" s="1208"/>
      <c r="BS107" s="1208"/>
      <c r="BT107" s="1209"/>
      <c r="BU107" s="133"/>
      <c r="BV107" s="53"/>
    </row>
    <row r="108" spans="1:74" ht="8.25" hidden="1" customHeight="1">
      <c r="A108" s="55"/>
      <c r="B108" s="133"/>
      <c r="C108" s="133"/>
      <c r="D108" s="133"/>
      <c r="E108" s="133"/>
      <c r="F108" s="133"/>
      <c r="G108" s="133"/>
      <c r="H108" s="133"/>
      <c r="I108" s="133"/>
      <c r="J108" s="133"/>
      <c r="K108" s="133"/>
      <c r="L108" s="133"/>
      <c r="M108" s="133"/>
      <c r="N108" s="133"/>
      <c r="O108" s="133"/>
      <c r="P108" s="133"/>
      <c r="Q108" s="133"/>
      <c r="R108" s="133"/>
      <c r="S108" s="133"/>
      <c r="T108" s="133"/>
      <c r="U108" s="133"/>
      <c r="V108" s="133"/>
      <c r="W108" s="133"/>
      <c r="X108" s="133"/>
      <c r="Y108" s="133"/>
      <c r="Z108" s="133"/>
      <c r="AA108" s="133"/>
      <c r="AB108" s="133"/>
      <c r="AC108" s="133"/>
      <c r="AD108" s="133"/>
      <c r="AE108" s="133"/>
      <c r="AF108" s="133"/>
      <c r="AG108" s="133"/>
      <c r="AH108" s="133"/>
      <c r="AI108" s="133"/>
      <c r="AJ108" s="133"/>
      <c r="AK108" s="133"/>
      <c r="AL108" s="133"/>
      <c r="AM108" s="133"/>
      <c r="AN108" s="133"/>
      <c r="AO108" s="133"/>
      <c r="AP108" s="133"/>
      <c r="AQ108" s="133"/>
      <c r="AR108" s="133"/>
      <c r="AS108" s="133"/>
      <c r="AT108" s="133"/>
      <c r="AU108" s="133"/>
      <c r="AV108" s="133"/>
      <c r="AW108" s="133"/>
      <c r="AX108" s="133"/>
      <c r="AY108" s="133"/>
      <c r="AZ108" s="133"/>
      <c r="BA108" s="133"/>
      <c r="BB108" s="133"/>
      <c r="BC108" s="133"/>
      <c r="BD108" s="133"/>
      <c r="BE108" s="133"/>
      <c r="BF108" s="133"/>
      <c r="BG108" s="133"/>
      <c r="BH108" s="133"/>
      <c r="BI108" s="133"/>
      <c r="BJ108" s="133"/>
      <c r="BK108" s="133"/>
      <c r="BL108" s="133"/>
      <c r="BM108" s="133"/>
      <c r="BN108" s="133"/>
      <c r="BO108" s="133"/>
      <c r="BP108" s="133"/>
      <c r="BQ108" s="133"/>
      <c r="BR108" s="133"/>
      <c r="BS108" s="133"/>
      <c r="BT108" s="133"/>
      <c r="BU108" s="133"/>
      <c r="BV108" s="53"/>
    </row>
    <row r="109" spans="1:74" ht="21" hidden="1" customHeight="1">
      <c r="A109" s="136"/>
      <c r="B109" s="1210" t="s">
        <v>315</v>
      </c>
      <c r="C109" s="1210"/>
      <c r="D109" s="1210"/>
      <c r="E109" s="1210"/>
      <c r="F109" s="1210"/>
      <c r="G109" s="1210"/>
      <c r="H109" s="1210"/>
      <c r="I109" s="1210"/>
      <c r="J109" s="1210"/>
      <c r="K109" s="1210"/>
      <c r="L109" s="1210"/>
      <c r="M109" s="1210"/>
      <c r="N109" s="1210"/>
      <c r="O109" s="1210"/>
      <c r="P109" s="1210"/>
      <c r="Q109" s="1210"/>
      <c r="R109" s="1210"/>
      <c r="S109" s="1210"/>
      <c r="T109" s="1210"/>
      <c r="U109" s="1210"/>
      <c r="V109" s="1210"/>
      <c r="W109" s="1210"/>
      <c r="X109" s="1210"/>
      <c r="Y109" s="1210"/>
      <c r="Z109" s="1210"/>
      <c r="AA109" s="1210"/>
      <c r="AB109" s="1210"/>
      <c r="AC109" s="1210"/>
      <c r="AD109" s="1210"/>
      <c r="AE109" s="1210"/>
      <c r="AF109" s="1210"/>
      <c r="AG109" s="1210"/>
      <c r="AH109" s="1210"/>
      <c r="AI109" s="1210"/>
      <c r="AJ109" s="1210"/>
      <c r="AK109" s="1211"/>
      <c r="AL109" s="1212" t="s">
        <v>101</v>
      </c>
      <c r="AM109" s="1212"/>
      <c r="AN109" s="1212"/>
      <c r="AO109" s="1212"/>
      <c r="AP109" s="1212"/>
      <c r="AQ109" s="1212"/>
      <c r="AR109" s="1212"/>
      <c r="AS109" s="1212"/>
      <c r="AT109" s="1212"/>
      <c r="AU109" s="1212"/>
      <c r="AV109" s="1212"/>
      <c r="AW109" s="1212"/>
      <c r="AX109" s="1212"/>
      <c r="AY109" s="1212"/>
      <c r="AZ109" s="1212"/>
      <c r="BA109" s="1212"/>
      <c r="BB109" s="1212"/>
      <c r="BC109" s="1212"/>
      <c r="BD109" s="1212"/>
      <c r="BE109" s="1212"/>
      <c r="BF109" s="1212"/>
      <c r="BG109" s="1212"/>
      <c r="BH109" s="1212"/>
      <c r="BI109" s="1212"/>
      <c r="BJ109" s="1212"/>
      <c r="BK109" s="1212"/>
      <c r="BL109" s="1212"/>
      <c r="BM109" s="1212"/>
      <c r="BN109" s="1212"/>
      <c r="BO109" s="1212"/>
      <c r="BP109" s="1212"/>
      <c r="BQ109" s="1212"/>
      <c r="BR109" s="1212"/>
      <c r="BS109" s="1212"/>
      <c r="BT109" s="1212"/>
      <c r="BU109" s="133"/>
      <c r="BV109" s="53"/>
    </row>
    <row r="110" spans="1:74" ht="21" hidden="1" customHeight="1">
      <c r="A110" s="55"/>
      <c r="B110" s="1176" t="s">
        <v>346</v>
      </c>
      <c r="C110" s="1177"/>
      <c r="D110" s="1177"/>
      <c r="E110" s="1177"/>
      <c r="F110" s="1177"/>
      <c r="G110" s="1177"/>
      <c r="H110" s="1177"/>
      <c r="I110" s="1178"/>
      <c r="J110" s="1179" t="s">
        <v>516</v>
      </c>
      <c r="K110" s="1177"/>
      <c r="L110" s="1177"/>
      <c r="M110" s="1177"/>
      <c r="N110" s="1177"/>
      <c r="O110" s="1177"/>
      <c r="P110" s="1178"/>
      <c r="Q110" s="1179" t="s">
        <v>55</v>
      </c>
      <c r="R110" s="1177"/>
      <c r="S110" s="1177"/>
      <c r="T110" s="1177"/>
      <c r="U110" s="1177"/>
      <c r="V110" s="1177"/>
      <c r="W110" s="1177"/>
      <c r="X110" s="1177"/>
      <c r="Y110" s="1177"/>
      <c r="Z110" s="1177"/>
      <c r="AA110" s="1177"/>
      <c r="AB110" s="1177"/>
      <c r="AC110" s="1177"/>
      <c r="AD110" s="1177"/>
      <c r="AE110" s="1177"/>
      <c r="AF110" s="1177"/>
      <c r="AG110" s="1177"/>
      <c r="AH110" s="1177"/>
      <c r="AI110" s="1177"/>
      <c r="AJ110" s="1177"/>
      <c r="AK110" s="1180"/>
      <c r="AL110" s="1181" t="s">
        <v>357</v>
      </c>
      <c r="AM110" s="1182"/>
      <c r="AN110" s="1182"/>
      <c r="AO110" s="1182"/>
      <c r="AP110" s="1182"/>
      <c r="AQ110" s="1182"/>
      <c r="AR110" s="1182"/>
      <c r="AS110" s="1183"/>
      <c r="AT110" s="133"/>
      <c r="AU110" s="194" t="s">
        <v>174</v>
      </c>
      <c r="AV110" s="1030" t="s">
        <v>530</v>
      </c>
      <c r="AW110" s="1031"/>
      <c r="AX110" s="1031"/>
      <c r="AY110" s="1031"/>
      <c r="AZ110" s="1031"/>
      <c r="BA110" s="1031"/>
      <c r="BB110" s="1031"/>
      <c r="BC110" s="1031"/>
      <c r="BD110" s="1031"/>
      <c r="BE110" s="1031"/>
      <c r="BF110" s="1031"/>
      <c r="BG110" s="1031"/>
      <c r="BH110" s="1031"/>
      <c r="BI110" s="1031"/>
      <c r="BJ110" s="1031"/>
      <c r="BK110" s="1031"/>
      <c r="BL110" s="1031"/>
      <c r="BM110" s="1031"/>
      <c r="BN110" s="1031"/>
      <c r="BO110" s="1031"/>
      <c r="BP110" s="1031"/>
      <c r="BQ110" s="1031"/>
      <c r="BR110" s="1031"/>
      <c r="BS110" s="1031"/>
      <c r="BT110" s="1032"/>
      <c r="BU110" s="210"/>
      <c r="BV110" s="53"/>
    </row>
    <row r="111" spans="1:74" ht="21" hidden="1" customHeight="1">
      <c r="A111" s="55"/>
      <c r="B111" s="1184"/>
      <c r="C111" s="1185"/>
      <c r="D111" s="1185"/>
      <c r="E111" s="1186" t="s">
        <v>252</v>
      </c>
      <c r="F111" s="1186"/>
      <c r="G111" s="1187"/>
      <c r="H111" s="1187"/>
      <c r="I111" s="1188"/>
      <c r="J111" s="1189"/>
      <c r="K111" s="1190"/>
      <c r="L111" s="1190"/>
      <c r="M111" s="156" t="s">
        <v>316</v>
      </c>
      <c r="N111" s="1190"/>
      <c r="O111" s="1190"/>
      <c r="P111" s="1191"/>
      <c r="Q111" s="1192" t="s">
        <v>232</v>
      </c>
      <c r="R111" s="1193"/>
      <c r="S111" s="1193"/>
      <c r="T111" s="1193"/>
      <c r="U111" s="1193"/>
      <c r="V111" s="1193"/>
      <c r="W111" s="1193"/>
      <c r="X111" s="1193"/>
      <c r="Y111" s="1193"/>
      <c r="Z111" s="1193"/>
      <c r="AA111" s="1193"/>
      <c r="AB111" s="1193"/>
      <c r="AC111" s="1193"/>
      <c r="AD111" s="1193"/>
      <c r="AE111" s="1193"/>
      <c r="AF111" s="1193"/>
      <c r="AG111" s="1193"/>
      <c r="AH111" s="1193"/>
      <c r="AI111" s="1193"/>
      <c r="AJ111" s="1193"/>
      <c r="AK111" s="1194"/>
      <c r="AL111" s="1195"/>
      <c r="AM111" s="1196"/>
      <c r="AN111" s="1196"/>
      <c r="AO111" s="1197"/>
      <c r="AP111" s="1198"/>
      <c r="AQ111" s="1199"/>
      <c r="AR111" s="1199"/>
      <c r="AS111" s="1200"/>
      <c r="AT111" s="133"/>
      <c r="AU111" s="194"/>
      <c r="AV111" s="1033"/>
      <c r="AW111" s="1034"/>
      <c r="AX111" s="1034"/>
      <c r="AY111" s="1034"/>
      <c r="AZ111" s="1034"/>
      <c r="BA111" s="1034"/>
      <c r="BB111" s="1034"/>
      <c r="BC111" s="1034"/>
      <c r="BD111" s="1034"/>
      <c r="BE111" s="1034"/>
      <c r="BF111" s="1034"/>
      <c r="BG111" s="1034"/>
      <c r="BH111" s="1034"/>
      <c r="BI111" s="1034"/>
      <c r="BJ111" s="1034"/>
      <c r="BK111" s="1034"/>
      <c r="BL111" s="1034"/>
      <c r="BM111" s="1034"/>
      <c r="BN111" s="1034"/>
      <c r="BO111" s="1034"/>
      <c r="BP111" s="1034"/>
      <c r="BQ111" s="1034"/>
      <c r="BR111" s="1034"/>
      <c r="BS111" s="1034"/>
      <c r="BT111" s="1035"/>
      <c r="BU111" s="210"/>
      <c r="BV111" s="53"/>
    </row>
    <row r="112" spans="1:74" ht="21" hidden="1" customHeight="1">
      <c r="A112" s="55"/>
      <c r="B112" s="1157"/>
      <c r="C112" s="1158"/>
      <c r="D112" s="1158"/>
      <c r="E112" s="1159" t="s">
        <v>252</v>
      </c>
      <c r="F112" s="1159"/>
      <c r="G112" s="1160"/>
      <c r="H112" s="1160"/>
      <c r="I112" s="1161"/>
      <c r="J112" s="1162"/>
      <c r="K112" s="1163"/>
      <c r="L112" s="1163"/>
      <c r="M112" s="157" t="s">
        <v>316</v>
      </c>
      <c r="N112" s="1163"/>
      <c r="O112" s="1163"/>
      <c r="P112" s="1164"/>
      <c r="Q112" s="1165" t="s">
        <v>527</v>
      </c>
      <c r="R112" s="1166"/>
      <c r="S112" s="1166"/>
      <c r="T112" s="1166"/>
      <c r="U112" s="1166"/>
      <c r="V112" s="1166"/>
      <c r="W112" s="1166"/>
      <c r="X112" s="1166"/>
      <c r="Y112" s="1166"/>
      <c r="Z112" s="1166"/>
      <c r="AA112" s="1166"/>
      <c r="AB112" s="1166"/>
      <c r="AC112" s="1166"/>
      <c r="AD112" s="1166"/>
      <c r="AE112" s="1166"/>
      <c r="AF112" s="1166"/>
      <c r="AG112" s="1166"/>
      <c r="AH112" s="1166"/>
      <c r="AI112" s="1166"/>
      <c r="AJ112" s="1166"/>
      <c r="AK112" s="1167"/>
      <c r="AL112" s="1172"/>
      <c r="AM112" s="1173"/>
      <c r="AN112" s="1173"/>
      <c r="AO112" s="1174"/>
      <c r="AP112" s="1140"/>
      <c r="AQ112" s="1170"/>
      <c r="AR112" s="1170"/>
      <c r="AS112" s="1141"/>
      <c r="AT112" s="133"/>
      <c r="AU112" s="194"/>
      <c r="AV112" s="1033"/>
      <c r="AW112" s="1034"/>
      <c r="AX112" s="1034"/>
      <c r="AY112" s="1034"/>
      <c r="AZ112" s="1034"/>
      <c r="BA112" s="1034"/>
      <c r="BB112" s="1034"/>
      <c r="BC112" s="1034"/>
      <c r="BD112" s="1034"/>
      <c r="BE112" s="1034"/>
      <c r="BF112" s="1034"/>
      <c r="BG112" s="1034"/>
      <c r="BH112" s="1034"/>
      <c r="BI112" s="1034"/>
      <c r="BJ112" s="1034"/>
      <c r="BK112" s="1034"/>
      <c r="BL112" s="1034"/>
      <c r="BM112" s="1034"/>
      <c r="BN112" s="1034"/>
      <c r="BO112" s="1034"/>
      <c r="BP112" s="1034"/>
      <c r="BQ112" s="1034"/>
      <c r="BR112" s="1034"/>
      <c r="BS112" s="1034"/>
      <c r="BT112" s="1035"/>
      <c r="BU112" s="210"/>
      <c r="BV112" s="53"/>
    </row>
    <row r="113" spans="1:74" ht="21" hidden="1" customHeight="1">
      <c r="A113" s="55"/>
      <c r="B113" s="1157"/>
      <c r="C113" s="1158"/>
      <c r="D113" s="1158"/>
      <c r="E113" s="1175" t="s">
        <v>252</v>
      </c>
      <c r="F113" s="1175"/>
      <c r="G113" s="1160"/>
      <c r="H113" s="1160"/>
      <c r="I113" s="1161"/>
      <c r="J113" s="1162"/>
      <c r="K113" s="1163"/>
      <c r="L113" s="1163"/>
      <c r="M113" s="158" t="s">
        <v>316</v>
      </c>
      <c r="N113" s="1163"/>
      <c r="O113" s="1163"/>
      <c r="P113" s="1164"/>
      <c r="Q113" s="1165" t="s">
        <v>275</v>
      </c>
      <c r="R113" s="1166"/>
      <c r="S113" s="1166"/>
      <c r="T113" s="1166"/>
      <c r="U113" s="1166"/>
      <c r="V113" s="1166"/>
      <c r="W113" s="1166"/>
      <c r="X113" s="1166"/>
      <c r="Y113" s="1166"/>
      <c r="Z113" s="1166"/>
      <c r="AA113" s="1166"/>
      <c r="AB113" s="1166"/>
      <c r="AC113" s="1166"/>
      <c r="AD113" s="1166"/>
      <c r="AE113" s="1166"/>
      <c r="AF113" s="1166"/>
      <c r="AG113" s="1166"/>
      <c r="AH113" s="1166"/>
      <c r="AI113" s="1166"/>
      <c r="AJ113" s="1166"/>
      <c r="AK113" s="1167"/>
      <c r="AL113" s="1172"/>
      <c r="AM113" s="1173"/>
      <c r="AN113" s="1173"/>
      <c r="AO113" s="1174"/>
      <c r="AP113" s="1140"/>
      <c r="AQ113" s="1170"/>
      <c r="AR113" s="1170"/>
      <c r="AS113" s="1141"/>
      <c r="AT113" s="133"/>
      <c r="AU113" s="194"/>
      <c r="AV113" s="1033"/>
      <c r="AW113" s="1034"/>
      <c r="AX113" s="1034"/>
      <c r="AY113" s="1034"/>
      <c r="AZ113" s="1034"/>
      <c r="BA113" s="1034"/>
      <c r="BB113" s="1034"/>
      <c r="BC113" s="1034"/>
      <c r="BD113" s="1034"/>
      <c r="BE113" s="1034"/>
      <c r="BF113" s="1034"/>
      <c r="BG113" s="1034"/>
      <c r="BH113" s="1034"/>
      <c r="BI113" s="1034"/>
      <c r="BJ113" s="1034"/>
      <c r="BK113" s="1034"/>
      <c r="BL113" s="1034"/>
      <c r="BM113" s="1034"/>
      <c r="BN113" s="1034"/>
      <c r="BO113" s="1034"/>
      <c r="BP113" s="1034"/>
      <c r="BQ113" s="1034"/>
      <c r="BR113" s="1034"/>
      <c r="BS113" s="1034"/>
      <c r="BT113" s="1035"/>
      <c r="BU113" s="210"/>
      <c r="BV113" s="211"/>
    </row>
    <row r="114" spans="1:74" ht="21" hidden="1" customHeight="1">
      <c r="A114" s="55"/>
      <c r="B114" s="1157"/>
      <c r="C114" s="1158"/>
      <c r="D114" s="1158"/>
      <c r="E114" s="1171" t="s">
        <v>252</v>
      </c>
      <c r="F114" s="1171"/>
      <c r="G114" s="1160"/>
      <c r="H114" s="1160"/>
      <c r="I114" s="1161"/>
      <c r="J114" s="1162"/>
      <c r="K114" s="1163"/>
      <c r="L114" s="1163"/>
      <c r="M114" s="159" t="s">
        <v>316</v>
      </c>
      <c r="N114" s="1163"/>
      <c r="O114" s="1163"/>
      <c r="P114" s="1164"/>
      <c r="Q114" s="1165" t="s">
        <v>528</v>
      </c>
      <c r="R114" s="1166"/>
      <c r="S114" s="1166"/>
      <c r="T114" s="1166"/>
      <c r="U114" s="1166"/>
      <c r="V114" s="1166"/>
      <c r="W114" s="1166"/>
      <c r="X114" s="1166"/>
      <c r="Y114" s="1166"/>
      <c r="Z114" s="1166"/>
      <c r="AA114" s="1166"/>
      <c r="AB114" s="1166"/>
      <c r="AC114" s="1166"/>
      <c r="AD114" s="1166"/>
      <c r="AE114" s="1166"/>
      <c r="AF114" s="1166"/>
      <c r="AG114" s="1166"/>
      <c r="AH114" s="1166"/>
      <c r="AI114" s="1166"/>
      <c r="AJ114" s="1166"/>
      <c r="AK114" s="1167"/>
      <c r="AL114" s="1172"/>
      <c r="AM114" s="1173"/>
      <c r="AN114" s="1173"/>
      <c r="AO114" s="1174"/>
      <c r="AP114" s="1140"/>
      <c r="AQ114" s="1170"/>
      <c r="AR114" s="1170"/>
      <c r="AS114" s="1141"/>
      <c r="AT114" s="133"/>
      <c r="AU114" s="194"/>
      <c r="AV114" s="1033"/>
      <c r="AW114" s="1034"/>
      <c r="AX114" s="1034"/>
      <c r="AY114" s="1034"/>
      <c r="AZ114" s="1034"/>
      <c r="BA114" s="1034"/>
      <c r="BB114" s="1034"/>
      <c r="BC114" s="1034"/>
      <c r="BD114" s="1034"/>
      <c r="BE114" s="1034"/>
      <c r="BF114" s="1034"/>
      <c r="BG114" s="1034"/>
      <c r="BH114" s="1034"/>
      <c r="BI114" s="1034"/>
      <c r="BJ114" s="1034"/>
      <c r="BK114" s="1034"/>
      <c r="BL114" s="1034"/>
      <c r="BM114" s="1034"/>
      <c r="BN114" s="1034"/>
      <c r="BO114" s="1034"/>
      <c r="BP114" s="1034"/>
      <c r="BQ114" s="1034"/>
      <c r="BR114" s="1034"/>
      <c r="BS114" s="1034"/>
      <c r="BT114" s="1035"/>
      <c r="BU114" s="210"/>
      <c r="BV114" s="53"/>
    </row>
    <row r="115" spans="1:74" ht="21" hidden="1" customHeight="1">
      <c r="A115" s="55"/>
      <c r="B115" s="1157"/>
      <c r="C115" s="1158"/>
      <c r="D115" s="1158"/>
      <c r="E115" s="1159" t="s">
        <v>252</v>
      </c>
      <c r="F115" s="1159"/>
      <c r="G115" s="1160"/>
      <c r="H115" s="1160"/>
      <c r="I115" s="1161"/>
      <c r="J115" s="1162"/>
      <c r="K115" s="1163"/>
      <c r="L115" s="1163"/>
      <c r="M115" s="157" t="s">
        <v>316</v>
      </c>
      <c r="N115" s="1163"/>
      <c r="O115" s="1163"/>
      <c r="P115" s="1164"/>
      <c r="Q115" s="1165"/>
      <c r="R115" s="1166"/>
      <c r="S115" s="1166"/>
      <c r="T115" s="1166"/>
      <c r="U115" s="1166"/>
      <c r="V115" s="1166"/>
      <c r="W115" s="1166"/>
      <c r="X115" s="1166"/>
      <c r="Y115" s="1166"/>
      <c r="Z115" s="1166"/>
      <c r="AA115" s="1166"/>
      <c r="AB115" s="1166"/>
      <c r="AC115" s="1166"/>
      <c r="AD115" s="1166"/>
      <c r="AE115" s="1166"/>
      <c r="AF115" s="1166"/>
      <c r="AG115" s="1166"/>
      <c r="AH115" s="1166"/>
      <c r="AI115" s="1166"/>
      <c r="AJ115" s="1166"/>
      <c r="AK115" s="1167"/>
      <c r="AL115" s="1172"/>
      <c r="AM115" s="1173"/>
      <c r="AN115" s="1173"/>
      <c r="AO115" s="1174"/>
      <c r="AP115" s="1140"/>
      <c r="AQ115" s="1170"/>
      <c r="AR115" s="1170"/>
      <c r="AS115" s="1141"/>
      <c r="AT115" s="133"/>
      <c r="AU115" s="194"/>
      <c r="AV115" s="1033"/>
      <c r="AW115" s="1034"/>
      <c r="AX115" s="1034"/>
      <c r="AY115" s="1034"/>
      <c r="AZ115" s="1034"/>
      <c r="BA115" s="1034"/>
      <c r="BB115" s="1034"/>
      <c r="BC115" s="1034"/>
      <c r="BD115" s="1034"/>
      <c r="BE115" s="1034"/>
      <c r="BF115" s="1034"/>
      <c r="BG115" s="1034"/>
      <c r="BH115" s="1034"/>
      <c r="BI115" s="1034"/>
      <c r="BJ115" s="1034"/>
      <c r="BK115" s="1034"/>
      <c r="BL115" s="1034"/>
      <c r="BM115" s="1034"/>
      <c r="BN115" s="1034"/>
      <c r="BO115" s="1034"/>
      <c r="BP115" s="1034"/>
      <c r="BQ115" s="1034"/>
      <c r="BR115" s="1034"/>
      <c r="BS115" s="1034"/>
      <c r="BT115" s="1035"/>
      <c r="BU115" s="210"/>
      <c r="BV115" s="53"/>
    </row>
    <row r="116" spans="1:74" ht="21" hidden="1" customHeight="1">
      <c r="A116" s="55"/>
      <c r="B116" s="1157"/>
      <c r="C116" s="1158"/>
      <c r="D116" s="1158"/>
      <c r="E116" s="1159" t="s">
        <v>252</v>
      </c>
      <c r="F116" s="1159"/>
      <c r="G116" s="1160"/>
      <c r="H116" s="1160"/>
      <c r="I116" s="1161"/>
      <c r="J116" s="1162"/>
      <c r="K116" s="1163"/>
      <c r="L116" s="1163"/>
      <c r="M116" s="157" t="s">
        <v>316</v>
      </c>
      <c r="N116" s="1163"/>
      <c r="O116" s="1163"/>
      <c r="P116" s="1164"/>
      <c r="Q116" s="1165"/>
      <c r="R116" s="1166"/>
      <c r="S116" s="1166"/>
      <c r="T116" s="1166"/>
      <c r="U116" s="1166"/>
      <c r="V116" s="1166"/>
      <c r="W116" s="1166"/>
      <c r="X116" s="1166"/>
      <c r="Y116" s="1166"/>
      <c r="Z116" s="1166"/>
      <c r="AA116" s="1166"/>
      <c r="AB116" s="1166"/>
      <c r="AC116" s="1166"/>
      <c r="AD116" s="1166"/>
      <c r="AE116" s="1166"/>
      <c r="AF116" s="1166"/>
      <c r="AG116" s="1166"/>
      <c r="AH116" s="1166"/>
      <c r="AI116" s="1166"/>
      <c r="AJ116" s="1166"/>
      <c r="AK116" s="1167"/>
      <c r="AL116" s="1168"/>
      <c r="AM116" s="1138"/>
      <c r="AN116" s="1138"/>
      <c r="AO116" s="1169"/>
      <c r="AP116" s="1140"/>
      <c r="AQ116" s="1170"/>
      <c r="AR116" s="1170"/>
      <c r="AS116" s="1141"/>
      <c r="AT116" s="133"/>
      <c r="AU116" s="194"/>
      <c r="AV116" s="1033"/>
      <c r="AW116" s="1034"/>
      <c r="AX116" s="1034"/>
      <c r="AY116" s="1034"/>
      <c r="AZ116" s="1034"/>
      <c r="BA116" s="1034"/>
      <c r="BB116" s="1034"/>
      <c r="BC116" s="1034"/>
      <c r="BD116" s="1034"/>
      <c r="BE116" s="1034"/>
      <c r="BF116" s="1034"/>
      <c r="BG116" s="1034"/>
      <c r="BH116" s="1034"/>
      <c r="BI116" s="1034"/>
      <c r="BJ116" s="1034"/>
      <c r="BK116" s="1034"/>
      <c r="BL116" s="1034"/>
      <c r="BM116" s="1034"/>
      <c r="BN116" s="1034"/>
      <c r="BO116" s="1034"/>
      <c r="BP116" s="1034"/>
      <c r="BQ116" s="1034"/>
      <c r="BR116" s="1034"/>
      <c r="BS116" s="1034"/>
      <c r="BT116" s="1035"/>
      <c r="BU116" s="210"/>
      <c r="BV116" s="53"/>
    </row>
    <row r="117" spans="1:74" ht="21" hidden="1" customHeight="1">
      <c r="A117" s="55"/>
      <c r="B117" s="1127"/>
      <c r="C117" s="1128"/>
      <c r="D117" s="1128"/>
      <c r="E117" s="1129" t="s">
        <v>252</v>
      </c>
      <c r="F117" s="1129"/>
      <c r="G117" s="1130"/>
      <c r="H117" s="1130"/>
      <c r="I117" s="1131"/>
      <c r="J117" s="1132"/>
      <c r="K117" s="1129"/>
      <c r="L117" s="1129"/>
      <c r="M117" s="160" t="s">
        <v>316</v>
      </c>
      <c r="N117" s="1129"/>
      <c r="O117" s="1129"/>
      <c r="P117" s="1133"/>
      <c r="Q117" s="1134"/>
      <c r="R117" s="1135"/>
      <c r="S117" s="1135"/>
      <c r="T117" s="1135"/>
      <c r="U117" s="1135"/>
      <c r="V117" s="1135"/>
      <c r="W117" s="1135"/>
      <c r="X117" s="1135"/>
      <c r="Y117" s="1135"/>
      <c r="Z117" s="1135"/>
      <c r="AA117" s="1135"/>
      <c r="AB117" s="1135"/>
      <c r="AC117" s="1135"/>
      <c r="AD117" s="1135"/>
      <c r="AE117" s="1135"/>
      <c r="AF117" s="1135"/>
      <c r="AG117" s="1135"/>
      <c r="AH117" s="1135"/>
      <c r="AI117" s="1135"/>
      <c r="AJ117" s="1135"/>
      <c r="AK117" s="1136"/>
      <c r="AL117" s="1137"/>
      <c r="AM117" s="1138"/>
      <c r="AN117" s="1138"/>
      <c r="AO117" s="1139"/>
      <c r="AP117" s="1140"/>
      <c r="AQ117" s="1138"/>
      <c r="AR117" s="1138"/>
      <c r="AS117" s="1141"/>
      <c r="AT117" s="133"/>
      <c r="AU117" s="194"/>
      <c r="AV117" s="1036"/>
      <c r="AW117" s="1037"/>
      <c r="AX117" s="1037"/>
      <c r="AY117" s="1037"/>
      <c r="AZ117" s="1037"/>
      <c r="BA117" s="1037"/>
      <c r="BB117" s="1037"/>
      <c r="BC117" s="1037"/>
      <c r="BD117" s="1037"/>
      <c r="BE117" s="1037"/>
      <c r="BF117" s="1037"/>
      <c r="BG117" s="1037"/>
      <c r="BH117" s="1037"/>
      <c r="BI117" s="1037"/>
      <c r="BJ117" s="1037"/>
      <c r="BK117" s="1037"/>
      <c r="BL117" s="1037"/>
      <c r="BM117" s="1037"/>
      <c r="BN117" s="1037"/>
      <c r="BO117" s="1037"/>
      <c r="BP117" s="1037"/>
      <c r="BQ117" s="1037"/>
      <c r="BR117" s="1037"/>
      <c r="BS117" s="1037"/>
      <c r="BT117" s="1038"/>
      <c r="BU117" s="210"/>
      <c r="BV117" s="53"/>
    </row>
    <row r="118" spans="1:74" ht="19.5" hidden="1" customHeight="1">
      <c r="A118" s="55"/>
      <c r="B118" s="1127"/>
      <c r="C118" s="1128"/>
      <c r="D118" s="1128"/>
      <c r="E118" s="1129" t="s">
        <v>252</v>
      </c>
      <c r="F118" s="1129"/>
      <c r="G118" s="1130"/>
      <c r="H118" s="1130"/>
      <c r="I118" s="1131"/>
      <c r="J118" s="1132"/>
      <c r="K118" s="1129"/>
      <c r="L118" s="1129"/>
      <c r="M118" s="160" t="s">
        <v>316</v>
      </c>
      <c r="N118" s="1129"/>
      <c r="O118" s="1129"/>
      <c r="P118" s="1133"/>
      <c r="Q118" s="1134"/>
      <c r="R118" s="1135"/>
      <c r="S118" s="1135"/>
      <c r="T118" s="1135"/>
      <c r="U118" s="1135"/>
      <c r="V118" s="1135"/>
      <c r="W118" s="1135"/>
      <c r="X118" s="1135"/>
      <c r="Y118" s="1135"/>
      <c r="Z118" s="1135"/>
      <c r="AA118" s="1135"/>
      <c r="AB118" s="1135"/>
      <c r="AC118" s="1135"/>
      <c r="AD118" s="1135"/>
      <c r="AE118" s="1135"/>
      <c r="AF118" s="1135"/>
      <c r="AG118" s="1135"/>
      <c r="AH118" s="1135"/>
      <c r="AI118" s="1135"/>
      <c r="AJ118" s="1135"/>
      <c r="AK118" s="1136"/>
      <c r="AL118" s="1137"/>
      <c r="AM118" s="1138"/>
      <c r="AN118" s="1138"/>
      <c r="AO118" s="1139"/>
      <c r="AP118" s="1140"/>
      <c r="AQ118" s="1138"/>
      <c r="AR118" s="1138"/>
      <c r="AS118" s="1141"/>
      <c r="AT118" s="133"/>
      <c r="AU118" s="195"/>
      <c r="AV118" s="196"/>
      <c r="AW118" s="196"/>
      <c r="AX118" s="196"/>
      <c r="AY118" s="196"/>
      <c r="AZ118" s="196"/>
      <c r="BA118" s="196"/>
      <c r="BB118" s="196"/>
      <c r="BC118" s="196"/>
      <c r="BD118" s="196"/>
      <c r="BE118" s="196"/>
      <c r="BF118" s="196"/>
      <c r="BG118" s="196"/>
      <c r="BH118" s="196"/>
      <c r="BI118" s="196"/>
      <c r="BJ118" s="196"/>
      <c r="BK118" s="196"/>
      <c r="BL118" s="196"/>
      <c r="BM118" s="196"/>
      <c r="BN118" s="196"/>
      <c r="BO118" s="196"/>
      <c r="BP118" s="196"/>
      <c r="BQ118" s="196"/>
      <c r="BR118" s="196"/>
      <c r="BS118" s="196"/>
      <c r="BT118" s="196"/>
      <c r="BU118" s="195"/>
      <c r="BV118" s="53"/>
    </row>
    <row r="119" spans="1:74" ht="19.5" hidden="1" customHeight="1">
      <c r="A119" s="55"/>
      <c r="B119" s="1142"/>
      <c r="C119" s="1143"/>
      <c r="D119" s="1143"/>
      <c r="E119" s="1144" t="s">
        <v>252</v>
      </c>
      <c r="F119" s="1144"/>
      <c r="G119" s="1145"/>
      <c r="H119" s="1145"/>
      <c r="I119" s="1146"/>
      <c r="J119" s="1147"/>
      <c r="K119" s="1144"/>
      <c r="L119" s="1144"/>
      <c r="M119" s="161" t="s">
        <v>316</v>
      </c>
      <c r="N119" s="1144"/>
      <c r="O119" s="1144"/>
      <c r="P119" s="1148"/>
      <c r="Q119" s="1149"/>
      <c r="R119" s="1150"/>
      <c r="S119" s="1150"/>
      <c r="T119" s="1150"/>
      <c r="U119" s="1150"/>
      <c r="V119" s="1150"/>
      <c r="W119" s="1150"/>
      <c r="X119" s="1150"/>
      <c r="Y119" s="1150"/>
      <c r="Z119" s="1150"/>
      <c r="AA119" s="1150"/>
      <c r="AB119" s="1150"/>
      <c r="AC119" s="1150"/>
      <c r="AD119" s="1150"/>
      <c r="AE119" s="1150"/>
      <c r="AF119" s="1150"/>
      <c r="AG119" s="1150"/>
      <c r="AH119" s="1150"/>
      <c r="AI119" s="1150"/>
      <c r="AJ119" s="1150"/>
      <c r="AK119" s="1151"/>
      <c r="AL119" s="1152"/>
      <c r="AM119" s="1153"/>
      <c r="AN119" s="1153"/>
      <c r="AO119" s="1154"/>
      <c r="AP119" s="1155"/>
      <c r="AQ119" s="1153"/>
      <c r="AR119" s="1153"/>
      <c r="AS119" s="1156"/>
      <c r="AZ119" s="196"/>
      <c r="BA119" s="196"/>
      <c r="BB119" s="196"/>
      <c r="BC119" s="196"/>
      <c r="BD119" s="196"/>
      <c r="BE119" s="196"/>
      <c r="BF119" s="196"/>
      <c r="BG119" s="196"/>
      <c r="BH119" s="196"/>
      <c r="BI119" s="196"/>
      <c r="BJ119" s="196"/>
      <c r="BK119" s="196"/>
      <c r="BL119" s="196"/>
      <c r="BM119" s="196"/>
      <c r="BN119" s="196"/>
      <c r="BO119" s="196"/>
      <c r="BP119" s="196"/>
      <c r="BQ119" s="196"/>
      <c r="BR119" s="196"/>
      <c r="BS119" s="196"/>
      <c r="BT119" s="196"/>
      <c r="BU119" s="195"/>
      <c r="BV119" s="53"/>
    </row>
    <row r="120" spans="1:74" ht="19.5" customHeight="1">
      <c r="A120" s="55"/>
      <c r="B120" s="1039"/>
      <c r="C120" s="1039"/>
      <c r="D120" s="1039"/>
      <c r="E120" s="1039"/>
      <c r="F120" s="1039"/>
      <c r="G120" s="1039"/>
      <c r="H120" s="1039"/>
      <c r="I120" s="1039"/>
      <c r="J120" s="1039"/>
      <c r="K120" s="1039"/>
      <c r="L120" s="1039"/>
      <c r="M120" s="1039"/>
      <c r="N120" s="1039"/>
      <c r="O120" s="1039"/>
      <c r="P120" s="1039"/>
      <c r="Q120" s="1039"/>
      <c r="R120" s="1039"/>
      <c r="S120" s="1039"/>
      <c r="T120" s="1039"/>
      <c r="U120" s="1039"/>
      <c r="V120" s="1039"/>
      <c r="W120" s="1039"/>
      <c r="X120" s="1039"/>
      <c r="Y120" s="1039"/>
      <c r="Z120" s="1039"/>
      <c r="AA120" s="1039"/>
      <c r="AB120" s="1039"/>
      <c r="AC120" s="1039"/>
      <c r="AD120" s="1039"/>
      <c r="AE120" s="1039"/>
      <c r="AF120" s="1039"/>
      <c r="AG120" s="1039"/>
      <c r="AH120" s="1039"/>
      <c r="AI120" s="1039"/>
      <c r="AJ120" s="1039"/>
      <c r="AK120" s="1039"/>
      <c r="AL120" s="1039"/>
      <c r="AM120" s="1039"/>
      <c r="AN120" s="1039"/>
      <c r="AO120" s="1039"/>
      <c r="AP120" s="1039"/>
      <c r="AQ120" s="1039"/>
      <c r="AR120" s="1039"/>
      <c r="AS120" s="1039"/>
      <c r="AT120" s="192"/>
      <c r="AU120" s="192"/>
      <c r="AV120" s="192"/>
      <c r="AW120" s="192"/>
      <c r="AX120" s="192"/>
      <c r="AY120" s="192"/>
      <c r="AZ120" s="195"/>
      <c r="BA120" s="195"/>
      <c r="BB120" s="195"/>
      <c r="BC120" s="195"/>
      <c r="BD120" s="195"/>
      <c r="BE120" s="195"/>
      <c r="BF120" s="195"/>
      <c r="BG120" s="195"/>
      <c r="BH120" s="195"/>
      <c r="BI120" s="195"/>
      <c r="BJ120" s="195"/>
      <c r="BK120" s="195"/>
      <c r="BL120" s="195"/>
      <c r="BM120" s="133"/>
      <c r="BN120" s="133"/>
      <c r="BO120" s="133"/>
      <c r="BP120" s="133"/>
      <c r="BQ120" s="133"/>
      <c r="BR120" s="133"/>
      <c r="BS120" s="133"/>
      <c r="BT120" s="133"/>
      <c r="BU120" s="133"/>
      <c r="BV120" s="53"/>
    </row>
    <row r="121" spans="1:74" ht="19.5" customHeight="1">
      <c r="A121" s="133"/>
      <c r="B121" s="1017" t="s">
        <v>323</v>
      </c>
      <c r="C121" s="1018"/>
      <c r="D121" s="1018"/>
      <c r="E121" s="1018"/>
      <c r="F121" s="1019"/>
      <c r="G121" s="1025"/>
      <c r="H121" s="1026"/>
      <c r="I121" s="1026"/>
      <c r="J121" s="1026"/>
      <c r="K121" s="1026"/>
      <c r="L121" s="1026"/>
      <c r="M121" s="1026"/>
      <c r="N121" s="1026"/>
      <c r="O121" s="1026"/>
      <c r="P121" s="1026"/>
      <c r="Q121" s="1026"/>
      <c r="R121" s="1026"/>
      <c r="S121" s="1026"/>
      <c r="T121" s="1026"/>
      <c r="U121" s="1026"/>
      <c r="V121" s="1026"/>
      <c r="W121" s="1026"/>
      <c r="X121" s="1026"/>
      <c r="Y121" s="1026"/>
      <c r="Z121" s="1026"/>
      <c r="AA121" s="1026"/>
      <c r="AB121" s="1026"/>
      <c r="AC121" s="1026"/>
      <c r="AD121" s="1026"/>
      <c r="AE121" s="1026"/>
      <c r="AF121" s="1026"/>
      <c r="AG121" s="1026"/>
      <c r="AH121" s="1026"/>
      <c r="AI121" s="1026"/>
      <c r="AJ121" s="1026"/>
      <c r="AK121" s="1026"/>
      <c r="AL121" s="1026"/>
      <c r="AM121" s="1026"/>
      <c r="AN121" s="1026"/>
      <c r="AO121" s="1026"/>
      <c r="AP121" s="1026"/>
      <c r="AQ121" s="1026"/>
      <c r="AR121" s="1026"/>
      <c r="AS121" s="1026"/>
      <c r="AT121" s="972"/>
      <c r="AU121" s="972"/>
      <c r="AV121" s="972"/>
      <c r="AW121" s="972"/>
      <c r="AX121" s="972"/>
      <c r="AY121" s="972"/>
      <c r="AZ121" s="1026"/>
      <c r="BA121" s="1026"/>
      <c r="BB121" s="1026"/>
      <c r="BC121" s="1026"/>
      <c r="BD121" s="1026"/>
      <c r="BE121" s="1026"/>
      <c r="BF121" s="1026"/>
      <c r="BG121" s="1026"/>
      <c r="BH121" s="1026"/>
      <c r="BI121" s="1026"/>
      <c r="BJ121" s="1026"/>
      <c r="BK121" s="1026"/>
      <c r="BL121" s="1026"/>
      <c r="BM121" s="1026"/>
      <c r="BN121" s="1026"/>
      <c r="BO121" s="1026"/>
      <c r="BP121" s="1026"/>
      <c r="BQ121" s="1026"/>
      <c r="BR121" s="1026"/>
      <c r="BS121" s="1026"/>
      <c r="BT121" s="1026"/>
      <c r="BU121" s="1019"/>
      <c r="BV121" s="53"/>
    </row>
    <row r="122" spans="1:74" ht="19.5" customHeight="1">
      <c r="A122" s="133"/>
      <c r="B122" s="1020"/>
      <c r="C122" s="972"/>
      <c r="D122" s="972"/>
      <c r="E122" s="972"/>
      <c r="F122" s="1021"/>
      <c r="G122" s="1020"/>
      <c r="H122" s="972"/>
      <c r="I122" s="972"/>
      <c r="J122" s="972"/>
      <c r="K122" s="972"/>
      <c r="L122" s="972"/>
      <c r="M122" s="972"/>
      <c r="N122" s="972"/>
      <c r="O122" s="972"/>
      <c r="P122" s="972"/>
      <c r="Q122" s="972"/>
      <c r="R122" s="972"/>
      <c r="S122" s="972"/>
      <c r="T122" s="972"/>
      <c r="U122" s="972"/>
      <c r="V122" s="972"/>
      <c r="W122" s="972"/>
      <c r="X122" s="972"/>
      <c r="Y122" s="972"/>
      <c r="Z122" s="972"/>
      <c r="AA122" s="972"/>
      <c r="AB122" s="972"/>
      <c r="AC122" s="972"/>
      <c r="AD122" s="972"/>
      <c r="AE122" s="972"/>
      <c r="AF122" s="972"/>
      <c r="AG122" s="972"/>
      <c r="AH122" s="972"/>
      <c r="AI122" s="972"/>
      <c r="AJ122" s="972"/>
      <c r="AK122" s="972"/>
      <c r="AL122" s="972"/>
      <c r="AM122" s="972"/>
      <c r="AN122" s="972"/>
      <c r="AO122" s="972"/>
      <c r="AP122" s="972"/>
      <c r="AQ122" s="972"/>
      <c r="AR122" s="972"/>
      <c r="AS122" s="972"/>
      <c r="AT122" s="972"/>
      <c r="AU122" s="972"/>
      <c r="AV122" s="972"/>
      <c r="AW122" s="972"/>
      <c r="AX122" s="972"/>
      <c r="AY122" s="972"/>
      <c r="AZ122" s="972"/>
      <c r="BA122" s="972"/>
      <c r="BB122" s="972"/>
      <c r="BC122" s="972"/>
      <c r="BD122" s="972"/>
      <c r="BE122" s="972"/>
      <c r="BF122" s="972"/>
      <c r="BG122" s="972"/>
      <c r="BH122" s="972"/>
      <c r="BI122" s="972"/>
      <c r="BJ122" s="972"/>
      <c r="BK122" s="972"/>
      <c r="BL122" s="972"/>
      <c r="BM122" s="972"/>
      <c r="BN122" s="972"/>
      <c r="BO122" s="972"/>
      <c r="BP122" s="972"/>
      <c r="BQ122" s="972"/>
      <c r="BR122" s="972"/>
      <c r="BS122" s="972"/>
      <c r="BT122" s="972"/>
      <c r="BU122" s="1021"/>
      <c r="BV122" s="53"/>
    </row>
    <row r="123" spans="1:74" ht="19.5" customHeight="1">
      <c r="A123" s="133"/>
      <c r="B123" s="1022"/>
      <c r="C123" s="1023"/>
      <c r="D123" s="1023"/>
      <c r="E123" s="1023"/>
      <c r="F123" s="1024"/>
      <c r="G123" s="1027"/>
      <c r="H123" s="1028"/>
      <c r="I123" s="1028"/>
      <c r="J123" s="1028"/>
      <c r="K123" s="1028"/>
      <c r="L123" s="1028"/>
      <c r="M123" s="1028"/>
      <c r="N123" s="1028"/>
      <c r="O123" s="1028"/>
      <c r="P123" s="1028"/>
      <c r="Q123" s="1028"/>
      <c r="R123" s="1028"/>
      <c r="S123" s="1028"/>
      <c r="T123" s="1028"/>
      <c r="U123" s="1028"/>
      <c r="V123" s="1028"/>
      <c r="W123" s="1028"/>
      <c r="X123" s="1028"/>
      <c r="Y123" s="1028"/>
      <c r="Z123" s="1028"/>
      <c r="AA123" s="1028"/>
      <c r="AB123" s="1028"/>
      <c r="AC123" s="1028"/>
      <c r="AD123" s="1028"/>
      <c r="AE123" s="1028"/>
      <c r="AF123" s="1028"/>
      <c r="AG123" s="1028"/>
      <c r="AH123" s="1028"/>
      <c r="AI123" s="1028"/>
      <c r="AJ123" s="1028"/>
      <c r="AK123" s="1028"/>
      <c r="AL123" s="1028"/>
      <c r="AM123" s="1028"/>
      <c r="AN123" s="1028"/>
      <c r="AO123" s="1028"/>
      <c r="AP123" s="1028"/>
      <c r="AQ123" s="1028"/>
      <c r="AR123" s="1028"/>
      <c r="AS123" s="1028"/>
      <c r="AT123" s="1028"/>
      <c r="AU123" s="1028"/>
      <c r="AV123" s="1028"/>
      <c r="AW123" s="1028"/>
      <c r="AX123" s="1028"/>
      <c r="AY123" s="1028"/>
      <c r="AZ123" s="1028"/>
      <c r="BA123" s="1028"/>
      <c r="BB123" s="1028"/>
      <c r="BC123" s="1028"/>
      <c r="BD123" s="1028"/>
      <c r="BE123" s="1028"/>
      <c r="BF123" s="1028"/>
      <c r="BG123" s="1028"/>
      <c r="BH123" s="1028"/>
      <c r="BI123" s="1028"/>
      <c r="BJ123" s="1028"/>
      <c r="BK123" s="1028"/>
      <c r="BL123" s="1028"/>
      <c r="BM123" s="1028"/>
      <c r="BN123" s="1028"/>
      <c r="BO123" s="1028"/>
      <c r="BP123" s="1028"/>
      <c r="BQ123" s="1028"/>
      <c r="BR123" s="1028"/>
      <c r="BS123" s="1028"/>
      <c r="BT123" s="1028"/>
      <c r="BU123" s="1029"/>
      <c r="BV123" s="53"/>
    </row>
    <row r="124" spans="1:74" ht="19.5" customHeight="1">
      <c r="A124" s="133"/>
      <c r="BA124" s="147"/>
      <c r="BB124" s="147"/>
      <c r="BC124" s="147"/>
      <c r="BD124" s="147"/>
      <c r="BE124" s="147"/>
      <c r="BF124" s="147"/>
      <c r="BG124" s="147"/>
      <c r="BH124" s="147"/>
      <c r="BI124" s="147"/>
      <c r="BJ124" s="147"/>
      <c r="BK124" s="147"/>
      <c r="BL124" s="147"/>
      <c r="BM124" s="147"/>
      <c r="BN124" s="147"/>
      <c r="BO124" s="147"/>
      <c r="BP124" s="147"/>
      <c r="BQ124" s="147"/>
      <c r="BR124" s="106"/>
      <c r="BS124" s="106"/>
      <c r="BT124" s="106"/>
      <c r="BU124" s="106"/>
      <c r="BV124" s="53"/>
    </row>
    <row r="125" spans="1:74" ht="19.5" hidden="1" customHeight="1">
      <c r="A125" s="53"/>
      <c r="W125" s="1040" t="s">
        <v>365</v>
      </c>
      <c r="X125" s="1041"/>
      <c r="Y125" s="1041"/>
      <c r="Z125" s="1041"/>
      <c r="AA125" s="1041"/>
      <c r="AB125" s="1041"/>
      <c r="AC125" s="1041"/>
      <c r="AD125" s="1041"/>
      <c r="AE125" s="1041"/>
      <c r="AF125" s="1041"/>
      <c r="AG125" s="1041"/>
      <c r="AH125" s="1041"/>
      <c r="AI125" s="1041"/>
      <c r="AJ125" s="1041"/>
      <c r="AK125" s="1041"/>
      <c r="AL125" s="1041"/>
      <c r="AM125" s="1041"/>
      <c r="AN125" s="1041"/>
      <c r="AO125" s="1041"/>
      <c r="AP125" s="1041"/>
      <c r="AQ125" s="1041"/>
      <c r="AR125" s="1041"/>
      <c r="AS125" s="1041"/>
      <c r="AT125" s="1041"/>
      <c r="AU125" s="1041"/>
      <c r="AV125" s="1041"/>
      <c r="AW125" s="1041"/>
      <c r="AX125" s="1041"/>
      <c r="AY125" s="1041"/>
      <c r="AZ125" s="1041"/>
      <c r="BA125" s="1041"/>
      <c r="BB125" s="1041"/>
      <c r="BC125" s="1041"/>
      <c r="BD125" s="1041"/>
      <c r="BE125" s="1041"/>
      <c r="BF125" s="1041"/>
      <c r="BG125" s="1041"/>
      <c r="BH125" s="1041"/>
      <c r="BI125" s="1041"/>
      <c r="BJ125" s="1041"/>
      <c r="BK125" s="1041"/>
      <c r="BL125" s="1041"/>
      <c r="BM125" s="1041"/>
      <c r="BN125" s="1041"/>
      <c r="BO125" s="1041"/>
      <c r="BP125" s="1041"/>
      <c r="BQ125" s="1041"/>
      <c r="BR125" s="1041"/>
      <c r="BS125" s="1041"/>
      <c r="BT125" s="1041"/>
      <c r="BU125" s="1042"/>
      <c r="BV125" s="53"/>
    </row>
    <row r="126" spans="1:74" ht="18.75" customHeight="1">
      <c r="A126" s="53"/>
      <c r="B126" s="53"/>
      <c r="C126" s="53"/>
      <c r="D126" s="53"/>
      <c r="E126" s="53"/>
      <c r="F126" s="53"/>
      <c r="G126" s="53"/>
      <c r="H126" s="53"/>
      <c r="I126" s="53"/>
      <c r="J126" s="53"/>
      <c r="K126" s="53"/>
      <c r="L126" s="53"/>
      <c r="M126" s="53"/>
      <c r="N126" s="53"/>
      <c r="O126" s="53"/>
      <c r="P126" s="53"/>
      <c r="Q126" s="53"/>
      <c r="R126" s="53"/>
      <c r="S126" s="53"/>
      <c r="T126" s="53"/>
      <c r="U126" s="53"/>
      <c r="V126" s="53"/>
      <c r="W126" s="53"/>
      <c r="X126" s="53"/>
      <c r="Y126" s="53"/>
      <c r="Z126" s="53"/>
      <c r="AA126" s="53"/>
      <c r="AB126" s="53"/>
      <c r="AC126" s="53"/>
      <c r="AD126" s="53"/>
      <c r="AE126" s="53"/>
      <c r="AF126" s="53"/>
      <c r="AG126" s="53"/>
      <c r="AH126" s="53"/>
      <c r="AI126" s="53"/>
      <c r="AJ126" s="53"/>
      <c r="AK126" s="53"/>
      <c r="AL126" s="53"/>
      <c r="AM126" s="53"/>
      <c r="AN126" s="53"/>
      <c r="AO126" s="53"/>
      <c r="AP126" s="53"/>
      <c r="AQ126" s="53"/>
      <c r="AR126" s="53"/>
      <c r="AS126" s="53"/>
      <c r="AT126" s="53"/>
      <c r="AU126" s="53"/>
      <c r="AV126" s="53"/>
      <c r="AW126" s="53"/>
      <c r="AX126" s="53"/>
      <c r="AY126" s="53"/>
      <c r="AZ126" s="53"/>
      <c r="BA126" s="53"/>
      <c r="BB126" s="53"/>
      <c r="BC126" s="53"/>
      <c r="BD126" s="53"/>
      <c r="BE126" s="53"/>
      <c r="BF126" s="53"/>
      <c r="BG126" s="53"/>
      <c r="BH126" s="53"/>
      <c r="BI126" s="53"/>
      <c r="BJ126" s="53"/>
      <c r="BK126" s="53"/>
      <c r="BL126" s="53"/>
      <c r="BM126" s="53"/>
      <c r="BN126" s="53"/>
      <c r="BO126" s="53"/>
      <c r="BP126" s="53"/>
      <c r="BQ126" s="53"/>
      <c r="BR126" s="53"/>
      <c r="BS126" s="53"/>
      <c r="BT126" s="53"/>
      <c r="BU126" s="53"/>
    </row>
    <row r="127" spans="1:74" ht="18.75" customHeight="1"/>
    <row r="128" spans="1:74" ht="18.75" customHeight="1"/>
    <row r="129" ht="18.75" customHeight="1"/>
    <row r="130" ht="9" customHeight="1"/>
    <row r="131" ht="18" customHeight="1"/>
    <row r="132" ht="10.5" customHeight="1"/>
    <row r="133" ht="19.5" customHeight="1"/>
    <row r="134" ht="19.5" customHeight="1"/>
    <row r="135" ht="9.75" customHeight="1"/>
    <row r="136" ht="19.5" customHeight="1"/>
    <row r="137" ht="19.5" customHeight="1"/>
    <row r="138" ht="19.5" customHeight="1"/>
    <row r="139" ht="19.5" customHeight="1"/>
    <row r="140" ht="19.5" customHeight="1"/>
    <row r="141" ht="19.5" customHeight="1"/>
    <row r="142" ht="19.5" customHeight="1"/>
    <row r="143" ht="19.5" customHeight="1"/>
    <row r="144" ht="18.75" customHeight="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sheetData>
  <sheetProtection sheet="1" objects="1" scenarios="1"/>
  <mergeCells count="736">
    <mergeCell ref="A1:I1"/>
    <mergeCell ref="J1:X1"/>
    <mergeCell ref="AR1:AY1"/>
    <mergeCell ref="AZ1:BR1"/>
    <mergeCell ref="BU1:BV1"/>
    <mergeCell ref="BX5:CC5"/>
    <mergeCell ref="A6:Z6"/>
    <mergeCell ref="AA6:AF6"/>
    <mergeCell ref="AG6:AK6"/>
    <mergeCell ref="AM6:BU6"/>
    <mergeCell ref="AD7:AK7"/>
    <mergeCell ref="BM7:BU7"/>
    <mergeCell ref="BX7:CC7"/>
    <mergeCell ref="AD8:AG8"/>
    <mergeCell ref="AH8:AK8"/>
    <mergeCell ref="BM8:BQ8"/>
    <mergeCell ref="BR8:BU8"/>
    <mergeCell ref="BX8:CC8"/>
    <mergeCell ref="B9:D9"/>
    <mergeCell ref="E9:F9"/>
    <mergeCell ref="G9:I9"/>
    <mergeCell ref="J9:L9"/>
    <mergeCell ref="N9:P9"/>
    <mergeCell ref="Q9:AC9"/>
    <mergeCell ref="AD9:AG9"/>
    <mergeCell ref="AH9:AK9"/>
    <mergeCell ref="AN9:AP9"/>
    <mergeCell ref="AQ9:AR9"/>
    <mergeCell ref="AS9:AU9"/>
    <mergeCell ref="AV9:AX9"/>
    <mergeCell ref="AZ9:BB9"/>
    <mergeCell ref="BC9:BL9"/>
    <mergeCell ref="BM9:BQ9"/>
    <mergeCell ref="BR9:BU9"/>
    <mergeCell ref="B10:D10"/>
    <mergeCell ref="E10:F10"/>
    <mergeCell ref="G10:I10"/>
    <mergeCell ref="J10:L10"/>
    <mergeCell ref="N10:P10"/>
    <mergeCell ref="Q10:AC10"/>
    <mergeCell ref="AD10:AG10"/>
    <mergeCell ref="AH10:AK10"/>
    <mergeCell ref="AN10:AP10"/>
    <mergeCell ref="E11:F11"/>
    <mergeCell ref="G11:I11"/>
    <mergeCell ref="J11:L11"/>
    <mergeCell ref="N11:P11"/>
    <mergeCell ref="Q11:AC11"/>
    <mergeCell ref="AD11:AG11"/>
    <mergeCell ref="AH11:AK11"/>
    <mergeCell ref="AN11:AP11"/>
    <mergeCell ref="BX9:CC9"/>
    <mergeCell ref="AQ10:AR10"/>
    <mergeCell ref="AS10:AU10"/>
    <mergeCell ref="AV10:AX10"/>
    <mergeCell ref="AZ10:BB10"/>
    <mergeCell ref="BC10:BL10"/>
    <mergeCell ref="BM10:BQ10"/>
    <mergeCell ref="BR10:BU10"/>
    <mergeCell ref="BX10:CC10"/>
    <mergeCell ref="AQ11:AR11"/>
    <mergeCell ref="AS11:AU11"/>
    <mergeCell ref="AV11:AX11"/>
    <mergeCell ref="AZ11:BB11"/>
    <mergeCell ref="BC11:BL11"/>
    <mergeCell ref="BM11:BQ11"/>
    <mergeCell ref="BR11:BU11"/>
    <mergeCell ref="B12:D12"/>
    <mergeCell ref="E12:F12"/>
    <mergeCell ref="G12:I12"/>
    <mergeCell ref="J12:L12"/>
    <mergeCell ref="N12:P12"/>
    <mergeCell ref="Q12:AC12"/>
    <mergeCell ref="AD12:AG12"/>
    <mergeCell ref="AH12:AK12"/>
    <mergeCell ref="AN12:AP12"/>
    <mergeCell ref="AQ12:AR12"/>
    <mergeCell ref="AS12:AU12"/>
    <mergeCell ref="AV12:AX12"/>
    <mergeCell ref="AZ12:BB12"/>
    <mergeCell ref="BC12:BL12"/>
    <mergeCell ref="BM12:BQ12"/>
    <mergeCell ref="BR12:BU12"/>
    <mergeCell ref="B11:D11"/>
    <mergeCell ref="B13:D13"/>
    <mergeCell ref="E13:F13"/>
    <mergeCell ref="G13:I13"/>
    <mergeCell ref="J13:L13"/>
    <mergeCell ref="N13:P13"/>
    <mergeCell ref="Q13:AC13"/>
    <mergeCell ref="AD13:AG13"/>
    <mergeCell ref="AH13:AK13"/>
    <mergeCell ref="AN13:AP13"/>
    <mergeCell ref="AQ13:AR13"/>
    <mergeCell ref="AS13:AU13"/>
    <mergeCell ref="AV13:AX13"/>
    <mergeCell ref="AZ13:BB13"/>
    <mergeCell ref="BC13:BL13"/>
    <mergeCell ref="BM13:BQ13"/>
    <mergeCell ref="BR13:BU13"/>
    <mergeCell ref="AN14:BU14"/>
    <mergeCell ref="BX2:CC2"/>
    <mergeCell ref="A16:AZ16"/>
    <mergeCell ref="AG17:AQ17"/>
    <mergeCell ref="AG18:AM18"/>
    <mergeCell ref="AN18:AQ18"/>
    <mergeCell ref="B19:F19"/>
    <mergeCell ref="G19:S19"/>
    <mergeCell ref="T19:AF19"/>
    <mergeCell ref="AG19:AM19"/>
    <mergeCell ref="AN19:AQ19"/>
    <mergeCell ref="B20:F20"/>
    <mergeCell ref="G20:S20"/>
    <mergeCell ref="T20:AF20"/>
    <mergeCell ref="AG20:AM20"/>
    <mergeCell ref="AN20:AQ20"/>
    <mergeCell ref="B21:F21"/>
    <mergeCell ref="G21:S21"/>
    <mergeCell ref="T21:AF21"/>
    <mergeCell ref="AG21:AM21"/>
    <mergeCell ref="AN21:AQ21"/>
    <mergeCell ref="AE23:AL23"/>
    <mergeCell ref="AM23:AT23"/>
    <mergeCell ref="AU23:BF23"/>
    <mergeCell ref="BG23:BU23"/>
    <mergeCell ref="B24:F24"/>
    <mergeCell ref="G24:AD24"/>
    <mergeCell ref="AE24:AL24"/>
    <mergeCell ref="AM24:AT24"/>
    <mergeCell ref="AU24:BF24"/>
    <mergeCell ref="BG24:BU24"/>
    <mergeCell ref="B25:F25"/>
    <mergeCell ref="G25:AD25"/>
    <mergeCell ref="AE25:AL25"/>
    <mergeCell ref="AU25:AY25"/>
    <mergeCell ref="AZ25:BF25"/>
    <mergeCell ref="BG25:BK25"/>
    <mergeCell ref="BL25:BU25"/>
    <mergeCell ref="B26:F26"/>
    <mergeCell ref="G26:AD26"/>
    <mergeCell ref="AE26:AL26"/>
    <mergeCell ref="AU26:AY26"/>
    <mergeCell ref="AZ26:BF26"/>
    <mergeCell ref="BG26:BK26"/>
    <mergeCell ref="BL26:BU26"/>
    <mergeCell ref="B27:F27"/>
    <mergeCell ref="G27:AD27"/>
    <mergeCell ref="AE27:AL27"/>
    <mergeCell ref="AU27:AY27"/>
    <mergeCell ref="AZ27:BF27"/>
    <mergeCell ref="BG27:BK27"/>
    <mergeCell ref="BL27:BU27"/>
    <mergeCell ref="B28:AL28"/>
    <mergeCell ref="A33:I33"/>
    <mergeCell ref="J33:X33"/>
    <mergeCell ref="AO33:AX33"/>
    <mergeCell ref="AY33:BQ33"/>
    <mergeCell ref="BT33:BV33"/>
    <mergeCell ref="AK38:AM38"/>
    <mergeCell ref="AN38:AQ38"/>
    <mergeCell ref="AR38:AT38"/>
    <mergeCell ref="B35:BQ35"/>
    <mergeCell ref="B36:S36"/>
    <mergeCell ref="U36:AA36"/>
    <mergeCell ref="AC36:AE36"/>
    <mergeCell ref="AG36:AL36"/>
    <mergeCell ref="AO36:AZ36"/>
    <mergeCell ref="BA36:BD36"/>
    <mergeCell ref="BE36:BP36"/>
    <mergeCell ref="B37:S37"/>
    <mergeCell ref="T37:AC37"/>
    <mergeCell ref="AD37:AM37"/>
    <mergeCell ref="AN37:AW37"/>
    <mergeCell ref="AX37:BG37"/>
    <mergeCell ref="BH37:BQ37"/>
    <mergeCell ref="AU38:AW38"/>
    <mergeCell ref="AX38:BA38"/>
    <mergeCell ref="BB38:BD38"/>
    <mergeCell ref="BE38:BG38"/>
    <mergeCell ref="BH38:BK38"/>
    <mergeCell ref="BL38:BN38"/>
    <mergeCell ref="BO38:BQ38"/>
    <mergeCell ref="K39:S39"/>
    <mergeCell ref="T39:Y39"/>
    <mergeCell ref="Z39:AC39"/>
    <mergeCell ref="AD39:AI39"/>
    <mergeCell ref="AJ39:AM39"/>
    <mergeCell ref="AN39:AS39"/>
    <mergeCell ref="AT39:AW39"/>
    <mergeCell ref="AX39:BC39"/>
    <mergeCell ref="BD39:BG39"/>
    <mergeCell ref="BH39:BM39"/>
    <mergeCell ref="BN39:BQ39"/>
    <mergeCell ref="B38:S38"/>
    <mergeCell ref="T38:W38"/>
    <mergeCell ref="X38:Z38"/>
    <mergeCell ref="AA38:AC38"/>
    <mergeCell ref="AD38:AG38"/>
    <mergeCell ref="AH38:AJ38"/>
    <mergeCell ref="BH40:BM40"/>
    <mergeCell ref="BN40:BQ40"/>
    <mergeCell ref="K41:S41"/>
    <mergeCell ref="T41:Y41"/>
    <mergeCell ref="Z41:AC41"/>
    <mergeCell ref="AD41:AI41"/>
    <mergeCell ref="AJ41:AM41"/>
    <mergeCell ref="AN41:AS41"/>
    <mergeCell ref="AT41:AW41"/>
    <mergeCell ref="AX41:BC41"/>
    <mergeCell ref="BD41:BG41"/>
    <mergeCell ref="BH41:BM41"/>
    <mergeCell ref="BN41:BQ41"/>
    <mergeCell ref="K40:S40"/>
    <mergeCell ref="T40:Y40"/>
    <mergeCell ref="Z40:AC40"/>
    <mergeCell ref="AD40:AI40"/>
    <mergeCell ref="AJ40:AM40"/>
    <mergeCell ref="AN40:AS40"/>
    <mergeCell ref="AT40:AW40"/>
    <mergeCell ref="AX40:BC40"/>
    <mergeCell ref="BD40:BG40"/>
    <mergeCell ref="K42:S42"/>
    <mergeCell ref="T42:Y42"/>
    <mergeCell ref="Z42:AC42"/>
    <mergeCell ref="AD42:AM42"/>
    <mergeCell ref="AN42:AW42"/>
    <mergeCell ref="AX42:BC42"/>
    <mergeCell ref="BD42:BG42"/>
    <mergeCell ref="BH42:BQ42"/>
    <mergeCell ref="K43:S43"/>
    <mergeCell ref="T43:Y43"/>
    <mergeCell ref="Z43:AC43"/>
    <mergeCell ref="AD43:AM43"/>
    <mergeCell ref="AN43:AW43"/>
    <mergeCell ref="AX43:BC43"/>
    <mergeCell ref="BD43:BG43"/>
    <mergeCell ref="BH43:BQ43"/>
    <mergeCell ref="K44:S44"/>
    <mergeCell ref="T44:Y44"/>
    <mergeCell ref="Z44:AC44"/>
    <mergeCell ref="AD44:AM44"/>
    <mergeCell ref="AN44:AW44"/>
    <mergeCell ref="AX44:BC44"/>
    <mergeCell ref="BD44:BG44"/>
    <mergeCell ref="BH44:BQ44"/>
    <mergeCell ref="K45:S45"/>
    <mergeCell ref="T45:Y45"/>
    <mergeCell ref="Z45:AC45"/>
    <mergeCell ref="AD45:AM45"/>
    <mergeCell ref="AN45:AW45"/>
    <mergeCell ref="AX45:BC45"/>
    <mergeCell ref="BD45:BG45"/>
    <mergeCell ref="BH45:BQ45"/>
    <mergeCell ref="BH46:BQ46"/>
    <mergeCell ref="K47:S47"/>
    <mergeCell ref="T47:Y47"/>
    <mergeCell ref="Z47:AC47"/>
    <mergeCell ref="AD47:AM47"/>
    <mergeCell ref="AN47:AW47"/>
    <mergeCell ref="AX47:BC47"/>
    <mergeCell ref="BD47:BG47"/>
    <mergeCell ref="BH47:BQ47"/>
    <mergeCell ref="AT48:AW48"/>
    <mergeCell ref="AX48:BC48"/>
    <mergeCell ref="BD48:BG48"/>
    <mergeCell ref="K46:S46"/>
    <mergeCell ref="T46:Y46"/>
    <mergeCell ref="Z46:AC46"/>
    <mergeCell ref="AD46:AM46"/>
    <mergeCell ref="AN46:AW46"/>
    <mergeCell ref="AX46:BC46"/>
    <mergeCell ref="BD46:BG46"/>
    <mergeCell ref="BH48:BM48"/>
    <mergeCell ref="BN48:BQ48"/>
    <mergeCell ref="B49:S49"/>
    <mergeCell ref="T49:W49"/>
    <mergeCell ref="X49:Z49"/>
    <mergeCell ref="AA49:AC49"/>
    <mergeCell ref="AD49:AG49"/>
    <mergeCell ref="AH49:AJ49"/>
    <mergeCell ref="AK49:AM49"/>
    <mergeCell ref="AN49:AQ49"/>
    <mergeCell ref="AR49:AT49"/>
    <mergeCell ref="AU49:AW49"/>
    <mergeCell ref="AX49:BA49"/>
    <mergeCell ref="BB49:BD49"/>
    <mergeCell ref="BE49:BG49"/>
    <mergeCell ref="BH49:BK49"/>
    <mergeCell ref="BL49:BN49"/>
    <mergeCell ref="BO49:BQ49"/>
    <mergeCell ref="B48:S48"/>
    <mergeCell ref="T48:Y48"/>
    <mergeCell ref="Z48:AC48"/>
    <mergeCell ref="AD48:AI48"/>
    <mergeCell ref="AJ48:AM48"/>
    <mergeCell ref="AN48:AS48"/>
    <mergeCell ref="B50:BR50"/>
    <mergeCell ref="B52:AJ52"/>
    <mergeCell ref="AN52:BU52"/>
    <mergeCell ref="B53:I53"/>
    <mergeCell ref="J53:U53"/>
    <mergeCell ref="V53:X53"/>
    <mergeCell ref="Y53:AM53"/>
    <mergeCell ref="AN53:AX53"/>
    <mergeCell ref="B54:I54"/>
    <mergeCell ref="J54:P54"/>
    <mergeCell ref="R54:T54"/>
    <mergeCell ref="V54:X54"/>
    <mergeCell ref="Z54:AC54"/>
    <mergeCell ref="AD54:AM54"/>
    <mergeCell ref="AN54:AS54"/>
    <mergeCell ref="AT54:AX54"/>
    <mergeCell ref="B55:I55"/>
    <mergeCell ref="J55:P55"/>
    <mergeCell ref="R55:T55"/>
    <mergeCell ref="V55:X55"/>
    <mergeCell ref="Z55:AC55"/>
    <mergeCell ref="AD55:AM55"/>
    <mergeCell ref="AN55:AS55"/>
    <mergeCell ref="AT55:AX55"/>
    <mergeCell ref="B56:I56"/>
    <mergeCell ref="J56:P56"/>
    <mergeCell ref="R56:T56"/>
    <mergeCell ref="V56:X56"/>
    <mergeCell ref="Z56:AC56"/>
    <mergeCell ref="AD56:AM56"/>
    <mergeCell ref="AN56:AS56"/>
    <mergeCell ref="AT56:AX56"/>
    <mergeCell ref="B57:I57"/>
    <mergeCell ref="J57:P57"/>
    <mergeCell ref="R57:T57"/>
    <mergeCell ref="V57:X57"/>
    <mergeCell ref="Z57:AC57"/>
    <mergeCell ref="AD57:AM57"/>
    <mergeCell ref="AN57:AS57"/>
    <mergeCell ref="AT57:AX57"/>
    <mergeCell ref="B58:I58"/>
    <mergeCell ref="J58:X58"/>
    <mergeCell ref="Z58:AC58"/>
    <mergeCell ref="AD58:AM58"/>
    <mergeCell ref="AN58:AS58"/>
    <mergeCell ref="AT58:AX58"/>
    <mergeCell ref="B60:BT60"/>
    <mergeCell ref="B61:F61"/>
    <mergeCell ref="G61:J61"/>
    <mergeCell ref="K61:O61"/>
    <mergeCell ref="P61:S61"/>
    <mergeCell ref="W61:Y61"/>
    <mergeCell ref="AA61:AC61"/>
    <mergeCell ref="AH61:BT61"/>
    <mergeCell ref="B63:AK63"/>
    <mergeCell ref="AL63:BT63"/>
    <mergeCell ref="B64:I64"/>
    <mergeCell ref="J64:P64"/>
    <mergeCell ref="Q64:AK64"/>
    <mergeCell ref="AL64:AS64"/>
    <mergeCell ref="B65:D65"/>
    <mergeCell ref="E65:F65"/>
    <mergeCell ref="G65:I65"/>
    <mergeCell ref="J65:L65"/>
    <mergeCell ref="N65:P65"/>
    <mergeCell ref="Q65:AK65"/>
    <mergeCell ref="AL65:AO65"/>
    <mergeCell ref="AP65:AS65"/>
    <mergeCell ref="B66:D66"/>
    <mergeCell ref="E66:F66"/>
    <mergeCell ref="G66:I66"/>
    <mergeCell ref="J66:L66"/>
    <mergeCell ref="N66:P66"/>
    <mergeCell ref="Q66:AK66"/>
    <mergeCell ref="AL66:AO66"/>
    <mergeCell ref="AP66:AS66"/>
    <mergeCell ref="B67:D67"/>
    <mergeCell ref="E67:F67"/>
    <mergeCell ref="G67:I67"/>
    <mergeCell ref="J67:L67"/>
    <mergeCell ref="N67:P67"/>
    <mergeCell ref="Q67:AK67"/>
    <mergeCell ref="AL67:AO67"/>
    <mergeCell ref="AP67:AS67"/>
    <mergeCell ref="B68:D68"/>
    <mergeCell ref="E68:F68"/>
    <mergeCell ref="G68:I68"/>
    <mergeCell ref="J68:L68"/>
    <mergeCell ref="N68:P68"/>
    <mergeCell ref="Q68:AK68"/>
    <mergeCell ref="AL68:AO68"/>
    <mergeCell ref="AP68:AS68"/>
    <mergeCell ref="B69:D69"/>
    <mergeCell ref="E69:F69"/>
    <mergeCell ref="G69:I69"/>
    <mergeCell ref="J69:L69"/>
    <mergeCell ref="N69:P69"/>
    <mergeCell ref="Q69:AK69"/>
    <mergeCell ref="AL69:AO69"/>
    <mergeCell ref="AP69:AS69"/>
    <mergeCell ref="B70:D70"/>
    <mergeCell ref="E70:F70"/>
    <mergeCell ref="G70:I70"/>
    <mergeCell ref="J70:L70"/>
    <mergeCell ref="N70:P70"/>
    <mergeCell ref="Q70:AK70"/>
    <mergeCell ref="AL70:AO70"/>
    <mergeCell ref="AP70:AS70"/>
    <mergeCell ref="B71:D71"/>
    <mergeCell ref="E71:F71"/>
    <mergeCell ref="G71:I71"/>
    <mergeCell ref="J71:L71"/>
    <mergeCell ref="N71:P71"/>
    <mergeCell ref="Q71:AK71"/>
    <mergeCell ref="AL71:AO71"/>
    <mergeCell ref="AP71:AS71"/>
    <mergeCell ref="B72:D72"/>
    <mergeCell ref="E72:F72"/>
    <mergeCell ref="G72:I72"/>
    <mergeCell ref="J72:L72"/>
    <mergeCell ref="N72:P72"/>
    <mergeCell ref="Q72:AK72"/>
    <mergeCell ref="AL72:AO72"/>
    <mergeCell ref="AP72:AS72"/>
    <mergeCell ref="B73:D73"/>
    <mergeCell ref="E73:F73"/>
    <mergeCell ref="G73:I73"/>
    <mergeCell ref="J73:L73"/>
    <mergeCell ref="N73:P73"/>
    <mergeCell ref="Q73:AK73"/>
    <mergeCell ref="AL73:AO73"/>
    <mergeCell ref="AP73:AS73"/>
    <mergeCell ref="B74:AS74"/>
    <mergeCell ref="A78:J78"/>
    <mergeCell ref="K78:Y78"/>
    <mergeCell ref="AO78:AX78"/>
    <mergeCell ref="AY78:BQ78"/>
    <mergeCell ref="BT78:BV78"/>
    <mergeCell ref="B81:BQ81"/>
    <mergeCell ref="B82:S82"/>
    <mergeCell ref="U82:AE82"/>
    <mergeCell ref="AG82:AI82"/>
    <mergeCell ref="AK82:AV82"/>
    <mergeCell ref="AY82:BE82"/>
    <mergeCell ref="BF82:BI82"/>
    <mergeCell ref="BK82:BP82"/>
    <mergeCell ref="B83:S83"/>
    <mergeCell ref="T83:AC83"/>
    <mergeCell ref="AD83:AM83"/>
    <mergeCell ref="AN83:AW83"/>
    <mergeCell ref="AX83:BG83"/>
    <mergeCell ref="BH83:BQ83"/>
    <mergeCell ref="B84:S84"/>
    <mergeCell ref="T84:W84"/>
    <mergeCell ref="X84:Z84"/>
    <mergeCell ref="AA84:AC84"/>
    <mergeCell ref="AD84:AG84"/>
    <mergeCell ref="AH84:AJ84"/>
    <mergeCell ref="AK84:AM84"/>
    <mergeCell ref="AN84:AQ84"/>
    <mergeCell ref="AR84:AT84"/>
    <mergeCell ref="AU84:AW84"/>
    <mergeCell ref="AX84:BA84"/>
    <mergeCell ref="BB84:BD84"/>
    <mergeCell ref="BE84:BG84"/>
    <mergeCell ref="BH84:BK84"/>
    <mergeCell ref="BL84:BN84"/>
    <mergeCell ref="BO84:BQ84"/>
    <mergeCell ref="BH85:BM85"/>
    <mergeCell ref="BN85:BQ85"/>
    <mergeCell ref="K86:S86"/>
    <mergeCell ref="T86:Y86"/>
    <mergeCell ref="Z86:AC86"/>
    <mergeCell ref="AD86:AI86"/>
    <mergeCell ref="AJ86:AM86"/>
    <mergeCell ref="AN86:AS86"/>
    <mergeCell ref="AT86:AW86"/>
    <mergeCell ref="AX86:BC86"/>
    <mergeCell ref="BD86:BG86"/>
    <mergeCell ref="BH86:BM86"/>
    <mergeCell ref="BN86:BQ86"/>
    <mergeCell ref="K85:S85"/>
    <mergeCell ref="T85:Y85"/>
    <mergeCell ref="Z85:AC85"/>
    <mergeCell ref="AD85:AI85"/>
    <mergeCell ref="AJ85:AM85"/>
    <mergeCell ref="AN85:AS85"/>
    <mergeCell ref="AT85:AW85"/>
    <mergeCell ref="AX85:BC85"/>
    <mergeCell ref="BD85:BG85"/>
    <mergeCell ref="BH87:BM87"/>
    <mergeCell ref="BN87:BQ87"/>
    <mergeCell ref="K88:S88"/>
    <mergeCell ref="T88:Y88"/>
    <mergeCell ref="Z88:AC88"/>
    <mergeCell ref="AD88:AM88"/>
    <mergeCell ref="AN88:AW88"/>
    <mergeCell ref="AX88:BC88"/>
    <mergeCell ref="BD88:BG88"/>
    <mergeCell ref="BH88:BQ88"/>
    <mergeCell ref="K87:S87"/>
    <mergeCell ref="T87:Y87"/>
    <mergeCell ref="Z87:AC87"/>
    <mergeCell ref="AD87:AI87"/>
    <mergeCell ref="AJ87:AM87"/>
    <mergeCell ref="AN87:AS87"/>
    <mergeCell ref="AT87:AW87"/>
    <mergeCell ref="AX87:BC87"/>
    <mergeCell ref="BD87:BG87"/>
    <mergeCell ref="K89:S89"/>
    <mergeCell ref="T89:Y89"/>
    <mergeCell ref="Z89:AC89"/>
    <mergeCell ref="AD89:AM89"/>
    <mergeCell ref="AN89:AW89"/>
    <mergeCell ref="AX89:BC89"/>
    <mergeCell ref="BD89:BG89"/>
    <mergeCell ref="BH89:BQ89"/>
    <mergeCell ref="K90:S90"/>
    <mergeCell ref="T90:Y90"/>
    <mergeCell ref="Z90:AC90"/>
    <mergeCell ref="AD90:AM90"/>
    <mergeCell ref="AN90:AW90"/>
    <mergeCell ref="AX90:BC90"/>
    <mergeCell ref="BD90:BG90"/>
    <mergeCell ref="BH90:BQ90"/>
    <mergeCell ref="Z91:AC91"/>
    <mergeCell ref="AD91:AM91"/>
    <mergeCell ref="AN91:AW91"/>
    <mergeCell ref="AX91:BC91"/>
    <mergeCell ref="BD91:BG91"/>
    <mergeCell ref="BH91:BQ91"/>
    <mergeCell ref="K92:S92"/>
    <mergeCell ref="T92:Y92"/>
    <mergeCell ref="Z92:AC92"/>
    <mergeCell ref="AD92:AM92"/>
    <mergeCell ref="AN92:AW92"/>
    <mergeCell ref="AX92:BC92"/>
    <mergeCell ref="BD92:BG92"/>
    <mergeCell ref="BH92:BQ92"/>
    <mergeCell ref="K93:S93"/>
    <mergeCell ref="T93:Y93"/>
    <mergeCell ref="Z93:AC93"/>
    <mergeCell ref="AD93:AM93"/>
    <mergeCell ref="AN93:AW93"/>
    <mergeCell ref="AX93:BC93"/>
    <mergeCell ref="BD93:BG93"/>
    <mergeCell ref="BH93:BQ93"/>
    <mergeCell ref="B94:S94"/>
    <mergeCell ref="T94:Y94"/>
    <mergeCell ref="Z94:AC94"/>
    <mergeCell ref="AD94:AI94"/>
    <mergeCell ref="AJ94:AM94"/>
    <mergeCell ref="AN94:AS94"/>
    <mergeCell ref="AT94:AW94"/>
    <mergeCell ref="AX94:BC94"/>
    <mergeCell ref="BD94:BG94"/>
    <mergeCell ref="BH94:BM94"/>
    <mergeCell ref="BN94:BQ94"/>
    <mergeCell ref="B88:D93"/>
    <mergeCell ref="E88:J90"/>
    <mergeCell ref="E91:J93"/>
    <mergeCell ref="K91:S91"/>
    <mergeCell ref="T91:Y91"/>
    <mergeCell ref="AU95:AW95"/>
    <mergeCell ref="AX95:BA95"/>
    <mergeCell ref="BB95:BD95"/>
    <mergeCell ref="BE95:BG95"/>
    <mergeCell ref="BH95:BK95"/>
    <mergeCell ref="BL95:BN95"/>
    <mergeCell ref="BO95:BQ95"/>
    <mergeCell ref="B96:BR96"/>
    <mergeCell ref="B98:AJ98"/>
    <mergeCell ref="AN98:BU98"/>
    <mergeCell ref="B95:S95"/>
    <mergeCell ref="T95:W95"/>
    <mergeCell ref="X95:Z95"/>
    <mergeCell ref="AA95:AC95"/>
    <mergeCell ref="AD95:AG95"/>
    <mergeCell ref="AH95:AJ95"/>
    <mergeCell ref="AK95:AM95"/>
    <mergeCell ref="AN95:AQ95"/>
    <mergeCell ref="AR95:AT95"/>
    <mergeCell ref="B99:I99"/>
    <mergeCell ref="J99:U99"/>
    <mergeCell ref="V99:X99"/>
    <mergeCell ref="Y99:AM99"/>
    <mergeCell ref="AN99:AX99"/>
    <mergeCell ref="B100:I100"/>
    <mergeCell ref="J100:P100"/>
    <mergeCell ref="R100:T100"/>
    <mergeCell ref="V100:X100"/>
    <mergeCell ref="Z100:AC100"/>
    <mergeCell ref="AD100:AM100"/>
    <mergeCell ref="AN100:AS100"/>
    <mergeCell ref="AT100:AX100"/>
    <mergeCell ref="B101:I101"/>
    <mergeCell ref="J101:P101"/>
    <mergeCell ref="R101:T101"/>
    <mergeCell ref="V101:X101"/>
    <mergeCell ref="Z101:AC101"/>
    <mergeCell ref="AD101:AM101"/>
    <mergeCell ref="AN101:AS101"/>
    <mergeCell ref="AT101:AX101"/>
    <mergeCell ref="B102:I102"/>
    <mergeCell ref="J102:P102"/>
    <mergeCell ref="R102:T102"/>
    <mergeCell ref="V102:X102"/>
    <mergeCell ref="Z102:AC102"/>
    <mergeCell ref="AD102:AM102"/>
    <mergeCell ref="AN102:AS102"/>
    <mergeCell ref="AT102:AX102"/>
    <mergeCell ref="B103:I103"/>
    <mergeCell ref="J103:P103"/>
    <mergeCell ref="R103:T103"/>
    <mergeCell ref="V103:X103"/>
    <mergeCell ref="Z103:AC103"/>
    <mergeCell ref="AD103:AM103"/>
    <mergeCell ref="AN103:AS103"/>
    <mergeCell ref="AT103:AX103"/>
    <mergeCell ref="B104:I104"/>
    <mergeCell ref="J104:X104"/>
    <mergeCell ref="Z104:AC104"/>
    <mergeCell ref="AD104:AM104"/>
    <mergeCell ref="AN104:AS104"/>
    <mergeCell ref="AT104:AX104"/>
    <mergeCell ref="B106:BT106"/>
    <mergeCell ref="B107:F107"/>
    <mergeCell ref="G107:J107"/>
    <mergeCell ref="K107:O107"/>
    <mergeCell ref="P107:S107"/>
    <mergeCell ref="W107:Y107"/>
    <mergeCell ref="AA107:AC107"/>
    <mergeCell ref="AH107:BT107"/>
    <mergeCell ref="B109:AK109"/>
    <mergeCell ref="AL109:BT109"/>
    <mergeCell ref="B110:I110"/>
    <mergeCell ref="J110:P110"/>
    <mergeCell ref="Q110:AK110"/>
    <mergeCell ref="AL110:AS110"/>
    <mergeCell ref="B111:D111"/>
    <mergeCell ref="E111:F111"/>
    <mergeCell ref="G111:I111"/>
    <mergeCell ref="J111:L111"/>
    <mergeCell ref="N111:P111"/>
    <mergeCell ref="Q111:AK111"/>
    <mergeCell ref="AL111:AO111"/>
    <mergeCell ref="AP111:AS111"/>
    <mergeCell ref="J115:L115"/>
    <mergeCell ref="N115:P115"/>
    <mergeCell ref="Q115:AK115"/>
    <mergeCell ref="AL115:AO115"/>
    <mergeCell ref="AP115:AS115"/>
    <mergeCell ref="B112:D112"/>
    <mergeCell ref="E112:F112"/>
    <mergeCell ref="G112:I112"/>
    <mergeCell ref="J112:L112"/>
    <mergeCell ref="N112:P112"/>
    <mergeCell ref="Q112:AK112"/>
    <mergeCell ref="AL112:AO112"/>
    <mergeCell ref="AP112:AS112"/>
    <mergeCell ref="B113:D113"/>
    <mergeCell ref="E113:F113"/>
    <mergeCell ref="G113:I113"/>
    <mergeCell ref="J113:L113"/>
    <mergeCell ref="N113:P113"/>
    <mergeCell ref="Q113:AK113"/>
    <mergeCell ref="AL113:AO113"/>
    <mergeCell ref="AP113:AS113"/>
    <mergeCell ref="B119:D119"/>
    <mergeCell ref="E119:F119"/>
    <mergeCell ref="G119:I119"/>
    <mergeCell ref="J119:L119"/>
    <mergeCell ref="N119:P119"/>
    <mergeCell ref="Q119:AK119"/>
    <mergeCell ref="AL119:AO119"/>
    <mergeCell ref="AP119:AS119"/>
    <mergeCell ref="B116:D116"/>
    <mergeCell ref="E116:F116"/>
    <mergeCell ref="G116:I116"/>
    <mergeCell ref="J116:L116"/>
    <mergeCell ref="N116:P116"/>
    <mergeCell ref="Q116:AK116"/>
    <mergeCell ref="AL116:AO116"/>
    <mergeCell ref="AP116:AS116"/>
    <mergeCell ref="B117:D117"/>
    <mergeCell ref="E117:F117"/>
    <mergeCell ref="G117:I117"/>
    <mergeCell ref="J117:L117"/>
    <mergeCell ref="N117:P117"/>
    <mergeCell ref="Q117:AK117"/>
    <mergeCell ref="AL117:AO117"/>
    <mergeCell ref="AP117:AS117"/>
    <mergeCell ref="E45:J47"/>
    <mergeCell ref="AZ55:BQ57"/>
    <mergeCell ref="B75:F76"/>
    <mergeCell ref="G75:BU76"/>
    <mergeCell ref="B85:J87"/>
    <mergeCell ref="B118:D118"/>
    <mergeCell ref="E118:F118"/>
    <mergeCell ref="G118:I118"/>
    <mergeCell ref="J118:L118"/>
    <mergeCell ref="N118:P118"/>
    <mergeCell ref="Q118:AK118"/>
    <mergeCell ref="AL118:AO118"/>
    <mergeCell ref="AP118:AS118"/>
    <mergeCell ref="B114:D114"/>
    <mergeCell ref="E114:F114"/>
    <mergeCell ref="G114:I114"/>
    <mergeCell ref="J114:L114"/>
    <mergeCell ref="N114:P114"/>
    <mergeCell ref="Q114:AK114"/>
    <mergeCell ref="AL114:AO114"/>
    <mergeCell ref="AP114:AS114"/>
    <mergeCell ref="B115:D115"/>
    <mergeCell ref="E115:F115"/>
    <mergeCell ref="G115:I115"/>
    <mergeCell ref="AZ101:BQ103"/>
    <mergeCell ref="B121:F123"/>
    <mergeCell ref="G121:BU123"/>
    <mergeCell ref="AV64:BT71"/>
    <mergeCell ref="AV110:BT117"/>
    <mergeCell ref="B120:AS120"/>
    <mergeCell ref="W125:BU125"/>
    <mergeCell ref="B3:BS4"/>
    <mergeCell ref="B7:I8"/>
    <mergeCell ref="J7:P8"/>
    <mergeCell ref="Q7:AC8"/>
    <mergeCell ref="AN7:AU8"/>
    <mergeCell ref="AV7:BB8"/>
    <mergeCell ref="BC7:BL8"/>
    <mergeCell ref="B17:F18"/>
    <mergeCell ref="G17:S18"/>
    <mergeCell ref="T17:AF18"/>
    <mergeCell ref="AT17:BU21"/>
    <mergeCell ref="AM25:AT27"/>
    <mergeCell ref="B29:F31"/>
    <mergeCell ref="G29:BU31"/>
    <mergeCell ref="B39:J41"/>
    <mergeCell ref="B42:D47"/>
    <mergeCell ref="E42:J44"/>
  </mergeCells>
  <phoneticPr fontId="6"/>
  <dataValidations count="18">
    <dataValidation type="list" allowBlank="1" showInputMessage="1" showErrorMessage="1" sqref="G19:S21" xr:uid="{00000000-0002-0000-0300-000000000000}">
      <formula1>$BX$41:$BX$43</formula1>
    </dataValidation>
    <dataValidation type="list" allowBlank="1" showInputMessage="1" showErrorMessage="1" sqref="AN28:AT28" xr:uid="{00000000-0002-0000-0300-000001000000}">
      <formula1>$CM$23:$CM$24</formula1>
    </dataValidation>
    <dataValidation type="list" allowBlank="1" showInputMessage="1" showErrorMessage="1" sqref="CD100" xr:uid="{00000000-0002-0000-0300-000002000000}">
      <formula1>#REF!</formula1>
    </dataValidation>
    <dataValidation type="list" allowBlank="1" showInputMessage="1" showErrorMessage="1" sqref="AA49:AC49 N9:P13 AK49:AM49 AU49:AW49 BE49:BG49 BO49:BQ49 N65:P73 BO38:BQ38 BE38:BG38 AU38:AW38 AK38:AM38 AA38:AC38 AA95:AC95 AK95:AM95 AU95:AW95 BE95:BG95 BO95:BQ95 N111:P119 BO84:BQ84 BE84:BG84 AU84:AW84 AK84:AM84 AA84:AC84 AZ9:BB13" xr:uid="{00000000-0002-0000-0300-000003000000}">
      <formula1>$CD$30:$CD$33</formula1>
    </dataValidation>
    <dataValidation type="list" allowBlank="1" showInputMessage="1" showErrorMessage="1" sqref="G61:J61 P61:S61 G107:J107 P107:S107" xr:uid="{00000000-0002-0000-0300-000004000000}">
      <formula1>$CD$34:$CD$35</formula1>
    </dataValidation>
    <dataValidation type="list" allowBlank="1" showInputMessage="1" showErrorMessage="1" sqref="BG25:BK27 AU25:AY27 AE25:AL27" xr:uid="{00000000-0002-0000-0300-000005000000}">
      <formula1>$CD$35:$CD$36</formula1>
    </dataValidation>
    <dataValidation type="list" allowBlank="1" showInputMessage="1" showErrorMessage="1" sqref="CD30:CD32" xr:uid="{00000000-0002-0000-0300-000006000000}">
      <formula1>$CD$30:$CD$32</formula1>
    </dataValidation>
    <dataValidation type="list" allowBlank="1" showInputMessage="1" showErrorMessage="1" sqref="AX84:BA84 J9:J13 T49:W49 AD49:AG49 AN49:AQ49 AX49:BA49 BH49:BK49 BH38:BK38 T38 AD38:AG38 AN38:AQ38 AX38:BA38 K9:L10 AV9:AV13 K13:L13 AW9:AX10 J65:L73 AW13:AX13 J111:L119 T95:W95 AD95:AG95 AN95:AQ95 AX95:BA95 BH95:BK95 BH84:BK84 T84 AD84:AG84 AN84:AQ84 CF22:CF31" xr:uid="{00000000-0002-0000-0300-000007000000}">
      <formula1>$CF$23:$CF$37</formula1>
    </dataValidation>
    <dataValidation type="list" allowBlank="1" showInputMessage="1" showErrorMessage="1" sqref="J54:P57 J100:P103" xr:uid="{00000000-0002-0000-0300-000008000000}">
      <formula1>$CE$42:$CE$46</formula1>
    </dataValidation>
    <dataValidation type="list" allowBlank="1" showInputMessage="1" showErrorMessage="1" sqref="B54:I57 B100:I103" xr:uid="{00000000-0002-0000-0300-000009000000}">
      <formula1>$BX$47:$BX$49</formula1>
    </dataValidation>
    <dataValidation type="list" allowBlank="1" showInputMessage="1" showErrorMessage="1" sqref="T19:AF21" xr:uid="{00000000-0002-0000-0300-00000A000000}">
      <formula1>$CC$42:$CC$61</formula1>
    </dataValidation>
    <dataValidation type="list" allowBlank="1" showInputMessage="1" showErrorMessage="1" sqref="G65:I73 G9:G13 AS9:AS13 H13:I13 AT9:AU10 H9:I10 AT13:AU13 G111:I119" xr:uid="{00000000-0002-0000-0300-00000B000000}">
      <formula1>$CB$42:$CB$72</formula1>
    </dataValidation>
    <dataValidation type="list" allowBlank="1" showInputMessage="1" showErrorMessage="1" sqref="B65:D73 B9:B13 AN9:AN13 C13:D13 AO9:AP10 C9:D10 AO13:AP13 B111:D119" xr:uid="{00000000-0002-0000-0300-00000C000000}">
      <formula1>$CA$42:$CA$53</formula1>
    </dataValidation>
    <dataValidation type="list" allowBlank="1" showInputMessage="1" showErrorMessage="1" sqref="BC9:BL13" xr:uid="{00000000-0002-0000-0300-00000F000000}">
      <formula1>$CD$11:$CD$15</formula1>
    </dataValidation>
    <dataValidation type="list" allowBlank="1" showInputMessage="1" showErrorMessage="1" sqref="Q111:AK119 Q68:AK73 Q65:AK66" xr:uid="{00000000-0002-0000-0300-00000D000000}">
      <formula1>$BX$15:$BX$30</formula1>
    </dataValidation>
    <dataValidation type="list" allowBlank="1" showInputMessage="1" showErrorMessage="1" sqref="Q67:AK67" xr:uid="{00000000-0002-0000-0300-00000E000000}">
      <formula1>$BX$15:$BX$31</formula1>
    </dataValidation>
    <dataValidation type="list" allowBlank="1" showInputMessage="1" showErrorMessage="1" sqref="Q9:AC13" xr:uid="{00000000-0002-0000-0300-000011000000}">
      <formula1>$BX$1:$BX$10</formula1>
    </dataValidation>
    <dataValidation type="list" allowBlank="1" showInputMessage="1" showErrorMessage="1" sqref="AG6:AK6" xr:uid="{00000000-0002-0000-0300-000010000000}">
      <formula1>$CD$2:$CD$3</formula1>
    </dataValidation>
  </dataValidations>
  <pageMargins left="0.7" right="0.7" top="0.75" bottom="0.75" header="0.3" footer="0.3"/>
  <pageSetup paperSize="9" scale="86" fitToHeight="0" orientation="portrait" r:id="rId1"/>
  <rowBreaks count="2" manualBreakCount="2">
    <brk id="31" max="73" man="1"/>
    <brk id="124" max="7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57"/>
  </sheetPr>
  <dimension ref="A1:IV39"/>
  <sheetViews>
    <sheetView view="pageBreakPreview" zoomScaleSheetLayoutView="100" workbookViewId="0">
      <selection sqref="A1:AF3"/>
    </sheetView>
  </sheetViews>
  <sheetFormatPr defaultRowHeight="18"/>
  <cols>
    <col min="1" max="50" width="2.75" style="51" customWidth="1"/>
    <col min="51" max="53" width="6.25" style="51" hidden="1" customWidth="1"/>
    <col min="54" max="256" width="9" style="51" customWidth="1"/>
  </cols>
  <sheetData>
    <row r="1" spans="1:53" ht="13.5" customHeight="1">
      <c r="A1" s="1659" t="s">
        <v>434</v>
      </c>
      <c r="B1" s="1660"/>
      <c r="C1" s="1660"/>
      <c r="D1" s="1660"/>
      <c r="E1" s="1660"/>
      <c r="F1" s="1660"/>
      <c r="G1" s="1660"/>
      <c r="H1" s="1660"/>
      <c r="I1" s="1660"/>
      <c r="J1" s="1660"/>
      <c r="K1" s="1660"/>
      <c r="L1" s="1660"/>
      <c r="M1" s="1660"/>
      <c r="N1" s="1660"/>
      <c r="O1" s="1660"/>
      <c r="P1" s="1660"/>
      <c r="Q1" s="1660"/>
      <c r="R1" s="1660"/>
      <c r="S1" s="1660"/>
      <c r="T1" s="1660"/>
      <c r="U1" s="1660"/>
      <c r="V1" s="1660"/>
      <c r="W1" s="1660"/>
      <c r="X1" s="1660"/>
      <c r="Y1" s="1660"/>
      <c r="Z1" s="1660"/>
      <c r="AA1" s="1660"/>
      <c r="AB1" s="1660"/>
      <c r="AC1" s="1660"/>
      <c r="AD1" s="1660"/>
      <c r="AE1" s="1660"/>
      <c r="AF1" s="1660"/>
      <c r="AG1" s="237"/>
      <c r="AH1" s="1661" t="str">
        <f>IF(Ａ.基本情報入力票!J13="","",Ａ.基本情報入力票!J13)</f>
        <v/>
      </c>
      <c r="AI1" s="1661"/>
      <c r="AJ1" s="1661"/>
      <c r="AK1" s="1661"/>
      <c r="AL1" s="1648" t="s">
        <v>148</v>
      </c>
      <c r="AM1" s="1648"/>
      <c r="AN1" s="1661" t="str">
        <f>IF(Ａ.基本情報入力票!M13="","",Ａ.基本情報入力票!M13)</f>
        <v/>
      </c>
      <c r="AO1" s="1661"/>
      <c r="AP1" s="1661"/>
      <c r="AQ1" s="1661"/>
      <c r="AR1" s="1648" t="s">
        <v>139</v>
      </c>
      <c r="AS1" s="1648"/>
      <c r="AT1" s="1649" t="s">
        <v>78</v>
      </c>
      <c r="AU1" s="1650" t="str">
        <f>IF(Ａ.基本情報入力票!Q13="","",Ａ.基本情報入力票!Q13)</f>
        <v/>
      </c>
      <c r="AV1" s="1650"/>
      <c r="AW1" s="1650"/>
      <c r="AX1" s="1651" t="s">
        <v>8</v>
      </c>
    </row>
    <row r="2" spans="1:53" ht="13.5" customHeight="1">
      <c r="A2" s="1660"/>
      <c r="B2" s="1660"/>
      <c r="C2" s="1660"/>
      <c r="D2" s="1660"/>
      <c r="E2" s="1660"/>
      <c r="F2" s="1660"/>
      <c r="G2" s="1660"/>
      <c r="H2" s="1660"/>
      <c r="I2" s="1660"/>
      <c r="J2" s="1660"/>
      <c r="K2" s="1660"/>
      <c r="L2" s="1660"/>
      <c r="M2" s="1660"/>
      <c r="N2" s="1660"/>
      <c r="O2" s="1660"/>
      <c r="P2" s="1660"/>
      <c r="Q2" s="1660"/>
      <c r="R2" s="1660"/>
      <c r="S2" s="1660"/>
      <c r="T2" s="1660"/>
      <c r="U2" s="1660"/>
      <c r="V2" s="1660"/>
      <c r="W2" s="1660"/>
      <c r="X2" s="1660"/>
      <c r="Y2" s="1660"/>
      <c r="Z2" s="1660"/>
      <c r="AA2" s="1660"/>
      <c r="AB2" s="1660"/>
      <c r="AC2" s="1660"/>
      <c r="AD2" s="1660"/>
      <c r="AE2" s="1660"/>
      <c r="AF2" s="1660"/>
      <c r="AG2" s="237"/>
      <c r="AH2" s="1661"/>
      <c r="AI2" s="1661"/>
      <c r="AJ2" s="1661"/>
      <c r="AK2" s="1661"/>
      <c r="AL2" s="1648"/>
      <c r="AM2" s="1648"/>
      <c r="AN2" s="1661"/>
      <c r="AO2" s="1661"/>
      <c r="AP2" s="1661"/>
      <c r="AQ2" s="1661"/>
      <c r="AR2" s="1648"/>
      <c r="AS2" s="1648"/>
      <c r="AT2" s="1649"/>
      <c r="AU2" s="1650"/>
      <c r="AV2" s="1650"/>
      <c r="AW2" s="1650"/>
      <c r="AX2" s="1651"/>
      <c r="AY2" s="239">
        <v>1</v>
      </c>
      <c r="AZ2" s="239">
        <v>1</v>
      </c>
      <c r="BA2" s="51">
        <v>1</v>
      </c>
    </row>
    <row r="3" spans="1:53" ht="13.5" customHeight="1">
      <c r="A3" s="1660"/>
      <c r="B3" s="1660"/>
      <c r="C3" s="1660"/>
      <c r="D3" s="1660"/>
      <c r="E3" s="1660"/>
      <c r="F3" s="1660"/>
      <c r="G3" s="1660"/>
      <c r="H3" s="1660"/>
      <c r="I3" s="1660"/>
      <c r="J3" s="1660"/>
      <c r="K3" s="1660"/>
      <c r="L3" s="1660"/>
      <c r="M3" s="1660"/>
      <c r="N3" s="1660"/>
      <c r="O3" s="1660"/>
      <c r="P3" s="1660"/>
      <c r="Q3" s="1660"/>
      <c r="R3" s="1660"/>
      <c r="S3" s="1660"/>
      <c r="T3" s="1660"/>
      <c r="U3" s="1660"/>
      <c r="V3" s="1660"/>
      <c r="W3" s="1660"/>
      <c r="X3" s="1660"/>
      <c r="Y3" s="1660"/>
      <c r="Z3" s="1660"/>
      <c r="AA3" s="1660"/>
      <c r="AB3" s="1660"/>
      <c r="AC3" s="1660"/>
      <c r="AD3" s="1660"/>
      <c r="AE3" s="1660"/>
      <c r="AF3" s="1660"/>
      <c r="AG3" s="235"/>
      <c r="AH3" s="1661"/>
      <c r="AI3" s="1661"/>
      <c r="AJ3" s="1661"/>
      <c r="AK3" s="1661"/>
      <c r="AL3" s="1648"/>
      <c r="AM3" s="1648"/>
      <c r="AN3" s="1661"/>
      <c r="AO3" s="1661"/>
      <c r="AP3" s="1661"/>
      <c r="AQ3" s="1661"/>
      <c r="AR3" s="1648"/>
      <c r="AS3" s="1648"/>
      <c r="AT3" s="1649"/>
      <c r="AU3" s="1650"/>
      <c r="AV3" s="1650"/>
      <c r="AW3" s="1650"/>
      <c r="AX3" s="1651"/>
      <c r="AY3" s="239">
        <v>2</v>
      </c>
      <c r="AZ3" s="239">
        <v>2</v>
      </c>
      <c r="BA3" s="51">
        <v>2</v>
      </c>
    </row>
    <row r="4" spans="1:53">
      <c r="A4" s="235"/>
      <c r="B4" s="235"/>
      <c r="C4" s="235"/>
      <c r="D4" s="235"/>
      <c r="E4" s="235"/>
      <c r="F4" s="235"/>
      <c r="G4" s="235"/>
      <c r="H4" s="235"/>
      <c r="I4" s="235"/>
      <c r="J4" s="235"/>
      <c r="K4" s="235"/>
      <c r="L4" s="235"/>
      <c r="M4" s="235"/>
      <c r="N4" s="235"/>
      <c r="O4" s="235"/>
      <c r="P4" s="235"/>
      <c r="Q4" s="235"/>
      <c r="R4" s="235"/>
      <c r="S4" s="235"/>
      <c r="T4" s="235"/>
      <c r="U4" s="235"/>
      <c r="V4" s="235"/>
      <c r="W4" s="1652"/>
      <c r="X4" s="1653"/>
      <c r="Y4" s="1653"/>
      <c r="Z4" s="1653"/>
      <c r="AA4" s="1653"/>
      <c r="AB4" s="1653"/>
      <c r="AC4" s="1653"/>
      <c r="AD4" s="1653"/>
      <c r="AE4" s="1653"/>
      <c r="AF4" s="1653"/>
      <c r="AG4" s="1653"/>
      <c r="AH4" s="1653"/>
      <c r="AI4" s="1653"/>
      <c r="AJ4" s="1653"/>
      <c r="AK4" s="1653"/>
      <c r="AL4" s="1653"/>
      <c r="AM4" s="1653"/>
      <c r="AN4" s="1653"/>
      <c r="AO4" s="235"/>
      <c r="AP4" s="235"/>
      <c r="AQ4" s="235"/>
      <c r="AR4" s="235"/>
      <c r="AS4" s="235"/>
      <c r="AT4" s="235"/>
      <c r="AU4" s="235"/>
      <c r="AV4" s="235"/>
      <c r="AW4" s="235"/>
      <c r="AX4" s="235"/>
      <c r="AY4" s="239">
        <v>3</v>
      </c>
      <c r="AZ4" s="239">
        <v>3</v>
      </c>
      <c r="BA4" s="51">
        <v>3</v>
      </c>
    </row>
    <row r="5" spans="1:53" ht="12" customHeight="1">
      <c r="A5" s="235"/>
      <c r="B5" s="1662" t="s">
        <v>121</v>
      </c>
      <c r="C5" s="1662"/>
      <c r="D5" s="1663"/>
      <c r="E5" s="1664" t="str">
        <f>IF(Ａ.基本情報入力票!E5="","",Ａ.基本情報入力票!E5)</f>
        <v/>
      </c>
      <c r="F5" s="1665"/>
      <c r="G5" s="1665"/>
      <c r="H5" s="1665"/>
      <c r="I5" s="1665"/>
      <c r="J5" s="1665"/>
      <c r="K5" s="1665"/>
      <c r="L5" s="1665"/>
      <c r="M5" s="1665"/>
      <c r="N5" s="1665"/>
      <c r="O5" s="1665"/>
      <c r="P5" s="1665"/>
      <c r="Q5" s="1665"/>
      <c r="R5" s="1665"/>
      <c r="S5" s="1665"/>
      <c r="T5" s="1665"/>
      <c r="U5" s="1665"/>
      <c r="V5" s="235"/>
      <c r="W5" s="1653"/>
      <c r="X5" s="1653"/>
      <c r="Y5" s="1653"/>
      <c r="Z5" s="1653"/>
      <c r="AA5" s="1653"/>
      <c r="AB5" s="1653"/>
      <c r="AC5" s="1653"/>
      <c r="AD5" s="1653"/>
      <c r="AE5" s="1653"/>
      <c r="AF5" s="1653"/>
      <c r="AG5" s="1653"/>
      <c r="AH5" s="1653"/>
      <c r="AI5" s="1653"/>
      <c r="AJ5" s="1653"/>
      <c r="AK5" s="1653"/>
      <c r="AL5" s="1653"/>
      <c r="AM5" s="1653"/>
      <c r="AN5" s="1653"/>
      <c r="AO5" s="235"/>
      <c r="AP5" s="235"/>
      <c r="AQ5" s="235"/>
      <c r="AR5" s="235"/>
      <c r="AS5" s="235"/>
      <c r="AT5" s="235"/>
      <c r="AU5" s="235"/>
      <c r="AV5" s="235"/>
      <c r="AW5" s="235"/>
      <c r="AX5" s="235"/>
      <c r="AY5" s="239">
        <v>4</v>
      </c>
      <c r="AZ5" s="239">
        <v>4</v>
      </c>
      <c r="BA5" s="51">
        <v>4</v>
      </c>
    </row>
    <row r="6" spans="1:53" ht="12" customHeight="1">
      <c r="A6" s="235"/>
      <c r="B6" s="1662"/>
      <c r="C6" s="1662"/>
      <c r="D6" s="1663"/>
      <c r="E6" s="1664"/>
      <c r="F6" s="1665"/>
      <c r="G6" s="1665"/>
      <c r="H6" s="1665"/>
      <c r="I6" s="1665"/>
      <c r="J6" s="1665"/>
      <c r="K6" s="1665"/>
      <c r="L6" s="1665"/>
      <c r="M6" s="1665"/>
      <c r="N6" s="1665"/>
      <c r="O6" s="1665"/>
      <c r="P6" s="1665"/>
      <c r="Q6" s="1665"/>
      <c r="R6" s="1665"/>
      <c r="S6" s="1665"/>
      <c r="T6" s="1665"/>
      <c r="U6" s="1665"/>
      <c r="V6" s="235"/>
      <c r="W6" s="235"/>
      <c r="X6" s="235"/>
      <c r="Y6" s="235"/>
      <c r="Z6" s="235"/>
      <c r="AA6" s="235"/>
      <c r="AB6" s="235"/>
      <c r="AC6" s="235"/>
      <c r="AD6" s="235"/>
      <c r="AE6" s="235"/>
      <c r="AF6" s="235"/>
      <c r="AG6" s="235"/>
      <c r="AH6" s="235"/>
      <c r="AI6" s="235"/>
      <c r="AJ6" s="235"/>
      <c r="AK6" s="235"/>
      <c r="AL6" s="235"/>
      <c r="AM6" s="235"/>
      <c r="AN6" s="235"/>
      <c r="AO6" s="235"/>
      <c r="AP6" s="235"/>
      <c r="AQ6" s="235"/>
      <c r="AR6" s="235"/>
      <c r="AS6" s="235"/>
      <c r="AT6" s="235"/>
      <c r="AU6" s="235"/>
      <c r="AV6" s="235"/>
      <c r="AW6" s="235"/>
      <c r="AX6" s="235"/>
      <c r="AY6" s="239">
        <v>5</v>
      </c>
      <c r="AZ6" s="239">
        <v>5</v>
      </c>
      <c r="BA6" s="51">
        <v>5</v>
      </c>
    </row>
    <row r="7" spans="1:53" ht="12" customHeight="1">
      <c r="A7" s="235"/>
      <c r="B7" s="1662"/>
      <c r="C7" s="1662"/>
      <c r="D7" s="1663"/>
      <c r="E7" s="1664"/>
      <c r="F7" s="1665"/>
      <c r="G7" s="1665"/>
      <c r="H7" s="1665"/>
      <c r="I7" s="1665"/>
      <c r="J7" s="1665"/>
      <c r="K7" s="1665"/>
      <c r="L7" s="1665"/>
      <c r="M7" s="1665"/>
      <c r="N7" s="1665"/>
      <c r="O7" s="1665"/>
      <c r="P7" s="1665"/>
      <c r="Q7" s="1665"/>
      <c r="R7" s="1665"/>
      <c r="S7" s="1665"/>
      <c r="T7" s="1665"/>
      <c r="U7" s="1665"/>
      <c r="V7" s="235"/>
      <c r="W7" s="235"/>
      <c r="X7" s="1624" t="s">
        <v>135</v>
      </c>
      <c r="Y7" s="1624"/>
      <c r="Z7" s="1624"/>
      <c r="AA7" s="1624"/>
      <c r="AB7" s="1624"/>
      <c r="AC7" s="1627" t="s">
        <v>122</v>
      </c>
      <c r="AD7" s="1628"/>
      <c r="AE7" s="1628"/>
      <c r="AF7" s="1628"/>
      <c r="AG7" s="1629"/>
      <c r="AH7" s="1624" t="s">
        <v>158</v>
      </c>
      <c r="AI7" s="1624"/>
      <c r="AJ7" s="1624"/>
      <c r="AK7" s="1624"/>
      <c r="AL7" s="1624"/>
      <c r="AM7" s="1624" t="s">
        <v>182</v>
      </c>
      <c r="AN7" s="1624"/>
      <c r="AO7" s="1624"/>
      <c r="AP7" s="1624"/>
      <c r="AQ7" s="1624"/>
      <c r="AR7" s="1624" t="s">
        <v>197</v>
      </c>
      <c r="AS7" s="1624"/>
      <c r="AT7" s="1624"/>
      <c r="AU7" s="1624"/>
      <c r="AV7" s="1624"/>
      <c r="AW7" s="235"/>
      <c r="AX7" s="235"/>
      <c r="AY7" s="239">
        <v>6</v>
      </c>
      <c r="AZ7" s="239">
        <v>6</v>
      </c>
      <c r="BA7" s="51">
        <v>6</v>
      </c>
    </row>
    <row r="8" spans="1:53" ht="15" customHeight="1">
      <c r="A8" s="235"/>
      <c r="B8" s="235"/>
      <c r="C8" s="235"/>
      <c r="D8" s="235"/>
      <c r="E8" s="235"/>
      <c r="F8" s="235"/>
      <c r="G8" s="235"/>
      <c r="H8" s="235"/>
      <c r="I8" s="235"/>
      <c r="J8" s="235"/>
      <c r="K8" s="235"/>
      <c r="L8" s="235"/>
      <c r="M8" s="235"/>
      <c r="N8" s="235"/>
      <c r="O8" s="235"/>
      <c r="P8" s="235"/>
      <c r="Q8" s="235"/>
      <c r="R8" s="235"/>
      <c r="S8" s="235"/>
      <c r="T8" s="235"/>
      <c r="U8" s="235"/>
      <c r="V8" s="235"/>
      <c r="W8" s="235"/>
      <c r="X8" s="1625"/>
      <c r="Y8" s="1625"/>
      <c r="Z8" s="1625"/>
      <c r="AA8" s="1625"/>
      <c r="AB8" s="1625"/>
      <c r="AC8" s="1630"/>
      <c r="AD8" s="1631"/>
      <c r="AE8" s="1631"/>
      <c r="AF8" s="1631"/>
      <c r="AG8" s="1632"/>
      <c r="AH8" s="1625"/>
      <c r="AI8" s="1625"/>
      <c r="AJ8" s="1625"/>
      <c r="AK8" s="1625"/>
      <c r="AL8" s="1625"/>
      <c r="AM8" s="1625"/>
      <c r="AN8" s="1625"/>
      <c r="AO8" s="1625"/>
      <c r="AP8" s="1625"/>
      <c r="AQ8" s="1625"/>
      <c r="AR8" s="1625"/>
      <c r="AS8" s="1625"/>
      <c r="AT8" s="1625"/>
      <c r="AU8" s="1625"/>
      <c r="AV8" s="1625"/>
      <c r="AW8" s="235"/>
      <c r="AX8" s="235"/>
      <c r="AY8" s="239">
        <v>7</v>
      </c>
      <c r="AZ8" s="239">
        <v>7</v>
      </c>
      <c r="BA8" s="51">
        <v>7</v>
      </c>
    </row>
    <row r="9" spans="1:53">
      <c r="A9" s="235"/>
      <c r="B9" s="1615" t="s">
        <v>122</v>
      </c>
      <c r="C9" s="1616"/>
      <c r="D9" s="1617"/>
      <c r="E9" s="235"/>
      <c r="F9" s="235"/>
      <c r="G9" s="236" t="s">
        <v>43</v>
      </c>
      <c r="H9" s="1666" t="s">
        <v>138</v>
      </c>
      <c r="I9" s="1666"/>
      <c r="J9" s="1666"/>
      <c r="K9" s="1667"/>
      <c r="L9" s="236" t="s">
        <v>45</v>
      </c>
      <c r="M9" s="1666" t="s">
        <v>102</v>
      </c>
      <c r="N9" s="1666"/>
      <c r="O9" s="1666"/>
      <c r="P9" s="1667"/>
      <c r="Q9" s="236" t="s">
        <v>152</v>
      </c>
      <c r="R9" s="1666" t="s">
        <v>162</v>
      </c>
      <c r="S9" s="1666"/>
      <c r="T9" s="1666"/>
      <c r="U9" s="1667"/>
      <c r="V9" s="235"/>
      <c r="W9" s="235"/>
      <c r="X9" s="1625"/>
      <c r="Y9" s="1625"/>
      <c r="Z9" s="1625"/>
      <c r="AA9" s="1625"/>
      <c r="AB9" s="1625"/>
      <c r="AC9" s="1630"/>
      <c r="AD9" s="1631"/>
      <c r="AE9" s="1631"/>
      <c r="AF9" s="1631"/>
      <c r="AG9" s="1632"/>
      <c r="AH9" s="1625"/>
      <c r="AI9" s="1625"/>
      <c r="AJ9" s="1625"/>
      <c r="AK9" s="1625"/>
      <c r="AL9" s="1625"/>
      <c r="AM9" s="1625"/>
      <c r="AN9" s="1625"/>
      <c r="AO9" s="1625"/>
      <c r="AP9" s="1625"/>
      <c r="AQ9" s="1625"/>
      <c r="AR9" s="1625"/>
      <c r="AS9" s="1625"/>
      <c r="AT9" s="1625"/>
      <c r="AU9" s="1625"/>
      <c r="AV9" s="1625"/>
      <c r="AW9" s="235"/>
      <c r="AX9" s="235"/>
      <c r="AY9" s="239">
        <v>8</v>
      </c>
      <c r="AZ9" s="51">
        <v>8</v>
      </c>
      <c r="BA9" s="51">
        <v>8</v>
      </c>
    </row>
    <row r="10" spans="1:53">
      <c r="A10" s="235"/>
      <c r="B10" s="1618"/>
      <c r="C10" s="1619"/>
      <c r="D10" s="1620"/>
      <c r="E10" s="1672"/>
      <c r="F10" s="1663"/>
      <c r="G10" s="1668" t="s">
        <v>219</v>
      </c>
      <c r="H10" s="1668"/>
      <c r="I10" s="1668"/>
      <c r="J10" s="1668"/>
      <c r="K10" s="1668"/>
      <c r="L10" s="1668" t="s">
        <v>219</v>
      </c>
      <c r="M10" s="1668"/>
      <c r="N10" s="1668"/>
      <c r="O10" s="1668"/>
      <c r="P10" s="1668"/>
      <c r="Q10" s="1668" t="s">
        <v>219</v>
      </c>
      <c r="R10" s="1668"/>
      <c r="S10" s="1668"/>
      <c r="T10" s="1668"/>
      <c r="U10" s="1668"/>
      <c r="V10" s="235"/>
      <c r="W10" s="235"/>
      <c r="X10" s="1625"/>
      <c r="Y10" s="1625"/>
      <c r="Z10" s="1625"/>
      <c r="AA10" s="1625"/>
      <c r="AB10" s="1625"/>
      <c r="AC10" s="1630"/>
      <c r="AD10" s="1631"/>
      <c r="AE10" s="1631"/>
      <c r="AF10" s="1631"/>
      <c r="AG10" s="1632"/>
      <c r="AH10" s="1625"/>
      <c r="AI10" s="1625"/>
      <c r="AJ10" s="1625"/>
      <c r="AK10" s="1625"/>
      <c r="AL10" s="1625"/>
      <c r="AM10" s="1625"/>
      <c r="AN10" s="1625"/>
      <c r="AO10" s="1625"/>
      <c r="AP10" s="1625"/>
      <c r="AQ10" s="1625"/>
      <c r="AR10" s="1625"/>
      <c r="AS10" s="1625"/>
      <c r="AT10" s="1625"/>
      <c r="AU10" s="1625"/>
      <c r="AV10" s="1625"/>
      <c r="AW10" s="1633" t="s">
        <v>205</v>
      </c>
      <c r="AX10" s="1633"/>
      <c r="AY10" s="239">
        <v>9</v>
      </c>
      <c r="AZ10" s="51">
        <v>9</v>
      </c>
      <c r="BA10" s="241" t="s">
        <v>500</v>
      </c>
    </row>
    <row r="11" spans="1:53" ht="13.5" customHeight="1">
      <c r="A11" s="235"/>
      <c r="B11" s="1618"/>
      <c r="C11" s="1619"/>
      <c r="D11" s="1620"/>
      <c r="E11" s="1672"/>
      <c r="F11" s="1673"/>
      <c r="G11" s="1645"/>
      <c r="H11" s="1645"/>
      <c r="I11" s="1645"/>
      <c r="J11" s="1645"/>
      <c r="K11" s="1645"/>
      <c r="L11" s="1645"/>
      <c r="M11" s="1645"/>
      <c r="N11" s="1645"/>
      <c r="O11" s="1645"/>
      <c r="P11" s="1645"/>
      <c r="Q11" s="1645"/>
      <c r="R11" s="1645"/>
      <c r="S11" s="1645"/>
      <c r="T11" s="1645"/>
      <c r="U11" s="1645"/>
      <c r="V11" s="235"/>
      <c r="W11" s="235"/>
      <c r="X11" s="1625"/>
      <c r="Y11" s="1625"/>
      <c r="Z11" s="1625"/>
      <c r="AA11" s="1625"/>
      <c r="AB11" s="1625"/>
      <c r="AC11" s="1634" t="s">
        <v>484</v>
      </c>
      <c r="AD11" s="1635"/>
      <c r="AE11" s="1635"/>
      <c r="AF11" s="1635"/>
      <c r="AG11" s="1636"/>
      <c r="AH11" s="1625"/>
      <c r="AI11" s="1625"/>
      <c r="AJ11" s="1625"/>
      <c r="AK11" s="1625"/>
      <c r="AL11" s="1625"/>
      <c r="AM11" s="1625"/>
      <c r="AN11" s="1625"/>
      <c r="AO11" s="1625"/>
      <c r="AP11" s="1625"/>
      <c r="AQ11" s="1625"/>
      <c r="AR11" s="1625"/>
      <c r="AS11" s="1625"/>
      <c r="AT11" s="1625"/>
      <c r="AU11" s="1625"/>
      <c r="AV11" s="1625"/>
      <c r="AW11" s="1633"/>
      <c r="AX11" s="1633"/>
      <c r="AY11" s="239">
        <v>10</v>
      </c>
      <c r="AZ11" s="51">
        <v>10</v>
      </c>
    </row>
    <row r="12" spans="1:53" ht="12.75" customHeight="1">
      <c r="A12" s="235"/>
      <c r="B12" s="1618"/>
      <c r="C12" s="1619"/>
      <c r="D12" s="1620"/>
      <c r="E12" s="1672"/>
      <c r="F12" s="1673"/>
      <c r="G12" s="1646"/>
      <c r="H12" s="1646"/>
      <c r="I12" s="1646"/>
      <c r="J12" s="1646"/>
      <c r="K12" s="1646"/>
      <c r="L12" s="1646"/>
      <c r="M12" s="1646"/>
      <c r="N12" s="1646"/>
      <c r="O12" s="1646"/>
      <c r="P12" s="1646"/>
      <c r="Q12" s="1646"/>
      <c r="R12" s="1646"/>
      <c r="S12" s="1646"/>
      <c r="T12" s="1646"/>
      <c r="U12" s="1646"/>
      <c r="V12" s="235"/>
      <c r="W12" s="235"/>
      <c r="X12" s="1626"/>
      <c r="Y12" s="1626"/>
      <c r="Z12" s="1626"/>
      <c r="AA12" s="1626"/>
      <c r="AB12" s="1626"/>
      <c r="AC12" s="1637"/>
      <c r="AD12" s="1638"/>
      <c r="AE12" s="1638"/>
      <c r="AF12" s="1638"/>
      <c r="AG12" s="1639"/>
      <c r="AH12" s="1626"/>
      <c r="AI12" s="1626"/>
      <c r="AJ12" s="1626"/>
      <c r="AK12" s="1626"/>
      <c r="AL12" s="1626"/>
      <c r="AM12" s="1626"/>
      <c r="AN12" s="1626"/>
      <c r="AO12" s="1626"/>
      <c r="AP12" s="1626"/>
      <c r="AQ12" s="1626"/>
      <c r="AR12" s="1626"/>
      <c r="AS12" s="1626"/>
      <c r="AT12" s="1626"/>
      <c r="AU12" s="1626"/>
      <c r="AV12" s="1626"/>
      <c r="AW12" s="1633"/>
      <c r="AX12" s="1633"/>
      <c r="AY12" s="239">
        <v>11</v>
      </c>
      <c r="AZ12" s="241" t="s">
        <v>500</v>
      </c>
    </row>
    <row r="13" spans="1:53" ht="15.75" customHeight="1">
      <c r="A13" s="235"/>
      <c r="B13" s="1618"/>
      <c r="C13" s="1619"/>
      <c r="D13" s="1620"/>
      <c r="E13" s="235"/>
      <c r="F13" s="235"/>
      <c r="G13" s="1646"/>
      <c r="H13" s="1646"/>
      <c r="I13" s="1646"/>
      <c r="J13" s="1646"/>
      <c r="K13" s="1646"/>
      <c r="L13" s="1646"/>
      <c r="M13" s="1646"/>
      <c r="N13" s="1646"/>
      <c r="O13" s="1646"/>
      <c r="P13" s="1646"/>
      <c r="Q13" s="1646"/>
      <c r="R13" s="1646"/>
      <c r="S13" s="1646"/>
      <c r="T13" s="1646"/>
      <c r="U13" s="1646"/>
      <c r="V13" s="235"/>
      <c r="W13" s="235"/>
      <c r="X13" s="235"/>
      <c r="Y13" s="235"/>
      <c r="Z13" s="235"/>
      <c r="AA13" s="235"/>
      <c r="AB13" s="235"/>
      <c r="AC13" s="235"/>
      <c r="AD13" s="235"/>
      <c r="AE13" s="235"/>
      <c r="AF13" s="235"/>
      <c r="AG13" s="235"/>
      <c r="AH13" s="235"/>
      <c r="AI13" s="235"/>
      <c r="AJ13" s="235"/>
      <c r="AK13" s="235"/>
      <c r="AL13" s="235"/>
      <c r="AM13" s="235"/>
      <c r="AN13" s="235"/>
      <c r="AO13" s="235"/>
      <c r="AP13" s="235"/>
      <c r="AQ13" s="235"/>
      <c r="AR13" s="235"/>
      <c r="AS13" s="235"/>
      <c r="AT13" s="235"/>
      <c r="AU13" s="235"/>
      <c r="AV13" s="235"/>
      <c r="AW13" s="1633"/>
      <c r="AX13" s="1633"/>
      <c r="AY13" s="239">
        <v>12</v>
      </c>
    </row>
    <row r="14" spans="1:53" ht="15.75" customHeight="1">
      <c r="A14" s="235"/>
      <c r="B14" s="1621"/>
      <c r="C14" s="1622"/>
      <c r="D14" s="1623"/>
      <c r="E14" s="235"/>
      <c r="F14" s="235"/>
      <c r="G14" s="1647"/>
      <c r="H14" s="1647"/>
      <c r="I14" s="1647"/>
      <c r="J14" s="1647"/>
      <c r="K14" s="1647"/>
      <c r="L14" s="1647"/>
      <c r="M14" s="1647"/>
      <c r="N14" s="1647"/>
      <c r="O14" s="1647"/>
      <c r="P14" s="1647"/>
      <c r="Q14" s="1647"/>
      <c r="R14" s="1647"/>
      <c r="S14" s="1647"/>
      <c r="T14" s="1647"/>
      <c r="U14" s="1647"/>
      <c r="V14" s="235"/>
      <c r="W14" s="235"/>
      <c r="X14" s="236" t="s">
        <v>165</v>
      </c>
      <c r="Y14" s="1666" t="s">
        <v>173</v>
      </c>
      <c r="Z14" s="1666"/>
      <c r="AA14" s="1666"/>
      <c r="AB14" s="1667"/>
      <c r="AC14" s="236" t="s">
        <v>106</v>
      </c>
      <c r="AD14" s="1666" t="s">
        <v>48</v>
      </c>
      <c r="AE14" s="1666"/>
      <c r="AF14" s="1666"/>
      <c r="AG14" s="1667"/>
      <c r="AH14" s="236" t="s">
        <v>179</v>
      </c>
      <c r="AI14" s="1666" t="s">
        <v>185</v>
      </c>
      <c r="AJ14" s="1666"/>
      <c r="AK14" s="1666"/>
      <c r="AL14" s="1667"/>
      <c r="AM14" s="236" t="s">
        <v>187</v>
      </c>
      <c r="AN14" s="1666" t="s">
        <v>193</v>
      </c>
      <c r="AO14" s="1666"/>
      <c r="AP14" s="1666"/>
      <c r="AQ14" s="1667"/>
      <c r="AR14" s="236" t="s">
        <v>199</v>
      </c>
      <c r="AS14" s="1666" t="s">
        <v>202</v>
      </c>
      <c r="AT14" s="1666"/>
      <c r="AU14" s="1666"/>
      <c r="AV14" s="1667"/>
      <c r="AW14" s="1633"/>
      <c r="AX14" s="1633"/>
      <c r="AY14" s="240" t="s">
        <v>500</v>
      </c>
    </row>
    <row r="15" spans="1:53" ht="17.25" customHeight="1">
      <c r="A15" s="235"/>
      <c r="B15" s="235"/>
      <c r="C15" s="235"/>
      <c r="D15" s="235"/>
      <c r="E15" s="235"/>
      <c r="F15" s="235"/>
      <c r="G15" s="235"/>
      <c r="H15" s="235"/>
      <c r="I15" s="235"/>
      <c r="J15" s="235"/>
      <c r="K15" s="235"/>
      <c r="L15" s="235"/>
      <c r="M15" s="235"/>
      <c r="N15" s="235"/>
      <c r="O15" s="235"/>
      <c r="P15" s="235"/>
      <c r="Q15" s="235"/>
      <c r="R15" s="235"/>
      <c r="S15" s="235"/>
      <c r="T15" s="235"/>
      <c r="U15" s="235"/>
      <c r="V15" s="235"/>
      <c r="W15" s="235"/>
      <c r="X15" s="1668" t="s">
        <v>219</v>
      </c>
      <c r="Y15" s="1668"/>
      <c r="Z15" s="1668"/>
      <c r="AA15" s="1668"/>
      <c r="AB15" s="1668"/>
      <c r="AC15" s="1668" t="s">
        <v>488</v>
      </c>
      <c r="AD15" s="1668"/>
      <c r="AE15" s="1668"/>
      <c r="AF15" s="1668"/>
      <c r="AG15" s="1668"/>
      <c r="AH15" s="1668" t="s">
        <v>488</v>
      </c>
      <c r="AI15" s="1668"/>
      <c r="AJ15" s="1668"/>
      <c r="AK15" s="1668"/>
      <c r="AL15" s="1668"/>
      <c r="AM15" s="1668" t="s">
        <v>361</v>
      </c>
      <c r="AN15" s="1668"/>
      <c r="AO15" s="1668"/>
      <c r="AP15" s="1668"/>
      <c r="AQ15" s="1668"/>
      <c r="AR15" s="1668" t="s">
        <v>361</v>
      </c>
      <c r="AS15" s="1668"/>
      <c r="AT15" s="1668"/>
      <c r="AU15" s="1668"/>
      <c r="AV15" s="1668"/>
      <c r="AW15" s="1633"/>
      <c r="AX15" s="1633"/>
      <c r="AY15" s="239"/>
    </row>
    <row r="16" spans="1:53" ht="16.5" customHeight="1">
      <c r="A16" s="235"/>
      <c r="B16" s="236" t="s">
        <v>124</v>
      </c>
      <c r="C16" s="1666" t="s">
        <v>23</v>
      </c>
      <c r="D16" s="1666"/>
      <c r="E16" s="1666"/>
      <c r="F16" s="1667"/>
      <c r="G16" s="236" t="s">
        <v>133</v>
      </c>
      <c r="H16" s="1666" t="s">
        <v>62</v>
      </c>
      <c r="I16" s="1666"/>
      <c r="J16" s="1666"/>
      <c r="K16" s="1667"/>
      <c r="L16" s="236" t="s">
        <v>142</v>
      </c>
      <c r="M16" s="1666" t="s">
        <v>146</v>
      </c>
      <c r="N16" s="1666"/>
      <c r="O16" s="1666"/>
      <c r="P16" s="1667"/>
      <c r="Q16" s="236" t="s">
        <v>156</v>
      </c>
      <c r="R16" s="1666" t="s">
        <v>118</v>
      </c>
      <c r="S16" s="1666"/>
      <c r="T16" s="1666"/>
      <c r="U16" s="1667"/>
      <c r="V16" s="235"/>
      <c r="W16" s="235"/>
      <c r="X16" s="1645"/>
      <c r="Y16" s="1645"/>
      <c r="Z16" s="1645"/>
      <c r="AA16" s="1645"/>
      <c r="AB16" s="1645"/>
      <c r="AC16" s="1645"/>
      <c r="AD16" s="1645"/>
      <c r="AE16" s="1645"/>
      <c r="AF16" s="1645"/>
      <c r="AG16" s="1645"/>
      <c r="AH16" s="1645"/>
      <c r="AI16" s="1645"/>
      <c r="AJ16" s="1645"/>
      <c r="AK16" s="1645"/>
      <c r="AL16" s="1645"/>
      <c r="AM16" s="1645"/>
      <c r="AN16" s="1645"/>
      <c r="AO16" s="1645"/>
      <c r="AP16" s="1645"/>
      <c r="AQ16" s="1645"/>
      <c r="AR16" s="1645"/>
      <c r="AS16" s="1645"/>
      <c r="AT16" s="1645"/>
      <c r="AU16" s="1645"/>
      <c r="AV16" s="1645"/>
      <c r="AW16" s="235"/>
      <c r="AX16" s="235"/>
      <c r="AY16" s="239"/>
    </row>
    <row r="17" spans="1:51" ht="17.25" customHeight="1">
      <c r="A17" s="235"/>
      <c r="B17" s="1668" t="s">
        <v>488</v>
      </c>
      <c r="C17" s="1668"/>
      <c r="D17" s="1668"/>
      <c r="E17" s="1668"/>
      <c r="F17" s="1668"/>
      <c r="G17" s="1668" t="s">
        <v>488</v>
      </c>
      <c r="H17" s="1668"/>
      <c r="I17" s="1668"/>
      <c r="J17" s="1668"/>
      <c r="K17" s="1668"/>
      <c r="L17" s="1668" t="s">
        <v>488</v>
      </c>
      <c r="M17" s="1668"/>
      <c r="N17" s="1668"/>
      <c r="O17" s="1668"/>
      <c r="P17" s="1668"/>
      <c r="Q17" s="1668" t="s">
        <v>488</v>
      </c>
      <c r="R17" s="1668"/>
      <c r="S17" s="1668"/>
      <c r="T17" s="1668"/>
      <c r="U17" s="1668"/>
      <c r="V17" s="235"/>
      <c r="W17" s="235"/>
      <c r="X17" s="1646"/>
      <c r="Y17" s="1646"/>
      <c r="Z17" s="1646"/>
      <c r="AA17" s="1646"/>
      <c r="AB17" s="1646"/>
      <c r="AC17" s="1646"/>
      <c r="AD17" s="1646"/>
      <c r="AE17" s="1646"/>
      <c r="AF17" s="1646"/>
      <c r="AG17" s="1646"/>
      <c r="AH17" s="1646"/>
      <c r="AI17" s="1646"/>
      <c r="AJ17" s="1646"/>
      <c r="AK17" s="1646"/>
      <c r="AL17" s="1646"/>
      <c r="AM17" s="1646"/>
      <c r="AN17" s="1646"/>
      <c r="AO17" s="1646"/>
      <c r="AP17" s="1646"/>
      <c r="AQ17" s="1646"/>
      <c r="AR17" s="1646"/>
      <c r="AS17" s="1646"/>
      <c r="AT17" s="1646"/>
      <c r="AU17" s="1646"/>
      <c r="AV17" s="1646"/>
      <c r="AW17" s="235"/>
      <c r="AX17" s="235"/>
      <c r="AY17" s="239"/>
    </row>
    <row r="18" spans="1:51" ht="9" customHeight="1">
      <c r="A18" s="235"/>
      <c r="B18" s="1645"/>
      <c r="C18" s="1645"/>
      <c r="D18" s="1645"/>
      <c r="E18" s="1645"/>
      <c r="F18" s="1645"/>
      <c r="G18" s="1645"/>
      <c r="H18" s="1645"/>
      <c r="I18" s="1645"/>
      <c r="J18" s="1645"/>
      <c r="K18" s="1645"/>
      <c r="L18" s="1645"/>
      <c r="M18" s="1645"/>
      <c r="N18" s="1645"/>
      <c r="O18" s="1645"/>
      <c r="P18" s="1645"/>
      <c r="Q18" s="1645"/>
      <c r="R18" s="1645"/>
      <c r="S18" s="1645"/>
      <c r="T18" s="1645"/>
      <c r="U18" s="1645"/>
      <c r="V18" s="235"/>
      <c r="W18" s="235"/>
      <c r="X18" s="1646"/>
      <c r="Y18" s="1646"/>
      <c r="Z18" s="1646"/>
      <c r="AA18" s="1646"/>
      <c r="AB18" s="1646"/>
      <c r="AC18" s="1646"/>
      <c r="AD18" s="1646"/>
      <c r="AE18" s="1646"/>
      <c r="AF18" s="1646"/>
      <c r="AG18" s="1646"/>
      <c r="AH18" s="1646"/>
      <c r="AI18" s="1646"/>
      <c r="AJ18" s="1646"/>
      <c r="AK18" s="1646"/>
      <c r="AL18" s="1646"/>
      <c r="AM18" s="1646"/>
      <c r="AN18" s="1646"/>
      <c r="AO18" s="1646"/>
      <c r="AP18" s="1646"/>
      <c r="AQ18" s="1646"/>
      <c r="AR18" s="1646"/>
      <c r="AS18" s="1646"/>
      <c r="AT18" s="1646"/>
      <c r="AU18" s="1646"/>
      <c r="AV18" s="1646"/>
      <c r="AW18" s="235"/>
      <c r="AX18" s="235"/>
      <c r="AY18" s="239"/>
    </row>
    <row r="19" spans="1:51" ht="9" customHeight="1">
      <c r="A19" s="235"/>
      <c r="B19" s="1646"/>
      <c r="C19" s="1646"/>
      <c r="D19" s="1646"/>
      <c r="E19" s="1646"/>
      <c r="F19" s="1646"/>
      <c r="G19" s="1646"/>
      <c r="H19" s="1646"/>
      <c r="I19" s="1646"/>
      <c r="J19" s="1646"/>
      <c r="K19" s="1646"/>
      <c r="L19" s="1646"/>
      <c r="M19" s="1646"/>
      <c r="N19" s="1646"/>
      <c r="O19" s="1646"/>
      <c r="P19" s="1646"/>
      <c r="Q19" s="1646"/>
      <c r="R19" s="1646"/>
      <c r="S19" s="1646"/>
      <c r="T19" s="1646"/>
      <c r="U19" s="1646"/>
      <c r="V19" s="235"/>
      <c r="W19" s="235"/>
      <c r="X19" s="1647"/>
      <c r="Y19" s="1647"/>
      <c r="Z19" s="1647"/>
      <c r="AA19" s="1647"/>
      <c r="AB19" s="1647"/>
      <c r="AC19" s="1647"/>
      <c r="AD19" s="1647"/>
      <c r="AE19" s="1647"/>
      <c r="AF19" s="1647"/>
      <c r="AG19" s="1647"/>
      <c r="AH19" s="1647"/>
      <c r="AI19" s="1647"/>
      <c r="AJ19" s="1647"/>
      <c r="AK19" s="1647"/>
      <c r="AL19" s="1647"/>
      <c r="AM19" s="1647"/>
      <c r="AN19" s="1647"/>
      <c r="AO19" s="1647"/>
      <c r="AP19" s="1647"/>
      <c r="AQ19" s="1647"/>
      <c r="AR19" s="1647"/>
      <c r="AS19" s="1647"/>
      <c r="AT19" s="1647"/>
      <c r="AU19" s="1647"/>
      <c r="AV19" s="1647"/>
      <c r="AW19" s="235"/>
      <c r="AX19" s="235"/>
      <c r="AY19" s="239"/>
    </row>
    <row r="20" spans="1:51" ht="14.25" customHeight="1">
      <c r="A20" s="235"/>
      <c r="B20" s="1646"/>
      <c r="C20" s="1646"/>
      <c r="D20" s="1646"/>
      <c r="E20" s="1646"/>
      <c r="F20" s="1646"/>
      <c r="G20" s="1646"/>
      <c r="H20" s="1646"/>
      <c r="I20" s="1646"/>
      <c r="J20" s="1646"/>
      <c r="K20" s="1646"/>
      <c r="L20" s="1646"/>
      <c r="M20" s="1646"/>
      <c r="N20" s="1646"/>
      <c r="O20" s="1646"/>
      <c r="P20" s="1646"/>
      <c r="Q20" s="1646"/>
      <c r="R20" s="1646"/>
      <c r="S20" s="1646"/>
      <c r="T20" s="1646"/>
      <c r="U20" s="1646"/>
      <c r="V20" s="235"/>
      <c r="W20" s="235"/>
      <c r="X20" s="235"/>
      <c r="Y20" s="235"/>
      <c r="Z20" s="235"/>
      <c r="AA20" s="235"/>
      <c r="AB20" s="235"/>
      <c r="AC20" s="235"/>
      <c r="AD20" s="235"/>
      <c r="AE20" s="235"/>
      <c r="AF20" s="235"/>
      <c r="AG20" s="235"/>
      <c r="AH20" s="235"/>
      <c r="AI20" s="235"/>
      <c r="AJ20" s="235"/>
      <c r="AK20" s="235"/>
      <c r="AL20" s="235"/>
      <c r="AM20" s="1669" t="s">
        <v>188</v>
      </c>
      <c r="AN20" s="1670"/>
      <c r="AO20" s="1670"/>
      <c r="AP20" s="1670"/>
      <c r="AQ20" s="1670"/>
      <c r="AR20" s="1670"/>
      <c r="AS20" s="1670"/>
      <c r="AT20" s="1670"/>
      <c r="AU20" s="1670"/>
      <c r="AV20" s="1671"/>
      <c r="AW20" s="235"/>
      <c r="AX20" s="235"/>
      <c r="AY20" s="239"/>
    </row>
    <row r="21" spans="1:51">
      <c r="A21" s="235"/>
      <c r="B21" s="1647"/>
      <c r="C21" s="1647"/>
      <c r="D21" s="1647"/>
      <c r="E21" s="1647"/>
      <c r="F21" s="1647"/>
      <c r="G21" s="1647"/>
      <c r="H21" s="1647"/>
      <c r="I21" s="1647"/>
      <c r="J21" s="1647"/>
      <c r="K21" s="1647"/>
      <c r="L21" s="1647"/>
      <c r="M21" s="1647"/>
      <c r="N21" s="1647"/>
      <c r="O21" s="1647"/>
      <c r="P21" s="1647"/>
      <c r="Q21" s="1647"/>
      <c r="R21" s="1647"/>
      <c r="S21" s="1647"/>
      <c r="T21" s="1647"/>
      <c r="U21" s="1647"/>
      <c r="V21" s="235"/>
      <c r="W21" s="235"/>
      <c r="X21" s="235"/>
      <c r="Y21" s="235"/>
      <c r="Z21" s="235"/>
      <c r="AA21" s="235"/>
      <c r="AB21" s="235"/>
      <c r="AC21" s="235"/>
      <c r="AD21" s="235"/>
      <c r="AE21" s="235"/>
      <c r="AF21" s="235"/>
      <c r="AG21" s="235"/>
      <c r="AH21" s="235"/>
      <c r="AI21" s="235"/>
      <c r="AJ21" s="235"/>
      <c r="AK21" s="235"/>
      <c r="AL21" s="235"/>
      <c r="AM21" s="235"/>
      <c r="AN21" s="235"/>
      <c r="AO21" s="235"/>
      <c r="AP21" s="235"/>
      <c r="AQ21" s="235"/>
      <c r="AR21" s="235"/>
      <c r="AS21" s="235"/>
      <c r="AT21" s="235"/>
      <c r="AU21" s="235"/>
      <c r="AV21" s="235"/>
      <c r="AW21" s="235"/>
      <c r="AX21" s="235"/>
      <c r="AY21" s="239"/>
    </row>
    <row r="22" spans="1:51" ht="16.5" customHeight="1">
      <c r="A22" s="235"/>
      <c r="B22" s="235"/>
      <c r="C22" s="235"/>
      <c r="D22" s="235"/>
      <c r="E22" s="235"/>
      <c r="F22" s="235"/>
      <c r="G22" s="235"/>
      <c r="H22" s="235"/>
      <c r="I22" s="235"/>
      <c r="J22" s="235"/>
      <c r="K22" s="235"/>
      <c r="L22" s="235"/>
      <c r="M22" s="235"/>
      <c r="N22" s="235"/>
      <c r="O22" s="235"/>
      <c r="P22" s="235"/>
      <c r="Q22" s="235"/>
      <c r="R22" s="235"/>
      <c r="S22" s="235"/>
      <c r="T22" s="235"/>
      <c r="U22" s="235"/>
      <c r="V22" s="235"/>
      <c r="W22" s="235"/>
      <c r="X22" s="235"/>
      <c r="Y22" s="235"/>
      <c r="Z22" s="235"/>
      <c r="AA22" s="235"/>
      <c r="AB22" s="235"/>
      <c r="AC22" s="235"/>
      <c r="AD22" s="235"/>
      <c r="AE22" s="235"/>
      <c r="AF22" s="235"/>
      <c r="AG22" s="235"/>
      <c r="AH22" s="235"/>
      <c r="AI22" s="235"/>
      <c r="AJ22" s="235"/>
      <c r="AK22" s="235"/>
      <c r="AL22" s="235"/>
      <c r="AM22" s="235"/>
      <c r="AN22" s="235"/>
      <c r="AO22" s="235"/>
      <c r="AP22" s="235"/>
      <c r="AQ22" s="235"/>
      <c r="AR22" s="235"/>
      <c r="AS22" s="235"/>
      <c r="AT22" s="235"/>
      <c r="AU22" s="235"/>
      <c r="AV22" s="235"/>
      <c r="AW22" s="235"/>
      <c r="AX22" s="235"/>
      <c r="AY22" s="239"/>
    </row>
    <row r="23" spans="1:51" ht="16.5" customHeight="1">
      <c r="A23" s="235"/>
      <c r="B23" s="235"/>
      <c r="C23" s="235"/>
      <c r="D23" s="235"/>
      <c r="E23" s="235"/>
      <c r="F23" s="235"/>
      <c r="G23" s="235"/>
      <c r="H23" s="235"/>
      <c r="I23" s="235"/>
      <c r="J23" s="235"/>
      <c r="K23" s="235"/>
      <c r="L23" s="235"/>
      <c r="M23" s="235"/>
      <c r="N23" s="235"/>
      <c r="O23" s="235"/>
      <c r="P23" s="235"/>
      <c r="Q23" s="235"/>
      <c r="R23" s="235"/>
      <c r="S23" s="235"/>
      <c r="T23" s="235"/>
      <c r="U23" s="235"/>
      <c r="V23" s="235"/>
      <c r="W23" s="235"/>
      <c r="X23" s="235"/>
      <c r="Y23" s="235"/>
      <c r="Z23" s="235"/>
      <c r="AA23" s="235"/>
      <c r="AB23" s="235"/>
      <c r="AC23" s="235"/>
      <c r="AD23" s="235"/>
      <c r="AE23" s="235"/>
      <c r="AF23" s="235"/>
      <c r="AG23" s="235"/>
      <c r="AH23" s="235"/>
      <c r="AI23" s="235"/>
      <c r="AJ23" s="235"/>
      <c r="AK23" s="235"/>
      <c r="AL23" s="235"/>
      <c r="AM23" s="235"/>
      <c r="AN23" s="235"/>
      <c r="AO23" s="235"/>
      <c r="AP23" s="235"/>
      <c r="AQ23" s="235"/>
      <c r="AR23" s="235"/>
      <c r="AS23" s="235"/>
      <c r="AT23" s="235"/>
      <c r="AU23" s="235"/>
      <c r="AV23" s="235"/>
      <c r="AW23" s="235"/>
      <c r="AX23" s="235"/>
      <c r="AY23" s="239"/>
    </row>
    <row r="24" spans="1:51" ht="11.25" customHeight="1">
      <c r="A24" s="235"/>
      <c r="B24" s="235"/>
      <c r="C24" s="235"/>
      <c r="D24" s="235"/>
      <c r="E24" s="235"/>
      <c r="F24" s="235"/>
      <c r="G24" s="235"/>
      <c r="H24" s="235"/>
      <c r="I24" s="235"/>
      <c r="J24" s="235"/>
      <c r="K24" s="235"/>
      <c r="L24" s="235"/>
      <c r="M24" s="235"/>
      <c r="N24" s="235"/>
      <c r="O24" s="235"/>
      <c r="P24" s="235"/>
      <c r="Q24" s="235"/>
      <c r="R24" s="235"/>
      <c r="S24" s="235"/>
      <c r="T24" s="235"/>
      <c r="U24" s="235"/>
      <c r="V24" s="235"/>
      <c r="W24" s="235"/>
      <c r="X24" s="235"/>
      <c r="Y24" s="235"/>
      <c r="Z24" s="235"/>
      <c r="AA24" s="235"/>
      <c r="AB24" s="235"/>
      <c r="AC24" s="235"/>
      <c r="AD24" s="235"/>
      <c r="AE24" s="235"/>
      <c r="AF24" s="235"/>
      <c r="AG24" s="235"/>
      <c r="AH24" s="235"/>
      <c r="AI24" s="235"/>
      <c r="AJ24" s="235"/>
      <c r="AK24" s="235"/>
      <c r="AL24" s="235"/>
      <c r="AM24" s="235"/>
      <c r="AN24" s="235"/>
      <c r="AO24" s="235"/>
      <c r="AP24" s="235"/>
      <c r="AQ24" s="235"/>
      <c r="AR24" s="235"/>
      <c r="AS24" s="235"/>
      <c r="AT24" s="235"/>
      <c r="AU24" s="235"/>
      <c r="AV24" s="235"/>
      <c r="AW24" s="235"/>
      <c r="AX24" s="235"/>
      <c r="AY24" s="239"/>
    </row>
    <row r="25" spans="1:51" ht="13.5" customHeight="1">
      <c r="A25" s="235"/>
      <c r="B25" s="235"/>
      <c r="C25" s="235"/>
      <c r="D25" s="235"/>
      <c r="E25" s="235"/>
      <c r="F25" s="235"/>
      <c r="G25" s="235"/>
      <c r="H25" s="235"/>
      <c r="I25" s="235"/>
      <c r="J25" s="235"/>
      <c r="K25" s="235"/>
      <c r="L25" s="235"/>
      <c r="M25" s="235"/>
      <c r="N25" s="235"/>
      <c r="O25" s="235"/>
      <c r="P25" s="235"/>
      <c r="Q25" s="235"/>
      <c r="R25" s="235"/>
      <c r="S25" s="235"/>
      <c r="T25" s="235"/>
      <c r="U25" s="235"/>
      <c r="V25" s="235"/>
      <c r="W25" s="235"/>
      <c r="X25" s="1674" t="s">
        <v>166</v>
      </c>
      <c r="Y25" s="1674"/>
      <c r="Z25" s="1674"/>
      <c r="AA25" s="1674"/>
      <c r="AB25" s="1674"/>
      <c r="AC25" s="1674"/>
      <c r="AD25" s="1674"/>
      <c r="AE25" s="1674"/>
      <c r="AF25" s="1674"/>
      <c r="AG25" s="1674"/>
      <c r="AH25" s="1624" t="s">
        <v>122</v>
      </c>
      <c r="AI25" s="1624"/>
      <c r="AJ25" s="1624"/>
      <c r="AK25" s="1624"/>
      <c r="AL25" s="1624"/>
      <c r="AM25" s="1674" t="s">
        <v>190</v>
      </c>
      <c r="AN25" s="1674"/>
      <c r="AO25" s="1674"/>
      <c r="AP25" s="1674"/>
      <c r="AQ25" s="1674"/>
      <c r="AR25" s="1674"/>
      <c r="AS25" s="1674"/>
      <c r="AT25" s="1674"/>
      <c r="AU25" s="1674"/>
      <c r="AV25" s="1674"/>
      <c r="AW25" s="235"/>
      <c r="AX25" s="235"/>
      <c r="AY25" s="239"/>
    </row>
    <row r="26" spans="1:51">
      <c r="A26" s="235"/>
      <c r="B26" s="235"/>
      <c r="C26" s="235"/>
      <c r="D26" s="235"/>
      <c r="E26" s="235"/>
      <c r="F26" s="235"/>
      <c r="G26" s="235"/>
      <c r="H26" s="235"/>
      <c r="I26" s="235"/>
      <c r="J26" s="235"/>
      <c r="K26" s="235"/>
      <c r="L26" s="235"/>
      <c r="M26" s="235"/>
      <c r="N26" s="235"/>
      <c r="O26" s="235"/>
      <c r="P26" s="235"/>
      <c r="Q26" s="235"/>
      <c r="R26" s="235"/>
      <c r="S26" s="235"/>
      <c r="T26" s="235"/>
      <c r="U26" s="235"/>
      <c r="V26" s="235"/>
      <c r="W26" s="235"/>
      <c r="X26" s="1675"/>
      <c r="Y26" s="1675"/>
      <c r="Z26" s="1675"/>
      <c r="AA26" s="1675"/>
      <c r="AB26" s="1675"/>
      <c r="AC26" s="1675"/>
      <c r="AD26" s="1675"/>
      <c r="AE26" s="1675"/>
      <c r="AF26" s="1675"/>
      <c r="AG26" s="1675"/>
      <c r="AH26" s="1625"/>
      <c r="AI26" s="1625"/>
      <c r="AJ26" s="1625"/>
      <c r="AK26" s="1625"/>
      <c r="AL26" s="1625"/>
      <c r="AM26" s="1675"/>
      <c r="AN26" s="1675"/>
      <c r="AO26" s="1675"/>
      <c r="AP26" s="1675"/>
      <c r="AQ26" s="1675"/>
      <c r="AR26" s="1675"/>
      <c r="AS26" s="1675"/>
      <c r="AT26" s="1675"/>
      <c r="AU26" s="1675"/>
      <c r="AV26" s="1675"/>
      <c r="AW26" s="235"/>
      <c r="AX26" s="235"/>
      <c r="AY26" s="239"/>
    </row>
    <row r="27" spans="1:51" ht="13.5" customHeight="1">
      <c r="A27" s="235"/>
      <c r="B27" s="1615" t="s">
        <v>127</v>
      </c>
      <c r="C27" s="1616"/>
      <c r="D27" s="1617"/>
      <c r="E27" s="235"/>
      <c r="F27" s="235"/>
      <c r="G27" s="1624" t="s">
        <v>135</v>
      </c>
      <c r="H27" s="1624"/>
      <c r="I27" s="1624"/>
      <c r="J27" s="1624"/>
      <c r="K27" s="1624"/>
      <c r="L27" s="1627" t="s">
        <v>122</v>
      </c>
      <c r="M27" s="1628"/>
      <c r="N27" s="1628"/>
      <c r="O27" s="1628"/>
      <c r="P27" s="1629"/>
      <c r="Q27" s="1624" t="s">
        <v>158</v>
      </c>
      <c r="R27" s="1624"/>
      <c r="S27" s="1624"/>
      <c r="T27" s="1624"/>
      <c r="U27" s="1624"/>
      <c r="V27" s="235"/>
      <c r="W27" s="235"/>
      <c r="X27" s="1675"/>
      <c r="Y27" s="1675"/>
      <c r="Z27" s="1675"/>
      <c r="AA27" s="1675"/>
      <c r="AB27" s="1675"/>
      <c r="AC27" s="1675"/>
      <c r="AD27" s="1675"/>
      <c r="AE27" s="1675"/>
      <c r="AF27" s="1675"/>
      <c r="AG27" s="1675"/>
      <c r="AH27" s="1625"/>
      <c r="AI27" s="1625"/>
      <c r="AJ27" s="1625"/>
      <c r="AK27" s="1625"/>
      <c r="AL27" s="1625"/>
      <c r="AM27" s="1675"/>
      <c r="AN27" s="1675"/>
      <c r="AO27" s="1675"/>
      <c r="AP27" s="1675"/>
      <c r="AQ27" s="1675"/>
      <c r="AR27" s="1675"/>
      <c r="AS27" s="1675"/>
      <c r="AT27" s="1675"/>
      <c r="AU27" s="1675"/>
      <c r="AV27" s="1675"/>
      <c r="AW27" s="235"/>
      <c r="AX27" s="235"/>
      <c r="AY27" s="239"/>
    </row>
    <row r="28" spans="1:51" ht="16.5" customHeight="1">
      <c r="A28" s="235"/>
      <c r="B28" s="1618"/>
      <c r="C28" s="1619"/>
      <c r="D28" s="1620"/>
      <c r="E28" s="1672"/>
      <c r="F28" s="1673"/>
      <c r="G28" s="1625"/>
      <c r="H28" s="1625"/>
      <c r="I28" s="1625"/>
      <c r="J28" s="1625"/>
      <c r="K28" s="1625"/>
      <c r="L28" s="1630"/>
      <c r="M28" s="1631"/>
      <c r="N28" s="1631"/>
      <c r="O28" s="1631"/>
      <c r="P28" s="1632"/>
      <c r="Q28" s="1625"/>
      <c r="R28" s="1625"/>
      <c r="S28" s="1625"/>
      <c r="T28" s="1625"/>
      <c r="U28" s="1625"/>
      <c r="V28" s="235"/>
      <c r="W28" s="235"/>
      <c r="X28" s="1675"/>
      <c r="Y28" s="1675"/>
      <c r="Z28" s="1675"/>
      <c r="AA28" s="1675"/>
      <c r="AB28" s="1675"/>
      <c r="AC28" s="1675"/>
      <c r="AD28" s="1675"/>
      <c r="AE28" s="1675"/>
      <c r="AF28" s="1675"/>
      <c r="AG28" s="1675"/>
      <c r="AH28" s="1625"/>
      <c r="AI28" s="1625"/>
      <c r="AJ28" s="1625"/>
      <c r="AK28" s="1625"/>
      <c r="AL28" s="1625"/>
      <c r="AM28" s="1675"/>
      <c r="AN28" s="1675"/>
      <c r="AO28" s="1675"/>
      <c r="AP28" s="1675"/>
      <c r="AQ28" s="1675"/>
      <c r="AR28" s="1675"/>
      <c r="AS28" s="1675"/>
      <c r="AT28" s="1675"/>
      <c r="AU28" s="1675"/>
      <c r="AV28" s="1675"/>
      <c r="AW28" s="1633" t="s">
        <v>206</v>
      </c>
      <c r="AX28" s="1633"/>
      <c r="AY28" s="239"/>
    </row>
    <row r="29" spans="1:51" ht="16.5" customHeight="1">
      <c r="A29" s="235"/>
      <c r="B29" s="1618"/>
      <c r="C29" s="1619"/>
      <c r="D29" s="1620"/>
      <c r="E29" s="1672"/>
      <c r="F29" s="1673"/>
      <c r="G29" s="1625"/>
      <c r="H29" s="1625"/>
      <c r="I29" s="1625"/>
      <c r="J29" s="1625"/>
      <c r="K29" s="1625"/>
      <c r="L29" s="1630"/>
      <c r="M29" s="1631"/>
      <c r="N29" s="1631"/>
      <c r="O29" s="1631"/>
      <c r="P29" s="1632"/>
      <c r="Q29" s="1625"/>
      <c r="R29" s="1625"/>
      <c r="S29" s="1625"/>
      <c r="T29" s="1625"/>
      <c r="U29" s="1625"/>
      <c r="V29" s="235"/>
      <c r="W29" s="235"/>
      <c r="X29" s="1675"/>
      <c r="Y29" s="1675"/>
      <c r="Z29" s="1675"/>
      <c r="AA29" s="1675"/>
      <c r="AB29" s="1675"/>
      <c r="AC29" s="1675"/>
      <c r="AD29" s="1675"/>
      <c r="AE29" s="1675"/>
      <c r="AF29" s="1675"/>
      <c r="AG29" s="1675"/>
      <c r="AH29" s="1625"/>
      <c r="AI29" s="1625"/>
      <c r="AJ29" s="1625"/>
      <c r="AK29" s="1625"/>
      <c r="AL29" s="1625"/>
      <c r="AM29" s="1675"/>
      <c r="AN29" s="1675"/>
      <c r="AO29" s="1675"/>
      <c r="AP29" s="1675"/>
      <c r="AQ29" s="1675"/>
      <c r="AR29" s="1675"/>
      <c r="AS29" s="1675"/>
      <c r="AT29" s="1675"/>
      <c r="AU29" s="1675"/>
      <c r="AV29" s="1675"/>
      <c r="AW29" s="1633"/>
      <c r="AX29" s="1633"/>
      <c r="AY29" s="239"/>
    </row>
    <row r="30" spans="1:51" ht="16.5" customHeight="1">
      <c r="A30" s="235"/>
      <c r="B30" s="1618"/>
      <c r="C30" s="1619"/>
      <c r="D30" s="1620"/>
      <c r="E30" s="1672"/>
      <c r="F30" s="1673"/>
      <c r="G30" s="1625"/>
      <c r="H30" s="1625"/>
      <c r="I30" s="1625"/>
      <c r="J30" s="1625"/>
      <c r="K30" s="1625"/>
      <c r="L30" s="1630"/>
      <c r="M30" s="1631"/>
      <c r="N30" s="1631"/>
      <c r="O30" s="1631"/>
      <c r="P30" s="1632"/>
      <c r="Q30" s="1625"/>
      <c r="R30" s="1625"/>
      <c r="S30" s="1625"/>
      <c r="T30" s="1625"/>
      <c r="U30" s="1625"/>
      <c r="V30" s="235"/>
      <c r="W30" s="235"/>
      <c r="X30" s="1676"/>
      <c r="Y30" s="1676"/>
      <c r="Z30" s="1676"/>
      <c r="AA30" s="1676"/>
      <c r="AB30" s="1676"/>
      <c r="AC30" s="1676"/>
      <c r="AD30" s="1676"/>
      <c r="AE30" s="1676"/>
      <c r="AF30" s="1676"/>
      <c r="AG30" s="1676"/>
      <c r="AH30" s="1626"/>
      <c r="AI30" s="1626"/>
      <c r="AJ30" s="1626"/>
      <c r="AK30" s="1626"/>
      <c r="AL30" s="1626"/>
      <c r="AM30" s="1676"/>
      <c r="AN30" s="1676"/>
      <c r="AO30" s="1676"/>
      <c r="AP30" s="1676"/>
      <c r="AQ30" s="1676"/>
      <c r="AR30" s="1676"/>
      <c r="AS30" s="1676"/>
      <c r="AT30" s="1676"/>
      <c r="AU30" s="1676"/>
      <c r="AV30" s="1676"/>
      <c r="AW30" s="1633"/>
      <c r="AX30" s="1633"/>
      <c r="AY30" s="239"/>
    </row>
    <row r="31" spans="1:51" ht="16.5" customHeight="1">
      <c r="A31" s="235"/>
      <c r="B31" s="1618"/>
      <c r="C31" s="1619"/>
      <c r="D31" s="1620"/>
      <c r="E31" s="1672"/>
      <c r="F31" s="1673"/>
      <c r="G31" s="1625"/>
      <c r="H31" s="1625"/>
      <c r="I31" s="1625"/>
      <c r="J31" s="1625"/>
      <c r="K31" s="1625"/>
      <c r="L31" s="1634" t="s">
        <v>20</v>
      </c>
      <c r="M31" s="1635"/>
      <c r="N31" s="1635"/>
      <c r="O31" s="1635"/>
      <c r="P31" s="1636"/>
      <c r="Q31" s="1625"/>
      <c r="R31" s="1625"/>
      <c r="S31" s="1625"/>
      <c r="T31" s="1625"/>
      <c r="U31" s="1625"/>
      <c r="V31" s="235"/>
      <c r="W31" s="235"/>
      <c r="X31" s="235"/>
      <c r="Y31" s="235"/>
      <c r="Z31" s="235"/>
      <c r="AA31" s="235"/>
      <c r="AB31" s="235"/>
      <c r="AC31" s="235"/>
      <c r="AD31" s="235"/>
      <c r="AE31" s="235"/>
      <c r="AF31" s="235"/>
      <c r="AG31" s="235"/>
      <c r="AH31" s="235"/>
      <c r="AI31" s="235"/>
      <c r="AJ31" s="235"/>
      <c r="AK31" s="235"/>
      <c r="AL31" s="235"/>
      <c r="AM31" s="235"/>
      <c r="AN31" s="235"/>
      <c r="AO31" s="235"/>
      <c r="AP31" s="235"/>
      <c r="AQ31" s="235"/>
      <c r="AR31" s="235"/>
      <c r="AS31" s="235"/>
      <c r="AT31" s="235"/>
      <c r="AU31" s="235"/>
      <c r="AV31" s="235"/>
      <c r="AW31" s="1633"/>
      <c r="AX31" s="1633"/>
      <c r="AY31" s="239"/>
    </row>
    <row r="32" spans="1:51">
      <c r="A32" s="235"/>
      <c r="B32" s="1621"/>
      <c r="C32" s="1622"/>
      <c r="D32" s="1623"/>
      <c r="E32" s="235"/>
      <c r="F32" s="235"/>
      <c r="G32" s="1626"/>
      <c r="H32" s="1626"/>
      <c r="I32" s="1626"/>
      <c r="J32" s="1626"/>
      <c r="K32" s="1626"/>
      <c r="L32" s="1637"/>
      <c r="M32" s="1638"/>
      <c r="N32" s="1638"/>
      <c r="O32" s="1638"/>
      <c r="P32" s="1639"/>
      <c r="Q32" s="1626"/>
      <c r="R32" s="1626"/>
      <c r="S32" s="1626"/>
      <c r="T32" s="1626"/>
      <c r="U32" s="1626"/>
      <c r="V32" s="235"/>
      <c r="W32" s="235"/>
      <c r="X32" s="1627" t="s">
        <v>169</v>
      </c>
      <c r="Y32" s="1628"/>
      <c r="Z32" s="1628"/>
      <c r="AA32" s="1628"/>
      <c r="AB32" s="1640"/>
      <c r="AC32" s="236" t="s">
        <v>92</v>
      </c>
      <c r="AD32" s="1666" t="s">
        <v>175</v>
      </c>
      <c r="AE32" s="1666"/>
      <c r="AF32" s="1666"/>
      <c r="AG32" s="1667"/>
      <c r="AH32" s="236" t="s">
        <v>180</v>
      </c>
      <c r="AI32" s="1666" t="s">
        <v>22</v>
      </c>
      <c r="AJ32" s="1666"/>
      <c r="AK32" s="1666"/>
      <c r="AL32" s="1667"/>
      <c r="AM32" s="236" t="s">
        <v>192</v>
      </c>
      <c r="AN32" s="1666" t="s">
        <v>195</v>
      </c>
      <c r="AO32" s="1666"/>
      <c r="AP32" s="1666"/>
      <c r="AQ32" s="1667"/>
      <c r="AR32" s="236" t="s">
        <v>99</v>
      </c>
      <c r="AS32" s="1666" t="s">
        <v>203</v>
      </c>
      <c r="AT32" s="1666"/>
      <c r="AU32" s="1666"/>
      <c r="AV32" s="1667"/>
      <c r="AW32" s="1633"/>
      <c r="AX32" s="1633"/>
      <c r="AY32" s="239"/>
    </row>
    <row r="33" spans="1:51">
      <c r="A33" s="235"/>
      <c r="B33" s="235"/>
      <c r="C33" s="235"/>
      <c r="D33" s="235"/>
      <c r="E33" s="235"/>
      <c r="F33" s="235"/>
      <c r="G33" s="235"/>
      <c r="H33" s="235"/>
      <c r="I33" s="235"/>
      <c r="J33" s="235"/>
      <c r="K33" s="235"/>
      <c r="L33" s="235"/>
      <c r="M33" s="235"/>
      <c r="N33" s="235"/>
      <c r="O33" s="235"/>
      <c r="P33" s="235"/>
      <c r="Q33" s="235"/>
      <c r="R33" s="235"/>
      <c r="S33" s="235"/>
      <c r="T33" s="235"/>
      <c r="U33" s="235"/>
      <c r="V33" s="235"/>
      <c r="W33" s="235"/>
      <c r="X33" s="1630"/>
      <c r="Y33" s="1631"/>
      <c r="Z33" s="1631"/>
      <c r="AA33" s="1631"/>
      <c r="AB33" s="1641"/>
      <c r="AC33" s="1668" t="s">
        <v>488</v>
      </c>
      <c r="AD33" s="1668"/>
      <c r="AE33" s="1668"/>
      <c r="AF33" s="1668"/>
      <c r="AG33" s="1668"/>
      <c r="AH33" s="1668" t="s">
        <v>488</v>
      </c>
      <c r="AI33" s="1668"/>
      <c r="AJ33" s="1668"/>
      <c r="AK33" s="1668"/>
      <c r="AL33" s="1668"/>
      <c r="AM33" s="1668" t="s">
        <v>488</v>
      </c>
      <c r="AN33" s="1668"/>
      <c r="AO33" s="1668"/>
      <c r="AP33" s="1668"/>
      <c r="AQ33" s="1668"/>
      <c r="AR33" s="1668" t="s">
        <v>488</v>
      </c>
      <c r="AS33" s="1668"/>
      <c r="AT33" s="1668"/>
      <c r="AU33" s="1668"/>
      <c r="AV33" s="1668"/>
      <c r="AW33" s="1633"/>
      <c r="AX33" s="1633"/>
      <c r="AY33" s="239"/>
    </row>
    <row r="34" spans="1:51" ht="13.5" customHeight="1">
      <c r="A34" s="235"/>
      <c r="B34" s="236" t="s">
        <v>28</v>
      </c>
      <c r="C34" s="1666" t="s">
        <v>130</v>
      </c>
      <c r="D34" s="1666"/>
      <c r="E34" s="1666"/>
      <c r="F34" s="1667"/>
      <c r="G34" s="236" t="s">
        <v>94</v>
      </c>
      <c r="H34" s="1666" t="s">
        <v>140</v>
      </c>
      <c r="I34" s="1666"/>
      <c r="J34" s="1666"/>
      <c r="K34" s="1667"/>
      <c r="L34" s="236" t="s">
        <v>144</v>
      </c>
      <c r="M34" s="1666" t="s">
        <v>149</v>
      </c>
      <c r="N34" s="1666"/>
      <c r="O34" s="1666"/>
      <c r="P34" s="1667"/>
      <c r="Q34" s="236" t="s">
        <v>160</v>
      </c>
      <c r="R34" s="1666" t="s">
        <v>163</v>
      </c>
      <c r="S34" s="1666"/>
      <c r="T34" s="1666"/>
      <c r="U34" s="1667"/>
      <c r="V34" s="235"/>
      <c r="W34" s="235"/>
      <c r="X34" s="1630"/>
      <c r="Y34" s="1631"/>
      <c r="Z34" s="1631"/>
      <c r="AA34" s="1631"/>
      <c r="AB34" s="1641"/>
      <c r="AC34" s="1645"/>
      <c r="AD34" s="1645"/>
      <c r="AE34" s="1645"/>
      <c r="AF34" s="1645"/>
      <c r="AG34" s="1645"/>
      <c r="AH34" s="1645"/>
      <c r="AI34" s="1645"/>
      <c r="AJ34" s="1645"/>
      <c r="AK34" s="1645"/>
      <c r="AL34" s="1645"/>
      <c r="AM34" s="1645"/>
      <c r="AN34" s="1645"/>
      <c r="AO34" s="1645"/>
      <c r="AP34" s="1645"/>
      <c r="AQ34" s="1645"/>
      <c r="AR34" s="1645"/>
      <c r="AS34" s="1645"/>
      <c r="AT34" s="1645"/>
      <c r="AU34" s="1645"/>
      <c r="AV34" s="1645"/>
      <c r="AW34" s="235"/>
      <c r="AX34" s="235"/>
    </row>
    <row r="35" spans="1:51" ht="18.75" customHeight="1">
      <c r="A35" s="235"/>
      <c r="B35" s="1668" t="s">
        <v>488</v>
      </c>
      <c r="C35" s="1668"/>
      <c r="D35" s="1668"/>
      <c r="E35" s="1668"/>
      <c r="F35" s="1668"/>
      <c r="G35" s="1668" t="s">
        <v>488</v>
      </c>
      <c r="H35" s="1668"/>
      <c r="I35" s="1668"/>
      <c r="J35" s="1668"/>
      <c r="K35" s="1668"/>
      <c r="L35" s="1668" t="s">
        <v>488</v>
      </c>
      <c r="M35" s="1668"/>
      <c r="N35" s="1668"/>
      <c r="O35" s="1668"/>
      <c r="P35" s="1668"/>
      <c r="Q35" s="1668" t="s">
        <v>488</v>
      </c>
      <c r="R35" s="1668"/>
      <c r="S35" s="1668"/>
      <c r="T35" s="1668"/>
      <c r="U35" s="1668"/>
      <c r="V35" s="235"/>
      <c r="W35" s="235"/>
      <c r="X35" s="1630"/>
      <c r="Y35" s="1631"/>
      <c r="Z35" s="1631"/>
      <c r="AA35" s="1631"/>
      <c r="AB35" s="1641"/>
      <c r="AC35" s="1646"/>
      <c r="AD35" s="1646"/>
      <c r="AE35" s="1646"/>
      <c r="AF35" s="1646"/>
      <c r="AG35" s="1646"/>
      <c r="AH35" s="1646"/>
      <c r="AI35" s="1646"/>
      <c r="AJ35" s="1646"/>
      <c r="AK35" s="1646"/>
      <c r="AL35" s="1646"/>
      <c r="AM35" s="1646"/>
      <c r="AN35" s="1646"/>
      <c r="AO35" s="1646"/>
      <c r="AP35" s="1646"/>
      <c r="AQ35" s="1646"/>
      <c r="AR35" s="1646"/>
      <c r="AS35" s="1646"/>
      <c r="AT35" s="1646"/>
      <c r="AU35" s="1646"/>
      <c r="AV35" s="1646"/>
      <c r="AW35" s="235"/>
      <c r="AX35" s="235"/>
    </row>
    <row r="36" spans="1:51" ht="12" customHeight="1">
      <c r="A36" s="235"/>
      <c r="B36" s="1645"/>
      <c r="C36" s="1645"/>
      <c r="D36" s="1645"/>
      <c r="E36" s="1645"/>
      <c r="F36" s="1645"/>
      <c r="G36" s="1645"/>
      <c r="H36" s="1645"/>
      <c r="I36" s="1645"/>
      <c r="J36" s="1645"/>
      <c r="K36" s="1645"/>
      <c r="L36" s="1645"/>
      <c r="M36" s="1645"/>
      <c r="N36" s="1645"/>
      <c r="O36" s="1645"/>
      <c r="P36" s="1645"/>
      <c r="Q36" s="1645"/>
      <c r="R36" s="1645"/>
      <c r="S36" s="1645"/>
      <c r="T36" s="1645"/>
      <c r="U36" s="1645"/>
      <c r="V36" s="235"/>
      <c r="W36" s="235"/>
      <c r="X36" s="1630"/>
      <c r="Y36" s="1631"/>
      <c r="Z36" s="1631"/>
      <c r="AA36" s="1631"/>
      <c r="AB36" s="1641"/>
      <c r="AC36" s="1646"/>
      <c r="AD36" s="1646"/>
      <c r="AE36" s="1646"/>
      <c r="AF36" s="1646"/>
      <c r="AG36" s="1646"/>
      <c r="AH36" s="1646"/>
      <c r="AI36" s="1646"/>
      <c r="AJ36" s="1646"/>
      <c r="AK36" s="1646"/>
      <c r="AL36" s="1646"/>
      <c r="AM36" s="1646"/>
      <c r="AN36" s="1646"/>
      <c r="AO36" s="1646"/>
      <c r="AP36" s="1646"/>
      <c r="AQ36" s="1646"/>
      <c r="AR36" s="1646"/>
      <c r="AS36" s="1646"/>
      <c r="AT36" s="1646"/>
      <c r="AU36" s="1646"/>
      <c r="AV36" s="1646"/>
      <c r="AW36" s="235"/>
      <c r="AX36" s="235"/>
    </row>
    <row r="37" spans="1:51" ht="12" customHeight="1">
      <c r="A37" s="235"/>
      <c r="B37" s="1646"/>
      <c r="C37" s="1646"/>
      <c r="D37" s="1646"/>
      <c r="E37" s="1646"/>
      <c r="F37" s="1646"/>
      <c r="G37" s="1646"/>
      <c r="H37" s="1646"/>
      <c r="I37" s="1646"/>
      <c r="J37" s="1646"/>
      <c r="K37" s="1646"/>
      <c r="L37" s="1646"/>
      <c r="M37" s="1646"/>
      <c r="N37" s="1646"/>
      <c r="O37" s="1646"/>
      <c r="P37" s="1646"/>
      <c r="Q37" s="1646"/>
      <c r="R37" s="1646"/>
      <c r="S37" s="1646"/>
      <c r="T37" s="1646"/>
      <c r="U37" s="1646"/>
      <c r="V37" s="235"/>
      <c r="W37" s="235"/>
      <c r="X37" s="1642"/>
      <c r="Y37" s="1643"/>
      <c r="Z37" s="1643"/>
      <c r="AA37" s="1643"/>
      <c r="AB37" s="1644"/>
      <c r="AC37" s="1647"/>
      <c r="AD37" s="1647"/>
      <c r="AE37" s="1647"/>
      <c r="AF37" s="1647"/>
      <c r="AG37" s="1647"/>
      <c r="AH37" s="1647"/>
      <c r="AI37" s="1647"/>
      <c r="AJ37" s="1647"/>
      <c r="AK37" s="1647"/>
      <c r="AL37" s="1647"/>
      <c r="AM37" s="1647"/>
      <c r="AN37" s="1647"/>
      <c r="AO37" s="1647"/>
      <c r="AP37" s="1647"/>
      <c r="AQ37" s="1647"/>
      <c r="AR37" s="1647"/>
      <c r="AS37" s="1647"/>
      <c r="AT37" s="1647"/>
      <c r="AU37" s="1647"/>
      <c r="AV37" s="1647"/>
      <c r="AW37" s="235"/>
      <c r="AX37" s="235"/>
    </row>
    <row r="38" spans="1:51" ht="12" customHeight="1">
      <c r="A38" s="235"/>
      <c r="B38" s="1646"/>
      <c r="C38" s="1646"/>
      <c r="D38" s="1646"/>
      <c r="E38" s="1646"/>
      <c r="F38" s="1646"/>
      <c r="G38" s="1646"/>
      <c r="H38" s="1646"/>
      <c r="I38" s="1646"/>
      <c r="J38" s="1646"/>
      <c r="K38" s="1646"/>
      <c r="L38" s="1646"/>
      <c r="M38" s="1646"/>
      <c r="N38" s="1646"/>
      <c r="O38" s="1646"/>
      <c r="P38" s="1646"/>
      <c r="Q38" s="1646"/>
      <c r="R38" s="1646"/>
      <c r="S38" s="1646"/>
      <c r="T38" s="1646"/>
      <c r="U38" s="1646"/>
      <c r="V38" s="235"/>
      <c r="W38" s="235"/>
      <c r="X38" s="235"/>
      <c r="Y38" s="235"/>
      <c r="Z38" s="235"/>
      <c r="AA38" s="235"/>
      <c r="AB38" s="235"/>
      <c r="AC38" s="235"/>
      <c r="AD38" s="235"/>
      <c r="AE38" s="235"/>
      <c r="AF38" s="235"/>
      <c r="AG38" s="235"/>
      <c r="AH38" s="235"/>
      <c r="AI38" s="235"/>
      <c r="AJ38" s="235"/>
      <c r="AK38" s="235"/>
      <c r="AL38" s="235"/>
      <c r="AM38" s="235"/>
      <c r="AN38" s="235"/>
      <c r="AO38" s="235"/>
      <c r="AP38" s="235"/>
      <c r="AQ38" s="235"/>
      <c r="AR38" s="235"/>
      <c r="AS38" s="235"/>
      <c r="AT38" s="235"/>
      <c r="AU38" s="235"/>
      <c r="AV38" s="235"/>
      <c r="AW38" s="235"/>
      <c r="AX38" s="235"/>
    </row>
    <row r="39" spans="1:51" ht="22.5" customHeight="1">
      <c r="A39" s="235"/>
      <c r="B39" s="1647"/>
      <c r="C39" s="1647"/>
      <c r="D39" s="1647"/>
      <c r="E39" s="1647"/>
      <c r="F39" s="1647"/>
      <c r="G39" s="1647"/>
      <c r="H39" s="1647"/>
      <c r="I39" s="1647"/>
      <c r="J39" s="1647"/>
      <c r="K39" s="1647"/>
      <c r="L39" s="1647"/>
      <c r="M39" s="1647"/>
      <c r="N39" s="1647"/>
      <c r="O39" s="1647"/>
      <c r="P39" s="1647"/>
      <c r="Q39" s="1647"/>
      <c r="R39" s="1647"/>
      <c r="S39" s="1647"/>
      <c r="T39" s="1647"/>
      <c r="U39" s="1647"/>
      <c r="V39" s="235"/>
      <c r="W39" s="235"/>
      <c r="X39" s="235"/>
      <c r="Y39" s="235"/>
      <c r="Z39" s="235"/>
      <c r="AA39" s="235"/>
      <c r="AB39" s="235"/>
      <c r="AC39" s="235"/>
      <c r="AD39" s="235"/>
      <c r="AE39" s="235"/>
      <c r="AF39" s="235"/>
      <c r="AG39" s="235"/>
      <c r="AH39" s="1654" t="s">
        <v>425</v>
      </c>
      <c r="AI39" s="1655"/>
      <c r="AJ39" s="1655"/>
      <c r="AK39" s="1655"/>
      <c r="AL39" s="1655"/>
      <c r="AM39" s="1656"/>
      <c r="AN39" s="1657">
        <f>SUM(G11,L11,Q11,B18,G18,Q18,L18,X16,AC16,AH16,AM16,AR16,B36,G36,L36,Q36,AC34,AH34,AM34,AR34)</f>
        <v>0</v>
      </c>
      <c r="AO39" s="1658"/>
      <c r="AP39" s="1658"/>
      <c r="AQ39" s="238"/>
      <c r="AR39" s="235"/>
      <c r="AS39" s="235"/>
      <c r="AT39" s="235"/>
      <c r="AU39" s="235"/>
      <c r="AV39" s="235"/>
      <c r="AW39" s="235"/>
      <c r="AX39" s="235"/>
    </row>
  </sheetData>
  <sheetProtection sheet="1" objects="1" scenarios="1"/>
  <customSheetViews>
    <customSheetView guid="{E9153456-4FB8-DF48-9579-0E58EF740CC1}" showPageBreaks="1" printArea="1" hiddenColumns="1" view="pageBreakPreview">
      <selection activeCell="R25" sqref="R24:R25"/>
      <pageMargins left="0.7" right="0.7" top="0.75" bottom="0.75" header="0.3" footer="0.3"/>
      <pageSetup paperSize="9" scale="79" orientation="landscape" r:id="rId1"/>
    </customSheetView>
  </customSheetViews>
  <mergeCells count="99">
    <mergeCell ref="E10:F10"/>
    <mergeCell ref="G10:K10"/>
    <mergeCell ref="L10:P10"/>
    <mergeCell ref="Q10:U10"/>
    <mergeCell ref="Y14:AB14"/>
    <mergeCell ref="AD14:AG14"/>
    <mergeCell ref="AI14:AL14"/>
    <mergeCell ref="H9:K9"/>
    <mergeCell ref="M9:P9"/>
    <mergeCell ref="R9:U9"/>
    <mergeCell ref="AH25:AL30"/>
    <mergeCell ref="AM25:AV30"/>
    <mergeCell ref="C16:F16"/>
    <mergeCell ref="H16:K16"/>
    <mergeCell ref="M16:P16"/>
    <mergeCell ref="R16:U16"/>
    <mergeCell ref="B17:F17"/>
    <mergeCell ref="G17:K17"/>
    <mergeCell ref="L17:P17"/>
    <mergeCell ref="Q17:U17"/>
    <mergeCell ref="E28:F28"/>
    <mergeCell ref="E29:F29"/>
    <mergeCell ref="E30:F30"/>
    <mergeCell ref="E31:F31"/>
    <mergeCell ref="X25:AG30"/>
    <mergeCell ref="AD32:AG32"/>
    <mergeCell ref="AI32:AL32"/>
    <mergeCell ref="AN32:AQ32"/>
    <mergeCell ref="AS32:AV32"/>
    <mergeCell ref="AC33:AG33"/>
    <mergeCell ref="AH33:AL33"/>
    <mergeCell ref="AM33:AQ33"/>
    <mergeCell ref="AR33:AV33"/>
    <mergeCell ref="H34:K34"/>
    <mergeCell ref="M34:P34"/>
    <mergeCell ref="R34:U34"/>
    <mergeCell ref="B35:F35"/>
    <mergeCell ref="G35:K35"/>
    <mergeCell ref="L35:P35"/>
    <mergeCell ref="Q35:U35"/>
    <mergeCell ref="AN39:AP39"/>
    <mergeCell ref="A1:AF3"/>
    <mergeCell ref="AH1:AK3"/>
    <mergeCell ref="AL1:AM3"/>
    <mergeCell ref="AN1:AQ3"/>
    <mergeCell ref="B5:D7"/>
    <mergeCell ref="E5:U7"/>
    <mergeCell ref="X7:AB12"/>
    <mergeCell ref="AC7:AG10"/>
    <mergeCell ref="AH7:AL12"/>
    <mergeCell ref="AM7:AQ12"/>
    <mergeCell ref="X16:AB19"/>
    <mergeCell ref="AC16:AG19"/>
    <mergeCell ref="AH16:AL19"/>
    <mergeCell ref="AM16:AQ19"/>
    <mergeCell ref="C34:F34"/>
    <mergeCell ref="AR1:AS3"/>
    <mergeCell ref="AT1:AT3"/>
    <mergeCell ref="AU1:AW3"/>
    <mergeCell ref="AX1:AX3"/>
    <mergeCell ref="W4:AN5"/>
    <mergeCell ref="AR7:AV12"/>
    <mergeCell ref="B9:D14"/>
    <mergeCell ref="AW10:AX15"/>
    <mergeCell ref="G11:K14"/>
    <mergeCell ref="L11:P14"/>
    <mergeCell ref="Q11:U14"/>
    <mergeCell ref="AC11:AG12"/>
    <mergeCell ref="AN14:AQ14"/>
    <mergeCell ref="AS14:AV14"/>
    <mergeCell ref="X15:AB15"/>
    <mergeCell ref="AC15:AG15"/>
    <mergeCell ref="AH15:AL15"/>
    <mergeCell ref="AM15:AQ15"/>
    <mergeCell ref="AR15:AV15"/>
    <mergeCell ref="E11:F11"/>
    <mergeCell ref="E12:F12"/>
    <mergeCell ref="AR16:AV19"/>
    <mergeCell ref="B18:F21"/>
    <mergeCell ref="G18:K21"/>
    <mergeCell ref="L18:P21"/>
    <mergeCell ref="Q18:U21"/>
    <mergeCell ref="AM20:AV20"/>
    <mergeCell ref="B27:D32"/>
    <mergeCell ref="G27:K32"/>
    <mergeCell ref="L27:P30"/>
    <mergeCell ref="Q27:U32"/>
    <mergeCell ref="AW28:AX33"/>
    <mergeCell ref="L31:P32"/>
    <mergeCell ref="X32:AB37"/>
    <mergeCell ref="AC34:AG37"/>
    <mergeCell ref="AH34:AL37"/>
    <mergeCell ref="AM34:AQ37"/>
    <mergeCell ref="AR34:AV37"/>
    <mergeCell ref="B36:F39"/>
    <mergeCell ref="G36:K39"/>
    <mergeCell ref="L36:P39"/>
    <mergeCell ref="Q36:U39"/>
    <mergeCell ref="AH39:AM39"/>
  </mergeCells>
  <phoneticPr fontId="74"/>
  <dataValidations count="3">
    <dataValidation type="list" allowBlank="1" showInputMessage="1" showErrorMessage="1" sqref="X16:AB19 G11:U14" xr:uid="{00000000-0002-0000-0400-000000000000}">
      <formula1>$BA$1:$BA$10</formula1>
    </dataValidation>
    <dataValidation type="list" allowBlank="1" showInputMessage="1" showErrorMessage="1" sqref="AM16:AV19" xr:uid="{00000000-0002-0000-0400-000001000000}">
      <formula1>$AZ$1:$AZ$12</formula1>
    </dataValidation>
    <dataValidation type="list" allowBlank="1" showInputMessage="1" showErrorMessage="1" sqref="AC34:AV37 B36:U39 B18:U21 AC16:AL19" xr:uid="{00000000-0002-0000-0400-000002000000}">
      <formula1>$AY$1:$AY$14</formula1>
    </dataValidation>
  </dataValidations>
  <pageMargins left="0.7" right="0.7" top="0.75" bottom="0.75" header="0.3" footer="0.3"/>
  <pageSetup paperSize="9" scale="79"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A0C0"/>
  </sheetPr>
  <dimension ref="A1:BA135"/>
  <sheetViews>
    <sheetView showGridLines="0" view="pageBreakPreview" zoomScaleSheetLayoutView="100" workbookViewId="0">
      <selection activeCell="B34" sqref="B34:AQ40"/>
    </sheetView>
  </sheetViews>
  <sheetFormatPr defaultColWidth="9.1640625" defaultRowHeight="16.5"/>
  <cols>
    <col min="1" max="85" width="2.25" style="242" customWidth="1"/>
    <col min="86" max="1025" width="8.75" style="242" customWidth="1"/>
    <col min="1026" max="16384" width="9.1640625" style="242"/>
  </cols>
  <sheetData>
    <row r="1" spans="1:44" s="243" customFormat="1" ht="27" customHeight="1">
      <c r="A1" s="1773" t="s">
        <v>68</v>
      </c>
      <c r="B1" s="1774"/>
      <c r="C1" s="1774"/>
      <c r="D1" s="1774"/>
      <c r="E1" s="1774"/>
      <c r="F1" s="1774"/>
      <c r="G1" s="1774"/>
      <c r="H1" s="1774"/>
      <c r="I1" s="1774"/>
      <c r="J1" s="1774"/>
      <c r="K1" s="1774"/>
      <c r="L1" s="1774"/>
      <c r="M1" s="1774"/>
      <c r="N1" s="1774"/>
      <c r="O1" s="1774"/>
      <c r="P1" s="1774"/>
      <c r="Q1" s="1774"/>
      <c r="R1" s="1774"/>
      <c r="S1" s="1774"/>
      <c r="T1" s="1774"/>
      <c r="U1" s="1774"/>
      <c r="V1" s="1774"/>
      <c r="W1" s="1774"/>
      <c r="X1" s="1774"/>
      <c r="Y1" s="1774"/>
      <c r="Z1" s="1774"/>
      <c r="AA1" s="1774"/>
      <c r="AB1" s="1774"/>
      <c r="AC1" s="1774"/>
      <c r="AD1" s="1774"/>
      <c r="AE1" s="1774"/>
      <c r="AF1" s="1774"/>
      <c r="AG1" s="1774"/>
      <c r="AH1" s="1774"/>
      <c r="AI1" s="1774"/>
      <c r="AJ1" s="1774"/>
      <c r="AK1" s="1774"/>
      <c r="AL1" s="1774"/>
      <c r="AM1" s="1774"/>
      <c r="AN1" s="1774"/>
      <c r="AO1" s="1774"/>
      <c r="AP1" s="1774"/>
      <c r="AQ1" s="1774"/>
      <c r="AR1" s="1774"/>
    </row>
    <row r="2" spans="1:44" ht="9.75" customHeight="1">
      <c r="A2" s="1775"/>
      <c r="B2" s="1775"/>
      <c r="C2" s="1775"/>
      <c r="D2" s="1775"/>
      <c r="E2" s="1775"/>
      <c r="F2" s="1775"/>
      <c r="G2" s="1775"/>
      <c r="H2" s="1775"/>
      <c r="I2" s="1775"/>
      <c r="J2" s="1775"/>
      <c r="K2" s="1775"/>
      <c r="L2" s="1775"/>
      <c r="M2" s="1775"/>
      <c r="N2" s="1775"/>
      <c r="O2" s="1775"/>
      <c r="P2" s="1775"/>
      <c r="Q2" s="1775"/>
      <c r="R2" s="1775"/>
      <c r="S2" s="1775"/>
      <c r="T2" s="1775"/>
      <c r="U2" s="1775"/>
      <c r="V2" s="1775"/>
      <c r="W2" s="1775"/>
      <c r="X2" s="1775"/>
      <c r="Y2" s="1775"/>
      <c r="Z2" s="1775"/>
      <c r="AA2" s="1775"/>
      <c r="AB2" s="1775"/>
      <c r="AC2" s="1775"/>
      <c r="AD2" s="1775"/>
      <c r="AE2" s="1775"/>
      <c r="AF2" s="1775"/>
      <c r="AG2" s="1775"/>
      <c r="AH2" s="1775"/>
      <c r="AI2" s="1775"/>
      <c r="AJ2" s="1775"/>
      <c r="AK2" s="1775"/>
      <c r="AL2" s="1775"/>
      <c r="AM2" s="1775"/>
      <c r="AN2" s="1775"/>
      <c r="AO2" s="1775"/>
      <c r="AP2" s="1775"/>
      <c r="AQ2" s="1775"/>
      <c r="AR2" s="1775"/>
    </row>
    <row r="3" spans="1:44" ht="9.75" customHeight="1">
      <c r="A3" s="1743" t="s">
        <v>215</v>
      </c>
      <c r="B3" s="1743"/>
      <c r="C3" s="1743"/>
      <c r="D3" s="1743"/>
      <c r="E3" s="1744" t="str">
        <f>IF(Ａ.基本情報入力票!E5="","",Ａ.基本情報入力票!E5)</f>
        <v/>
      </c>
      <c r="F3" s="1744"/>
      <c r="G3" s="1744"/>
      <c r="H3" s="1744"/>
      <c r="I3" s="1744"/>
      <c r="J3" s="1744"/>
      <c r="K3" s="1744"/>
      <c r="L3" s="1744"/>
      <c r="M3" s="1744"/>
      <c r="N3" s="1744"/>
      <c r="O3" s="1744"/>
      <c r="P3" s="1744"/>
      <c r="Q3" s="1744"/>
      <c r="R3" s="1744"/>
      <c r="S3" s="1744"/>
      <c r="T3" s="1744"/>
      <c r="U3" s="1744"/>
      <c r="V3" s="1744"/>
      <c r="W3" s="1744"/>
      <c r="X3" s="1744"/>
      <c r="Y3" s="1744"/>
      <c r="Z3" s="1744"/>
      <c r="AA3" s="244"/>
      <c r="AB3" s="1743" t="s">
        <v>236</v>
      </c>
      <c r="AC3" s="1743"/>
      <c r="AD3" s="1743"/>
      <c r="AE3" s="1743"/>
      <c r="AF3" s="1777" t="str">
        <f>IF(Ａ.基本情報入力票!N7="","",Ａ.基本情報入力票!N7)</f>
        <v/>
      </c>
      <c r="AG3" s="1777"/>
      <c r="AH3" s="1777"/>
      <c r="AI3" s="1777"/>
      <c r="AJ3" s="1777"/>
      <c r="AK3" s="1777"/>
      <c r="AL3" s="1777"/>
      <c r="AM3" s="1777"/>
      <c r="AN3" s="1777"/>
      <c r="AO3" s="1777"/>
      <c r="AP3" s="1777"/>
      <c r="AQ3" s="1777"/>
      <c r="AR3" s="1777"/>
    </row>
    <row r="4" spans="1:44" ht="9.75" customHeight="1">
      <c r="A4" s="1743"/>
      <c r="B4" s="1743"/>
      <c r="C4" s="1743"/>
      <c r="D4" s="1743"/>
      <c r="E4" s="1744"/>
      <c r="F4" s="1744"/>
      <c r="G4" s="1744"/>
      <c r="H4" s="1744"/>
      <c r="I4" s="1744"/>
      <c r="J4" s="1744"/>
      <c r="K4" s="1744"/>
      <c r="L4" s="1744"/>
      <c r="M4" s="1744"/>
      <c r="N4" s="1744"/>
      <c r="O4" s="1744"/>
      <c r="P4" s="1744"/>
      <c r="Q4" s="1744"/>
      <c r="R4" s="1744"/>
      <c r="S4" s="1744"/>
      <c r="T4" s="1744"/>
      <c r="U4" s="1744"/>
      <c r="V4" s="1744"/>
      <c r="W4" s="1744"/>
      <c r="X4" s="1744"/>
      <c r="Y4" s="1744"/>
      <c r="Z4" s="1744"/>
      <c r="AA4" s="244"/>
      <c r="AB4" s="1743"/>
      <c r="AC4" s="1743"/>
      <c r="AD4" s="1743"/>
      <c r="AE4" s="1743"/>
      <c r="AF4" s="1777"/>
      <c r="AG4" s="1777"/>
      <c r="AH4" s="1777"/>
      <c r="AI4" s="1777"/>
      <c r="AJ4" s="1777"/>
      <c r="AK4" s="1777"/>
      <c r="AL4" s="1777"/>
      <c r="AM4" s="1777"/>
      <c r="AN4" s="1777"/>
      <c r="AO4" s="1777"/>
      <c r="AP4" s="1777"/>
      <c r="AQ4" s="1777"/>
      <c r="AR4" s="1777"/>
    </row>
    <row r="5" spans="1:44" ht="9.75" customHeight="1">
      <c r="A5" s="1743"/>
      <c r="B5" s="1743"/>
      <c r="C5" s="1743"/>
      <c r="D5" s="1743"/>
      <c r="E5" s="1744"/>
      <c r="F5" s="1744"/>
      <c r="G5" s="1744"/>
      <c r="H5" s="1744"/>
      <c r="I5" s="1744"/>
      <c r="J5" s="1744"/>
      <c r="K5" s="1744"/>
      <c r="L5" s="1744"/>
      <c r="M5" s="1744"/>
      <c r="N5" s="1744"/>
      <c r="O5" s="1744"/>
      <c r="P5" s="1744"/>
      <c r="Q5" s="1744"/>
      <c r="R5" s="1744"/>
      <c r="S5" s="1744"/>
      <c r="T5" s="1744"/>
      <c r="U5" s="1744"/>
      <c r="V5" s="1744"/>
      <c r="W5" s="1744"/>
      <c r="X5" s="1744"/>
      <c r="Y5" s="1744"/>
      <c r="Z5" s="1744"/>
      <c r="AA5" s="244"/>
      <c r="AB5" s="1743"/>
      <c r="AC5" s="1743"/>
      <c r="AD5" s="1743"/>
      <c r="AE5" s="1743"/>
      <c r="AF5" s="1777"/>
      <c r="AG5" s="1777"/>
      <c r="AH5" s="1777"/>
      <c r="AI5" s="1777"/>
      <c r="AJ5" s="1777"/>
      <c r="AK5" s="1777"/>
      <c r="AL5" s="1777"/>
      <c r="AM5" s="1777"/>
      <c r="AN5" s="1777"/>
      <c r="AO5" s="1777"/>
      <c r="AP5" s="1777"/>
      <c r="AQ5" s="1777"/>
      <c r="AR5" s="1777"/>
    </row>
    <row r="6" spans="1:44" ht="9.75" customHeight="1">
      <c r="A6" s="1743"/>
      <c r="B6" s="1743"/>
      <c r="C6" s="1743"/>
      <c r="D6" s="1743"/>
      <c r="E6" s="1744"/>
      <c r="F6" s="1744"/>
      <c r="G6" s="1744"/>
      <c r="H6" s="1744"/>
      <c r="I6" s="1744"/>
      <c r="J6" s="1744"/>
      <c r="K6" s="1744"/>
      <c r="L6" s="1744"/>
      <c r="M6" s="1744"/>
      <c r="N6" s="1744"/>
      <c r="O6" s="1744"/>
      <c r="P6" s="1744"/>
      <c r="Q6" s="1744"/>
      <c r="R6" s="1744"/>
      <c r="S6" s="1744"/>
      <c r="T6" s="1744"/>
      <c r="U6" s="1744"/>
      <c r="V6" s="1744"/>
      <c r="W6" s="1744"/>
      <c r="X6" s="1744"/>
      <c r="Y6" s="1744"/>
      <c r="Z6" s="1744"/>
      <c r="AA6" s="244"/>
      <c r="AB6" s="1743"/>
      <c r="AC6" s="1743"/>
      <c r="AD6" s="1743"/>
      <c r="AE6" s="1743"/>
      <c r="AF6" s="1777"/>
      <c r="AG6" s="1777"/>
      <c r="AH6" s="1777"/>
      <c r="AI6" s="1777"/>
      <c r="AJ6" s="1777"/>
      <c r="AK6" s="1777"/>
      <c r="AL6" s="1777"/>
      <c r="AM6" s="1777"/>
      <c r="AN6" s="1777"/>
      <c r="AO6" s="1777"/>
      <c r="AP6" s="1777"/>
      <c r="AQ6" s="1777"/>
      <c r="AR6" s="1777"/>
    </row>
    <row r="7" spans="1:44" ht="9.75" customHeight="1">
      <c r="A7" s="244"/>
      <c r="B7" s="244"/>
      <c r="C7" s="244"/>
      <c r="D7" s="244"/>
      <c r="E7" s="244"/>
      <c r="F7" s="244"/>
      <c r="G7" s="244"/>
      <c r="H7" s="244"/>
      <c r="I7" s="244"/>
      <c r="J7" s="244"/>
      <c r="K7" s="244"/>
      <c r="L7" s="244"/>
      <c r="M7" s="244"/>
      <c r="N7" s="244"/>
      <c r="O7" s="244"/>
      <c r="P7" s="244"/>
      <c r="Q7" s="244"/>
      <c r="R7" s="244"/>
      <c r="S7" s="244"/>
      <c r="T7" s="244"/>
      <c r="U7" s="244"/>
      <c r="V7" s="244"/>
      <c r="W7" s="244"/>
      <c r="X7" s="244"/>
      <c r="Y7" s="244"/>
      <c r="Z7" s="244"/>
      <c r="AA7" s="244"/>
      <c r="AB7" s="244"/>
      <c r="AC7" s="244"/>
      <c r="AD7" s="244"/>
      <c r="AE7" s="244"/>
      <c r="AF7" s="244"/>
      <c r="AG7" s="244"/>
      <c r="AH7" s="244"/>
      <c r="AI7" s="244"/>
      <c r="AJ7" s="244"/>
      <c r="AK7" s="244"/>
      <c r="AL7" s="244"/>
      <c r="AM7" s="244"/>
      <c r="AN7" s="244"/>
      <c r="AO7" s="244"/>
      <c r="AP7" s="244"/>
      <c r="AQ7" s="244"/>
      <c r="AR7" s="244"/>
    </row>
    <row r="8" spans="1:44" ht="9.75" customHeight="1">
      <c r="A8" s="1745" t="s">
        <v>220</v>
      </c>
      <c r="B8" s="1745"/>
      <c r="C8" s="1745"/>
      <c r="D8" s="1745"/>
      <c r="E8" s="1746"/>
      <c r="F8" s="1746"/>
      <c r="G8" s="1746"/>
      <c r="H8" s="1746"/>
      <c r="I8" s="1746"/>
      <c r="J8" s="1746"/>
      <c r="K8" s="1746"/>
      <c r="L8" s="1746"/>
      <c r="M8" s="1746"/>
      <c r="N8" s="1746"/>
      <c r="O8" s="1746"/>
      <c r="P8" s="1746"/>
      <c r="Q8" s="1746"/>
      <c r="R8" s="1746"/>
      <c r="S8" s="282"/>
      <c r="T8" s="1747" t="s">
        <v>227</v>
      </c>
      <c r="U8" s="1748"/>
      <c r="V8" s="1748"/>
      <c r="W8" s="1751" t="s">
        <v>228</v>
      </c>
      <c r="X8" s="1752"/>
      <c r="Y8" s="1751"/>
      <c r="Z8" s="1752" t="s">
        <v>234</v>
      </c>
      <c r="AA8" s="1752"/>
      <c r="AB8" s="1755"/>
      <c r="AC8" s="282"/>
      <c r="AD8" s="1757" t="s">
        <v>107</v>
      </c>
      <c r="AE8" s="1758"/>
      <c r="AF8" s="1758"/>
      <c r="AG8" s="1758"/>
      <c r="AH8" s="1758"/>
      <c r="AI8" s="1758"/>
      <c r="AJ8" s="1759"/>
      <c r="AK8" s="244"/>
      <c r="AL8" s="1778" t="s">
        <v>243</v>
      </c>
      <c r="AM8" s="1778"/>
      <c r="AN8" s="1778"/>
      <c r="AO8" s="1778"/>
      <c r="AP8" s="1778"/>
      <c r="AQ8" s="1778"/>
      <c r="AR8" s="1778"/>
    </row>
    <row r="9" spans="1:44" ht="9.75" customHeight="1">
      <c r="A9" s="1745"/>
      <c r="B9" s="1745"/>
      <c r="C9" s="1745"/>
      <c r="D9" s="1745"/>
      <c r="E9" s="1746"/>
      <c r="F9" s="1746"/>
      <c r="G9" s="1746"/>
      <c r="H9" s="1746"/>
      <c r="I9" s="1746"/>
      <c r="J9" s="1746"/>
      <c r="K9" s="1746"/>
      <c r="L9" s="1746"/>
      <c r="M9" s="1746"/>
      <c r="N9" s="1746"/>
      <c r="O9" s="1746"/>
      <c r="P9" s="1746"/>
      <c r="Q9" s="1746"/>
      <c r="R9" s="1746"/>
      <c r="S9" s="282"/>
      <c r="T9" s="1749"/>
      <c r="U9" s="1750"/>
      <c r="V9" s="1750"/>
      <c r="W9" s="1753"/>
      <c r="X9" s="1753"/>
      <c r="Y9" s="1754"/>
      <c r="Z9" s="1753"/>
      <c r="AA9" s="1753"/>
      <c r="AB9" s="1756"/>
      <c r="AC9" s="282"/>
      <c r="AD9" s="1760"/>
      <c r="AE9" s="1761"/>
      <c r="AF9" s="1761"/>
      <c r="AG9" s="1761"/>
      <c r="AH9" s="1761"/>
      <c r="AI9" s="1761"/>
      <c r="AJ9" s="1762"/>
      <c r="AK9" s="244"/>
      <c r="AL9" s="1778"/>
      <c r="AM9" s="1778"/>
      <c r="AN9" s="1778"/>
      <c r="AO9" s="1778"/>
      <c r="AP9" s="1778"/>
      <c r="AQ9" s="1778"/>
      <c r="AR9" s="1778"/>
    </row>
    <row r="10" spans="1:44" ht="9.75" customHeight="1">
      <c r="A10" s="1763" t="s">
        <v>222</v>
      </c>
      <c r="B10" s="1763"/>
      <c r="C10" s="1763"/>
      <c r="D10" s="1763"/>
      <c r="E10" s="1764"/>
      <c r="F10" s="1764"/>
      <c r="G10" s="1764"/>
      <c r="H10" s="1764"/>
      <c r="I10" s="1764"/>
      <c r="J10" s="1764"/>
      <c r="K10" s="1764"/>
      <c r="L10" s="1764"/>
      <c r="M10" s="1764"/>
      <c r="N10" s="1764"/>
      <c r="O10" s="1764"/>
      <c r="P10" s="1764"/>
      <c r="Q10" s="1764"/>
      <c r="R10" s="1764"/>
      <c r="S10" s="282"/>
      <c r="T10" s="1765"/>
      <c r="U10" s="1766"/>
      <c r="V10" s="1769" t="s">
        <v>218</v>
      </c>
      <c r="W10" s="1771"/>
      <c r="X10" s="1771"/>
      <c r="Y10" s="1769" t="s">
        <v>231</v>
      </c>
      <c r="Z10" s="1779"/>
      <c r="AA10" s="1779"/>
      <c r="AB10" s="1780"/>
      <c r="AC10" s="282"/>
      <c r="AD10" s="1785" t="s">
        <v>238</v>
      </c>
      <c r="AE10" s="1785"/>
      <c r="AF10" s="1785"/>
      <c r="AG10" s="1787" t="s">
        <v>239</v>
      </c>
      <c r="AH10" s="1789" t="s">
        <v>241</v>
      </c>
      <c r="AI10" s="1789"/>
      <c r="AJ10" s="1789"/>
      <c r="AK10" s="244"/>
      <c r="AL10" s="1786" t="s">
        <v>7</v>
      </c>
      <c r="AM10" s="1786"/>
      <c r="AN10" s="1786"/>
      <c r="AO10" s="1788" t="s">
        <v>239</v>
      </c>
      <c r="AP10" s="1790" t="s">
        <v>246</v>
      </c>
      <c r="AQ10" s="1790"/>
      <c r="AR10" s="1790"/>
    </row>
    <row r="11" spans="1:44" ht="9.75" customHeight="1">
      <c r="A11" s="1763"/>
      <c r="B11" s="1763"/>
      <c r="C11" s="1763"/>
      <c r="D11" s="1763"/>
      <c r="E11" s="1764"/>
      <c r="F11" s="1764"/>
      <c r="G11" s="1764"/>
      <c r="H11" s="1764"/>
      <c r="I11" s="1764"/>
      <c r="J11" s="1764"/>
      <c r="K11" s="1764"/>
      <c r="L11" s="1764"/>
      <c r="M11" s="1764"/>
      <c r="N11" s="1764"/>
      <c r="O11" s="1764"/>
      <c r="P11" s="1764"/>
      <c r="Q11" s="1764"/>
      <c r="R11" s="1764"/>
      <c r="S11" s="282"/>
      <c r="T11" s="1765"/>
      <c r="U11" s="1766"/>
      <c r="V11" s="1769"/>
      <c r="W11" s="1771"/>
      <c r="X11" s="1771"/>
      <c r="Y11" s="1769"/>
      <c r="Z11" s="1781"/>
      <c r="AA11" s="1781"/>
      <c r="AB11" s="1782"/>
      <c r="AC11" s="282"/>
      <c r="AD11" s="1786"/>
      <c r="AE11" s="1786"/>
      <c r="AF11" s="1786"/>
      <c r="AG11" s="1788"/>
      <c r="AH11" s="1790"/>
      <c r="AI11" s="1790"/>
      <c r="AJ11" s="1790"/>
      <c r="AK11" s="244"/>
      <c r="AL11" s="1786"/>
      <c r="AM11" s="1786"/>
      <c r="AN11" s="1786"/>
      <c r="AO11" s="1788"/>
      <c r="AP11" s="1790"/>
      <c r="AQ11" s="1790"/>
      <c r="AR11" s="1790"/>
    </row>
    <row r="12" spans="1:44" ht="9.75" customHeight="1">
      <c r="A12" s="1763"/>
      <c r="B12" s="1763"/>
      <c r="C12" s="1763"/>
      <c r="D12" s="1763"/>
      <c r="E12" s="1764"/>
      <c r="F12" s="1764"/>
      <c r="G12" s="1764"/>
      <c r="H12" s="1764"/>
      <c r="I12" s="1764"/>
      <c r="J12" s="1764"/>
      <c r="K12" s="1764"/>
      <c r="L12" s="1764"/>
      <c r="M12" s="1764"/>
      <c r="N12" s="1764"/>
      <c r="O12" s="1764"/>
      <c r="P12" s="1764"/>
      <c r="Q12" s="1764"/>
      <c r="R12" s="1764"/>
      <c r="S12" s="282"/>
      <c r="T12" s="1767"/>
      <c r="U12" s="1768"/>
      <c r="V12" s="1770"/>
      <c r="W12" s="1772"/>
      <c r="X12" s="1772"/>
      <c r="Y12" s="1770"/>
      <c r="Z12" s="1783"/>
      <c r="AA12" s="1783"/>
      <c r="AB12" s="1784"/>
      <c r="AC12" s="282"/>
      <c r="AD12" s="1786"/>
      <c r="AE12" s="1786"/>
      <c r="AF12" s="1786"/>
      <c r="AG12" s="1788"/>
      <c r="AH12" s="1790"/>
      <c r="AI12" s="1790"/>
      <c r="AJ12" s="1790"/>
      <c r="AK12" s="244"/>
      <c r="AL12" s="1786"/>
      <c r="AM12" s="1786"/>
      <c r="AN12" s="1786"/>
      <c r="AO12" s="1788"/>
      <c r="AP12" s="1790"/>
      <c r="AQ12" s="1790"/>
      <c r="AR12" s="1790"/>
    </row>
    <row r="13" spans="1:44" ht="9.75" customHeight="1">
      <c r="A13" s="245"/>
      <c r="B13" s="245"/>
      <c r="C13" s="245"/>
      <c r="D13" s="245"/>
      <c r="E13" s="280"/>
      <c r="F13" s="280"/>
      <c r="G13" s="280"/>
      <c r="H13" s="280"/>
      <c r="I13" s="280"/>
      <c r="J13" s="280"/>
      <c r="K13" s="280"/>
      <c r="L13" s="280"/>
      <c r="M13" s="280"/>
      <c r="N13" s="280"/>
      <c r="O13" s="280"/>
      <c r="P13" s="280"/>
      <c r="Q13" s="280"/>
      <c r="R13" s="280"/>
      <c r="S13" s="244"/>
      <c r="T13" s="284"/>
      <c r="U13" s="284"/>
      <c r="V13" s="282"/>
      <c r="W13" s="284"/>
      <c r="X13" s="284"/>
      <c r="Y13" s="282"/>
      <c r="Z13" s="264"/>
      <c r="AA13" s="264"/>
      <c r="AB13" s="288"/>
      <c r="AC13" s="288"/>
      <c r="AD13" s="288"/>
      <c r="AE13" s="264"/>
      <c r="AF13" s="288"/>
      <c r="AG13" s="288"/>
      <c r="AH13" s="288"/>
      <c r="AI13" s="264"/>
      <c r="AJ13" s="288"/>
      <c r="AK13" s="288"/>
      <c r="AL13" s="288"/>
      <c r="AM13" s="264"/>
      <c r="AN13" s="288"/>
      <c r="AO13" s="288"/>
      <c r="AP13" s="288"/>
      <c r="AQ13" s="244"/>
      <c r="AR13" s="244"/>
    </row>
    <row r="14" spans="1:44" ht="9" customHeight="1">
      <c r="A14" s="246"/>
      <c r="B14" s="261"/>
      <c r="C14" s="261"/>
      <c r="D14" s="261"/>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95"/>
    </row>
    <row r="15" spans="1:44" ht="21" customHeight="1">
      <c r="A15" s="247"/>
      <c r="B15" s="262" t="s">
        <v>104</v>
      </c>
      <c r="C15" s="275"/>
      <c r="D15" s="275"/>
      <c r="E15" s="275"/>
      <c r="F15" s="275"/>
      <c r="G15" s="275"/>
      <c r="H15" s="275"/>
      <c r="I15" s="275"/>
      <c r="J15" s="275"/>
      <c r="K15" s="275"/>
      <c r="L15" s="275"/>
      <c r="M15" s="275"/>
      <c r="N15" s="275"/>
      <c r="O15" s="275"/>
      <c r="P15" s="275"/>
      <c r="Q15" s="275"/>
      <c r="R15" s="275"/>
      <c r="S15" s="275"/>
      <c r="T15" s="275"/>
      <c r="U15" s="275"/>
      <c r="V15" s="275"/>
      <c r="W15" s="275"/>
      <c r="X15" s="275"/>
      <c r="Y15" s="275"/>
      <c r="Z15" s="275"/>
      <c r="AA15" s="275"/>
      <c r="AB15" s="275"/>
      <c r="AC15" s="275"/>
      <c r="AD15" s="275"/>
      <c r="AE15" s="275"/>
      <c r="AF15" s="275"/>
      <c r="AG15" s="275"/>
      <c r="AH15" s="275"/>
      <c r="AI15" s="275"/>
      <c r="AJ15" s="275"/>
      <c r="AK15" s="275"/>
      <c r="AL15" s="275"/>
      <c r="AM15" s="275"/>
      <c r="AN15" s="275"/>
      <c r="AO15" s="275"/>
      <c r="AP15" s="275"/>
      <c r="AQ15" s="275"/>
      <c r="AR15" s="296"/>
    </row>
    <row r="16" spans="1:44" ht="9.75" customHeight="1">
      <c r="A16" s="248"/>
      <c r="B16" s="1679"/>
      <c r="C16" s="1680"/>
      <c r="D16" s="1680"/>
      <c r="E16" s="1680"/>
      <c r="F16" s="1680"/>
      <c r="G16" s="1680"/>
      <c r="H16" s="1680"/>
      <c r="I16" s="1680"/>
      <c r="J16" s="1680"/>
      <c r="K16" s="1680"/>
      <c r="L16" s="1680"/>
      <c r="M16" s="1680"/>
      <c r="N16" s="1680"/>
      <c r="O16" s="1680"/>
      <c r="P16" s="1680"/>
      <c r="Q16" s="1680"/>
      <c r="R16" s="1680"/>
      <c r="S16" s="1680"/>
      <c r="T16" s="1680"/>
      <c r="U16" s="1680"/>
      <c r="V16" s="1680"/>
      <c r="W16" s="1680"/>
      <c r="X16" s="1680"/>
      <c r="Y16" s="1680"/>
      <c r="Z16" s="1680"/>
      <c r="AA16" s="1680"/>
      <c r="AB16" s="1680"/>
      <c r="AC16" s="1680"/>
      <c r="AD16" s="1680"/>
      <c r="AE16" s="1680"/>
      <c r="AF16" s="1680"/>
      <c r="AG16" s="1680"/>
      <c r="AH16" s="1680"/>
      <c r="AI16" s="1680"/>
      <c r="AJ16" s="1680"/>
      <c r="AK16" s="1680"/>
      <c r="AL16" s="1680"/>
      <c r="AM16" s="1680"/>
      <c r="AN16" s="1680"/>
      <c r="AO16" s="1680"/>
      <c r="AP16" s="1680"/>
      <c r="AQ16" s="1681"/>
      <c r="AR16" s="296"/>
    </row>
    <row r="17" spans="1:44" ht="9.75" customHeight="1">
      <c r="A17" s="249"/>
      <c r="B17" s="1682"/>
      <c r="C17" s="1683"/>
      <c r="D17" s="1683"/>
      <c r="E17" s="1683"/>
      <c r="F17" s="1683"/>
      <c r="G17" s="1683"/>
      <c r="H17" s="1683"/>
      <c r="I17" s="1683"/>
      <c r="J17" s="1683"/>
      <c r="K17" s="1683"/>
      <c r="L17" s="1683"/>
      <c r="M17" s="1683"/>
      <c r="N17" s="1683"/>
      <c r="O17" s="1683"/>
      <c r="P17" s="1683"/>
      <c r="Q17" s="1683"/>
      <c r="R17" s="1683"/>
      <c r="S17" s="1683"/>
      <c r="T17" s="1683"/>
      <c r="U17" s="1683"/>
      <c r="V17" s="1683"/>
      <c r="W17" s="1683"/>
      <c r="X17" s="1683"/>
      <c r="Y17" s="1683"/>
      <c r="Z17" s="1683"/>
      <c r="AA17" s="1683"/>
      <c r="AB17" s="1683"/>
      <c r="AC17" s="1683"/>
      <c r="AD17" s="1683"/>
      <c r="AE17" s="1683"/>
      <c r="AF17" s="1683"/>
      <c r="AG17" s="1683"/>
      <c r="AH17" s="1683"/>
      <c r="AI17" s="1683"/>
      <c r="AJ17" s="1683"/>
      <c r="AK17" s="1683"/>
      <c r="AL17" s="1683"/>
      <c r="AM17" s="1683"/>
      <c r="AN17" s="1683"/>
      <c r="AO17" s="1683"/>
      <c r="AP17" s="1683"/>
      <c r="AQ17" s="1684"/>
      <c r="AR17" s="297"/>
    </row>
    <row r="18" spans="1:44" ht="9.75" customHeight="1">
      <c r="A18" s="249"/>
      <c r="B18" s="1682"/>
      <c r="C18" s="1683"/>
      <c r="D18" s="1683"/>
      <c r="E18" s="1683"/>
      <c r="F18" s="1683"/>
      <c r="G18" s="1683"/>
      <c r="H18" s="1683"/>
      <c r="I18" s="1683"/>
      <c r="J18" s="1683"/>
      <c r="K18" s="1683"/>
      <c r="L18" s="1683"/>
      <c r="M18" s="1683"/>
      <c r="N18" s="1683"/>
      <c r="O18" s="1683"/>
      <c r="P18" s="1683"/>
      <c r="Q18" s="1683"/>
      <c r="R18" s="1683"/>
      <c r="S18" s="1683"/>
      <c r="T18" s="1683"/>
      <c r="U18" s="1683"/>
      <c r="V18" s="1683"/>
      <c r="W18" s="1683"/>
      <c r="X18" s="1683"/>
      <c r="Y18" s="1683"/>
      <c r="Z18" s="1683"/>
      <c r="AA18" s="1683"/>
      <c r="AB18" s="1683"/>
      <c r="AC18" s="1683"/>
      <c r="AD18" s="1683"/>
      <c r="AE18" s="1683"/>
      <c r="AF18" s="1683"/>
      <c r="AG18" s="1683"/>
      <c r="AH18" s="1683"/>
      <c r="AI18" s="1683"/>
      <c r="AJ18" s="1683"/>
      <c r="AK18" s="1683"/>
      <c r="AL18" s="1683"/>
      <c r="AM18" s="1683"/>
      <c r="AN18" s="1683"/>
      <c r="AO18" s="1683"/>
      <c r="AP18" s="1683"/>
      <c r="AQ18" s="1684"/>
      <c r="AR18" s="297"/>
    </row>
    <row r="19" spans="1:44" ht="9.75" customHeight="1">
      <c r="A19" s="249"/>
      <c r="B19" s="1682"/>
      <c r="C19" s="1683"/>
      <c r="D19" s="1683"/>
      <c r="E19" s="1683"/>
      <c r="F19" s="1683"/>
      <c r="G19" s="1683"/>
      <c r="H19" s="1683"/>
      <c r="I19" s="1683"/>
      <c r="J19" s="1683"/>
      <c r="K19" s="1683"/>
      <c r="L19" s="1683"/>
      <c r="M19" s="1683"/>
      <c r="N19" s="1683"/>
      <c r="O19" s="1683"/>
      <c r="P19" s="1683"/>
      <c r="Q19" s="1683"/>
      <c r="R19" s="1683"/>
      <c r="S19" s="1683"/>
      <c r="T19" s="1683"/>
      <c r="U19" s="1683"/>
      <c r="V19" s="1683"/>
      <c r="W19" s="1683"/>
      <c r="X19" s="1683"/>
      <c r="Y19" s="1683"/>
      <c r="Z19" s="1683"/>
      <c r="AA19" s="1683"/>
      <c r="AB19" s="1683"/>
      <c r="AC19" s="1683"/>
      <c r="AD19" s="1683"/>
      <c r="AE19" s="1683"/>
      <c r="AF19" s="1683"/>
      <c r="AG19" s="1683"/>
      <c r="AH19" s="1683"/>
      <c r="AI19" s="1683"/>
      <c r="AJ19" s="1683"/>
      <c r="AK19" s="1683"/>
      <c r="AL19" s="1683"/>
      <c r="AM19" s="1683"/>
      <c r="AN19" s="1683"/>
      <c r="AO19" s="1683"/>
      <c r="AP19" s="1683"/>
      <c r="AQ19" s="1684"/>
      <c r="AR19" s="297"/>
    </row>
    <row r="20" spans="1:44" ht="10.5" customHeight="1">
      <c r="A20" s="250"/>
      <c r="B20" s="1682"/>
      <c r="C20" s="1683"/>
      <c r="D20" s="1683"/>
      <c r="E20" s="1683"/>
      <c r="F20" s="1683"/>
      <c r="G20" s="1683"/>
      <c r="H20" s="1683"/>
      <c r="I20" s="1683"/>
      <c r="J20" s="1683"/>
      <c r="K20" s="1683"/>
      <c r="L20" s="1683"/>
      <c r="M20" s="1683"/>
      <c r="N20" s="1683"/>
      <c r="O20" s="1683"/>
      <c r="P20" s="1683"/>
      <c r="Q20" s="1683"/>
      <c r="R20" s="1683"/>
      <c r="S20" s="1683"/>
      <c r="T20" s="1683"/>
      <c r="U20" s="1683"/>
      <c r="V20" s="1683"/>
      <c r="W20" s="1683"/>
      <c r="X20" s="1683"/>
      <c r="Y20" s="1683"/>
      <c r="Z20" s="1683"/>
      <c r="AA20" s="1683"/>
      <c r="AB20" s="1683"/>
      <c r="AC20" s="1683"/>
      <c r="AD20" s="1683"/>
      <c r="AE20" s="1683"/>
      <c r="AF20" s="1683"/>
      <c r="AG20" s="1683"/>
      <c r="AH20" s="1683"/>
      <c r="AI20" s="1683"/>
      <c r="AJ20" s="1683"/>
      <c r="AK20" s="1683"/>
      <c r="AL20" s="1683"/>
      <c r="AM20" s="1683"/>
      <c r="AN20" s="1683"/>
      <c r="AO20" s="1683"/>
      <c r="AP20" s="1683"/>
      <c r="AQ20" s="1684"/>
      <c r="AR20" s="298"/>
    </row>
    <row r="21" spans="1:44" ht="18">
      <c r="A21" s="250"/>
      <c r="B21" s="1682"/>
      <c r="C21" s="1683"/>
      <c r="D21" s="1683"/>
      <c r="E21" s="1683"/>
      <c r="F21" s="1683"/>
      <c r="G21" s="1683"/>
      <c r="H21" s="1683"/>
      <c r="I21" s="1683"/>
      <c r="J21" s="1683"/>
      <c r="K21" s="1683"/>
      <c r="L21" s="1683"/>
      <c r="M21" s="1683"/>
      <c r="N21" s="1683"/>
      <c r="O21" s="1683"/>
      <c r="P21" s="1683"/>
      <c r="Q21" s="1683"/>
      <c r="R21" s="1683"/>
      <c r="S21" s="1683"/>
      <c r="T21" s="1683"/>
      <c r="U21" s="1683"/>
      <c r="V21" s="1683"/>
      <c r="W21" s="1683"/>
      <c r="X21" s="1683"/>
      <c r="Y21" s="1683"/>
      <c r="Z21" s="1683"/>
      <c r="AA21" s="1683"/>
      <c r="AB21" s="1683"/>
      <c r="AC21" s="1683"/>
      <c r="AD21" s="1683"/>
      <c r="AE21" s="1683"/>
      <c r="AF21" s="1683"/>
      <c r="AG21" s="1683"/>
      <c r="AH21" s="1683"/>
      <c r="AI21" s="1683"/>
      <c r="AJ21" s="1683"/>
      <c r="AK21" s="1683"/>
      <c r="AL21" s="1683"/>
      <c r="AM21" s="1683"/>
      <c r="AN21" s="1683"/>
      <c r="AO21" s="1683"/>
      <c r="AP21" s="1683"/>
      <c r="AQ21" s="1684"/>
      <c r="AR21" s="298"/>
    </row>
    <row r="22" spans="1:44" ht="9" customHeight="1">
      <c r="A22" s="250"/>
      <c r="B22" s="1685"/>
      <c r="C22" s="1686"/>
      <c r="D22" s="1686"/>
      <c r="E22" s="1686"/>
      <c r="F22" s="1686"/>
      <c r="G22" s="1686"/>
      <c r="H22" s="1686"/>
      <c r="I22" s="1686"/>
      <c r="J22" s="1686"/>
      <c r="K22" s="1686"/>
      <c r="L22" s="1686"/>
      <c r="M22" s="1686"/>
      <c r="N22" s="1686"/>
      <c r="O22" s="1686"/>
      <c r="P22" s="1686"/>
      <c r="Q22" s="1686"/>
      <c r="R22" s="1686"/>
      <c r="S22" s="1686"/>
      <c r="T22" s="1686"/>
      <c r="U22" s="1686"/>
      <c r="V22" s="1686"/>
      <c r="W22" s="1686"/>
      <c r="X22" s="1686"/>
      <c r="Y22" s="1686"/>
      <c r="Z22" s="1686"/>
      <c r="AA22" s="1686"/>
      <c r="AB22" s="1686"/>
      <c r="AC22" s="1686"/>
      <c r="AD22" s="1686"/>
      <c r="AE22" s="1686"/>
      <c r="AF22" s="1686"/>
      <c r="AG22" s="1686"/>
      <c r="AH22" s="1686"/>
      <c r="AI22" s="1686"/>
      <c r="AJ22" s="1686"/>
      <c r="AK22" s="1686"/>
      <c r="AL22" s="1686"/>
      <c r="AM22" s="1686"/>
      <c r="AN22" s="1686"/>
      <c r="AO22" s="1686"/>
      <c r="AP22" s="1686"/>
      <c r="AQ22" s="1687"/>
      <c r="AR22" s="298"/>
    </row>
    <row r="23" spans="1:44" ht="18">
      <c r="A23" s="250"/>
      <c r="B23" s="26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76"/>
      <c r="AG23" s="276"/>
      <c r="AH23" s="276"/>
      <c r="AI23" s="276"/>
      <c r="AJ23" s="276"/>
      <c r="AK23" s="276"/>
      <c r="AL23" s="276"/>
      <c r="AM23" s="276"/>
      <c r="AN23" s="276"/>
      <c r="AO23" s="276"/>
      <c r="AP23" s="276"/>
      <c r="AQ23" s="276"/>
      <c r="AR23" s="298"/>
    </row>
    <row r="24" spans="1:44" ht="13.5" customHeight="1">
      <c r="A24" s="247"/>
      <c r="B24" s="262" t="s">
        <v>36</v>
      </c>
      <c r="C24" s="275"/>
      <c r="D24" s="275"/>
      <c r="E24" s="275"/>
      <c r="F24" s="275"/>
      <c r="G24" s="275"/>
      <c r="H24" s="275"/>
      <c r="I24" s="275"/>
      <c r="J24" s="275"/>
      <c r="K24" s="275"/>
      <c r="L24" s="275"/>
      <c r="M24" s="275"/>
      <c r="N24" s="275"/>
      <c r="O24" s="275"/>
      <c r="P24" s="275"/>
      <c r="Q24" s="275"/>
      <c r="R24" s="275"/>
      <c r="S24" s="275"/>
      <c r="T24" s="275"/>
      <c r="U24" s="275"/>
      <c r="V24" s="275"/>
      <c r="W24" s="275"/>
      <c r="X24" s="275"/>
      <c r="Y24" s="275"/>
      <c r="Z24" s="275"/>
      <c r="AA24" s="275"/>
      <c r="AB24" s="275"/>
      <c r="AC24" s="275"/>
      <c r="AD24" s="275"/>
      <c r="AE24" s="275"/>
      <c r="AF24" s="275"/>
      <c r="AG24" s="275"/>
      <c r="AH24" s="275"/>
      <c r="AI24" s="275"/>
      <c r="AJ24" s="275"/>
      <c r="AK24" s="275"/>
      <c r="AL24" s="275"/>
      <c r="AM24" s="275"/>
      <c r="AN24" s="275"/>
      <c r="AO24" s="275"/>
      <c r="AP24" s="275"/>
      <c r="AQ24" s="275"/>
      <c r="AR24" s="296"/>
    </row>
    <row r="25" spans="1:44" ht="13.5" customHeight="1">
      <c r="A25" s="248"/>
      <c r="B25" s="1679"/>
      <c r="C25" s="1680"/>
      <c r="D25" s="1680"/>
      <c r="E25" s="1680"/>
      <c r="F25" s="1680"/>
      <c r="G25" s="1680"/>
      <c r="H25" s="1680"/>
      <c r="I25" s="1680"/>
      <c r="J25" s="1680"/>
      <c r="K25" s="1680"/>
      <c r="L25" s="1680"/>
      <c r="M25" s="1680"/>
      <c r="N25" s="1680"/>
      <c r="O25" s="1680"/>
      <c r="P25" s="1680"/>
      <c r="Q25" s="1680"/>
      <c r="R25" s="1680"/>
      <c r="S25" s="1680"/>
      <c r="T25" s="1680"/>
      <c r="U25" s="1680"/>
      <c r="V25" s="1680"/>
      <c r="W25" s="1680"/>
      <c r="X25" s="1680"/>
      <c r="Y25" s="1680"/>
      <c r="Z25" s="1680"/>
      <c r="AA25" s="1680"/>
      <c r="AB25" s="1680"/>
      <c r="AC25" s="1680"/>
      <c r="AD25" s="1680"/>
      <c r="AE25" s="1680"/>
      <c r="AF25" s="1680"/>
      <c r="AG25" s="1680"/>
      <c r="AH25" s="1680"/>
      <c r="AI25" s="1680"/>
      <c r="AJ25" s="1680"/>
      <c r="AK25" s="1680"/>
      <c r="AL25" s="1680"/>
      <c r="AM25" s="1680"/>
      <c r="AN25" s="1680"/>
      <c r="AO25" s="1680"/>
      <c r="AP25" s="1680"/>
      <c r="AQ25" s="1681"/>
      <c r="AR25" s="296"/>
    </row>
    <row r="26" spans="1:44" ht="13.5" customHeight="1">
      <c r="A26" s="249"/>
      <c r="B26" s="1682"/>
      <c r="C26" s="1683"/>
      <c r="D26" s="1683"/>
      <c r="E26" s="1683"/>
      <c r="F26" s="1683"/>
      <c r="G26" s="1683"/>
      <c r="H26" s="1683"/>
      <c r="I26" s="1683"/>
      <c r="J26" s="1683"/>
      <c r="K26" s="1683"/>
      <c r="L26" s="1683"/>
      <c r="M26" s="1683"/>
      <c r="N26" s="1683"/>
      <c r="O26" s="1683"/>
      <c r="P26" s="1683"/>
      <c r="Q26" s="1683"/>
      <c r="R26" s="1683"/>
      <c r="S26" s="1683"/>
      <c r="T26" s="1683"/>
      <c r="U26" s="1683"/>
      <c r="V26" s="1683"/>
      <c r="W26" s="1683"/>
      <c r="X26" s="1683"/>
      <c r="Y26" s="1683"/>
      <c r="Z26" s="1683"/>
      <c r="AA26" s="1683"/>
      <c r="AB26" s="1683"/>
      <c r="AC26" s="1683"/>
      <c r="AD26" s="1683"/>
      <c r="AE26" s="1683"/>
      <c r="AF26" s="1683"/>
      <c r="AG26" s="1683"/>
      <c r="AH26" s="1683"/>
      <c r="AI26" s="1683"/>
      <c r="AJ26" s="1683"/>
      <c r="AK26" s="1683"/>
      <c r="AL26" s="1683"/>
      <c r="AM26" s="1683"/>
      <c r="AN26" s="1683"/>
      <c r="AO26" s="1683"/>
      <c r="AP26" s="1683"/>
      <c r="AQ26" s="1684"/>
      <c r="AR26" s="297"/>
    </row>
    <row r="27" spans="1:44" ht="13.5" customHeight="1">
      <c r="A27" s="249"/>
      <c r="B27" s="1682"/>
      <c r="C27" s="1683"/>
      <c r="D27" s="1683"/>
      <c r="E27" s="1683"/>
      <c r="F27" s="1683"/>
      <c r="G27" s="1683"/>
      <c r="H27" s="1683"/>
      <c r="I27" s="1683"/>
      <c r="J27" s="1683"/>
      <c r="K27" s="1683"/>
      <c r="L27" s="1683"/>
      <c r="M27" s="1683"/>
      <c r="N27" s="1683"/>
      <c r="O27" s="1683"/>
      <c r="P27" s="1683"/>
      <c r="Q27" s="1683"/>
      <c r="R27" s="1683"/>
      <c r="S27" s="1683"/>
      <c r="T27" s="1683"/>
      <c r="U27" s="1683"/>
      <c r="V27" s="1683"/>
      <c r="W27" s="1683"/>
      <c r="X27" s="1683"/>
      <c r="Y27" s="1683"/>
      <c r="Z27" s="1683"/>
      <c r="AA27" s="1683"/>
      <c r="AB27" s="1683"/>
      <c r="AC27" s="1683"/>
      <c r="AD27" s="1683"/>
      <c r="AE27" s="1683"/>
      <c r="AF27" s="1683"/>
      <c r="AG27" s="1683"/>
      <c r="AH27" s="1683"/>
      <c r="AI27" s="1683"/>
      <c r="AJ27" s="1683"/>
      <c r="AK27" s="1683"/>
      <c r="AL27" s="1683"/>
      <c r="AM27" s="1683"/>
      <c r="AN27" s="1683"/>
      <c r="AO27" s="1683"/>
      <c r="AP27" s="1683"/>
      <c r="AQ27" s="1684"/>
      <c r="AR27" s="297"/>
    </row>
    <row r="28" spans="1:44" ht="13.5" customHeight="1">
      <c r="A28" s="249"/>
      <c r="B28" s="1682"/>
      <c r="C28" s="1683"/>
      <c r="D28" s="1683"/>
      <c r="E28" s="1683"/>
      <c r="F28" s="1683"/>
      <c r="G28" s="1683"/>
      <c r="H28" s="1683"/>
      <c r="I28" s="1683"/>
      <c r="J28" s="1683"/>
      <c r="K28" s="1683"/>
      <c r="L28" s="1683"/>
      <c r="M28" s="1683"/>
      <c r="N28" s="1683"/>
      <c r="O28" s="1683"/>
      <c r="P28" s="1683"/>
      <c r="Q28" s="1683"/>
      <c r="R28" s="1683"/>
      <c r="S28" s="1683"/>
      <c r="T28" s="1683"/>
      <c r="U28" s="1683"/>
      <c r="V28" s="1683"/>
      <c r="W28" s="1683"/>
      <c r="X28" s="1683"/>
      <c r="Y28" s="1683"/>
      <c r="Z28" s="1683"/>
      <c r="AA28" s="1683"/>
      <c r="AB28" s="1683"/>
      <c r="AC28" s="1683"/>
      <c r="AD28" s="1683"/>
      <c r="AE28" s="1683"/>
      <c r="AF28" s="1683"/>
      <c r="AG28" s="1683"/>
      <c r="AH28" s="1683"/>
      <c r="AI28" s="1683"/>
      <c r="AJ28" s="1683"/>
      <c r="AK28" s="1683"/>
      <c r="AL28" s="1683"/>
      <c r="AM28" s="1683"/>
      <c r="AN28" s="1683"/>
      <c r="AO28" s="1683"/>
      <c r="AP28" s="1683"/>
      <c r="AQ28" s="1684"/>
      <c r="AR28" s="297"/>
    </row>
    <row r="29" spans="1:44" ht="10.5" customHeight="1">
      <c r="A29" s="250"/>
      <c r="B29" s="1682"/>
      <c r="C29" s="1683"/>
      <c r="D29" s="1683"/>
      <c r="E29" s="1683"/>
      <c r="F29" s="1683"/>
      <c r="G29" s="1683"/>
      <c r="H29" s="1683"/>
      <c r="I29" s="1683"/>
      <c r="J29" s="1683"/>
      <c r="K29" s="1683"/>
      <c r="L29" s="1683"/>
      <c r="M29" s="1683"/>
      <c r="N29" s="1683"/>
      <c r="O29" s="1683"/>
      <c r="P29" s="1683"/>
      <c r="Q29" s="1683"/>
      <c r="R29" s="1683"/>
      <c r="S29" s="1683"/>
      <c r="T29" s="1683"/>
      <c r="U29" s="1683"/>
      <c r="V29" s="1683"/>
      <c r="W29" s="1683"/>
      <c r="X29" s="1683"/>
      <c r="Y29" s="1683"/>
      <c r="Z29" s="1683"/>
      <c r="AA29" s="1683"/>
      <c r="AB29" s="1683"/>
      <c r="AC29" s="1683"/>
      <c r="AD29" s="1683"/>
      <c r="AE29" s="1683"/>
      <c r="AF29" s="1683"/>
      <c r="AG29" s="1683"/>
      <c r="AH29" s="1683"/>
      <c r="AI29" s="1683"/>
      <c r="AJ29" s="1683"/>
      <c r="AK29" s="1683"/>
      <c r="AL29" s="1683"/>
      <c r="AM29" s="1683"/>
      <c r="AN29" s="1683"/>
      <c r="AO29" s="1683"/>
      <c r="AP29" s="1683"/>
      <c r="AQ29" s="1684"/>
      <c r="AR29" s="298"/>
    </row>
    <row r="30" spans="1:44" ht="18">
      <c r="A30" s="250"/>
      <c r="B30" s="1682"/>
      <c r="C30" s="1683"/>
      <c r="D30" s="1683"/>
      <c r="E30" s="1683"/>
      <c r="F30" s="1683"/>
      <c r="G30" s="1683"/>
      <c r="H30" s="1683"/>
      <c r="I30" s="1683"/>
      <c r="J30" s="1683"/>
      <c r="K30" s="1683"/>
      <c r="L30" s="1683"/>
      <c r="M30" s="1683"/>
      <c r="N30" s="1683"/>
      <c r="O30" s="1683"/>
      <c r="P30" s="1683"/>
      <c r="Q30" s="1683"/>
      <c r="R30" s="1683"/>
      <c r="S30" s="1683"/>
      <c r="T30" s="1683"/>
      <c r="U30" s="1683"/>
      <c r="V30" s="1683"/>
      <c r="W30" s="1683"/>
      <c r="X30" s="1683"/>
      <c r="Y30" s="1683"/>
      <c r="Z30" s="1683"/>
      <c r="AA30" s="1683"/>
      <c r="AB30" s="1683"/>
      <c r="AC30" s="1683"/>
      <c r="AD30" s="1683"/>
      <c r="AE30" s="1683"/>
      <c r="AF30" s="1683"/>
      <c r="AG30" s="1683"/>
      <c r="AH30" s="1683"/>
      <c r="AI30" s="1683"/>
      <c r="AJ30" s="1683"/>
      <c r="AK30" s="1683"/>
      <c r="AL30" s="1683"/>
      <c r="AM30" s="1683"/>
      <c r="AN30" s="1683"/>
      <c r="AO30" s="1683"/>
      <c r="AP30" s="1683"/>
      <c r="AQ30" s="1684"/>
      <c r="AR30" s="298"/>
    </row>
    <row r="31" spans="1:44" ht="9" customHeight="1">
      <c r="A31" s="250"/>
      <c r="B31" s="1685"/>
      <c r="C31" s="1686"/>
      <c r="D31" s="1686"/>
      <c r="E31" s="1686"/>
      <c r="F31" s="1686"/>
      <c r="G31" s="1686"/>
      <c r="H31" s="1686"/>
      <c r="I31" s="1686"/>
      <c r="J31" s="1686"/>
      <c r="K31" s="1686"/>
      <c r="L31" s="1686"/>
      <c r="M31" s="1686"/>
      <c r="N31" s="1686"/>
      <c r="O31" s="1686"/>
      <c r="P31" s="1686"/>
      <c r="Q31" s="1686"/>
      <c r="R31" s="1686"/>
      <c r="S31" s="1686"/>
      <c r="T31" s="1686"/>
      <c r="U31" s="1686"/>
      <c r="V31" s="1686"/>
      <c r="W31" s="1686"/>
      <c r="X31" s="1686"/>
      <c r="Y31" s="1686"/>
      <c r="Z31" s="1686"/>
      <c r="AA31" s="1686"/>
      <c r="AB31" s="1686"/>
      <c r="AC31" s="1686"/>
      <c r="AD31" s="1686"/>
      <c r="AE31" s="1686"/>
      <c r="AF31" s="1686"/>
      <c r="AG31" s="1686"/>
      <c r="AH31" s="1686"/>
      <c r="AI31" s="1686"/>
      <c r="AJ31" s="1686"/>
      <c r="AK31" s="1686"/>
      <c r="AL31" s="1686"/>
      <c r="AM31" s="1686"/>
      <c r="AN31" s="1686"/>
      <c r="AO31" s="1686"/>
      <c r="AP31" s="1686"/>
      <c r="AQ31" s="1687"/>
      <c r="AR31" s="298"/>
    </row>
    <row r="32" spans="1:44" ht="18">
      <c r="A32" s="250"/>
      <c r="B32" s="263"/>
      <c r="C32" s="276"/>
      <c r="D32" s="276"/>
      <c r="E32" s="276"/>
      <c r="F32" s="276"/>
      <c r="G32" s="276"/>
      <c r="H32" s="276"/>
      <c r="I32" s="276"/>
      <c r="J32" s="276"/>
      <c r="K32" s="276"/>
      <c r="L32" s="276"/>
      <c r="M32" s="276"/>
      <c r="N32" s="276"/>
      <c r="O32" s="276"/>
      <c r="P32" s="276"/>
      <c r="Q32" s="276"/>
      <c r="R32" s="276"/>
      <c r="S32" s="276"/>
      <c r="T32" s="276"/>
      <c r="U32" s="276"/>
      <c r="V32" s="276"/>
      <c r="W32" s="276"/>
      <c r="X32" s="276"/>
      <c r="Y32" s="276"/>
      <c r="Z32" s="276"/>
      <c r="AA32" s="276"/>
      <c r="AB32" s="276"/>
      <c r="AC32" s="276"/>
      <c r="AD32" s="276"/>
      <c r="AE32" s="276"/>
      <c r="AF32" s="276"/>
      <c r="AG32" s="276"/>
      <c r="AH32" s="276"/>
      <c r="AI32" s="276"/>
      <c r="AJ32" s="276"/>
      <c r="AK32" s="276"/>
      <c r="AL32" s="276"/>
      <c r="AM32" s="276"/>
      <c r="AN32" s="276"/>
      <c r="AO32" s="276"/>
      <c r="AP32" s="276"/>
      <c r="AQ32" s="276"/>
      <c r="AR32" s="298"/>
    </row>
    <row r="33" spans="1:44" ht="12.75" customHeight="1">
      <c r="A33" s="247"/>
      <c r="B33" s="262" t="s">
        <v>64</v>
      </c>
      <c r="C33" s="275"/>
      <c r="D33" s="275"/>
      <c r="E33" s="275"/>
      <c r="F33" s="275"/>
      <c r="G33" s="275"/>
      <c r="H33" s="275"/>
      <c r="I33" s="275"/>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275"/>
      <c r="AL33" s="275"/>
      <c r="AM33" s="275"/>
      <c r="AN33" s="275"/>
      <c r="AO33" s="275"/>
      <c r="AP33" s="275"/>
      <c r="AQ33" s="275"/>
      <c r="AR33" s="296"/>
    </row>
    <row r="34" spans="1:44" ht="12.75" customHeight="1">
      <c r="A34" s="248"/>
      <c r="B34" s="1679"/>
      <c r="C34" s="1680"/>
      <c r="D34" s="1680"/>
      <c r="E34" s="1680"/>
      <c r="F34" s="1680"/>
      <c r="G34" s="1680"/>
      <c r="H34" s="1680"/>
      <c r="I34" s="1680"/>
      <c r="J34" s="1680"/>
      <c r="K34" s="1680"/>
      <c r="L34" s="1680"/>
      <c r="M34" s="1680"/>
      <c r="N34" s="1680"/>
      <c r="O34" s="1680"/>
      <c r="P34" s="1680"/>
      <c r="Q34" s="1680"/>
      <c r="R34" s="1680"/>
      <c r="S34" s="1680"/>
      <c r="T34" s="1680"/>
      <c r="U34" s="1680"/>
      <c r="V34" s="1680"/>
      <c r="W34" s="1680"/>
      <c r="X34" s="1680"/>
      <c r="Y34" s="1680"/>
      <c r="Z34" s="1680"/>
      <c r="AA34" s="1680"/>
      <c r="AB34" s="1680"/>
      <c r="AC34" s="1680"/>
      <c r="AD34" s="1680"/>
      <c r="AE34" s="1680"/>
      <c r="AF34" s="1680"/>
      <c r="AG34" s="1680"/>
      <c r="AH34" s="1680"/>
      <c r="AI34" s="1680"/>
      <c r="AJ34" s="1680"/>
      <c r="AK34" s="1680"/>
      <c r="AL34" s="1680"/>
      <c r="AM34" s="1680"/>
      <c r="AN34" s="1680"/>
      <c r="AO34" s="1680"/>
      <c r="AP34" s="1680"/>
      <c r="AQ34" s="1681"/>
      <c r="AR34" s="296"/>
    </row>
    <row r="35" spans="1:44" ht="12.75" customHeight="1">
      <c r="A35" s="249"/>
      <c r="B35" s="1682"/>
      <c r="C35" s="1683"/>
      <c r="D35" s="1683"/>
      <c r="E35" s="1683"/>
      <c r="F35" s="1683"/>
      <c r="G35" s="1683"/>
      <c r="H35" s="1683"/>
      <c r="I35" s="1683"/>
      <c r="J35" s="1683"/>
      <c r="K35" s="1683"/>
      <c r="L35" s="1683"/>
      <c r="M35" s="1683"/>
      <c r="N35" s="1683"/>
      <c r="O35" s="1683"/>
      <c r="P35" s="1683"/>
      <c r="Q35" s="1683"/>
      <c r="R35" s="1683"/>
      <c r="S35" s="1683"/>
      <c r="T35" s="1683"/>
      <c r="U35" s="1683"/>
      <c r="V35" s="1683"/>
      <c r="W35" s="1683"/>
      <c r="X35" s="1683"/>
      <c r="Y35" s="1683"/>
      <c r="Z35" s="1683"/>
      <c r="AA35" s="1683"/>
      <c r="AB35" s="1683"/>
      <c r="AC35" s="1683"/>
      <c r="AD35" s="1683"/>
      <c r="AE35" s="1683"/>
      <c r="AF35" s="1683"/>
      <c r="AG35" s="1683"/>
      <c r="AH35" s="1683"/>
      <c r="AI35" s="1683"/>
      <c r="AJ35" s="1683"/>
      <c r="AK35" s="1683"/>
      <c r="AL35" s="1683"/>
      <c r="AM35" s="1683"/>
      <c r="AN35" s="1683"/>
      <c r="AO35" s="1683"/>
      <c r="AP35" s="1683"/>
      <c r="AQ35" s="1684"/>
      <c r="AR35" s="297"/>
    </row>
    <row r="36" spans="1:44" ht="12.75" customHeight="1">
      <c r="A36" s="249"/>
      <c r="B36" s="1682"/>
      <c r="C36" s="1683"/>
      <c r="D36" s="1683"/>
      <c r="E36" s="1683"/>
      <c r="F36" s="1683"/>
      <c r="G36" s="1683"/>
      <c r="H36" s="1683"/>
      <c r="I36" s="1683"/>
      <c r="J36" s="1683"/>
      <c r="K36" s="1683"/>
      <c r="L36" s="1683"/>
      <c r="M36" s="1683"/>
      <c r="N36" s="1683"/>
      <c r="O36" s="1683"/>
      <c r="P36" s="1683"/>
      <c r="Q36" s="1683"/>
      <c r="R36" s="1683"/>
      <c r="S36" s="1683"/>
      <c r="T36" s="1683"/>
      <c r="U36" s="1683"/>
      <c r="V36" s="1683"/>
      <c r="W36" s="1683"/>
      <c r="X36" s="1683"/>
      <c r="Y36" s="1683"/>
      <c r="Z36" s="1683"/>
      <c r="AA36" s="1683"/>
      <c r="AB36" s="1683"/>
      <c r="AC36" s="1683"/>
      <c r="AD36" s="1683"/>
      <c r="AE36" s="1683"/>
      <c r="AF36" s="1683"/>
      <c r="AG36" s="1683"/>
      <c r="AH36" s="1683"/>
      <c r="AI36" s="1683"/>
      <c r="AJ36" s="1683"/>
      <c r="AK36" s="1683"/>
      <c r="AL36" s="1683"/>
      <c r="AM36" s="1683"/>
      <c r="AN36" s="1683"/>
      <c r="AO36" s="1683"/>
      <c r="AP36" s="1683"/>
      <c r="AQ36" s="1684"/>
      <c r="AR36" s="297"/>
    </row>
    <row r="37" spans="1:44" ht="12.75" customHeight="1">
      <c r="A37" s="249"/>
      <c r="B37" s="1682"/>
      <c r="C37" s="1683"/>
      <c r="D37" s="1683"/>
      <c r="E37" s="1683"/>
      <c r="F37" s="1683"/>
      <c r="G37" s="1683"/>
      <c r="H37" s="1683"/>
      <c r="I37" s="1683"/>
      <c r="J37" s="1683"/>
      <c r="K37" s="1683"/>
      <c r="L37" s="1683"/>
      <c r="M37" s="1683"/>
      <c r="N37" s="1683"/>
      <c r="O37" s="1683"/>
      <c r="P37" s="1683"/>
      <c r="Q37" s="1683"/>
      <c r="R37" s="1683"/>
      <c r="S37" s="1683"/>
      <c r="T37" s="1683"/>
      <c r="U37" s="1683"/>
      <c r="V37" s="1683"/>
      <c r="W37" s="1683"/>
      <c r="X37" s="1683"/>
      <c r="Y37" s="1683"/>
      <c r="Z37" s="1683"/>
      <c r="AA37" s="1683"/>
      <c r="AB37" s="1683"/>
      <c r="AC37" s="1683"/>
      <c r="AD37" s="1683"/>
      <c r="AE37" s="1683"/>
      <c r="AF37" s="1683"/>
      <c r="AG37" s="1683"/>
      <c r="AH37" s="1683"/>
      <c r="AI37" s="1683"/>
      <c r="AJ37" s="1683"/>
      <c r="AK37" s="1683"/>
      <c r="AL37" s="1683"/>
      <c r="AM37" s="1683"/>
      <c r="AN37" s="1683"/>
      <c r="AO37" s="1683"/>
      <c r="AP37" s="1683"/>
      <c r="AQ37" s="1684"/>
      <c r="AR37" s="297"/>
    </row>
    <row r="38" spans="1:44" ht="10.5" customHeight="1">
      <c r="A38" s="250"/>
      <c r="B38" s="1682"/>
      <c r="C38" s="1683"/>
      <c r="D38" s="1683"/>
      <c r="E38" s="1683"/>
      <c r="F38" s="1683"/>
      <c r="G38" s="1683"/>
      <c r="H38" s="1683"/>
      <c r="I38" s="1683"/>
      <c r="J38" s="1683"/>
      <c r="K38" s="1683"/>
      <c r="L38" s="1683"/>
      <c r="M38" s="1683"/>
      <c r="N38" s="1683"/>
      <c r="O38" s="1683"/>
      <c r="P38" s="1683"/>
      <c r="Q38" s="1683"/>
      <c r="R38" s="1683"/>
      <c r="S38" s="1683"/>
      <c r="T38" s="1683"/>
      <c r="U38" s="1683"/>
      <c r="V38" s="1683"/>
      <c r="W38" s="1683"/>
      <c r="X38" s="1683"/>
      <c r="Y38" s="1683"/>
      <c r="Z38" s="1683"/>
      <c r="AA38" s="1683"/>
      <c r="AB38" s="1683"/>
      <c r="AC38" s="1683"/>
      <c r="AD38" s="1683"/>
      <c r="AE38" s="1683"/>
      <c r="AF38" s="1683"/>
      <c r="AG38" s="1683"/>
      <c r="AH38" s="1683"/>
      <c r="AI38" s="1683"/>
      <c r="AJ38" s="1683"/>
      <c r="AK38" s="1683"/>
      <c r="AL38" s="1683"/>
      <c r="AM38" s="1683"/>
      <c r="AN38" s="1683"/>
      <c r="AO38" s="1683"/>
      <c r="AP38" s="1683"/>
      <c r="AQ38" s="1684"/>
      <c r="AR38" s="298"/>
    </row>
    <row r="39" spans="1:44" ht="18">
      <c r="A39" s="250"/>
      <c r="B39" s="1682"/>
      <c r="C39" s="1683"/>
      <c r="D39" s="1683"/>
      <c r="E39" s="1683"/>
      <c r="F39" s="1683"/>
      <c r="G39" s="1683"/>
      <c r="H39" s="1683"/>
      <c r="I39" s="1683"/>
      <c r="J39" s="1683"/>
      <c r="K39" s="1683"/>
      <c r="L39" s="1683"/>
      <c r="M39" s="1683"/>
      <c r="N39" s="1683"/>
      <c r="O39" s="1683"/>
      <c r="P39" s="1683"/>
      <c r="Q39" s="1683"/>
      <c r="R39" s="1683"/>
      <c r="S39" s="1683"/>
      <c r="T39" s="1683"/>
      <c r="U39" s="1683"/>
      <c r="V39" s="1683"/>
      <c r="W39" s="1683"/>
      <c r="X39" s="1683"/>
      <c r="Y39" s="1683"/>
      <c r="Z39" s="1683"/>
      <c r="AA39" s="1683"/>
      <c r="AB39" s="1683"/>
      <c r="AC39" s="1683"/>
      <c r="AD39" s="1683"/>
      <c r="AE39" s="1683"/>
      <c r="AF39" s="1683"/>
      <c r="AG39" s="1683"/>
      <c r="AH39" s="1683"/>
      <c r="AI39" s="1683"/>
      <c r="AJ39" s="1683"/>
      <c r="AK39" s="1683"/>
      <c r="AL39" s="1683"/>
      <c r="AM39" s="1683"/>
      <c r="AN39" s="1683"/>
      <c r="AO39" s="1683"/>
      <c r="AP39" s="1683"/>
      <c r="AQ39" s="1684"/>
      <c r="AR39" s="298"/>
    </row>
    <row r="40" spans="1:44" ht="9" customHeight="1">
      <c r="A40" s="250"/>
      <c r="B40" s="1685"/>
      <c r="C40" s="1686"/>
      <c r="D40" s="1686"/>
      <c r="E40" s="1686"/>
      <c r="F40" s="1686"/>
      <c r="G40" s="1686"/>
      <c r="H40" s="1686"/>
      <c r="I40" s="1686"/>
      <c r="J40" s="1686"/>
      <c r="K40" s="1686"/>
      <c r="L40" s="1686"/>
      <c r="M40" s="1686"/>
      <c r="N40" s="1686"/>
      <c r="O40" s="1686"/>
      <c r="P40" s="1686"/>
      <c r="Q40" s="1686"/>
      <c r="R40" s="1686"/>
      <c r="S40" s="1686"/>
      <c r="T40" s="1686"/>
      <c r="U40" s="1686"/>
      <c r="V40" s="1686"/>
      <c r="W40" s="1686"/>
      <c r="X40" s="1686"/>
      <c r="Y40" s="1686"/>
      <c r="Z40" s="1686"/>
      <c r="AA40" s="1686"/>
      <c r="AB40" s="1686"/>
      <c r="AC40" s="1686"/>
      <c r="AD40" s="1686"/>
      <c r="AE40" s="1686"/>
      <c r="AF40" s="1686"/>
      <c r="AG40" s="1686"/>
      <c r="AH40" s="1686"/>
      <c r="AI40" s="1686"/>
      <c r="AJ40" s="1686"/>
      <c r="AK40" s="1686"/>
      <c r="AL40" s="1686"/>
      <c r="AM40" s="1686"/>
      <c r="AN40" s="1686"/>
      <c r="AO40" s="1686"/>
      <c r="AP40" s="1686"/>
      <c r="AQ40" s="1687"/>
      <c r="AR40" s="298"/>
    </row>
    <row r="41" spans="1:44" ht="18">
      <c r="A41" s="250"/>
      <c r="B41" s="263"/>
      <c r="C41" s="276"/>
      <c r="D41" s="276"/>
      <c r="E41" s="276"/>
      <c r="F41" s="276"/>
      <c r="G41" s="276"/>
      <c r="H41" s="276"/>
      <c r="I41" s="276"/>
      <c r="J41" s="276"/>
      <c r="K41" s="276"/>
      <c r="L41" s="276"/>
      <c r="M41" s="276"/>
      <c r="N41" s="276"/>
      <c r="O41" s="276"/>
      <c r="P41" s="276"/>
      <c r="Q41" s="276"/>
      <c r="R41" s="276"/>
      <c r="S41" s="276"/>
      <c r="T41" s="276"/>
      <c r="U41" s="276"/>
      <c r="V41" s="276"/>
      <c r="W41" s="276"/>
      <c r="X41" s="276"/>
      <c r="Y41" s="276"/>
      <c r="Z41" s="276"/>
      <c r="AA41" s="276"/>
      <c r="AB41" s="276"/>
      <c r="AC41" s="276"/>
      <c r="AD41" s="276"/>
      <c r="AE41" s="276"/>
      <c r="AF41" s="276"/>
      <c r="AG41" s="276"/>
      <c r="AH41" s="276"/>
      <c r="AI41" s="276"/>
      <c r="AJ41" s="276"/>
      <c r="AK41" s="276"/>
      <c r="AL41" s="276"/>
      <c r="AM41" s="276"/>
      <c r="AN41" s="276"/>
      <c r="AO41" s="276"/>
      <c r="AP41" s="276"/>
      <c r="AQ41" s="276"/>
      <c r="AR41" s="298"/>
    </row>
    <row r="42" spans="1:44" ht="12.75" customHeight="1">
      <c r="A42" s="247"/>
      <c r="B42" s="262" t="s">
        <v>223</v>
      </c>
      <c r="C42" s="275"/>
      <c r="D42" s="275"/>
      <c r="E42" s="275"/>
      <c r="F42" s="275"/>
      <c r="G42" s="275"/>
      <c r="H42" s="275"/>
      <c r="I42" s="275"/>
      <c r="J42" s="275"/>
      <c r="K42" s="275"/>
      <c r="L42" s="275"/>
      <c r="M42" s="275"/>
      <c r="N42" s="275"/>
      <c r="O42" s="275"/>
      <c r="P42" s="275"/>
      <c r="Q42" s="275"/>
      <c r="R42" s="275"/>
      <c r="S42" s="275"/>
      <c r="T42" s="275"/>
      <c r="U42" s="275"/>
      <c r="V42" s="275"/>
      <c r="W42" s="275"/>
      <c r="X42" s="275"/>
      <c r="Y42" s="275"/>
      <c r="Z42" s="275"/>
      <c r="AA42" s="275"/>
      <c r="AB42" s="275"/>
      <c r="AC42" s="275"/>
      <c r="AD42" s="275"/>
      <c r="AE42" s="275"/>
      <c r="AF42" s="275"/>
      <c r="AG42" s="275"/>
      <c r="AH42" s="275"/>
      <c r="AI42" s="275"/>
      <c r="AJ42" s="275"/>
      <c r="AK42" s="275"/>
      <c r="AL42" s="275"/>
      <c r="AM42" s="275"/>
      <c r="AN42" s="275"/>
      <c r="AO42" s="275"/>
      <c r="AP42" s="275"/>
      <c r="AQ42" s="275"/>
      <c r="AR42" s="296"/>
    </row>
    <row r="43" spans="1:44" ht="12.75" customHeight="1">
      <c r="A43" s="248"/>
      <c r="B43" s="1679"/>
      <c r="C43" s="1680"/>
      <c r="D43" s="1680"/>
      <c r="E43" s="1680"/>
      <c r="F43" s="1680"/>
      <c r="G43" s="1680"/>
      <c r="H43" s="1680"/>
      <c r="I43" s="1680"/>
      <c r="J43" s="1680"/>
      <c r="K43" s="1680"/>
      <c r="L43" s="1680"/>
      <c r="M43" s="1680"/>
      <c r="N43" s="1680"/>
      <c r="O43" s="1680"/>
      <c r="P43" s="1680"/>
      <c r="Q43" s="1680"/>
      <c r="R43" s="1680"/>
      <c r="S43" s="1680"/>
      <c r="T43" s="1680"/>
      <c r="U43" s="1680"/>
      <c r="V43" s="1680"/>
      <c r="W43" s="1680"/>
      <c r="X43" s="1680"/>
      <c r="Y43" s="1680"/>
      <c r="Z43" s="1680"/>
      <c r="AA43" s="1680"/>
      <c r="AB43" s="1680"/>
      <c r="AC43" s="1680"/>
      <c r="AD43" s="1680"/>
      <c r="AE43" s="1680"/>
      <c r="AF43" s="1680"/>
      <c r="AG43" s="1680"/>
      <c r="AH43" s="1680"/>
      <c r="AI43" s="1680"/>
      <c r="AJ43" s="1680"/>
      <c r="AK43" s="1680"/>
      <c r="AL43" s="1680"/>
      <c r="AM43" s="1680"/>
      <c r="AN43" s="1680"/>
      <c r="AO43" s="1680"/>
      <c r="AP43" s="1680"/>
      <c r="AQ43" s="1681"/>
      <c r="AR43" s="296"/>
    </row>
    <row r="44" spans="1:44" ht="12.75" customHeight="1">
      <c r="A44" s="249"/>
      <c r="B44" s="1682"/>
      <c r="C44" s="1683"/>
      <c r="D44" s="1683"/>
      <c r="E44" s="1683"/>
      <c r="F44" s="1683"/>
      <c r="G44" s="1683"/>
      <c r="H44" s="1683"/>
      <c r="I44" s="1683"/>
      <c r="J44" s="1683"/>
      <c r="K44" s="1683"/>
      <c r="L44" s="1683"/>
      <c r="M44" s="1683"/>
      <c r="N44" s="1683"/>
      <c r="O44" s="1683"/>
      <c r="P44" s="1683"/>
      <c r="Q44" s="1683"/>
      <c r="R44" s="1683"/>
      <c r="S44" s="1683"/>
      <c r="T44" s="1683"/>
      <c r="U44" s="1683"/>
      <c r="V44" s="1683"/>
      <c r="W44" s="1683"/>
      <c r="X44" s="1683"/>
      <c r="Y44" s="1683"/>
      <c r="Z44" s="1683"/>
      <c r="AA44" s="1683"/>
      <c r="AB44" s="1683"/>
      <c r="AC44" s="1683"/>
      <c r="AD44" s="1683"/>
      <c r="AE44" s="1683"/>
      <c r="AF44" s="1683"/>
      <c r="AG44" s="1683"/>
      <c r="AH44" s="1683"/>
      <c r="AI44" s="1683"/>
      <c r="AJ44" s="1683"/>
      <c r="AK44" s="1683"/>
      <c r="AL44" s="1683"/>
      <c r="AM44" s="1683"/>
      <c r="AN44" s="1683"/>
      <c r="AO44" s="1683"/>
      <c r="AP44" s="1683"/>
      <c r="AQ44" s="1684"/>
      <c r="AR44" s="297"/>
    </row>
    <row r="45" spans="1:44" ht="12.75" customHeight="1">
      <c r="A45" s="249"/>
      <c r="B45" s="1682"/>
      <c r="C45" s="1683"/>
      <c r="D45" s="1683"/>
      <c r="E45" s="1683"/>
      <c r="F45" s="1683"/>
      <c r="G45" s="1683"/>
      <c r="H45" s="1683"/>
      <c r="I45" s="1683"/>
      <c r="J45" s="1683"/>
      <c r="K45" s="1683"/>
      <c r="L45" s="1683"/>
      <c r="M45" s="1683"/>
      <c r="N45" s="1683"/>
      <c r="O45" s="1683"/>
      <c r="P45" s="1683"/>
      <c r="Q45" s="1683"/>
      <c r="R45" s="1683"/>
      <c r="S45" s="1683"/>
      <c r="T45" s="1683"/>
      <c r="U45" s="1683"/>
      <c r="V45" s="1683"/>
      <c r="W45" s="1683"/>
      <c r="X45" s="1683"/>
      <c r="Y45" s="1683"/>
      <c r="Z45" s="1683"/>
      <c r="AA45" s="1683"/>
      <c r="AB45" s="1683"/>
      <c r="AC45" s="1683"/>
      <c r="AD45" s="1683"/>
      <c r="AE45" s="1683"/>
      <c r="AF45" s="1683"/>
      <c r="AG45" s="1683"/>
      <c r="AH45" s="1683"/>
      <c r="AI45" s="1683"/>
      <c r="AJ45" s="1683"/>
      <c r="AK45" s="1683"/>
      <c r="AL45" s="1683"/>
      <c r="AM45" s="1683"/>
      <c r="AN45" s="1683"/>
      <c r="AO45" s="1683"/>
      <c r="AP45" s="1683"/>
      <c r="AQ45" s="1684"/>
      <c r="AR45" s="297"/>
    </row>
    <row r="46" spans="1:44" ht="12.75" customHeight="1">
      <c r="A46" s="249"/>
      <c r="B46" s="1682"/>
      <c r="C46" s="1683"/>
      <c r="D46" s="1683"/>
      <c r="E46" s="1683"/>
      <c r="F46" s="1683"/>
      <c r="G46" s="1683"/>
      <c r="H46" s="1683"/>
      <c r="I46" s="1683"/>
      <c r="J46" s="1683"/>
      <c r="K46" s="1683"/>
      <c r="L46" s="1683"/>
      <c r="M46" s="1683"/>
      <c r="N46" s="1683"/>
      <c r="O46" s="1683"/>
      <c r="P46" s="1683"/>
      <c r="Q46" s="1683"/>
      <c r="R46" s="1683"/>
      <c r="S46" s="1683"/>
      <c r="T46" s="1683"/>
      <c r="U46" s="1683"/>
      <c r="V46" s="1683"/>
      <c r="W46" s="1683"/>
      <c r="X46" s="1683"/>
      <c r="Y46" s="1683"/>
      <c r="Z46" s="1683"/>
      <c r="AA46" s="1683"/>
      <c r="AB46" s="1683"/>
      <c r="AC46" s="1683"/>
      <c r="AD46" s="1683"/>
      <c r="AE46" s="1683"/>
      <c r="AF46" s="1683"/>
      <c r="AG46" s="1683"/>
      <c r="AH46" s="1683"/>
      <c r="AI46" s="1683"/>
      <c r="AJ46" s="1683"/>
      <c r="AK46" s="1683"/>
      <c r="AL46" s="1683"/>
      <c r="AM46" s="1683"/>
      <c r="AN46" s="1683"/>
      <c r="AO46" s="1683"/>
      <c r="AP46" s="1683"/>
      <c r="AQ46" s="1684"/>
      <c r="AR46" s="297"/>
    </row>
    <row r="47" spans="1:44" ht="10.5" customHeight="1">
      <c r="A47" s="250"/>
      <c r="B47" s="1682"/>
      <c r="C47" s="1683"/>
      <c r="D47" s="1683"/>
      <c r="E47" s="1683"/>
      <c r="F47" s="1683"/>
      <c r="G47" s="1683"/>
      <c r="H47" s="1683"/>
      <c r="I47" s="1683"/>
      <c r="J47" s="1683"/>
      <c r="K47" s="1683"/>
      <c r="L47" s="1683"/>
      <c r="M47" s="1683"/>
      <c r="N47" s="1683"/>
      <c r="O47" s="1683"/>
      <c r="P47" s="1683"/>
      <c r="Q47" s="1683"/>
      <c r="R47" s="1683"/>
      <c r="S47" s="1683"/>
      <c r="T47" s="1683"/>
      <c r="U47" s="1683"/>
      <c r="V47" s="1683"/>
      <c r="W47" s="1683"/>
      <c r="X47" s="1683"/>
      <c r="Y47" s="1683"/>
      <c r="Z47" s="1683"/>
      <c r="AA47" s="1683"/>
      <c r="AB47" s="1683"/>
      <c r="AC47" s="1683"/>
      <c r="AD47" s="1683"/>
      <c r="AE47" s="1683"/>
      <c r="AF47" s="1683"/>
      <c r="AG47" s="1683"/>
      <c r="AH47" s="1683"/>
      <c r="AI47" s="1683"/>
      <c r="AJ47" s="1683"/>
      <c r="AK47" s="1683"/>
      <c r="AL47" s="1683"/>
      <c r="AM47" s="1683"/>
      <c r="AN47" s="1683"/>
      <c r="AO47" s="1683"/>
      <c r="AP47" s="1683"/>
      <c r="AQ47" s="1684"/>
      <c r="AR47" s="298"/>
    </row>
    <row r="48" spans="1:44" ht="18">
      <c r="A48" s="250"/>
      <c r="B48" s="1682"/>
      <c r="C48" s="1683"/>
      <c r="D48" s="1683"/>
      <c r="E48" s="1683"/>
      <c r="F48" s="1683"/>
      <c r="G48" s="1683"/>
      <c r="H48" s="1683"/>
      <c r="I48" s="1683"/>
      <c r="J48" s="1683"/>
      <c r="K48" s="1683"/>
      <c r="L48" s="1683"/>
      <c r="M48" s="1683"/>
      <c r="N48" s="1683"/>
      <c r="O48" s="1683"/>
      <c r="P48" s="1683"/>
      <c r="Q48" s="1683"/>
      <c r="R48" s="1683"/>
      <c r="S48" s="1683"/>
      <c r="T48" s="1683"/>
      <c r="U48" s="1683"/>
      <c r="V48" s="1683"/>
      <c r="W48" s="1683"/>
      <c r="X48" s="1683"/>
      <c r="Y48" s="1683"/>
      <c r="Z48" s="1683"/>
      <c r="AA48" s="1683"/>
      <c r="AB48" s="1683"/>
      <c r="AC48" s="1683"/>
      <c r="AD48" s="1683"/>
      <c r="AE48" s="1683"/>
      <c r="AF48" s="1683"/>
      <c r="AG48" s="1683"/>
      <c r="AH48" s="1683"/>
      <c r="AI48" s="1683"/>
      <c r="AJ48" s="1683"/>
      <c r="AK48" s="1683"/>
      <c r="AL48" s="1683"/>
      <c r="AM48" s="1683"/>
      <c r="AN48" s="1683"/>
      <c r="AO48" s="1683"/>
      <c r="AP48" s="1683"/>
      <c r="AQ48" s="1684"/>
      <c r="AR48" s="298"/>
    </row>
    <row r="49" spans="1:44" ht="9" customHeight="1">
      <c r="A49" s="250"/>
      <c r="B49" s="1682"/>
      <c r="C49" s="1683"/>
      <c r="D49" s="1683"/>
      <c r="E49" s="1683"/>
      <c r="F49" s="1683"/>
      <c r="G49" s="1683"/>
      <c r="H49" s="1683"/>
      <c r="I49" s="1683"/>
      <c r="J49" s="1683"/>
      <c r="K49" s="1683"/>
      <c r="L49" s="1683"/>
      <c r="M49" s="1683"/>
      <c r="N49" s="1683"/>
      <c r="O49" s="1683"/>
      <c r="P49" s="1683"/>
      <c r="Q49" s="1683"/>
      <c r="R49" s="1683"/>
      <c r="S49" s="1683"/>
      <c r="T49" s="1683"/>
      <c r="U49" s="1683"/>
      <c r="V49" s="1683"/>
      <c r="W49" s="1683"/>
      <c r="X49" s="1683"/>
      <c r="Y49" s="1683"/>
      <c r="Z49" s="1683"/>
      <c r="AA49" s="1683"/>
      <c r="AB49" s="1683"/>
      <c r="AC49" s="1683"/>
      <c r="AD49" s="1683"/>
      <c r="AE49" s="1683"/>
      <c r="AF49" s="1683"/>
      <c r="AG49" s="1683"/>
      <c r="AH49" s="1683"/>
      <c r="AI49" s="1683"/>
      <c r="AJ49" s="1683"/>
      <c r="AK49" s="1683"/>
      <c r="AL49" s="1683"/>
      <c r="AM49" s="1683"/>
      <c r="AN49" s="1683"/>
      <c r="AO49" s="1683"/>
      <c r="AP49" s="1683"/>
      <c r="AQ49" s="1684"/>
      <c r="AR49" s="298"/>
    </row>
    <row r="50" spans="1:44" ht="18">
      <c r="A50" s="250"/>
      <c r="B50" s="1685"/>
      <c r="C50" s="1686"/>
      <c r="D50" s="1686"/>
      <c r="E50" s="1686"/>
      <c r="F50" s="1686"/>
      <c r="G50" s="1686"/>
      <c r="H50" s="1686"/>
      <c r="I50" s="1686"/>
      <c r="J50" s="1686"/>
      <c r="K50" s="1686"/>
      <c r="L50" s="1686"/>
      <c r="M50" s="1686"/>
      <c r="N50" s="1686"/>
      <c r="O50" s="1686"/>
      <c r="P50" s="1686"/>
      <c r="Q50" s="1686"/>
      <c r="R50" s="1686"/>
      <c r="S50" s="1686"/>
      <c r="T50" s="1686"/>
      <c r="U50" s="1686"/>
      <c r="V50" s="1686"/>
      <c r="W50" s="1686"/>
      <c r="X50" s="1686"/>
      <c r="Y50" s="1686"/>
      <c r="Z50" s="1686"/>
      <c r="AA50" s="1686"/>
      <c r="AB50" s="1686"/>
      <c r="AC50" s="1686"/>
      <c r="AD50" s="1686"/>
      <c r="AE50" s="1686"/>
      <c r="AF50" s="1686"/>
      <c r="AG50" s="1686"/>
      <c r="AH50" s="1686"/>
      <c r="AI50" s="1686"/>
      <c r="AJ50" s="1686"/>
      <c r="AK50" s="1686"/>
      <c r="AL50" s="1686"/>
      <c r="AM50" s="1686"/>
      <c r="AN50" s="1686"/>
      <c r="AO50" s="1686"/>
      <c r="AP50" s="1686"/>
      <c r="AQ50" s="1687"/>
      <c r="AR50" s="298"/>
    </row>
    <row r="51" spans="1:44" ht="12" customHeight="1">
      <c r="A51" s="250"/>
      <c r="B51" s="263"/>
      <c r="C51" s="276"/>
      <c r="D51" s="276"/>
      <c r="E51" s="276"/>
      <c r="F51" s="276"/>
      <c r="G51" s="276"/>
      <c r="H51" s="276"/>
      <c r="I51" s="276"/>
      <c r="J51" s="276"/>
      <c r="K51" s="276"/>
      <c r="L51" s="276"/>
      <c r="M51" s="276"/>
      <c r="N51" s="276"/>
      <c r="O51" s="276"/>
      <c r="P51" s="276"/>
      <c r="Q51" s="276"/>
      <c r="R51" s="276"/>
      <c r="S51" s="276"/>
      <c r="T51" s="276"/>
      <c r="U51" s="276"/>
      <c r="V51" s="276"/>
      <c r="W51" s="276"/>
      <c r="X51" s="276"/>
      <c r="Y51" s="276"/>
      <c r="Z51" s="276"/>
      <c r="AA51" s="276"/>
      <c r="AB51" s="276"/>
      <c r="AC51" s="276"/>
      <c r="AD51" s="276"/>
      <c r="AE51" s="276"/>
      <c r="AF51" s="276"/>
      <c r="AG51" s="276"/>
      <c r="AH51" s="276"/>
      <c r="AI51" s="276"/>
      <c r="AJ51" s="276"/>
      <c r="AK51" s="276"/>
      <c r="AL51" s="276"/>
      <c r="AM51" s="276"/>
      <c r="AN51" s="276"/>
      <c r="AO51" s="276"/>
      <c r="AP51" s="276"/>
      <c r="AQ51" s="276"/>
      <c r="AR51" s="298"/>
    </row>
    <row r="52" spans="1:44" ht="12" customHeight="1">
      <c r="A52" s="247"/>
      <c r="B52" s="262" t="s">
        <v>217</v>
      </c>
      <c r="C52" s="275"/>
      <c r="D52" s="275"/>
      <c r="E52" s="275"/>
      <c r="F52" s="275"/>
      <c r="G52" s="275"/>
      <c r="H52" s="275"/>
      <c r="I52" s="275"/>
      <c r="J52" s="275"/>
      <c r="K52" s="275"/>
      <c r="L52" s="275"/>
      <c r="M52" s="275"/>
      <c r="N52" s="275"/>
      <c r="O52" s="275"/>
      <c r="P52" s="275"/>
      <c r="Q52" s="275"/>
      <c r="R52" s="275"/>
      <c r="S52" s="275"/>
      <c r="T52" s="275"/>
      <c r="U52" s="275"/>
      <c r="V52" s="275"/>
      <c r="W52" s="275"/>
      <c r="X52" s="275"/>
      <c r="Y52" s="275"/>
      <c r="Z52" s="275"/>
      <c r="AA52" s="275"/>
      <c r="AB52" s="275"/>
      <c r="AC52" s="275"/>
      <c r="AD52" s="275"/>
      <c r="AE52" s="275"/>
      <c r="AF52" s="275"/>
      <c r="AG52" s="275"/>
      <c r="AH52" s="275"/>
      <c r="AI52" s="275"/>
      <c r="AJ52" s="275"/>
      <c r="AK52" s="275"/>
      <c r="AL52" s="275"/>
      <c r="AM52" s="275"/>
      <c r="AN52" s="275"/>
      <c r="AO52" s="275"/>
      <c r="AP52" s="275"/>
      <c r="AQ52" s="275"/>
      <c r="AR52" s="296"/>
    </row>
    <row r="53" spans="1:44" ht="12" customHeight="1">
      <c r="A53" s="248"/>
      <c r="B53" s="1679"/>
      <c r="C53" s="1680"/>
      <c r="D53" s="1680"/>
      <c r="E53" s="1680"/>
      <c r="F53" s="1680"/>
      <c r="G53" s="1680"/>
      <c r="H53" s="1680"/>
      <c r="I53" s="1680"/>
      <c r="J53" s="1680"/>
      <c r="K53" s="1680"/>
      <c r="L53" s="1680"/>
      <c r="M53" s="1680"/>
      <c r="N53" s="1680"/>
      <c r="O53" s="1680"/>
      <c r="P53" s="1680"/>
      <c r="Q53" s="1680"/>
      <c r="R53" s="1680"/>
      <c r="S53" s="1680"/>
      <c r="T53" s="1680"/>
      <c r="U53" s="1680"/>
      <c r="V53" s="1680"/>
      <c r="W53" s="1680"/>
      <c r="X53" s="1680"/>
      <c r="Y53" s="1680"/>
      <c r="Z53" s="1680"/>
      <c r="AA53" s="1680"/>
      <c r="AB53" s="1680"/>
      <c r="AC53" s="1680"/>
      <c r="AD53" s="1680"/>
      <c r="AE53" s="1680"/>
      <c r="AF53" s="1680"/>
      <c r="AG53" s="1680"/>
      <c r="AH53" s="1680"/>
      <c r="AI53" s="1680"/>
      <c r="AJ53" s="1680"/>
      <c r="AK53" s="1680"/>
      <c r="AL53" s="1680"/>
      <c r="AM53" s="1680"/>
      <c r="AN53" s="1680"/>
      <c r="AO53" s="1680"/>
      <c r="AP53" s="1680"/>
      <c r="AQ53" s="1681"/>
      <c r="AR53" s="296"/>
    </row>
    <row r="54" spans="1:44" ht="12" customHeight="1">
      <c r="A54" s="249"/>
      <c r="B54" s="1682"/>
      <c r="C54" s="1683"/>
      <c r="D54" s="1683"/>
      <c r="E54" s="1683"/>
      <c r="F54" s="1683"/>
      <c r="G54" s="1683"/>
      <c r="H54" s="1683"/>
      <c r="I54" s="1683"/>
      <c r="J54" s="1683"/>
      <c r="K54" s="1683"/>
      <c r="L54" s="1683"/>
      <c r="M54" s="1683"/>
      <c r="N54" s="1683"/>
      <c r="O54" s="1683"/>
      <c r="P54" s="1683"/>
      <c r="Q54" s="1683"/>
      <c r="R54" s="1683"/>
      <c r="S54" s="1683"/>
      <c r="T54" s="1683"/>
      <c r="U54" s="1683"/>
      <c r="V54" s="1683"/>
      <c r="W54" s="1683"/>
      <c r="X54" s="1683"/>
      <c r="Y54" s="1683"/>
      <c r="Z54" s="1683"/>
      <c r="AA54" s="1683"/>
      <c r="AB54" s="1683"/>
      <c r="AC54" s="1683"/>
      <c r="AD54" s="1683"/>
      <c r="AE54" s="1683"/>
      <c r="AF54" s="1683"/>
      <c r="AG54" s="1683"/>
      <c r="AH54" s="1683"/>
      <c r="AI54" s="1683"/>
      <c r="AJ54" s="1683"/>
      <c r="AK54" s="1683"/>
      <c r="AL54" s="1683"/>
      <c r="AM54" s="1683"/>
      <c r="AN54" s="1683"/>
      <c r="AO54" s="1683"/>
      <c r="AP54" s="1683"/>
      <c r="AQ54" s="1684"/>
      <c r="AR54" s="297"/>
    </row>
    <row r="55" spans="1:44" ht="12" customHeight="1">
      <c r="A55" s="249"/>
      <c r="B55" s="1682"/>
      <c r="C55" s="1683"/>
      <c r="D55" s="1683"/>
      <c r="E55" s="1683"/>
      <c r="F55" s="1683"/>
      <c r="G55" s="1683"/>
      <c r="H55" s="1683"/>
      <c r="I55" s="1683"/>
      <c r="J55" s="1683"/>
      <c r="K55" s="1683"/>
      <c r="L55" s="1683"/>
      <c r="M55" s="1683"/>
      <c r="N55" s="1683"/>
      <c r="O55" s="1683"/>
      <c r="P55" s="1683"/>
      <c r="Q55" s="1683"/>
      <c r="R55" s="1683"/>
      <c r="S55" s="1683"/>
      <c r="T55" s="1683"/>
      <c r="U55" s="1683"/>
      <c r="V55" s="1683"/>
      <c r="W55" s="1683"/>
      <c r="X55" s="1683"/>
      <c r="Y55" s="1683"/>
      <c r="Z55" s="1683"/>
      <c r="AA55" s="1683"/>
      <c r="AB55" s="1683"/>
      <c r="AC55" s="1683"/>
      <c r="AD55" s="1683"/>
      <c r="AE55" s="1683"/>
      <c r="AF55" s="1683"/>
      <c r="AG55" s="1683"/>
      <c r="AH55" s="1683"/>
      <c r="AI55" s="1683"/>
      <c r="AJ55" s="1683"/>
      <c r="AK55" s="1683"/>
      <c r="AL55" s="1683"/>
      <c r="AM55" s="1683"/>
      <c r="AN55" s="1683"/>
      <c r="AO55" s="1683"/>
      <c r="AP55" s="1683"/>
      <c r="AQ55" s="1684"/>
      <c r="AR55" s="297"/>
    </row>
    <row r="56" spans="1:44" ht="12" customHeight="1">
      <c r="A56" s="249"/>
      <c r="B56" s="1682"/>
      <c r="C56" s="1683"/>
      <c r="D56" s="1683"/>
      <c r="E56" s="1683"/>
      <c r="F56" s="1683"/>
      <c r="G56" s="1683"/>
      <c r="H56" s="1683"/>
      <c r="I56" s="1683"/>
      <c r="J56" s="1683"/>
      <c r="K56" s="1683"/>
      <c r="L56" s="1683"/>
      <c r="M56" s="1683"/>
      <c r="N56" s="1683"/>
      <c r="O56" s="1683"/>
      <c r="P56" s="1683"/>
      <c r="Q56" s="1683"/>
      <c r="R56" s="1683"/>
      <c r="S56" s="1683"/>
      <c r="T56" s="1683"/>
      <c r="U56" s="1683"/>
      <c r="V56" s="1683"/>
      <c r="W56" s="1683"/>
      <c r="X56" s="1683"/>
      <c r="Y56" s="1683"/>
      <c r="Z56" s="1683"/>
      <c r="AA56" s="1683"/>
      <c r="AB56" s="1683"/>
      <c r="AC56" s="1683"/>
      <c r="AD56" s="1683"/>
      <c r="AE56" s="1683"/>
      <c r="AF56" s="1683"/>
      <c r="AG56" s="1683"/>
      <c r="AH56" s="1683"/>
      <c r="AI56" s="1683"/>
      <c r="AJ56" s="1683"/>
      <c r="AK56" s="1683"/>
      <c r="AL56" s="1683"/>
      <c r="AM56" s="1683"/>
      <c r="AN56" s="1683"/>
      <c r="AO56" s="1683"/>
      <c r="AP56" s="1683"/>
      <c r="AQ56" s="1684"/>
      <c r="AR56" s="297"/>
    </row>
    <row r="57" spans="1:44" ht="10.5" customHeight="1">
      <c r="A57" s="250"/>
      <c r="B57" s="1682"/>
      <c r="C57" s="1683"/>
      <c r="D57" s="1683"/>
      <c r="E57" s="1683"/>
      <c r="F57" s="1683"/>
      <c r="G57" s="1683"/>
      <c r="H57" s="1683"/>
      <c r="I57" s="1683"/>
      <c r="J57" s="1683"/>
      <c r="K57" s="1683"/>
      <c r="L57" s="1683"/>
      <c r="M57" s="1683"/>
      <c r="N57" s="1683"/>
      <c r="O57" s="1683"/>
      <c r="P57" s="1683"/>
      <c r="Q57" s="1683"/>
      <c r="R57" s="1683"/>
      <c r="S57" s="1683"/>
      <c r="T57" s="1683"/>
      <c r="U57" s="1683"/>
      <c r="V57" s="1683"/>
      <c r="W57" s="1683"/>
      <c r="X57" s="1683"/>
      <c r="Y57" s="1683"/>
      <c r="Z57" s="1683"/>
      <c r="AA57" s="1683"/>
      <c r="AB57" s="1683"/>
      <c r="AC57" s="1683"/>
      <c r="AD57" s="1683"/>
      <c r="AE57" s="1683"/>
      <c r="AF57" s="1683"/>
      <c r="AG57" s="1683"/>
      <c r="AH57" s="1683"/>
      <c r="AI57" s="1683"/>
      <c r="AJ57" s="1683"/>
      <c r="AK57" s="1683"/>
      <c r="AL57" s="1683"/>
      <c r="AM57" s="1683"/>
      <c r="AN57" s="1683"/>
      <c r="AO57" s="1683"/>
      <c r="AP57" s="1683"/>
      <c r="AQ57" s="1684"/>
      <c r="AR57" s="298"/>
    </row>
    <row r="58" spans="1:44" ht="18">
      <c r="A58" s="250"/>
      <c r="B58" s="1682"/>
      <c r="C58" s="1683"/>
      <c r="D58" s="1683"/>
      <c r="E58" s="1683"/>
      <c r="F58" s="1683"/>
      <c r="G58" s="1683"/>
      <c r="H58" s="1683"/>
      <c r="I58" s="1683"/>
      <c r="J58" s="1683"/>
      <c r="K58" s="1683"/>
      <c r="L58" s="1683"/>
      <c r="M58" s="1683"/>
      <c r="N58" s="1683"/>
      <c r="O58" s="1683"/>
      <c r="P58" s="1683"/>
      <c r="Q58" s="1683"/>
      <c r="R58" s="1683"/>
      <c r="S58" s="1683"/>
      <c r="T58" s="1683"/>
      <c r="U58" s="1683"/>
      <c r="V58" s="1683"/>
      <c r="W58" s="1683"/>
      <c r="X58" s="1683"/>
      <c r="Y58" s="1683"/>
      <c r="Z58" s="1683"/>
      <c r="AA58" s="1683"/>
      <c r="AB58" s="1683"/>
      <c r="AC58" s="1683"/>
      <c r="AD58" s="1683"/>
      <c r="AE58" s="1683"/>
      <c r="AF58" s="1683"/>
      <c r="AG58" s="1683"/>
      <c r="AH58" s="1683"/>
      <c r="AI58" s="1683"/>
      <c r="AJ58" s="1683"/>
      <c r="AK58" s="1683"/>
      <c r="AL58" s="1683"/>
      <c r="AM58" s="1683"/>
      <c r="AN58" s="1683"/>
      <c r="AO58" s="1683"/>
      <c r="AP58" s="1683"/>
      <c r="AQ58" s="1684"/>
      <c r="AR58" s="298"/>
    </row>
    <row r="59" spans="1:44" ht="9" customHeight="1">
      <c r="A59" s="250"/>
      <c r="B59" s="1685"/>
      <c r="C59" s="1686"/>
      <c r="D59" s="1686"/>
      <c r="E59" s="1686"/>
      <c r="F59" s="1686"/>
      <c r="G59" s="1686"/>
      <c r="H59" s="1686"/>
      <c r="I59" s="1686"/>
      <c r="J59" s="1686"/>
      <c r="K59" s="1686"/>
      <c r="L59" s="1686"/>
      <c r="M59" s="1686"/>
      <c r="N59" s="1686"/>
      <c r="O59" s="1686"/>
      <c r="P59" s="1686"/>
      <c r="Q59" s="1686"/>
      <c r="R59" s="1686"/>
      <c r="S59" s="1686"/>
      <c r="T59" s="1686"/>
      <c r="U59" s="1686"/>
      <c r="V59" s="1686"/>
      <c r="W59" s="1686"/>
      <c r="X59" s="1686"/>
      <c r="Y59" s="1686"/>
      <c r="Z59" s="1686"/>
      <c r="AA59" s="1686"/>
      <c r="AB59" s="1686"/>
      <c r="AC59" s="1686"/>
      <c r="AD59" s="1686"/>
      <c r="AE59" s="1686"/>
      <c r="AF59" s="1686"/>
      <c r="AG59" s="1686"/>
      <c r="AH59" s="1686"/>
      <c r="AI59" s="1686"/>
      <c r="AJ59" s="1686"/>
      <c r="AK59" s="1686"/>
      <c r="AL59" s="1686"/>
      <c r="AM59" s="1686"/>
      <c r="AN59" s="1686"/>
      <c r="AO59" s="1686"/>
      <c r="AP59" s="1686"/>
      <c r="AQ59" s="1687"/>
      <c r="AR59" s="298"/>
    </row>
    <row r="60" spans="1:44">
      <c r="A60" s="1734" t="s">
        <v>96</v>
      </c>
      <c r="B60" s="1735"/>
      <c r="C60" s="1735"/>
      <c r="D60" s="1735"/>
      <c r="E60" s="1735"/>
      <c r="F60" s="1735"/>
      <c r="G60" s="1735"/>
      <c r="H60" s="1735"/>
      <c r="I60" s="1735"/>
      <c r="J60" s="1735"/>
      <c r="K60" s="1735"/>
      <c r="L60" s="1735"/>
      <c r="M60" s="1735"/>
      <c r="N60" s="1735"/>
      <c r="O60" s="1735"/>
      <c r="P60" s="1735"/>
      <c r="Q60" s="1735"/>
      <c r="R60" s="1735"/>
      <c r="S60" s="1735"/>
      <c r="T60" s="1735"/>
      <c r="U60" s="1735"/>
      <c r="V60" s="1735"/>
      <c r="W60" s="1735"/>
      <c r="X60" s="1735"/>
      <c r="Y60" s="1735"/>
      <c r="Z60" s="1735"/>
      <c r="AA60" s="1735"/>
      <c r="AB60" s="1735"/>
      <c r="AC60" s="1735"/>
      <c r="AD60" s="1735"/>
      <c r="AE60" s="1735"/>
      <c r="AF60" s="1735"/>
      <c r="AG60" s="1735"/>
      <c r="AH60" s="1735"/>
      <c r="AI60" s="1735"/>
      <c r="AJ60" s="1735"/>
      <c r="AK60" s="1735"/>
      <c r="AL60" s="1735"/>
      <c r="AM60" s="1735"/>
      <c r="AN60" s="1735"/>
      <c r="AO60" s="1735"/>
      <c r="AP60" s="1735"/>
      <c r="AQ60" s="1735"/>
      <c r="AR60" s="1736"/>
    </row>
    <row r="61" spans="1:44" ht="12.75" customHeight="1">
      <c r="A61" s="1734"/>
      <c r="B61" s="1735"/>
      <c r="C61" s="1735"/>
      <c r="D61" s="1735"/>
      <c r="E61" s="1735"/>
      <c r="F61" s="1735"/>
      <c r="G61" s="1735"/>
      <c r="H61" s="1735"/>
      <c r="I61" s="1735"/>
      <c r="J61" s="1735"/>
      <c r="K61" s="1735"/>
      <c r="L61" s="1735"/>
      <c r="M61" s="1735"/>
      <c r="N61" s="1735"/>
      <c r="O61" s="1735"/>
      <c r="P61" s="1735"/>
      <c r="Q61" s="1735"/>
      <c r="R61" s="1735"/>
      <c r="S61" s="1735"/>
      <c r="T61" s="1735"/>
      <c r="U61" s="1735"/>
      <c r="V61" s="1735"/>
      <c r="W61" s="1735"/>
      <c r="X61" s="1735"/>
      <c r="Y61" s="1735"/>
      <c r="Z61" s="1735"/>
      <c r="AA61" s="1735"/>
      <c r="AB61" s="1735"/>
      <c r="AC61" s="1735"/>
      <c r="AD61" s="1735"/>
      <c r="AE61" s="1735"/>
      <c r="AF61" s="1735"/>
      <c r="AG61" s="1735"/>
      <c r="AH61" s="1735"/>
      <c r="AI61" s="1735"/>
      <c r="AJ61" s="1735"/>
      <c r="AK61" s="1735"/>
      <c r="AL61" s="1735"/>
      <c r="AM61" s="1735"/>
      <c r="AN61" s="1735"/>
      <c r="AO61" s="1735"/>
      <c r="AP61" s="1735"/>
      <c r="AQ61" s="1735"/>
      <c r="AR61" s="1736"/>
    </row>
    <row r="62" spans="1:44" ht="12.75" customHeight="1">
      <c r="A62" s="1734" t="s">
        <v>460</v>
      </c>
      <c r="B62" s="1735"/>
      <c r="C62" s="1735"/>
      <c r="D62" s="1735"/>
      <c r="E62" s="1735"/>
      <c r="F62" s="1735"/>
      <c r="G62" s="1735"/>
      <c r="H62" s="1735"/>
      <c r="I62" s="1735"/>
      <c r="J62" s="1735"/>
      <c r="K62" s="1735"/>
      <c r="L62" s="1735"/>
      <c r="M62" s="1735"/>
      <c r="N62" s="1735"/>
      <c r="O62" s="1735"/>
      <c r="P62" s="1735"/>
      <c r="Q62" s="1735"/>
      <c r="R62" s="1735"/>
      <c r="S62" s="1735"/>
      <c r="T62" s="1735"/>
      <c r="U62" s="1735"/>
      <c r="V62" s="1735"/>
      <c r="W62" s="1735"/>
      <c r="X62" s="1735"/>
      <c r="Y62" s="1735"/>
      <c r="Z62" s="1735"/>
      <c r="AA62" s="1735"/>
      <c r="AB62" s="1735"/>
      <c r="AC62" s="1735"/>
      <c r="AD62" s="1735"/>
      <c r="AE62" s="1735"/>
      <c r="AF62" s="1735"/>
      <c r="AG62" s="1735"/>
      <c r="AH62" s="1735"/>
      <c r="AI62" s="1735"/>
      <c r="AJ62" s="1735"/>
      <c r="AK62" s="1735"/>
      <c r="AL62" s="1735"/>
      <c r="AM62" s="1735"/>
      <c r="AN62" s="1735"/>
      <c r="AO62" s="1735"/>
      <c r="AP62" s="1735"/>
      <c r="AQ62" s="1735"/>
      <c r="AR62" s="1736"/>
    </row>
    <row r="63" spans="1:44" ht="12.75" customHeight="1">
      <c r="A63" s="1734"/>
      <c r="B63" s="1735"/>
      <c r="C63" s="1735"/>
      <c r="D63" s="1735"/>
      <c r="E63" s="1735"/>
      <c r="F63" s="1735"/>
      <c r="G63" s="1735"/>
      <c r="H63" s="1735"/>
      <c r="I63" s="1735"/>
      <c r="J63" s="1735"/>
      <c r="K63" s="1735"/>
      <c r="L63" s="1735"/>
      <c r="M63" s="1735"/>
      <c r="N63" s="1735"/>
      <c r="O63" s="1735"/>
      <c r="P63" s="1735"/>
      <c r="Q63" s="1735"/>
      <c r="R63" s="1735"/>
      <c r="S63" s="1735"/>
      <c r="T63" s="1735"/>
      <c r="U63" s="1735"/>
      <c r="V63" s="1735"/>
      <c r="W63" s="1735"/>
      <c r="X63" s="1735"/>
      <c r="Y63" s="1735"/>
      <c r="Z63" s="1735"/>
      <c r="AA63" s="1735"/>
      <c r="AB63" s="1735"/>
      <c r="AC63" s="1735"/>
      <c r="AD63" s="1735"/>
      <c r="AE63" s="1735"/>
      <c r="AF63" s="1735"/>
      <c r="AG63" s="1735"/>
      <c r="AH63" s="1735"/>
      <c r="AI63" s="1735"/>
      <c r="AJ63" s="1735"/>
      <c r="AK63" s="1735"/>
      <c r="AL63" s="1735"/>
      <c r="AM63" s="1735"/>
      <c r="AN63" s="1735"/>
      <c r="AO63" s="1735"/>
      <c r="AP63" s="1735"/>
      <c r="AQ63" s="1735"/>
      <c r="AR63" s="1736"/>
    </row>
    <row r="64" spans="1:44" ht="12.75" customHeight="1">
      <c r="A64" s="1734" t="s">
        <v>47</v>
      </c>
      <c r="B64" s="1735"/>
      <c r="C64" s="1735"/>
      <c r="D64" s="1735"/>
      <c r="E64" s="1735"/>
      <c r="F64" s="1735"/>
      <c r="G64" s="1735"/>
      <c r="H64" s="1735"/>
      <c r="I64" s="1735"/>
      <c r="J64" s="1735"/>
      <c r="K64" s="1735"/>
      <c r="L64" s="1735"/>
      <c r="M64" s="1735"/>
      <c r="N64" s="1735"/>
      <c r="O64" s="1735"/>
      <c r="P64" s="1735"/>
      <c r="Q64" s="1735"/>
      <c r="R64" s="1735"/>
      <c r="S64" s="1735"/>
      <c r="T64" s="1735"/>
      <c r="U64" s="1735"/>
      <c r="V64" s="1735"/>
      <c r="W64" s="1735"/>
      <c r="X64" s="1735"/>
      <c r="Y64" s="1735"/>
      <c r="Z64" s="1735"/>
      <c r="AA64" s="1735"/>
      <c r="AB64" s="1735"/>
      <c r="AC64" s="1735"/>
      <c r="AD64" s="1735"/>
      <c r="AE64" s="1735"/>
      <c r="AF64" s="1735"/>
      <c r="AG64" s="1735"/>
      <c r="AH64" s="1735"/>
      <c r="AI64" s="1735"/>
      <c r="AJ64" s="1735"/>
      <c r="AK64" s="1735"/>
      <c r="AL64" s="1735"/>
      <c r="AM64" s="1735"/>
      <c r="AN64" s="1735"/>
      <c r="AO64" s="1735"/>
      <c r="AP64" s="1735"/>
      <c r="AQ64" s="1735"/>
      <c r="AR64" s="1736"/>
    </row>
    <row r="65" spans="1:53" ht="12.75" customHeight="1">
      <c r="A65" s="1734"/>
      <c r="B65" s="1735"/>
      <c r="C65" s="1735"/>
      <c r="D65" s="1735"/>
      <c r="E65" s="1735"/>
      <c r="F65" s="1735"/>
      <c r="G65" s="1735"/>
      <c r="H65" s="1735"/>
      <c r="I65" s="1735"/>
      <c r="J65" s="1735"/>
      <c r="K65" s="1735"/>
      <c r="L65" s="1735"/>
      <c r="M65" s="1735"/>
      <c r="N65" s="1735"/>
      <c r="O65" s="1735"/>
      <c r="P65" s="1735"/>
      <c r="Q65" s="1735"/>
      <c r="R65" s="1735"/>
      <c r="S65" s="1735"/>
      <c r="T65" s="1735"/>
      <c r="U65" s="1735"/>
      <c r="V65" s="1735"/>
      <c r="W65" s="1735"/>
      <c r="X65" s="1735"/>
      <c r="Y65" s="1735"/>
      <c r="Z65" s="1735"/>
      <c r="AA65" s="1735"/>
      <c r="AB65" s="1735"/>
      <c r="AC65" s="1735"/>
      <c r="AD65" s="1735"/>
      <c r="AE65" s="1735"/>
      <c r="AF65" s="1735"/>
      <c r="AG65" s="1735"/>
      <c r="AH65" s="1735"/>
      <c r="AI65" s="1735"/>
      <c r="AJ65" s="1735"/>
      <c r="AK65" s="1735"/>
      <c r="AL65" s="1735"/>
      <c r="AM65" s="1735"/>
      <c r="AN65" s="1735"/>
      <c r="AO65" s="1735"/>
      <c r="AP65" s="1735"/>
      <c r="AQ65" s="1735"/>
      <c r="AR65" s="1736"/>
    </row>
    <row r="66" spans="1:53" ht="10.5" customHeight="1">
      <c r="A66" s="251"/>
      <c r="B66" s="265"/>
      <c r="C66" s="265"/>
      <c r="D66" s="265"/>
      <c r="E66" s="265"/>
      <c r="F66" s="265"/>
      <c r="G66" s="265"/>
      <c r="H66" s="265"/>
      <c r="I66" s="265"/>
      <c r="J66" s="265"/>
      <c r="K66" s="265"/>
      <c r="L66" s="265"/>
      <c r="M66" s="265"/>
      <c r="N66" s="265"/>
      <c r="O66" s="265"/>
      <c r="P66" s="265"/>
      <c r="Q66" s="265"/>
      <c r="R66" s="265"/>
      <c r="S66" s="265"/>
      <c r="T66" s="265"/>
      <c r="U66" s="265"/>
      <c r="V66" s="265"/>
      <c r="W66" s="265"/>
      <c r="X66" s="265"/>
      <c r="Y66" s="265"/>
      <c r="Z66" s="265"/>
      <c r="AA66" s="265"/>
      <c r="AB66" s="265"/>
      <c r="AC66" s="265"/>
      <c r="AD66" s="265"/>
      <c r="AE66" s="265"/>
      <c r="AF66" s="265"/>
      <c r="AG66" s="265"/>
      <c r="AH66" s="265"/>
      <c r="AI66" s="265"/>
      <c r="AJ66" s="265"/>
      <c r="AK66" s="265"/>
      <c r="AL66" s="265"/>
      <c r="AM66" s="265"/>
      <c r="AN66" s="265"/>
      <c r="AO66" s="265"/>
      <c r="AP66" s="265"/>
      <c r="AQ66" s="265"/>
      <c r="AR66" s="299"/>
    </row>
    <row r="67" spans="1:53" ht="10.5" customHeight="1">
      <c r="A67" s="244"/>
      <c r="B67" s="244"/>
      <c r="C67" s="244"/>
      <c r="D67" s="244"/>
      <c r="E67" s="244"/>
      <c r="F67" s="244"/>
      <c r="G67" s="244"/>
      <c r="H67" s="244"/>
      <c r="I67" s="244"/>
      <c r="J67" s="244"/>
      <c r="K67" s="244"/>
      <c r="L67" s="244"/>
      <c r="M67" s="244"/>
      <c r="N67" s="244"/>
      <c r="O67" s="244"/>
      <c r="P67" s="244"/>
      <c r="Q67" s="244"/>
      <c r="R67" s="244"/>
      <c r="S67" s="244"/>
      <c r="T67" s="244"/>
      <c r="U67" s="244"/>
      <c r="V67" s="244"/>
      <c r="W67" s="244"/>
      <c r="X67" s="244"/>
      <c r="Y67" s="244"/>
      <c r="Z67" s="244"/>
      <c r="AA67" s="244"/>
      <c r="AB67" s="244"/>
      <c r="AC67" s="244"/>
      <c r="AD67" s="244"/>
      <c r="AE67" s="244"/>
      <c r="AF67" s="244"/>
      <c r="AG67" s="244"/>
      <c r="AH67" s="244"/>
      <c r="AI67" s="244"/>
      <c r="AJ67" s="244"/>
      <c r="AK67" s="244"/>
      <c r="AL67" s="244"/>
      <c r="AM67" s="244"/>
      <c r="AN67" s="244"/>
      <c r="AO67" s="244"/>
      <c r="AP67" s="244"/>
      <c r="AQ67" s="244"/>
      <c r="AR67" s="244"/>
    </row>
    <row r="68" spans="1:53">
      <c r="A68" s="1737" t="s">
        <v>435</v>
      </c>
      <c r="B68" s="1738"/>
      <c r="C68" s="1738"/>
      <c r="D68" s="1738"/>
      <c r="E68" s="1738"/>
      <c r="F68" s="1738"/>
      <c r="G68" s="1738"/>
      <c r="H68" s="1738"/>
      <c r="I68" s="1738"/>
      <c r="J68" s="1738"/>
      <c r="K68" s="1738"/>
      <c r="L68" s="1738"/>
      <c r="M68" s="1738"/>
      <c r="N68" s="1738"/>
      <c r="O68" s="1738"/>
      <c r="P68" s="1738"/>
      <c r="Q68" s="1738"/>
      <c r="R68" s="1738"/>
      <c r="S68" s="1738"/>
      <c r="T68" s="1738"/>
      <c r="U68" s="1738"/>
      <c r="V68" s="1738"/>
      <c r="W68" s="1738"/>
      <c r="X68" s="1738"/>
      <c r="Y68" s="1738"/>
      <c r="Z68" s="1738"/>
      <c r="AA68" s="1738"/>
      <c r="AB68" s="1738"/>
      <c r="AC68" s="1738"/>
      <c r="AD68" s="1738"/>
      <c r="AE68" s="1738"/>
      <c r="AF68" s="1738"/>
      <c r="AG68" s="1738"/>
      <c r="AH68" s="1738"/>
      <c r="AI68" s="1738"/>
      <c r="AJ68" s="1738"/>
      <c r="AK68" s="1738"/>
      <c r="AL68" s="1738"/>
      <c r="AM68" s="1738"/>
      <c r="AN68" s="1738"/>
      <c r="AO68" s="1738"/>
      <c r="AP68" s="1738"/>
      <c r="AQ68" s="1738"/>
      <c r="AR68" s="1738"/>
    </row>
    <row r="69" spans="1:53">
      <c r="A69" s="1738"/>
      <c r="B69" s="1738"/>
      <c r="C69" s="1738"/>
      <c r="D69" s="1738"/>
      <c r="E69" s="1738"/>
      <c r="F69" s="1738"/>
      <c r="G69" s="1738"/>
      <c r="H69" s="1738"/>
      <c r="I69" s="1738"/>
      <c r="J69" s="1738"/>
      <c r="K69" s="1738"/>
      <c r="L69" s="1738"/>
      <c r="M69" s="1738"/>
      <c r="N69" s="1738"/>
      <c r="O69" s="1738"/>
      <c r="P69" s="1738"/>
      <c r="Q69" s="1738"/>
      <c r="R69" s="1738"/>
      <c r="S69" s="1738"/>
      <c r="T69" s="1738"/>
      <c r="U69" s="1738"/>
      <c r="V69" s="1738"/>
      <c r="W69" s="1738"/>
      <c r="X69" s="1738"/>
      <c r="Y69" s="1738"/>
      <c r="Z69" s="1738"/>
      <c r="AA69" s="1738"/>
      <c r="AB69" s="1738"/>
      <c r="AC69" s="1738"/>
      <c r="AD69" s="1738"/>
      <c r="AE69" s="1738"/>
      <c r="AF69" s="1738"/>
      <c r="AG69" s="1738"/>
      <c r="AH69" s="1738"/>
      <c r="AI69" s="1738"/>
      <c r="AJ69" s="1738"/>
      <c r="AK69" s="1738"/>
      <c r="AL69" s="1738"/>
      <c r="AM69" s="1738"/>
      <c r="AN69" s="1738"/>
      <c r="AO69" s="1738"/>
      <c r="AP69" s="1738"/>
      <c r="AQ69" s="1738"/>
      <c r="AR69" s="1738"/>
    </row>
    <row r="70" spans="1:53" ht="12" customHeight="1">
      <c r="A70" s="1739" t="s">
        <v>481</v>
      </c>
      <c r="B70" s="1739"/>
      <c r="C70" s="1739"/>
      <c r="D70" s="1739"/>
      <c r="E70" s="1739"/>
      <c r="F70" s="1739"/>
      <c r="G70" s="1739"/>
      <c r="H70" s="1739"/>
      <c r="I70" s="1739"/>
      <c r="J70" s="1739"/>
      <c r="K70" s="1739"/>
      <c r="L70" s="1739"/>
      <c r="M70" s="1739"/>
      <c r="N70" s="1739"/>
      <c r="O70" s="1739"/>
      <c r="P70" s="1739"/>
      <c r="Q70" s="1739"/>
      <c r="R70" s="1739"/>
      <c r="S70" s="1739"/>
      <c r="T70" s="1739"/>
      <c r="U70" s="1739"/>
      <c r="V70" s="1739"/>
      <c r="W70" s="1739"/>
      <c r="X70" s="1739"/>
      <c r="Y70" s="1739"/>
      <c r="Z70" s="1739"/>
      <c r="AA70" s="1739"/>
      <c r="AB70" s="1739"/>
      <c r="AC70" s="1739"/>
      <c r="AD70" s="1739"/>
      <c r="AE70" s="1739"/>
      <c r="AF70" s="1739"/>
      <c r="AG70" s="1739"/>
      <c r="AH70" s="1739"/>
      <c r="AI70" s="1739"/>
      <c r="AJ70" s="1739"/>
      <c r="AK70" s="1739"/>
      <c r="AL70" s="1739"/>
      <c r="AM70" s="1739"/>
      <c r="AN70" s="1739"/>
      <c r="AO70" s="1739"/>
      <c r="AP70" s="1739"/>
      <c r="AQ70" s="1739"/>
      <c r="AR70" s="1739"/>
    </row>
    <row r="71" spans="1:53" ht="12" customHeight="1">
      <c r="A71" s="1739"/>
      <c r="B71" s="1739"/>
      <c r="C71" s="1739"/>
      <c r="D71" s="1739"/>
      <c r="E71" s="1739"/>
      <c r="F71" s="1739"/>
      <c r="G71" s="1739"/>
      <c r="H71" s="1739"/>
      <c r="I71" s="1739"/>
      <c r="J71" s="1739"/>
      <c r="K71" s="1739"/>
      <c r="L71" s="1739"/>
      <c r="M71" s="1739"/>
      <c r="N71" s="1739"/>
      <c r="O71" s="1739"/>
      <c r="P71" s="1739"/>
      <c r="Q71" s="1739"/>
      <c r="R71" s="1739"/>
      <c r="S71" s="1739"/>
      <c r="T71" s="1739"/>
      <c r="U71" s="1739"/>
      <c r="V71" s="1739"/>
      <c r="W71" s="1739"/>
      <c r="X71" s="1739"/>
      <c r="Y71" s="1739"/>
      <c r="Z71" s="1739"/>
      <c r="AA71" s="1739"/>
      <c r="AB71" s="1739"/>
      <c r="AC71" s="1739"/>
      <c r="AD71" s="1739"/>
      <c r="AE71" s="1739"/>
      <c r="AF71" s="1739"/>
      <c r="AG71" s="1739"/>
      <c r="AH71" s="1739"/>
      <c r="AI71" s="1739"/>
      <c r="AJ71" s="1739"/>
      <c r="AK71" s="1739"/>
      <c r="AL71" s="1739"/>
      <c r="AM71" s="1739"/>
      <c r="AN71" s="1739"/>
      <c r="AO71" s="1739"/>
      <c r="AP71" s="1739"/>
      <c r="AQ71" s="1739"/>
      <c r="AR71" s="1739"/>
      <c r="BA71" s="304"/>
    </row>
    <row r="72" spans="1:53" ht="9" customHeight="1">
      <c r="A72" s="1740"/>
      <c r="B72" s="1740"/>
      <c r="C72" s="1740"/>
      <c r="D72" s="1740"/>
      <c r="E72" s="1740"/>
      <c r="F72" s="1740"/>
      <c r="G72" s="1740"/>
      <c r="H72" s="1740"/>
      <c r="I72" s="1740"/>
      <c r="J72" s="1740"/>
      <c r="K72" s="1740"/>
      <c r="L72" s="1740"/>
      <c r="M72" s="1740"/>
      <c r="N72" s="1740"/>
      <c r="O72" s="1740"/>
      <c r="P72" s="1740"/>
      <c r="Q72" s="1740"/>
      <c r="R72" s="1740"/>
      <c r="S72" s="1740"/>
      <c r="T72" s="1740"/>
      <c r="U72" s="1740"/>
      <c r="V72" s="1740"/>
      <c r="W72" s="1740"/>
      <c r="X72" s="1740"/>
      <c r="Y72" s="1740"/>
      <c r="Z72" s="1740"/>
      <c r="AA72" s="1740"/>
      <c r="AB72" s="1740"/>
      <c r="AC72" s="1740"/>
      <c r="AD72" s="1740"/>
      <c r="AE72" s="1740"/>
      <c r="AF72" s="1740"/>
      <c r="AG72" s="1740"/>
      <c r="AH72" s="1740"/>
      <c r="AI72" s="1740"/>
      <c r="AJ72" s="1740"/>
      <c r="AK72" s="1740"/>
      <c r="AL72" s="1740"/>
      <c r="AM72" s="1740"/>
      <c r="AN72" s="1740"/>
      <c r="AO72" s="1740"/>
      <c r="AP72" s="1740"/>
      <c r="AQ72" s="1740"/>
      <c r="AR72" s="1740"/>
    </row>
    <row r="73" spans="1:53" ht="9" customHeight="1">
      <c r="A73" s="1740"/>
      <c r="B73" s="1740"/>
      <c r="C73" s="1740"/>
      <c r="D73" s="1740"/>
      <c r="E73" s="1740"/>
      <c r="F73" s="1740"/>
      <c r="G73" s="1740"/>
      <c r="H73" s="1740"/>
      <c r="I73" s="1740"/>
      <c r="J73" s="1740"/>
      <c r="K73" s="1740"/>
      <c r="L73" s="1740"/>
      <c r="M73" s="1740"/>
      <c r="N73" s="1740"/>
      <c r="O73" s="1740"/>
      <c r="P73" s="1740"/>
      <c r="Q73" s="1740"/>
      <c r="R73" s="1740"/>
      <c r="S73" s="1740"/>
      <c r="T73" s="1740"/>
      <c r="U73" s="1740"/>
      <c r="V73" s="1740"/>
      <c r="W73" s="1740"/>
      <c r="X73" s="1740"/>
      <c r="Y73" s="1740"/>
      <c r="Z73" s="1740"/>
      <c r="AA73" s="1740"/>
      <c r="AB73" s="1740"/>
      <c r="AC73" s="1740"/>
      <c r="AD73" s="1740"/>
      <c r="AE73" s="1740"/>
      <c r="AF73" s="1740"/>
      <c r="AG73" s="1740"/>
      <c r="AH73" s="1740"/>
      <c r="AI73" s="1740"/>
      <c r="AJ73" s="1740"/>
      <c r="AK73" s="1740"/>
      <c r="AL73" s="1740"/>
      <c r="AM73" s="1740"/>
      <c r="AN73" s="1740"/>
      <c r="AO73" s="1740"/>
      <c r="AP73" s="1740"/>
      <c r="AQ73" s="1740"/>
      <c r="AR73" s="1740"/>
    </row>
    <row r="74" spans="1:53" ht="9" customHeight="1">
      <c r="A74" s="252"/>
      <c r="B74" s="252"/>
      <c r="C74" s="252"/>
      <c r="D74" s="252"/>
      <c r="E74" s="252"/>
      <c r="F74" s="252"/>
      <c r="G74" s="252"/>
      <c r="H74" s="252"/>
      <c r="I74" s="252"/>
      <c r="J74" s="252"/>
      <c r="K74" s="252"/>
      <c r="L74" s="252"/>
      <c r="M74" s="252"/>
      <c r="N74" s="252"/>
      <c r="O74" s="252"/>
      <c r="P74" s="252"/>
      <c r="Q74" s="252"/>
      <c r="R74" s="252"/>
      <c r="S74" s="252"/>
      <c r="T74" s="252"/>
      <c r="U74" s="252"/>
      <c r="V74" s="252"/>
      <c r="W74" s="252"/>
      <c r="X74" s="252"/>
      <c r="Y74" s="252"/>
      <c r="Z74" s="252"/>
      <c r="AA74" s="252"/>
      <c r="AB74" s="252"/>
      <c r="AC74" s="252"/>
      <c r="AD74" s="252"/>
      <c r="AE74" s="252"/>
      <c r="AF74" s="252"/>
      <c r="AG74" s="252"/>
      <c r="AH74" s="252"/>
      <c r="AI74" s="252"/>
      <c r="AJ74" s="252"/>
      <c r="AK74" s="252"/>
      <c r="AL74" s="252"/>
      <c r="AM74" s="252"/>
      <c r="AN74" s="252"/>
      <c r="AO74" s="252"/>
      <c r="AP74" s="252"/>
      <c r="AQ74" s="252"/>
      <c r="AR74" s="252"/>
    </row>
    <row r="75" spans="1:53" ht="9" customHeight="1">
      <c r="A75" s="1712" t="s">
        <v>215</v>
      </c>
      <c r="B75" s="1712"/>
      <c r="C75" s="1712"/>
      <c r="D75" s="1712"/>
      <c r="E75" s="1713" t="s">
        <v>482</v>
      </c>
      <c r="F75" s="1713"/>
      <c r="G75" s="1713"/>
      <c r="H75" s="1713"/>
      <c r="I75" s="1713"/>
      <c r="J75" s="1713"/>
      <c r="K75" s="1713"/>
      <c r="L75" s="1713"/>
      <c r="M75" s="1713"/>
      <c r="N75" s="1713"/>
      <c r="O75" s="1713"/>
      <c r="P75" s="1713"/>
      <c r="Q75" s="1713"/>
      <c r="R75" s="1713"/>
      <c r="S75" s="1713"/>
      <c r="T75" s="1713"/>
      <c r="U75" s="1713"/>
      <c r="V75" s="1713"/>
      <c r="W75" s="1713"/>
      <c r="X75" s="1713"/>
      <c r="Y75" s="1713"/>
      <c r="Z75" s="1713"/>
      <c r="AA75" s="252"/>
      <c r="AB75" s="1712" t="s">
        <v>236</v>
      </c>
      <c r="AC75" s="1712"/>
      <c r="AD75" s="1712"/>
      <c r="AE75" s="1712"/>
      <c r="AF75" s="1714" t="s">
        <v>479</v>
      </c>
      <c r="AG75" s="1714"/>
      <c r="AH75" s="1714"/>
      <c r="AI75" s="1714"/>
      <c r="AJ75" s="1714"/>
      <c r="AK75" s="1714"/>
      <c r="AL75" s="1714"/>
      <c r="AM75" s="1714"/>
      <c r="AN75" s="1714"/>
      <c r="AO75" s="1714"/>
      <c r="AP75" s="1714"/>
      <c r="AQ75" s="1714"/>
      <c r="AR75" s="1714"/>
    </row>
    <row r="76" spans="1:53" ht="9" customHeight="1">
      <c r="A76" s="1712"/>
      <c r="B76" s="1712"/>
      <c r="C76" s="1712"/>
      <c r="D76" s="1712"/>
      <c r="E76" s="1713"/>
      <c r="F76" s="1713"/>
      <c r="G76" s="1713"/>
      <c r="H76" s="1713"/>
      <c r="I76" s="1713"/>
      <c r="J76" s="1713"/>
      <c r="K76" s="1713"/>
      <c r="L76" s="1713"/>
      <c r="M76" s="1713"/>
      <c r="N76" s="1713"/>
      <c r="O76" s="1713"/>
      <c r="P76" s="1713"/>
      <c r="Q76" s="1713"/>
      <c r="R76" s="1713"/>
      <c r="S76" s="1713"/>
      <c r="T76" s="1713"/>
      <c r="U76" s="1713"/>
      <c r="V76" s="1713"/>
      <c r="W76" s="1713"/>
      <c r="X76" s="1713"/>
      <c r="Y76" s="1713"/>
      <c r="Z76" s="1713"/>
      <c r="AA76" s="252"/>
      <c r="AB76" s="1712"/>
      <c r="AC76" s="1712"/>
      <c r="AD76" s="1712"/>
      <c r="AE76" s="1712"/>
      <c r="AF76" s="1714"/>
      <c r="AG76" s="1714"/>
      <c r="AH76" s="1714"/>
      <c r="AI76" s="1714"/>
      <c r="AJ76" s="1714"/>
      <c r="AK76" s="1714"/>
      <c r="AL76" s="1714"/>
      <c r="AM76" s="1714"/>
      <c r="AN76" s="1714"/>
      <c r="AO76" s="1714"/>
      <c r="AP76" s="1714"/>
      <c r="AQ76" s="1714"/>
      <c r="AR76" s="1714"/>
    </row>
    <row r="77" spans="1:53" ht="9" customHeight="1">
      <c r="A77" s="1712"/>
      <c r="B77" s="1712"/>
      <c r="C77" s="1712"/>
      <c r="D77" s="1712"/>
      <c r="E77" s="1713"/>
      <c r="F77" s="1713"/>
      <c r="G77" s="1713"/>
      <c r="H77" s="1713"/>
      <c r="I77" s="1713"/>
      <c r="J77" s="1713"/>
      <c r="K77" s="1713"/>
      <c r="L77" s="1713"/>
      <c r="M77" s="1713"/>
      <c r="N77" s="1713"/>
      <c r="O77" s="1713"/>
      <c r="P77" s="1713"/>
      <c r="Q77" s="1713"/>
      <c r="R77" s="1713"/>
      <c r="S77" s="1713"/>
      <c r="T77" s="1713"/>
      <c r="U77" s="1713"/>
      <c r="V77" s="1713"/>
      <c r="W77" s="1713"/>
      <c r="X77" s="1713"/>
      <c r="Y77" s="1713"/>
      <c r="Z77" s="1713"/>
      <c r="AA77" s="252"/>
      <c r="AB77" s="1712"/>
      <c r="AC77" s="1712"/>
      <c r="AD77" s="1712"/>
      <c r="AE77" s="1712"/>
      <c r="AF77" s="1714"/>
      <c r="AG77" s="1714"/>
      <c r="AH77" s="1714"/>
      <c r="AI77" s="1714"/>
      <c r="AJ77" s="1714"/>
      <c r="AK77" s="1714"/>
      <c r="AL77" s="1714"/>
      <c r="AM77" s="1714"/>
      <c r="AN77" s="1714"/>
      <c r="AO77" s="1714"/>
      <c r="AP77" s="1714"/>
      <c r="AQ77" s="1714"/>
      <c r="AR77" s="1714"/>
    </row>
    <row r="78" spans="1:53" ht="9" customHeight="1">
      <c r="A78" s="1712"/>
      <c r="B78" s="1712"/>
      <c r="C78" s="1712"/>
      <c r="D78" s="1712"/>
      <c r="E78" s="1713"/>
      <c r="F78" s="1713"/>
      <c r="G78" s="1713"/>
      <c r="H78" s="1713"/>
      <c r="I78" s="1713"/>
      <c r="J78" s="1713"/>
      <c r="K78" s="1713"/>
      <c r="L78" s="1713"/>
      <c r="M78" s="1713"/>
      <c r="N78" s="1713"/>
      <c r="O78" s="1713"/>
      <c r="P78" s="1713"/>
      <c r="Q78" s="1713"/>
      <c r="R78" s="1713"/>
      <c r="S78" s="1713"/>
      <c r="T78" s="1713"/>
      <c r="U78" s="1713"/>
      <c r="V78" s="1713"/>
      <c r="W78" s="1713"/>
      <c r="X78" s="1713"/>
      <c r="Y78" s="1713"/>
      <c r="Z78" s="1713"/>
      <c r="AA78" s="252"/>
      <c r="AB78" s="1712"/>
      <c r="AC78" s="1712"/>
      <c r="AD78" s="1712"/>
      <c r="AE78" s="1712"/>
      <c r="AF78" s="1714"/>
      <c r="AG78" s="1714"/>
      <c r="AH78" s="1714"/>
      <c r="AI78" s="1714"/>
      <c r="AJ78" s="1714"/>
      <c r="AK78" s="1714"/>
      <c r="AL78" s="1714"/>
      <c r="AM78" s="1714"/>
      <c r="AN78" s="1714"/>
      <c r="AO78" s="1714"/>
      <c r="AP78" s="1714"/>
      <c r="AQ78" s="1714"/>
      <c r="AR78" s="1714"/>
    </row>
    <row r="79" spans="1:53" ht="9" customHeight="1">
      <c r="A79" s="252"/>
      <c r="B79" s="252"/>
      <c r="C79" s="252"/>
      <c r="D79" s="252"/>
      <c r="E79" s="252"/>
      <c r="F79" s="252"/>
      <c r="G79" s="252"/>
      <c r="H79" s="252"/>
      <c r="I79" s="252"/>
      <c r="J79" s="252"/>
      <c r="K79" s="252"/>
      <c r="L79" s="252"/>
      <c r="M79" s="252"/>
      <c r="N79" s="252"/>
      <c r="O79" s="252"/>
      <c r="P79" s="252"/>
      <c r="Q79" s="252"/>
      <c r="R79" s="252"/>
      <c r="S79" s="252"/>
      <c r="T79" s="252"/>
      <c r="U79" s="252"/>
      <c r="V79" s="252"/>
      <c r="W79" s="252"/>
      <c r="X79" s="252"/>
      <c r="Y79" s="252"/>
      <c r="Z79" s="252"/>
      <c r="AA79" s="252"/>
      <c r="AB79" s="252"/>
      <c r="AC79" s="252"/>
      <c r="AD79" s="252"/>
      <c r="AE79" s="252"/>
      <c r="AF79" s="252"/>
      <c r="AG79" s="252"/>
      <c r="AH79" s="252"/>
      <c r="AI79" s="252"/>
      <c r="AJ79" s="252"/>
      <c r="AK79" s="252"/>
      <c r="AL79" s="252"/>
      <c r="AM79" s="252"/>
      <c r="AN79" s="252"/>
      <c r="AO79" s="252"/>
      <c r="AP79" s="252"/>
      <c r="AQ79" s="252"/>
      <c r="AR79" s="252"/>
    </row>
    <row r="80" spans="1:53" ht="9" customHeight="1">
      <c r="A80" s="1715" t="s">
        <v>220</v>
      </c>
      <c r="B80" s="1715"/>
      <c r="C80" s="1715"/>
      <c r="D80" s="1715"/>
      <c r="E80" s="1716" t="s">
        <v>253</v>
      </c>
      <c r="F80" s="1716"/>
      <c r="G80" s="1716"/>
      <c r="H80" s="1716"/>
      <c r="I80" s="1716"/>
      <c r="J80" s="1716"/>
      <c r="K80" s="1716"/>
      <c r="L80" s="1716"/>
      <c r="M80" s="1716"/>
      <c r="N80" s="1716"/>
      <c r="O80" s="1716"/>
      <c r="P80" s="1716"/>
      <c r="Q80" s="1716"/>
      <c r="R80" s="1716"/>
      <c r="S80" s="283"/>
      <c r="T80" s="1717" t="s">
        <v>227</v>
      </c>
      <c r="U80" s="1718"/>
      <c r="V80" s="1718"/>
      <c r="W80" s="1721" t="s">
        <v>228</v>
      </c>
      <c r="X80" s="1722"/>
      <c r="Y80" s="1721"/>
      <c r="Z80" s="1722" t="s">
        <v>234</v>
      </c>
      <c r="AA80" s="1722"/>
      <c r="AB80" s="1725"/>
      <c r="AC80" s="283"/>
      <c r="AD80" s="1727" t="s">
        <v>107</v>
      </c>
      <c r="AE80" s="1728"/>
      <c r="AF80" s="1728"/>
      <c r="AG80" s="1728"/>
      <c r="AH80" s="1728"/>
      <c r="AI80" s="1728"/>
      <c r="AJ80" s="1729"/>
      <c r="AK80" s="252"/>
      <c r="AL80" s="1733" t="s">
        <v>243</v>
      </c>
      <c r="AM80" s="1733"/>
      <c r="AN80" s="1733"/>
      <c r="AO80" s="1733"/>
      <c r="AP80" s="1733"/>
      <c r="AQ80" s="1733"/>
      <c r="AR80" s="1733"/>
    </row>
    <row r="81" spans="1:44" ht="9" customHeight="1">
      <c r="A81" s="1715"/>
      <c r="B81" s="1715"/>
      <c r="C81" s="1715"/>
      <c r="D81" s="1715"/>
      <c r="E81" s="1716"/>
      <c r="F81" s="1716"/>
      <c r="G81" s="1716"/>
      <c r="H81" s="1716"/>
      <c r="I81" s="1716"/>
      <c r="J81" s="1716"/>
      <c r="K81" s="1716"/>
      <c r="L81" s="1716"/>
      <c r="M81" s="1716"/>
      <c r="N81" s="1716"/>
      <c r="O81" s="1716"/>
      <c r="P81" s="1716"/>
      <c r="Q81" s="1716"/>
      <c r="R81" s="1716"/>
      <c r="S81" s="283"/>
      <c r="T81" s="1719"/>
      <c r="U81" s="1720"/>
      <c r="V81" s="1720"/>
      <c r="W81" s="1723"/>
      <c r="X81" s="1723"/>
      <c r="Y81" s="1724"/>
      <c r="Z81" s="1723"/>
      <c r="AA81" s="1723"/>
      <c r="AB81" s="1726"/>
      <c r="AC81" s="283"/>
      <c r="AD81" s="1730"/>
      <c r="AE81" s="1731"/>
      <c r="AF81" s="1731"/>
      <c r="AG81" s="1731"/>
      <c r="AH81" s="1731"/>
      <c r="AI81" s="1731"/>
      <c r="AJ81" s="1732"/>
      <c r="AK81" s="252"/>
      <c r="AL81" s="1733"/>
      <c r="AM81" s="1733"/>
      <c r="AN81" s="1733"/>
      <c r="AO81" s="1733"/>
      <c r="AP81" s="1733"/>
      <c r="AQ81" s="1733"/>
      <c r="AR81" s="1733"/>
    </row>
    <row r="82" spans="1:44" ht="9" customHeight="1">
      <c r="A82" s="1704" t="s">
        <v>222</v>
      </c>
      <c r="B82" s="1704"/>
      <c r="C82" s="1704"/>
      <c r="D82" s="1704"/>
      <c r="E82" s="1705" t="s">
        <v>254</v>
      </c>
      <c r="F82" s="1705"/>
      <c r="G82" s="1705"/>
      <c r="H82" s="1705"/>
      <c r="I82" s="1705"/>
      <c r="J82" s="1705"/>
      <c r="K82" s="1705"/>
      <c r="L82" s="1705"/>
      <c r="M82" s="1705"/>
      <c r="N82" s="1705"/>
      <c r="O82" s="1705"/>
      <c r="P82" s="1705"/>
      <c r="Q82" s="1705"/>
      <c r="R82" s="1705"/>
      <c r="S82" s="283"/>
      <c r="T82" s="1706" t="s">
        <v>258</v>
      </c>
      <c r="U82" s="1707"/>
      <c r="V82" s="1693" t="s">
        <v>218</v>
      </c>
      <c r="W82" s="1710" t="s">
        <v>478</v>
      </c>
      <c r="X82" s="1710"/>
      <c r="Y82" s="1693" t="s">
        <v>231</v>
      </c>
      <c r="Z82" s="1695">
        <v>11</v>
      </c>
      <c r="AA82" s="1695"/>
      <c r="AB82" s="1696"/>
      <c r="AC82" s="283"/>
      <c r="AD82" s="1701" t="s">
        <v>238</v>
      </c>
      <c r="AE82" s="1701"/>
      <c r="AF82" s="1701"/>
      <c r="AG82" s="1702" t="s">
        <v>239</v>
      </c>
      <c r="AH82" s="1703" t="s">
        <v>241</v>
      </c>
      <c r="AI82" s="1703"/>
      <c r="AJ82" s="1703"/>
      <c r="AK82" s="252"/>
      <c r="AL82" s="1689" t="s">
        <v>7</v>
      </c>
      <c r="AM82" s="1689"/>
      <c r="AN82" s="1689"/>
      <c r="AO82" s="1690" t="s">
        <v>239</v>
      </c>
      <c r="AP82" s="1691" t="s">
        <v>246</v>
      </c>
      <c r="AQ82" s="1691"/>
      <c r="AR82" s="1691"/>
    </row>
    <row r="83" spans="1:44" ht="9" customHeight="1">
      <c r="A83" s="1704"/>
      <c r="B83" s="1704"/>
      <c r="C83" s="1704"/>
      <c r="D83" s="1704"/>
      <c r="E83" s="1705"/>
      <c r="F83" s="1705"/>
      <c r="G83" s="1705"/>
      <c r="H83" s="1705"/>
      <c r="I83" s="1705"/>
      <c r="J83" s="1705"/>
      <c r="K83" s="1705"/>
      <c r="L83" s="1705"/>
      <c r="M83" s="1705"/>
      <c r="N83" s="1705"/>
      <c r="O83" s="1705"/>
      <c r="P83" s="1705"/>
      <c r="Q83" s="1705"/>
      <c r="R83" s="1705"/>
      <c r="S83" s="283"/>
      <c r="T83" s="1706"/>
      <c r="U83" s="1707"/>
      <c r="V83" s="1693"/>
      <c r="W83" s="1710"/>
      <c r="X83" s="1710"/>
      <c r="Y83" s="1693"/>
      <c r="Z83" s="1697"/>
      <c r="AA83" s="1697"/>
      <c r="AB83" s="1698"/>
      <c r="AC83" s="283"/>
      <c r="AD83" s="1689"/>
      <c r="AE83" s="1689"/>
      <c r="AF83" s="1689"/>
      <c r="AG83" s="1690"/>
      <c r="AH83" s="1691"/>
      <c r="AI83" s="1691"/>
      <c r="AJ83" s="1691"/>
      <c r="AK83" s="252"/>
      <c r="AL83" s="1689"/>
      <c r="AM83" s="1689"/>
      <c r="AN83" s="1689"/>
      <c r="AO83" s="1690"/>
      <c r="AP83" s="1691"/>
      <c r="AQ83" s="1691"/>
      <c r="AR83" s="1691"/>
    </row>
    <row r="84" spans="1:44" ht="9" customHeight="1">
      <c r="A84" s="1704"/>
      <c r="B84" s="1704"/>
      <c r="C84" s="1704"/>
      <c r="D84" s="1704"/>
      <c r="E84" s="1705"/>
      <c r="F84" s="1705"/>
      <c r="G84" s="1705"/>
      <c r="H84" s="1705"/>
      <c r="I84" s="1705"/>
      <c r="J84" s="1705"/>
      <c r="K84" s="1705"/>
      <c r="L84" s="1705"/>
      <c r="M84" s="1705"/>
      <c r="N84" s="1705"/>
      <c r="O84" s="1705"/>
      <c r="P84" s="1705"/>
      <c r="Q84" s="1705"/>
      <c r="R84" s="1705"/>
      <c r="S84" s="283"/>
      <c r="T84" s="1708"/>
      <c r="U84" s="1709"/>
      <c r="V84" s="1694"/>
      <c r="W84" s="1711"/>
      <c r="X84" s="1711"/>
      <c r="Y84" s="1694"/>
      <c r="Z84" s="1699"/>
      <c r="AA84" s="1699"/>
      <c r="AB84" s="1700"/>
      <c r="AC84" s="283"/>
      <c r="AD84" s="1689"/>
      <c r="AE84" s="1689"/>
      <c r="AF84" s="1689"/>
      <c r="AG84" s="1690"/>
      <c r="AH84" s="1691"/>
      <c r="AI84" s="1691"/>
      <c r="AJ84" s="1691"/>
      <c r="AK84" s="252"/>
      <c r="AL84" s="1689"/>
      <c r="AM84" s="1689"/>
      <c r="AN84" s="1689"/>
      <c r="AO84" s="1690"/>
      <c r="AP84" s="1691"/>
      <c r="AQ84" s="1691"/>
      <c r="AR84" s="1691"/>
    </row>
    <row r="85" spans="1:44" ht="9" customHeight="1">
      <c r="A85" s="253"/>
      <c r="B85" s="253"/>
      <c r="C85" s="253"/>
      <c r="D85" s="253"/>
      <c r="E85" s="281"/>
      <c r="F85" s="281"/>
      <c r="G85" s="281"/>
      <c r="H85" s="281"/>
      <c r="I85" s="281"/>
      <c r="J85" s="281"/>
      <c r="K85" s="281"/>
      <c r="L85" s="281"/>
      <c r="M85" s="281"/>
      <c r="N85" s="281"/>
      <c r="O85" s="281"/>
      <c r="P85" s="281"/>
      <c r="Q85" s="281"/>
      <c r="R85" s="281"/>
      <c r="S85" s="252"/>
      <c r="T85" s="285"/>
      <c r="U85" s="285"/>
      <c r="V85" s="283"/>
      <c r="W85" s="285"/>
      <c r="X85" s="285"/>
      <c r="Y85" s="283"/>
      <c r="Z85" s="286"/>
      <c r="AA85" s="286"/>
      <c r="AB85" s="289"/>
      <c r="AC85" s="289"/>
      <c r="AD85" s="289"/>
      <c r="AE85" s="286"/>
      <c r="AF85" s="289"/>
      <c r="AG85" s="289"/>
      <c r="AH85" s="289"/>
      <c r="AI85" s="286"/>
      <c r="AJ85" s="289"/>
      <c r="AK85" s="289"/>
      <c r="AL85" s="289"/>
      <c r="AM85" s="286"/>
      <c r="AN85" s="289"/>
      <c r="AO85" s="289"/>
      <c r="AP85" s="289"/>
      <c r="AQ85" s="252"/>
      <c r="AR85" s="252"/>
    </row>
    <row r="86" spans="1:44" ht="12.75" customHeight="1">
      <c r="A86" s="254"/>
      <c r="B86" s="266"/>
      <c r="C86" s="266"/>
      <c r="D86" s="266"/>
      <c r="E86" s="266"/>
      <c r="F86" s="266"/>
      <c r="G86" s="266"/>
      <c r="H86" s="266"/>
      <c r="I86" s="266"/>
      <c r="J86" s="266"/>
      <c r="K86" s="266"/>
      <c r="L86" s="266"/>
      <c r="M86" s="266"/>
      <c r="N86" s="266"/>
      <c r="O86" s="266"/>
      <c r="P86" s="266"/>
      <c r="Q86" s="266"/>
      <c r="R86" s="266"/>
      <c r="S86" s="266"/>
      <c r="T86" s="266"/>
      <c r="U86" s="266"/>
      <c r="V86" s="266"/>
      <c r="W86" s="266"/>
      <c r="X86" s="266"/>
      <c r="Y86" s="266"/>
      <c r="Z86" s="266"/>
      <c r="AA86" s="266"/>
      <c r="AB86" s="266"/>
      <c r="AC86" s="266"/>
      <c r="AD86" s="266"/>
      <c r="AE86" s="266"/>
      <c r="AF86" s="266"/>
      <c r="AG86" s="266"/>
      <c r="AH86" s="266"/>
      <c r="AI86" s="266"/>
      <c r="AJ86" s="266"/>
      <c r="AK86" s="266"/>
      <c r="AL86" s="266"/>
      <c r="AM86" s="266"/>
      <c r="AN86" s="266"/>
      <c r="AO86" s="266"/>
      <c r="AP86" s="266"/>
      <c r="AQ86" s="266"/>
      <c r="AR86" s="291"/>
    </row>
    <row r="87" spans="1:44" ht="19.5" customHeight="1">
      <c r="A87" s="255"/>
      <c r="B87" s="267" t="s">
        <v>104</v>
      </c>
      <c r="C87" s="277"/>
      <c r="D87" s="277"/>
      <c r="E87" s="277"/>
      <c r="F87" s="277"/>
      <c r="G87" s="277"/>
      <c r="H87" s="277"/>
      <c r="I87" s="277"/>
      <c r="J87" s="277"/>
      <c r="K87" s="277"/>
      <c r="L87" s="277"/>
      <c r="M87" s="277"/>
      <c r="N87" s="277"/>
      <c r="O87" s="277"/>
      <c r="P87" s="277"/>
      <c r="Q87" s="277"/>
      <c r="R87" s="277"/>
      <c r="S87" s="277"/>
      <c r="T87" s="277"/>
      <c r="U87" s="277"/>
      <c r="V87" s="277"/>
      <c r="W87" s="277"/>
      <c r="X87" s="277"/>
      <c r="Y87" s="277"/>
      <c r="Z87" s="277"/>
      <c r="AA87" s="277"/>
      <c r="AB87" s="277"/>
      <c r="AC87" s="277"/>
      <c r="AD87" s="277"/>
      <c r="AE87" s="277"/>
      <c r="AF87" s="277"/>
      <c r="AG87" s="277"/>
      <c r="AH87" s="277"/>
      <c r="AI87" s="277"/>
      <c r="AJ87" s="277"/>
      <c r="AK87" s="277"/>
      <c r="AL87" s="277"/>
      <c r="AM87" s="277"/>
      <c r="AN87" s="277"/>
      <c r="AO87" s="277"/>
      <c r="AP87" s="277"/>
      <c r="AQ87" s="277"/>
      <c r="AR87" s="300"/>
    </row>
    <row r="88" spans="1:44" ht="9" customHeight="1">
      <c r="A88" s="256"/>
      <c r="B88" s="268"/>
      <c r="C88" s="266"/>
      <c r="D88" s="266"/>
      <c r="E88" s="266"/>
      <c r="F88" s="266"/>
      <c r="G88" s="266"/>
      <c r="H88" s="266"/>
      <c r="I88" s="266"/>
      <c r="J88" s="266"/>
      <c r="K88" s="266"/>
      <c r="L88" s="266"/>
      <c r="M88" s="266"/>
      <c r="N88" s="266"/>
      <c r="O88" s="266"/>
      <c r="P88" s="266"/>
      <c r="Q88" s="266"/>
      <c r="R88" s="266"/>
      <c r="S88" s="266"/>
      <c r="T88" s="266"/>
      <c r="U88" s="266"/>
      <c r="V88" s="266"/>
      <c r="W88" s="266"/>
      <c r="X88" s="266"/>
      <c r="Y88" s="266"/>
      <c r="Z88" s="266"/>
      <c r="AA88" s="266"/>
      <c r="AB88" s="266"/>
      <c r="AC88" s="266"/>
      <c r="AD88" s="266"/>
      <c r="AE88" s="266"/>
      <c r="AF88" s="266"/>
      <c r="AG88" s="266"/>
      <c r="AH88" s="266"/>
      <c r="AI88" s="266"/>
      <c r="AJ88" s="266"/>
      <c r="AK88" s="266"/>
      <c r="AL88" s="266"/>
      <c r="AM88" s="266"/>
      <c r="AN88" s="266"/>
      <c r="AO88" s="266"/>
      <c r="AP88" s="266"/>
      <c r="AQ88" s="291"/>
      <c r="AR88" s="300"/>
    </row>
    <row r="89" spans="1:44" ht="9" customHeight="1">
      <c r="A89" s="257"/>
      <c r="B89" s="269"/>
      <c r="C89" s="273" t="s">
        <v>17</v>
      </c>
      <c r="D89" s="279"/>
      <c r="E89" s="279"/>
      <c r="F89" s="279"/>
      <c r="G89" s="279"/>
      <c r="H89" s="279"/>
      <c r="I89" s="279"/>
      <c r="J89" s="279"/>
      <c r="K89" s="279"/>
      <c r="L89" s="279"/>
      <c r="M89" s="279"/>
      <c r="N89" s="279"/>
      <c r="O89" s="279"/>
      <c r="P89" s="279"/>
      <c r="Q89" s="279"/>
      <c r="R89" s="279"/>
      <c r="S89" s="279"/>
      <c r="T89" s="279"/>
      <c r="U89" s="279"/>
      <c r="V89" s="279"/>
      <c r="W89" s="279"/>
      <c r="X89" s="279"/>
      <c r="Y89" s="279"/>
      <c r="Z89" s="279"/>
      <c r="AA89" s="279"/>
      <c r="AB89" s="279"/>
      <c r="AC89" s="279"/>
      <c r="AD89" s="279"/>
      <c r="AE89" s="279"/>
      <c r="AF89" s="279"/>
      <c r="AG89" s="279"/>
      <c r="AH89" s="279"/>
      <c r="AI89" s="279"/>
      <c r="AJ89" s="279"/>
      <c r="AK89" s="279"/>
      <c r="AL89" s="279"/>
      <c r="AM89" s="279"/>
      <c r="AN89" s="279"/>
      <c r="AO89" s="279"/>
      <c r="AP89" s="279"/>
      <c r="AQ89" s="292"/>
      <c r="AR89" s="292"/>
    </row>
    <row r="90" spans="1:44" ht="9" customHeight="1">
      <c r="A90" s="257"/>
      <c r="B90" s="269"/>
      <c r="C90" s="1692" t="s">
        <v>476</v>
      </c>
      <c r="D90" s="1692"/>
      <c r="E90" s="1692"/>
      <c r="F90" s="1692"/>
      <c r="G90" s="1692"/>
      <c r="H90" s="1692"/>
      <c r="I90" s="1692"/>
      <c r="J90" s="1692"/>
      <c r="K90" s="1692"/>
      <c r="L90" s="1692"/>
      <c r="M90" s="1692"/>
      <c r="N90" s="1692"/>
      <c r="O90" s="1692"/>
      <c r="P90" s="1692"/>
      <c r="Q90" s="1692"/>
      <c r="R90" s="1692"/>
      <c r="S90" s="1692"/>
      <c r="T90" s="1692"/>
      <c r="U90" s="1692"/>
      <c r="V90" s="1692"/>
      <c r="W90" s="1692"/>
      <c r="X90" s="1692"/>
      <c r="Y90" s="1692"/>
      <c r="Z90" s="1692"/>
      <c r="AA90" s="1692"/>
      <c r="AB90" s="1692"/>
      <c r="AC90" s="1692"/>
      <c r="AD90" s="1692"/>
      <c r="AE90" s="1692"/>
      <c r="AF90" s="1692"/>
      <c r="AG90" s="1692"/>
      <c r="AH90" s="1692"/>
      <c r="AI90" s="1692"/>
      <c r="AJ90" s="1692"/>
      <c r="AK90" s="1692"/>
      <c r="AL90" s="1692"/>
      <c r="AM90" s="1692"/>
      <c r="AN90" s="1692"/>
      <c r="AO90" s="1692"/>
      <c r="AP90" s="1692"/>
      <c r="AQ90" s="292"/>
      <c r="AR90" s="292"/>
    </row>
    <row r="91" spans="1:44" ht="18">
      <c r="A91" s="257"/>
      <c r="B91" s="269"/>
      <c r="C91" s="1692"/>
      <c r="D91" s="1692"/>
      <c r="E91" s="1692"/>
      <c r="F91" s="1692"/>
      <c r="G91" s="1692"/>
      <c r="H91" s="1692"/>
      <c r="I91" s="1692"/>
      <c r="J91" s="1692"/>
      <c r="K91" s="1692"/>
      <c r="L91" s="1692"/>
      <c r="M91" s="1692"/>
      <c r="N91" s="1692"/>
      <c r="O91" s="1692"/>
      <c r="P91" s="1692"/>
      <c r="Q91" s="1692"/>
      <c r="R91" s="1692"/>
      <c r="S91" s="1692"/>
      <c r="T91" s="1692"/>
      <c r="U91" s="1692"/>
      <c r="V91" s="1692"/>
      <c r="W91" s="1692"/>
      <c r="X91" s="1692"/>
      <c r="Y91" s="1692"/>
      <c r="Z91" s="1692"/>
      <c r="AA91" s="1692"/>
      <c r="AB91" s="1692"/>
      <c r="AC91" s="1692"/>
      <c r="AD91" s="1692"/>
      <c r="AE91" s="1692"/>
      <c r="AF91" s="1692"/>
      <c r="AG91" s="1692"/>
      <c r="AH91" s="1692"/>
      <c r="AI91" s="1692"/>
      <c r="AJ91" s="1692"/>
      <c r="AK91" s="1692"/>
      <c r="AL91" s="1692"/>
      <c r="AM91" s="1692"/>
      <c r="AN91" s="1692"/>
      <c r="AO91" s="1692"/>
      <c r="AP91" s="1692"/>
      <c r="AQ91" s="292"/>
      <c r="AR91" s="292"/>
    </row>
    <row r="92" spans="1:44" ht="14.25" customHeight="1">
      <c r="A92" s="258"/>
      <c r="B92" s="270"/>
      <c r="C92" s="273"/>
      <c r="D92" s="273"/>
      <c r="E92" s="273"/>
      <c r="F92" s="273"/>
      <c r="G92" s="273"/>
      <c r="H92" s="273"/>
      <c r="I92" s="273"/>
      <c r="J92" s="273"/>
      <c r="K92" s="273"/>
      <c r="L92" s="273"/>
      <c r="M92" s="273"/>
      <c r="N92" s="273"/>
      <c r="O92" s="273"/>
      <c r="P92" s="273"/>
      <c r="Q92" s="273"/>
      <c r="R92" s="273"/>
      <c r="S92" s="273"/>
      <c r="T92" s="273"/>
      <c r="U92" s="273"/>
      <c r="V92" s="273"/>
      <c r="W92" s="273"/>
      <c r="X92" s="273"/>
      <c r="Y92" s="273"/>
      <c r="Z92" s="273"/>
      <c r="AA92" s="273"/>
      <c r="AB92" s="273"/>
      <c r="AC92" s="273"/>
      <c r="AD92" s="273"/>
      <c r="AE92" s="273"/>
      <c r="AF92" s="273"/>
      <c r="AG92" s="273"/>
      <c r="AH92" s="273"/>
      <c r="AI92" s="273"/>
      <c r="AJ92" s="273"/>
      <c r="AK92" s="273"/>
      <c r="AL92" s="273"/>
      <c r="AM92" s="273"/>
      <c r="AN92" s="273"/>
      <c r="AO92" s="273"/>
      <c r="AP92" s="273"/>
      <c r="AQ92" s="293"/>
      <c r="AR92" s="301"/>
    </row>
    <row r="93" spans="1:44" ht="14.25" customHeight="1">
      <c r="A93" s="258"/>
      <c r="B93" s="270"/>
      <c r="C93" s="273"/>
      <c r="D93" s="273"/>
      <c r="E93" s="273"/>
      <c r="F93" s="273"/>
      <c r="G93" s="273"/>
      <c r="H93" s="273"/>
      <c r="I93" s="273"/>
      <c r="J93" s="273"/>
      <c r="K93" s="273"/>
      <c r="L93" s="273"/>
      <c r="M93" s="273"/>
      <c r="N93" s="273"/>
      <c r="O93" s="273"/>
      <c r="P93" s="273"/>
      <c r="Q93" s="273"/>
      <c r="R93" s="273"/>
      <c r="S93" s="273"/>
      <c r="T93" s="273"/>
      <c r="U93" s="273"/>
      <c r="V93" s="273"/>
      <c r="W93" s="273"/>
      <c r="X93" s="273"/>
      <c r="Y93" s="273"/>
      <c r="Z93" s="273"/>
      <c r="AA93" s="273"/>
      <c r="AB93" s="273"/>
      <c r="AC93" s="273"/>
      <c r="AD93" s="273"/>
      <c r="AE93" s="273"/>
      <c r="AF93" s="273"/>
      <c r="AG93" s="273"/>
      <c r="AH93" s="273"/>
      <c r="AI93" s="273"/>
      <c r="AJ93" s="273"/>
      <c r="AK93" s="273"/>
      <c r="AL93" s="273"/>
      <c r="AM93" s="273"/>
      <c r="AN93" s="273"/>
      <c r="AO93" s="273"/>
      <c r="AP93" s="273"/>
      <c r="AQ93" s="293"/>
      <c r="AR93" s="301"/>
    </row>
    <row r="94" spans="1:44" ht="14.25" customHeight="1">
      <c r="A94" s="258"/>
      <c r="B94" s="271"/>
      <c r="C94" s="278"/>
      <c r="D94" s="278"/>
      <c r="E94" s="278"/>
      <c r="F94" s="278"/>
      <c r="G94" s="278"/>
      <c r="H94" s="278"/>
      <c r="I94" s="278"/>
      <c r="J94" s="278"/>
      <c r="K94" s="278"/>
      <c r="L94" s="278"/>
      <c r="M94" s="278"/>
      <c r="N94" s="278"/>
      <c r="O94" s="278"/>
      <c r="P94" s="278"/>
      <c r="Q94" s="278"/>
      <c r="R94" s="278"/>
      <c r="S94" s="278"/>
      <c r="T94" s="278"/>
      <c r="U94" s="278"/>
      <c r="V94" s="278"/>
      <c r="W94" s="278"/>
      <c r="X94" s="278"/>
      <c r="Y94" s="278"/>
      <c r="Z94" s="278"/>
      <c r="AA94" s="278"/>
      <c r="AB94" s="278"/>
      <c r="AC94" s="278"/>
      <c r="AD94" s="278"/>
      <c r="AE94" s="278"/>
      <c r="AF94" s="278"/>
      <c r="AG94" s="278"/>
      <c r="AH94" s="278"/>
      <c r="AI94" s="278"/>
      <c r="AJ94" s="278"/>
      <c r="AK94" s="278"/>
      <c r="AL94" s="278"/>
      <c r="AM94" s="278"/>
      <c r="AN94" s="278"/>
      <c r="AO94" s="278"/>
      <c r="AP94" s="278"/>
      <c r="AQ94" s="294"/>
      <c r="AR94" s="301"/>
    </row>
    <row r="95" spans="1:44" ht="14.25" customHeight="1">
      <c r="A95" s="258"/>
      <c r="B95" s="272"/>
      <c r="C95" s="273"/>
      <c r="D95" s="273"/>
      <c r="E95" s="273"/>
      <c r="F95" s="273"/>
      <c r="G95" s="273"/>
      <c r="H95" s="273"/>
      <c r="I95" s="273"/>
      <c r="J95" s="273"/>
      <c r="K95" s="273"/>
      <c r="L95" s="273"/>
      <c r="M95" s="273"/>
      <c r="N95" s="273"/>
      <c r="O95" s="273"/>
      <c r="P95" s="273"/>
      <c r="Q95" s="273"/>
      <c r="R95" s="273"/>
      <c r="S95" s="273"/>
      <c r="T95" s="273"/>
      <c r="U95" s="273"/>
      <c r="V95" s="273"/>
      <c r="W95" s="273"/>
      <c r="X95" s="273"/>
      <c r="Y95" s="273"/>
      <c r="Z95" s="273"/>
      <c r="AA95" s="273"/>
      <c r="AB95" s="273"/>
      <c r="AC95" s="273"/>
      <c r="AD95" s="273"/>
      <c r="AE95" s="273"/>
      <c r="AF95" s="273"/>
      <c r="AG95" s="273"/>
      <c r="AH95" s="273"/>
      <c r="AI95" s="273"/>
      <c r="AJ95" s="273"/>
      <c r="AK95" s="273"/>
      <c r="AL95" s="273"/>
      <c r="AM95" s="273"/>
      <c r="AN95" s="273"/>
      <c r="AO95" s="273"/>
      <c r="AP95" s="273"/>
      <c r="AQ95" s="273"/>
      <c r="AR95" s="301"/>
    </row>
    <row r="96" spans="1:44" ht="14.25" customHeight="1">
      <c r="A96" s="255"/>
      <c r="B96" s="267" t="s">
        <v>36</v>
      </c>
      <c r="C96" s="277"/>
      <c r="D96" s="277"/>
      <c r="E96" s="277"/>
      <c r="F96" s="277"/>
      <c r="G96" s="277"/>
      <c r="H96" s="277"/>
      <c r="I96" s="277"/>
      <c r="J96" s="277"/>
      <c r="K96" s="277"/>
      <c r="L96" s="277"/>
      <c r="M96" s="277"/>
      <c r="N96" s="277"/>
      <c r="O96" s="277"/>
      <c r="P96" s="277"/>
      <c r="Q96" s="277"/>
      <c r="R96" s="277"/>
      <c r="S96" s="277"/>
      <c r="T96" s="277"/>
      <c r="U96" s="277"/>
      <c r="V96" s="277"/>
      <c r="W96" s="277"/>
      <c r="X96" s="277"/>
      <c r="Y96" s="277"/>
      <c r="Z96" s="277"/>
      <c r="AA96" s="277"/>
      <c r="AB96" s="277"/>
      <c r="AC96" s="277"/>
      <c r="AD96" s="277"/>
      <c r="AE96" s="277"/>
      <c r="AF96" s="277"/>
      <c r="AG96" s="277"/>
      <c r="AH96" s="277"/>
      <c r="AI96" s="277"/>
      <c r="AJ96" s="277"/>
      <c r="AK96" s="277"/>
      <c r="AL96" s="277"/>
      <c r="AM96" s="277"/>
      <c r="AN96" s="277"/>
      <c r="AO96" s="277"/>
      <c r="AP96" s="277"/>
      <c r="AQ96" s="277"/>
      <c r="AR96" s="300"/>
    </row>
    <row r="97" spans="1:44" ht="14.25" customHeight="1">
      <c r="A97" s="256"/>
      <c r="B97" s="268"/>
      <c r="C97" s="266"/>
      <c r="D97" s="266"/>
      <c r="E97" s="266"/>
      <c r="F97" s="266"/>
      <c r="G97" s="266"/>
      <c r="H97" s="266"/>
      <c r="I97" s="266"/>
      <c r="J97" s="266"/>
      <c r="K97" s="266"/>
      <c r="L97" s="266"/>
      <c r="M97" s="266"/>
      <c r="N97" s="266"/>
      <c r="O97" s="266"/>
      <c r="P97" s="266"/>
      <c r="Q97" s="266"/>
      <c r="R97" s="266"/>
      <c r="S97" s="266"/>
      <c r="T97" s="266"/>
      <c r="U97" s="266"/>
      <c r="V97" s="266"/>
      <c r="W97" s="266"/>
      <c r="X97" s="266"/>
      <c r="Y97" s="266"/>
      <c r="Z97" s="266"/>
      <c r="AA97" s="266"/>
      <c r="AB97" s="266"/>
      <c r="AC97" s="266"/>
      <c r="AD97" s="266"/>
      <c r="AE97" s="266"/>
      <c r="AF97" s="266"/>
      <c r="AG97" s="266"/>
      <c r="AH97" s="266"/>
      <c r="AI97" s="266"/>
      <c r="AJ97" s="266"/>
      <c r="AK97" s="266"/>
      <c r="AL97" s="266"/>
      <c r="AM97" s="266"/>
      <c r="AN97" s="266"/>
      <c r="AO97" s="266"/>
      <c r="AP97" s="266"/>
      <c r="AQ97" s="291"/>
      <c r="AR97" s="300"/>
    </row>
    <row r="98" spans="1:44" ht="14.25" customHeight="1">
      <c r="A98" s="257"/>
      <c r="B98" s="269"/>
      <c r="C98" s="1741" t="s">
        <v>473</v>
      </c>
      <c r="D98" s="1741"/>
      <c r="E98" s="1741"/>
      <c r="F98" s="1776"/>
      <c r="G98" s="1776"/>
      <c r="H98" s="1776"/>
      <c r="I98" s="1776"/>
      <c r="J98" s="1776"/>
      <c r="K98" s="1776"/>
      <c r="L98" s="1776"/>
      <c r="M98" s="1776"/>
      <c r="N98" s="1776"/>
      <c r="O98" s="1776"/>
      <c r="P98" s="1776"/>
      <c r="Q98" s="1776"/>
      <c r="R98" s="1776"/>
      <c r="S98" s="1776"/>
      <c r="T98" s="1776"/>
      <c r="U98" s="1776"/>
      <c r="V98" s="1776"/>
      <c r="W98" s="1776"/>
      <c r="X98" s="1776"/>
      <c r="Y98" s="1776"/>
      <c r="Z98" s="1776"/>
      <c r="AA98" s="1776"/>
      <c r="AB98" s="1776"/>
      <c r="AC98" s="1776"/>
      <c r="AD98" s="1776"/>
      <c r="AE98" s="1776"/>
      <c r="AF98" s="1776"/>
      <c r="AG98" s="1776"/>
      <c r="AH98" s="1776"/>
      <c r="AI98" s="1776"/>
      <c r="AJ98" s="1776"/>
      <c r="AK98" s="1776"/>
      <c r="AL98" s="1776"/>
      <c r="AM98" s="1776"/>
      <c r="AN98" s="1776"/>
      <c r="AO98" s="1776"/>
      <c r="AP98" s="1776"/>
      <c r="AQ98" s="292"/>
      <c r="AR98" s="292"/>
    </row>
    <row r="99" spans="1:44" ht="14.25" customHeight="1">
      <c r="A99" s="257"/>
      <c r="B99" s="269"/>
      <c r="C99" s="1678" t="s">
        <v>287</v>
      </c>
      <c r="D99" s="1678"/>
      <c r="E99" s="1678"/>
      <c r="F99" s="1678"/>
      <c r="G99" s="1678"/>
      <c r="H99" s="1678"/>
      <c r="I99" s="1678"/>
      <c r="J99" s="1678"/>
      <c r="K99" s="1678"/>
      <c r="L99" s="1678"/>
      <c r="M99" s="1678"/>
      <c r="N99" s="1678"/>
      <c r="O99" s="1678"/>
      <c r="P99" s="1678"/>
      <c r="Q99" s="1678"/>
      <c r="R99" s="1678"/>
      <c r="S99" s="1678"/>
      <c r="T99" s="1678"/>
      <c r="U99" s="1678"/>
      <c r="V99" s="1678"/>
      <c r="W99" s="1678"/>
      <c r="X99" s="1678"/>
      <c r="Y99" s="1678"/>
      <c r="Z99" s="1678"/>
      <c r="AA99" s="1678"/>
      <c r="AB99" s="1678"/>
      <c r="AC99" s="1678"/>
      <c r="AD99" s="1678"/>
      <c r="AE99" s="1678"/>
      <c r="AF99" s="1678"/>
      <c r="AG99" s="1678"/>
      <c r="AH99" s="1678"/>
      <c r="AI99" s="1678"/>
      <c r="AJ99" s="1678"/>
      <c r="AK99" s="1678"/>
      <c r="AL99" s="1678"/>
      <c r="AM99" s="1678"/>
      <c r="AN99" s="1678"/>
      <c r="AO99" s="290"/>
      <c r="AP99" s="290"/>
      <c r="AQ99" s="292"/>
      <c r="AR99" s="292"/>
    </row>
    <row r="100" spans="1:44" ht="14.25" customHeight="1">
      <c r="A100" s="257"/>
      <c r="B100" s="269"/>
      <c r="C100" s="1678" t="s">
        <v>186</v>
      </c>
      <c r="D100" s="1678"/>
      <c r="E100" s="1678"/>
      <c r="F100" s="1678"/>
      <c r="G100" s="1678"/>
      <c r="H100" s="1678"/>
      <c r="I100" s="1678"/>
      <c r="J100" s="1678"/>
      <c r="K100" s="1678"/>
      <c r="L100" s="1678"/>
      <c r="M100" s="1678"/>
      <c r="N100" s="1678"/>
      <c r="O100" s="1678"/>
      <c r="P100" s="1678"/>
      <c r="Q100" s="1678"/>
      <c r="R100" s="1678"/>
      <c r="S100" s="1678"/>
      <c r="T100" s="1678"/>
      <c r="U100" s="1678"/>
      <c r="V100" s="1678"/>
      <c r="W100" s="1678"/>
      <c r="X100" s="1678"/>
      <c r="Y100" s="1678"/>
      <c r="Z100" s="1678"/>
      <c r="AA100" s="1678"/>
      <c r="AB100" s="1678"/>
      <c r="AC100" s="1678"/>
      <c r="AD100" s="1678"/>
      <c r="AE100" s="1678"/>
      <c r="AF100" s="1678"/>
      <c r="AG100" s="1678"/>
      <c r="AH100" s="1678"/>
      <c r="AI100" s="1678"/>
      <c r="AJ100" s="1678"/>
      <c r="AK100" s="1678"/>
      <c r="AL100" s="1678"/>
      <c r="AM100" s="1678"/>
      <c r="AN100" s="1678"/>
      <c r="AO100" s="1678"/>
      <c r="AP100" s="1678"/>
      <c r="AQ100" s="292"/>
      <c r="AR100" s="292"/>
    </row>
    <row r="101" spans="1:44" ht="14.25" customHeight="1">
      <c r="A101" s="257"/>
      <c r="B101" s="269"/>
      <c r="C101" s="1678"/>
      <c r="D101" s="1678"/>
      <c r="E101" s="1678"/>
      <c r="F101" s="1678"/>
      <c r="G101" s="1678"/>
      <c r="H101" s="1678"/>
      <c r="I101" s="1678"/>
      <c r="J101" s="1678"/>
      <c r="K101" s="1678"/>
      <c r="L101" s="1678"/>
      <c r="M101" s="1678"/>
      <c r="N101" s="1678"/>
      <c r="O101" s="1678"/>
      <c r="P101" s="1678"/>
      <c r="Q101" s="1678"/>
      <c r="R101" s="1678"/>
      <c r="S101" s="1678"/>
      <c r="T101" s="1678"/>
      <c r="U101" s="1678"/>
      <c r="V101" s="1678"/>
      <c r="W101" s="1678"/>
      <c r="X101" s="1678"/>
      <c r="Y101" s="1678"/>
      <c r="Z101" s="1678"/>
      <c r="AA101" s="1678"/>
      <c r="AB101" s="1678"/>
      <c r="AC101" s="1678"/>
      <c r="AD101" s="1678"/>
      <c r="AE101" s="1678"/>
      <c r="AF101" s="1678"/>
      <c r="AG101" s="1678"/>
      <c r="AH101" s="1678"/>
      <c r="AI101" s="1678"/>
      <c r="AJ101" s="1678"/>
      <c r="AK101" s="1678"/>
      <c r="AL101" s="1678"/>
      <c r="AM101" s="1678"/>
      <c r="AN101" s="1678"/>
      <c r="AO101" s="1678"/>
      <c r="AP101" s="1678"/>
      <c r="AQ101" s="292"/>
      <c r="AR101" s="292"/>
    </row>
    <row r="102" spans="1:44" ht="14.25" customHeight="1">
      <c r="A102" s="258"/>
      <c r="B102" s="270"/>
      <c r="C102" s="1678" t="s">
        <v>474</v>
      </c>
      <c r="D102" s="1678"/>
      <c r="E102" s="1678"/>
      <c r="F102" s="1678"/>
      <c r="G102" s="1678"/>
      <c r="H102" s="1678"/>
      <c r="I102" s="1678"/>
      <c r="J102" s="1678"/>
      <c r="K102" s="1678"/>
      <c r="L102" s="1678"/>
      <c r="M102" s="1678"/>
      <c r="N102" s="1678"/>
      <c r="O102" s="1678"/>
      <c r="P102" s="1678"/>
      <c r="Q102" s="1678"/>
      <c r="R102" s="1678"/>
      <c r="S102" s="1678"/>
      <c r="T102" s="1678"/>
      <c r="U102" s="1678"/>
      <c r="V102" s="1678"/>
      <c r="W102" s="1678"/>
      <c r="X102" s="1678"/>
      <c r="Y102" s="1678"/>
      <c r="Z102" s="1678"/>
      <c r="AA102" s="1678"/>
      <c r="AB102" s="1678"/>
      <c r="AC102" s="1678"/>
      <c r="AD102" s="1678"/>
      <c r="AE102" s="1678"/>
      <c r="AF102" s="1678"/>
      <c r="AG102" s="1678"/>
      <c r="AH102" s="1678"/>
      <c r="AI102" s="1678"/>
      <c r="AJ102" s="1678"/>
      <c r="AK102" s="1678"/>
      <c r="AL102" s="1678"/>
      <c r="AM102" s="1678"/>
      <c r="AN102" s="1678"/>
      <c r="AO102" s="1678"/>
      <c r="AP102" s="1678"/>
      <c r="AQ102" s="293"/>
      <c r="AR102" s="301"/>
    </row>
    <row r="103" spans="1:44" ht="14.25" customHeight="1">
      <c r="A103" s="258"/>
      <c r="B103" s="270"/>
      <c r="C103" s="1678"/>
      <c r="D103" s="1678"/>
      <c r="E103" s="1678"/>
      <c r="F103" s="1678"/>
      <c r="G103" s="1678"/>
      <c r="H103" s="1678"/>
      <c r="I103" s="1678"/>
      <c r="J103" s="1678"/>
      <c r="K103" s="1678"/>
      <c r="L103" s="1678"/>
      <c r="M103" s="1678"/>
      <c r="N103" s="1678"/>
      <c r="O103" s="1678"/>
      <c r="P103" s="1678"/>
      <c r="Q103" s="1678"/>
      <c r="R103" s="1678"/>
      <c r="S103" s="1678"/>
      <c r="T103" s="1678"/>
      <c r="U103" s="1678"/>
      <c r="V103" s="1678"/>
      <c r="W103" s="1678"/>
      <c r="X103" s="1678"/>
      <c r="Y103" s="1678"/>
      <c r="Z103" s="1678"/>
      <c r="AA103" s="1678"/>
      <c r="AB103" s="1678"/>
      <c r="AC103" s="1678"/>
      <c r="AD103" s="1678"/>
      <c r="AE103" s="1678"/>
      <c r="AF103" s="1678"/>
      <c r="AG103" s="1678"/>
      <c r="AH103" s="1678"/>
      <c r="AI103" s="1678"/>
      <c r="AJ103" s="1678"/>
      <c r="AK103" s="1678"/>
      <c r="AL103" s="1678"/>
      <c r="AM103" s="1678"/>
      <c r="AN103" s="1678"/>
      <c r="AO103" s="1678"/>
      <c r="AP103" s="1678"/>
      <c r="AQ103" s="293"/>
      <c r="AR103" s="301"/>
    </row>
    <row r="104" spans="1:44" ht="14.25" customHeight="1">
      <c r="A104" s="258"/>
      <c r="B104" s="271"/>
      <c r="C104" s="278"/>
      <c r="D104" s="278"/>
      <c r="E104" s="278"/>
      <c r="F104" s="278"/>
      <c r="G104" s="278"/>
      <c r="H104" s="278"/>
      <c r="I104" s="278"/>
      <c r="J104" s="278"/>
      <c r="K104" s="278"/>
      <c r="L104" s="278"/>
      <c r="M104" s="278"/>
      <c r="N104" s="278"/>
      <c r="O104" s="278"/>
      <c r="P104" s="278"/>
      <c r="Q104" s="278"/>
      <c r="R104" s="278"/>
      <c r="S104" s="278"/>
      <c r="T104" s="278"/>
      <c r="U104" s="278"/>
      <c r="V104" s="278"/>
      <c r="W104" s="278"/>
      <c r="X104" s="278"/>
      <c r="Y104" s="278"/>
      <c r="Z104" s="278"/>
      <c r="AA104" s="278"/>
      <c r="AB104" s="278"/>
      <c r="AC104" s="278"/>
      <c r="AD104" s="278"/>
      <c r="AE104" s="278"/>
      <c r="AF104" s="278"/>
      <c r="AG104" s="278"/>
      <c r="AH104" s="278"/>
      <c r="AI104" s="278"/>
      <c r="AJ104" s="278"/>
      <c r="AK104" s="278"/>
      <c r="AL104" s="278"/>
      <c r="AM104" s="278"/>
      <c r="AN104" s="278"/>
      <c r="AO104" s="278"/>
      <c r="AP104" s="278"/>
      <c r="AQ104" s="294"/>
      <c r="AR104" s="301"/>
    </row>
    <row r="105" spans="1:44" ht="12.75" customHeight="1">
      <c r="A105" s="258"/>
      <c r="B105" s="272"/>
      <c r="C105" s="273"/>
      <c r="D105" s="273"/>
      <c r="E105" s="273"/>
      <c r="F105" s="273"/>
      <c r="G105" s="273"/>
      <c r="H105" s="273"/>
      <c r="I105" s="273"/>
      <c r="J105" s="273"/>
      <c r="K105" s="273"/>
      <c r="L105" s="273"/>
      <c r="M105" s="273"/>
      <c r="N105" s="273"/>
      <c r="O105" s="273"/>
      <c r="P105" s="273"/>
      <c r="Q105" s="273"/>
      <c r="R105" s="273"/>
      <c r="S105" s="273"/>
      <c r="T105" s="273"/>
      <c r="U105" s="273"/>
      <c r="V105" s="273"/>
      <c r="W105" s="273"/>
      <c r="X105" s="273"/>
      <c r="Y105" s="273"/>
      <c r="Z105" s="273"/>
      <c r="AA105" s="273"/>
      <c r="AB105" s="273"/>
      <c r="AC105" s="273"/>
      <c r="AD105" s="273"/>
      <c r="AE105" s="273"/>
      <c r="AF105" s="273"/>
      <c r="AG105" s="273"/>
      <c r="AH105" s="273"/>
      <c r="AI105" s="273"/>
      <c r="AJ105" s="273"/>
      <c r="AK105" s="273"/>
      <c r="AL105" s="273"/>
      <c r="AM105" s="273"/>
      <c r="AN105" s="273"/>
      <c r="AO105" s="273"/>
      <c r="AP105" s="273"/>
      <c r="AQ105" s="273"/>
      <c r="AR105" s="301"/>
    </row>
    <row r="106" spans="1:44" ht="27" customHeight="1">
      <c r="A106" s="255"/>
      <c r="B106" s="267" t="s">
        <v>64</v>
      </c>
      <c r="C106" s="277"/>
      <c r="D106" s="277"/>
      <c r="E106" s="277"/>
      <c r="F106" s="277"/>
      <c r="G106" s="277"/>
      <c r="H106" s="277"/>
      <c r="I106" s="277"/>
      <c r="J106" s="277"/>
      <c r="K106" s="277"/>
      <c r="L106" s="277"/>
      <c r="M106" s="277"/>
      <c r="N106" s="277"/>
      <c r="O106" s="277"/>
      <c r="P106" s="277"/>
      <c r="Q106" s="277"/>
      <c r="R106" s="277"/>
      <c r="S106" s="277"/>
      <c r="T106" s="277"/>
      <c r="U106" s="277"/>
      <c r="V106" s="277"/>
      <c r="W106" s="277"/>
      <c r="X106" s="277"/>
      <c r="Y106" s="277"/>
      <c r="Z106" s="277"/>
      <c r="AA106" s="277"/>
      <c r="AB106" s="277"/>
      <c r="AC106" s="277"/>
      <c r="AD106" s="277"/>
      <c r="AE106" s="277"/>
      <c r="AF106" s="277"/>
      <c r="AG106" s="277"/>
      <c r="AH106" s="277"/>
      <c r="AI106" s="277"/>
      <c r="AJ106" s="277"/>
      <c r="AK106" s="277"/>
      <c r="AL106" s="277"/>
      <c r="AM106" s="277"/>
      <c r="AN106" s="277"/>
      <c r="AO106" s="277"/>
      <c r="AP106" s="277"/>
      <c r="AQ106" s="277"/>
      <c r="AR106" s="300"/>
    </row>
    <row r="107" spans="1:44" ht="27" customHeight="1">
      <c r="A107" s="256"/>
      <c r="B107" s="268"/>
      <c r="C107" s="266"/>
      <c r="D107" s="266"/>
      <c r="E107" s="266"/>
      <c r="F107" s="266"/>
      <c r="G107" s="266"/>
      <c r="H107" s="266"/>
      <c r="I107" s="266"/>
      <c r="J107" s="266"/>
      <c r="K107" s="266"/>
      <c r="L107" s="266"/>
      <c r="M107" s="266"/>
      <c r="N107" s="266"/>
      <c r="O107" s="266"/>
      <c r="P107" s="266"/>
      <c r="Q107" s="266"/>
      <c r="R107" s="266"/>
      <c r="S107" s="266"/>
      <c r="T107" s="266"/>
      <c r="U107" s="266"/>
      <c r="V107" s="266"/>
      <c r="W107" s="266"/>
      <c r="X107" s="266"/>
      <c r="Y107" s="266"/>
      <c r="Z107" s="266"/>
      <c r="AA107" s="266"/>
      <c r="AB107" s="266"/>
      <c r="AC107" s="266"/>
      <c r="AD107" s="266"/>
      <c r="AE107" s="266"/>
      <c r="AF107" s="266"/>
      <c r="AG107" s="266"/>
      <c r="AH107" s="266"/>
      <c r="AI107" s="266"/>
      <c r="AJ107" s="266"/>
      <c r="AK107" s="266"/>
      <c r="AL107" s="266"/>
      <c r="AM107" s="266"/>
      <c r="AN107" s="266"/>
      <c r="AO107" s="266"/>
      <c r="AP107" s="266"/>
      <c r="AQ107" s="291"/>
      <c r="AR107" s="300"/>
    </row>
    <row r="108" spans="1:44" ht="14.25" customHeight="1">
      <c r="A108" s="257"/>
      <c r="B108" s="269"/>
      <c r="C108" s="1741" t="s">
        <v>473</v>
      </c>
      <c r="D108" s="1741"/>
      <c r="E108" s="1741"/>
      <c r="F108" s="279"/>
      <c r="G108" s="279"/>
      <c r="H108" s="279"/>
      <c r="I108" s="279"/>
      <c r="J108" s="279"/>
      <c r="K108" s="279"/>
      <c r="L108" s="279"/>
      <c r="M108" s="279"/>
      <c r="N108" s="279"/>
      <c r="O108" s="279"/>
      <c r="P108" s="279"/>
      <c r="Q108" s="279"/>
      <c r="R108" s="279"/>
      <c r="S108" s="279"/>
      <c r="T108" s="279"/>
      <c r="U108" s="279"/>
      <c r="V108" s="279"/>
      <c r="W108" s="279"/>
      <c r="X108" s="279"/>
      <c r="Y108" s="279"/>
      <c r="Z108" s="279"/>
      <c r="AA108" s="279"/>
      <c r="AB108" s="279"/>
      <c r="AC108" s="279"/>
      <c r="AD108" s="279"/>
      <c r="AE108" s="279"/>
      <c r="AF108" s="279"/>
      <c r="AG108" s="279"/>
      <c r="AH108" s="279"/>
      <c r="AI108" s="279"/>
      <c r="AJ108" s="279"/>
      <c r="AK108" s="279"/>
      <c r="AL108" s="279"/>
      <c r="AM108" s="279"/>
      <c r="AN108" s="279"/>
      <c r="AO108" s="279"/>
      <c r="AP108" s="279"/>
      <c r="AQ108" s="292"/>
      <c r="AR108" s="292"/>
    </row>
    <row r="109" spans="1:44" ht="14.25" customHeight="1">
      <c r="A109" s="257"/>
      <c r="B109" s="269"/>
      <c r="C109" s="1678" t="s">
        <v>295</v>
      </c>
      <c r="D109" s="1678"/>
      <c r="E109" s="1678"/>
      <c r="F109" s="1678"/>
      <c r="G109" s="1678"/>
      <c r="H109" s="1678"/>
      <c r="I109" s="1678"/>
      <c r="J109" s="1678"/>
      <c r="K109" s="1678"/>
      <c r="L109" s="1678"/>
      <c r="M109" s="1678"/>
      <c r="N109" s="1678"/>
      <c r="O109" s="1678"/>
      <c r="P109" s="1678"/>
      <c r="Q109" s="1678"/>
      <c r="R109" s="1678"/>
      <c r="S109" s="1678"/>
      <c r="T109" s="1678"/>
      <c r="U109" s="1678"/>
      <c r="V109" s="1678"/>
      <c r="W109" s="1678"/>
      <c r="X109" s="1678"/>
      <c r="Y109" s="1678"/>
      <c r="Z109" s="1678"/>
      <c r="AA109" s="1678"/>
      <c r="AB109" s="1678"/>
      <c r="AC109" s="1678"/>
      <c r="AD109" s="1678"/>
      <c r="AE109" s="1678"/>
      <c r="AF109" s="1678"/>
      <c r="AG109" s="1678"/>
      <c r="AH109" s="1678"/>
      <c r="AI109" s="1678"/>
      <c r="AJ109" s="1678"/>
      <c r="AK109" s="1678"/>
      <c r="AL109" s="1678"/>
      <c r="AM109" s="1678"/>
      <c r="AN109" s="1678"/>
      <c r="AO109" s="1678"/>
      <c r="AP109" s="1678"/>
      <c r="AQ109" s="292"/>
      <c r="AR109" s="292"/>
    </row>
    <row r="110" spans="1:44" ht="14.25" customHeight="1">
      <c r="A110" s="257"/>
      <c r="B110" s="269"/>
      <c r="C110" s="1678"/>
      <c r="D110" s="1678"/>
      <c r="E110" s="1678"/>
      <c r="F110" s="1678"/>
      <c r="G110" s="1678"/>
      <c r="H110" s="1678"/>
      <c r="I110" s="1678"/>
      <c r="J110" s="1678"/>
      <c r="K110" s="1678"/>
      <c r="L110" s="1678"/>
      <c r="M110" s="1678"/>
      <c r="N110" s="1678"/>
      <c r="O110" s="1678"/>
      <c r="P110" s="1678"/>
      <c r="Q110" s="1678"/>
      <c r="R110" s="1678"/>
      <c r="S110" s="1678"/>
      <c r="T110" s="1678"/>
      <c r="U110" s="1678"/>
      <c r="V110" s="1678"/>
      <c r="W110" s="1678"/>
      <c r="X110" s="1678"/>
      <c r="Y110" s="1678"/>
      <c r="Z110" s="1678"/>
      <c r="AA110" s="1678"/>
      <c r="AB110" s="1678"/>
      <c r="AC110" s="1678"/>
      <c r="AD110" s="1678"/>
      <c r="AE110" s="1678"/>
      <c r="AF110" s="1678"/>
      <c r="AG110" s="1678"/>
      <c r="AH110" s="1678"/>
      <c r="AI110" s="1678"/>
      <c r="AJ110" s="1678"/>
      <c r="AK110" s="1678"/>
      <c r="AL110" s="1678"/>
      <c r="AM110" s="1678"/>
      <c r="AN110" s="1678"/>
      <c r="AO110" s="1678"/>
      <c r="AP110" s="1678"/>
      <c r="AQ110" s="292"/>
      <c r="AR110" s="292"/>
    </row>
    <row r="111" spans="1:44" ht="14.25" customHeight="1">
      <c r="A111" s="258"/>
      <c r="B111" s="270"/>
      <c r="C111" s="1678" t="s">
        <v>214</v>
      </c>
      <c r="D111" s="1678"/>
      <c r="E111" s="1678"/>
      <c r="F111" s="1678"/>
      <c r="G111" s="1678"/>
      <c r="H111" s="1678"/>
      <c r="I111" s="1678"/>
      <c r="J111" s="1678"/>
      <c r="K111" s="1678"/>
      <c r="L111" s="1678"/>
      <c r="M111" s="1678"/>
      <c r="N111" s="1678"/>
      <c r="O111" s="1678"/>
      <c r="P111" s="1678"/>
      <c r="Q111" s="1678"/>
      <c r="R111" s="1678"/>
      <c r="S111" s="1678"/>
      <c r="T111" s="1678"/>
      <c r="U111" s="1678"/>
      <c r="V111" s="1678"/>
      <c r="W111" s="1678"/>
      <c r="X111" s="1678"/>
      <c r="Y111" s="1678"/>
      <c r="Z111" s="1678"/>
      <c r="AA111" s="1678"/>
      <c r="AB111" s="1678"/>
      <c r="AC111" s="1678"/>
      <c r="AD111" s="1678"/>
      <c r="AE111" s="1678"/>
      <c r="AF111" s="1678"/>
      <c r="AG111" s="1678"/>
      <c r="AH111" s="1678"/>
      <c r="AI111" s="1678"/>
      <c r="AJ111" s="1678"/>
      <c r="AK111" s="1678"/>
      <c r="AL111" s="1678"/>
      <c r="AM111" s="1678"/>
      <c r="AN111" s="1678"/>
      <c r="AO111" s="1678"/>
      <c r="AP111" s="1678"/>
      <c r="AQ111" s="293"/>
      <c r="AR111" s="301"/>
    </row>
    <row r="112" spans="1:44" ht="14.25" customHeight="1">
      <c r="A112" s="258"/>
      <c r="B112" s="270"/>
      <c r="C112" s="1678"/>
      <c r="D112" s="1678"/>
      <c r="E112" s="1678"/>
      <c r="F112" s="1678"/>
      <c r="G112" s="1678"/>
      <c r="H112" s="1678"/>
      <c r="I112" s="1678"/>
      <c r="J112" s="1678"/>
      <c r="K112" s="1678"/>
      <c r="L112" s="1678"/>
      <c r="M112" s="1678"/>
      <c r="N112" s="1678"/>
      <c r="O112" s="1678"/>
      <c r="P112" s="1678"/>
      <c r="Q112" s="1678"/>
      <c r="R112" s="1678"/>
      <c r="S112" s="1678"/>
      <c r="T112" s="1678"/>
      <c r="U112" s="1678"/>
      <c r="V112" s="1678"/>
      <c r="W112" s="1678"/>
      <c r="X112" s="1678"/>
      <c r="Y112" s="1678"/>
      <c r="Z112" s="1678"/>
      <c r="AA112" s="1678"/>
      <c r="AB112" s="1678"/>
      <c r="AC112" s="1678"/>
      <c r="AD112" s="1678"/>
      <c r="AE112" s="1678"/>
      <c r="AF112" s="1678"/>
      <c r="AG112" s="1678"/>
      <c r="AH112" s="1678"/>
      <c r="AI112" s="1678"/>
      <c r="AJ112" s="1678"/>
      <c r="AK112" s="1678"/>
      <c r="AL112" s="1678"/>
      <c r="AM112" s="1678"/>
      <c r="AN112" s="1678"/>
      <c r="AO112" s="1678"/>
      <c r="AP112" s="1678"/>
      <c r="AQ112" s="293"/>
      <c r="AR112" s="301"/>
    </row>
    <row r="113" spans="1:44" ht="14.25" customHeight="1">
      <c r="A113" s="258"/>
      <c r="B113" s="271"/>
      <c r="C113" s="278"/>
      <c r="D113" s="278"/>
      <c r="E113" s="278"/>
      <c r="F113" s="278"/>
      <c r="G113" s="278"/>
      <c r="H113" s="278"/>
      <c r="I113" s="278"/>
      <c r="J113" s="278"/>
      <c r="K113" s="278"/>
      <c r="L113" s="278"/>
      <c r="M113" s="278"/>
      <c r="N113" s="278"/>
      <c r="O113" s="278"/>
      <c r="P113" s="278"/>
      <c r="Q113" s="278"/>
      <c r="R113" s="278"/>
      <c r="S113" s="278"/>
      <c r="T113" s="278"/>
      <c r="U113" s="278"/>
      <c r="V113" s="278"/>
      <c r="W113" s="278"/>
      <c r="X113" s="278"/>
      <c r="Y113" s="278"/>
      <c r="Z113" s="278"/>
      <c r="AA113" s="278"/>
      <c r="AB113" s="278"/>
      <c r="AC113" s="278"/>
      <c r="AD113" s="278"/>
      <c r="AE113" s="278"/>
      <c r="AF113" s="278"/>
      <c r="AG113" s="278"/>
      <c r="AH113" s="278"/>
      <c r="AI113" s="278"/>
      <c r="AJ113" s="278"/>
      <c r="AK113" s="278"/>
      <c r="AL113" s="278"/>
      <c r="AM113" s="278"/>
      <c r="AN113" s="278"/>
      <c r="AO113" s="278"/>
      <c r="AP113" s="278"/>
      <c r="AQ113" s="294"/>
      <c r="AR113" s="301"/>
    </row>
    <row r="114" spans="1:44" ht="14.25" customHeight="1">
      <c r="A114" s="258"/>
      <c r="B114" s="272"/>
      <c r="C114" s="273"/>
      <c r="D114" s="273"/>
      <c r="E114" s="273"/>
      <c r="F114" s="273"/>
      <c r="G114" s="273"/>
      <c r="H114" s="273"/>
      <c r="I114" s="273"/>
      <c r="J114" s="273"/>
      <c r="K114" s="273"/>
      <c r="L114" s="273"/>
      <c r="M114" s="273"/>
      <c r="N114" s="273"/>
      <c r="O114" s="273"/>
      <c r="P114" s="273"/>
      <c r="Q114" s="273"/>
      <c r="R114" s="273"/>
      <c r="S114" s="273"/>
      <c r="T114" s="273"/>
      <c r="U114" s="273"/>
      <c r="V114" s="273"/>
      <c r="W114" s="273"/>
      <c r="X114" s="273"/>
      <c r="Y114" s="273"/>
      <c r="Z114" s="273"/>
      <c r="AA114" s="273"/>
      <c r="AB114" s="273"/>
      <c r="AC114" s="273"/>
      <c r="AD114" s="273"/>
      <c r="AE114" s="273"/>
      <c r="AF114" s="273"/>
      <c r="AG114" s="273"/>
      <c r="AH114" s="273"/>
      <c r="AI114" s="273"/>
      <c r="AJ114" s="273"/>
      <c r="AK114" s="273"/>
      <c r="AL114" s="273"/>
      <c r="AM114" s="273"/>
      <c r="AN114" s="273"/>
      <c r="AO114" s="273"/>
      <c r="AP114" s="273"/>
      <c r="AQ114" s="273"/>
      <c r="AR114" s="301"/>
    </row>
    <row r="115" spans="1:44" ht="14.25" customHeight="1">
      <c r="A115" s="255"/>
      <c r="B115" s="267" t="s">
        <v>223</v>
      </c>
      <c r="C115" s="277"/>
      <c r="D115" s="277"/>
      <c r="E115" s="277"/>
      <c r="F115" s="277"/>
      <c r="G115" s="277"/>
      <c r="H115" s="277"/>
      <c r="I115" s="277"/>
      <c r="J115" s="277"/>
      <c r="K115" s="277"/>
      <c r="L115" s="277"/>
      <c r="M115" s="277"/>
      <c r="N115" s="277"/>
      <c r="O115" s="277"/>
      <c r="P115" s="277"/>
      <c r="Q115" s="277"/>
      <c r="R115" s="277"/>
      <c r="S115" s="277"/>
      <c r="T115" s="277"/>
      <c r="U115" s="277"/>
      <c r="V115" s="277"/>
      <c r="W115" s="277"/>
      <c r="X115" s="277"/>
      <c r="Y115" s="277"/>
      <c r="Z115" s="277"/>
      <c r="AA115" s="277"/>
      <c r="AB115" s="277"/>
      <c r="AC115" s="277"/>
      <c r="AD115" s="277"/>
      <c r="AE115" s="277"/>
      <c r="AF115" s="277"/>
      <c r="AG115" s="277"/>
      <c r="AH115" s="277"/>
      <c r="AI115" s="277"/>
      <c r="AJ115" s="277"/>
      <c r="AK115" s="277"/>
      <c r="AL115" s="277"/>
      <c r="AM115" s="277"/>
      <c r="AN115" s="277"/>
      <c r="AO115" s="277"/>
      <c r="AP115" s="277"/>
      <c r="AQ115" s="277"/>
      <c r="AR115" s="300"/>
    </row>
    <row r="116" spans="1:44" ht="14.25" customHeight="1">
      <c r="A116" s="256"/>
      <c r="B116" s="268"/>
      <c r="C116" s="266"/>
      <c r="D116" s="266"/>
      <c r="E116" s="266"/>
      <c r="F116" s="266"/>
      <c r="G116" s="266"/>
      <c r="H116" s="266"/>
      <c r="I116" s="266"/>
      <c r="J116" s="266"/>
      <c r="K116" s="266"/>
      <c r="L116" s="266"/>
      <c r="M116" s="266"/>
      <c r="N116" s="266"/>
      <c r="O116" s="266"/>
      <c r="P116" s="266"/>
      <c r="Q116" s="266"/>
      <c r="R116" s="266"/>
      <c r="S116" s="266"/>
      <c r="T116" s="266"/>
      <c r="U116" s="266"/>
      <c r="V116" s="266"/>
      <c r="W116" s="266"/>
      <c r="X116" s="266"/>
      <c r="Y116" s="266"/>
      <c r="Z116" s="266"/>
      <c r="AA116" s="266"/>
      <c r="AB116" s="266"/>
      <c r="AC116" s="266"/>
      <c r="AD116" s="266"/>
      <c r="AE116" s="266"/>
      <c r="AF116" s="266"/>
      <c r="AG116" s="266"/>
      <c r="AH116" s="266"/>
      <c r="AI116" s="266"/>
      <c r="AJ116" s="266"/>
      <c r="AK116" s="266"/>
      <c r="AL116" s="266"/>
      <c r="AM116" s="266"/>
      <c r="AN116" s="266"/>
      <c r="AO116" s="266"/>
      <c r="AP116" s="266"/>
      <c r="AQ116" s="291"/>
      <c r="AR116" s="300"/>
    </row>
    <row r="117" spans="1:44" ht="14.25" customHeight="1">
      <c r="A117" s="257"/>
      <c r="B117" s="269"/>
      <c r="C117" s="1688" t="s">
        <v>129</v>
      </c>
      <c r="D117" s="1688"/>
      <c r="E117" s="1688"/>
      <c r="F117" s="1688"/>
      <c r="G117" s="1688"/>
      <c r="H117" s="1688"/>
      <c r="I117" s="1688"/>
      <c r="J117" s="1688"/>
      <c r="K117" s="1688"/>
      <c r="L117" s="1688"/>
      <c r="M117" s="1688"/>
      <c r="N117" s="1688"/>
      <c r="O117" s="1688"/>
      <c r="P117" s="1688"/>
      <c r="Q117" s="1688"/>
      <c r="R117" s="1688"/>
      <c r="S117" s="1688"/>
      <c r="T117" s="1688"/>
      <c r="U117" s="1688"/>
      <c r="V117" s="1688"/>
      <c r="W117" s="1688"/>
      <c r="X117" s="1688"/>
      <c r="Y117" s="1688"/>
      <c r="Z117" s="1688"/>
      <c r="AA117" s="1688"/>
      <c r="AB117" s="1688"/>
      <c r="AC117" s="1688"/>
      <c r="AD117" s="1688"/>
      <c r="AE117" s="1688"/>
      <c r="AF117" s="1688"/>
      <c r="AG117" s="1688"/>
      <c r="AH117" s="1688"/>
      <c r="AI117" s="1688"/>
      <c r="AJ117" s="1688"/>
      <c r="AK117" s="1688"/>
      <c r="AL117" s="1688"/>
      <c r="AM117" s="1688"/>
      <c r="AN117" s="1688"/>
      <c r="AO117" s="1688"/>
      <c r="AP117" s="1688"/>
      <c r="AQ117" s="292"/>
      <c r="AR117" s="292"/>
    </row>
    <row r="118" spans="1:44" ht="14.25" customHeight="1">
      <c r="A118" s="257"/>
      <c r="B118" s="269"/>
      <c r="C118" s="1688"/>
      <c r="D118" s="1688"/>
      <c r="E118" s="1688"/>
      <c r="F118" s="1688"/>
      <c r="G118" s="1688"/>
      <c r="H118" s="1688"/>
      <c r="I118" s="1688"/>
      <c r="J118" s="1688"/>
      <c r="K118" s="1688"/>
      <c r="L118" s="1688"/>
      <c r="M118" s="1688"/>
      <c r="N118" s="1688"/>
      <c r="O118" s="1688"/>
      <c r="P118" s="1688"/>
      <c r="Q118" s="1688"/>
      <c r="R118" s="1688"/>
      <c r="S118" s="1688"/>
      <c r="T118" s="1688"/>
      <c r="U118" s="1688"/>
      <c r="V118" s="1688"/>
      <c r="W118" s="1688"/>
      <c r="X118" s="1688"/>
      <c r="Y118" s="1688"/>
      <c r="Z118" s="1688"/>
      <c r="AA118" s="1688"/>
      <c r="AB118" s="1688"/>
      <c r="AC118" s="1688"/>
      <c r="AD118" s="1688"/>
      <c r="AE118" s="1688"/>
      <c r="AF118" s="1688"/>
      <c r="AG118" s="1688"/>
      <c r="AH118" s="1688"/>
      <c r="AI118" s="1688"/>
      <c r="AJ118" s="1688"/>
      <c r="AK118" s="1688"/>
      <c r="AL118" s="1688"/>
      <c r="AM118" s="1688"/>
      <c r="AN118" s="1688"/>
      <c r="AO118" s="1688"/>
      <c r="AP118" s="1688"/>
      <c r="AQ118" s="292"/>
      <c r="AR118" s="292"/>
    </row>
    <row r="119" spans="1:44" ht="14.25" customHeight="1">
      <c r="A119" s="257"/>
      <c r="B119" s="269"/>
      <c r="C119" s="1677" t="s">
        <v>164</v>
      </c>
      <c r="D119" s="1677"/>
      <c r="E119" s="1677"/>
      <c r="F119" s="1677"/>
      <c r="G119" s="1677"/>
      <c r="H119" s="1677"/>
      <c r="I119" s="1677"/>
      <c r="J119" s="1677"/>
      <c r="K119" s="1677"/>
      <c r="L119" s="1677"/>
      <c r="M119" s="1677"/>
      <c r="N119" s="1677"/>
      <c r="O119" s="1677"/>
      <c r="P119" s="1677"/>
      <c r="Q119" s="1677"/>
      <c r="R119" s="1677"/>
      <c r="S119" s="1677"/>
      <c r="T119" s="1677"/>
      <c r="U119" s="1677"/>
      <c r="V119" s="1677"/>
      <c r="W119" s="1677"/>
      <c r="X119" s="1677"/>
      <c r="Y119" s="1677"/>
      <c r="Z119" s="1677"/>
      <c r="AA119" s="1677"/>
      <c r="AB119" s="1677"/>
      <c r="AC119" s="1677"/>
      <c r="AD119" s="1677"/>
      <c r="AE119" s="1677"/>
      <c r="AF119" s="1677"/>
      <c r="AG119" s="1677"/>
      <c r="AH119" s="1677"/>
      <c r="AI119" s="1677"/>
      <c r="AJ119" s="1677"/>
      <c r="AK119" s="1677"/>
      <c r="AL119" s="1677"/>
      <c r="AM119" s="1677"/>
      <c r="AN119" s="1677"/>
      <c r="AO119" s="1677"/>
      <c r="AP119" s="1677"/>
      <c r="AQ119" s="292"/>
      <c r="AR119" s="292"/>
    </row>
    <row r="120" spans="1:44" ht="14.25" customHeight="1">
      <c r="A120" s="258"/>
      <c r="B120" s="270"/>
      <c r="C120" s="1677"/>
      <c r="D120" s="1677"/>
      <c r="E120" s="1677"/>
      <c r="F120" s="1677"/>
      <c r="G120" s="1677"/>
      <c r="H120" s="1677"/>
      <c r="I120" s="1677"/>
      <c r="J120" s="1677"/>
      <c r="K120" s="1677"/>
      <c r="L120" s="1677"/>
      <c r="M120" s="1677"/>
      <c r="N120" s="1677"/>
      <c r="O120" s="1677"/>
      <c r="P120" s="1677"/>
      <c r="Q120" s="1677"/>
      <c r="R120" s="1677"/>
      <c r="S120" s="1677"/>
      <c r="T120" s="1677"/>
      <c r="U120" s="1677"/>
      <c r="V120" s="1677"/>
      <c r="W120" s="1677"/>
      <c r="X120" s="1677"/>
      <c r="Y120" s="1677"/>
      <c r="Z120" s="1677"/>
      <c r="AA120" s="1677"/>
      <c r="AB120" s="1677"/>
      <c r="AC120" s="1677"/>
      <c r="AD120" s="1677"/>
      <c r="AE120" s="1677"/>
      <c r="AF120" s="1677"/>
      <c r="AG120" s="1677"/>
      <c r="AH120" s="1677"/>
      <c r="AI120" s="1677"/>
      <c r="AJ120" s="1677"/>
      <c r="AK120" s="1677"/>
      <c r="AL120" s="1677"/>
      <c r="AM120" s="1677"/>
      <c r="AN120" s="1677"/>
      <c r="AO120" s="1677"/>
      <c r="AP120" s="1677"/>
      <c r="AQ120" s="293"/>
      <c r="AR120" s="301"/>
    </row>
    <row r="121" spans="1:44" ht="11.25" customHeight="1">
      <c r="A121" s="258"/>
      <c r="B121" s="270"/>
      <c r="C121" s="1677" t="s">
        <v>245</v>
      </c>
      <c r="D121" s="1677"/>
      <c r="E121" s="1677"/>
      <c r="F121" s="1677"/>
      <c r="G121" s="1677"/>
      <c r="H121" s="1677"/>
      <c r="I121" s="1677"/>
      <c r="J121" s="1677"/>
      <c r="K121" s="1677"/>
      <c r="L121" s="1677"/>
      <c r="M121" s="1677"/>
      <c r="N121" s="1677"/>
      <c r="O121" s="1677"/>
      <c r="P121" s="1677"/>
      <c r="Q121" s="1677"/>
      <c r="R121" s="1677"/>
      <c r="S121" s="1677"/>
      <c r="T121" s="1677"/>
      <c r="U121" s="1677"/>
      <c r="V121" s="1677"/>
      <c r="W121" s="1677"/>
      <c r="X121" s="1677"/>
      <c r="Y121" s="1677"/>
      <c r="Z121" s="1677"/>
      <c r="AA121" s="1677"/>
      <c r="AB121" s="1677"/>
      <c r="AC121" s="1677"/>
      <c r="AD121" s="1677"/>
      <c r="AE121" s="1677"/>
      <c r="AF121" s="1677"/>
      <c r="AG121" s="1677"/>
      <c r="AH121" s="1677"/>
      <c r="AI121" s="1677"/>
      <c r="AJ121" s="1677"/>
      <c r="AK121" s="1677"/>
      <c r="AL121" s="1677"/>
      <c r="AM121" s="1677"/>
      <c r="AN121" s="1677"/>
      <c r="AO121" s="1677"/>
      <c r="AP121" s="1677"/>
      <c r="AQ121" s="293"/>
      <c r="AR121" s="301"/>
    </row>
    <row r="122" spans="1:44" ht="18.75" customHeight="1">
      <c r="A122" s="258"/>
      <c r="B122" s="270"/>
      <c r="C122" s="1677"/>
      <c r="D122" s="1677"/>
      <c r="E122" s="1677"/>
      <c r="F122" s="1677"/>
      <c r="G122" s="1677"/>
      <c r="H122" s="1677"/>
      <c r="I122" s="1677"/>
      <c r="J122" s="1677"/>
      <c r="K122" s="1677"/>
      <c r="L122" s="1677"/>
      <c r="M122" s="1677"/>
      <c r="N122" s="1677"/>
      <c r="O122" s="1677"/>
      <c r="P122" s="1677"/>
      <c r="Q122" s="1677"/>
      <c r="R122" s="1677"/>
      <c r="S122" s="1677"/>
      <c r="T122" s="1677"/>
      <c r="U122" s="1677"/>
      <c r="V122" s="1677"/>
      <c r="W122" s="1677"/>
      <c r="X122" s="1677"/>
      <c r="Y122" s="1677"/>
      <c r="Z122" s="1677"/>
      <c r="AA122" s="1677"/>
      <c r="AB122" s="1677"/>
      <c r="AC122" s="1677"/>
      <c r="AD122" s="1677"/>
      <c r="AE122" s="1677"/>
      <c r="AF122" s="1677"/>
      <c r="AG122" s="1677"/>
      <c r="AH122" s="1677"/>
      <c r="AI122" s="1677"/>
      <c r="AJ122" s="1677"/>
      <c r="AK122" s="1677"/>
      <c r="AL122" s="1677"/>
      <c r="AM122" s="1677"/>
      <c r="AN122" s="1677"/>
      <c r="AO122" s="1677"/>
      <c r="AP122" s="1677"/>
      <c r="AQ122" s="293"/>
      <c r="AR122" s="301"/>
    </row>
    <row r="123" spans="1:44" ht="19.5" customHeight="1">
      <c r="A123" s="258"/>
      <c r="B123" s="271"/>
      <c r="C123" s="278"/>
      <c r="D123" s="278"/>
      <c r="E123" s="278"/>
      <c r="F123" s="278"/>
      <c r="G123" s="278"/>
      <c r="H123" s="278"/>
      <c r="I123" s="278"/>
      <c r="J123" s="278"/>
      <c r="K123" s="278"/>
      <c r="L123" s="278"/>
      <c r="M123" s="278"/>
      <c r="N123" s="278"/>
      <c r="O123" s="278"/>
      <c r="P123" s="278"/>
      <c r="Q123" s="278"/>
      <c r="R123" s="278"/>
      <c r="S123" s="278"/>
      <c r="T123" s="278"/>
      <c r="U123" s="278"/>
      <c r="V123" s="278"/>
      <c r="W123" s="278"/>
      <c r="X123" s="278"/>
      <c r="Y123" s="278"/>
      <c r="Z123" s="278"/>
      <c r="AA123" s="278"/>
      <c r="AB123" s="278"/>
      <c r="AC123" s="278"/>
      <c r="AD123" s="278"/>
      <c r="AE123" s="278"/>
      <c r="AF123" s="278"/>
      <c r="AG123" s="278"/>
      <c r="AH123" s="278"/>
      <c r="AI123" s="278"/>
      <c r="AJ123" s="278"/>
      <c r="AK123" s="278"/>
      <c r="AL123" s="278"/>
      <c r="AM123" s="278"/>
      <c r="AN123" s="278"/>
      <c r="AO123" s="278"/>
      <c r="AP123" s="278"/>
      <c r="AQ123" s="294"/>
      <c r="AR123" s="301"/>
    </row>
    <row r="124" spans="1:44" ht="18.75" customHeight="1">
      <c r="A124" s="258"/>
      <c r="B124" s="272"/>
      <c r="C124" s="273"/>
      <c r="D124" s="273"/>
      <c r="E124" s="273"/>
      <c r="F124" s="273"/>
      <c r="G124" s="273"/>
      <c r="H124" s="273"/>
      <c r="I124" s="273"/>
      <c r="J124" s="273"/>
      <c r="K124" s="273"/>
      <c r="L124" s="273"/>
      <c r="M124" s="273"/>
      <c r="N124" s="273"/>
      <c r="O124" s="273"/>
      <c r="P124" s="273"/>
      <c r="Q124" s="273"/>
      <c r="R124" s="273"/>
      <c r="S124" s="273"/>
      <c r="T124" s="273"/>
      <c r="U124" s="273"/>
      <c r="V124" s="273"/>
      <c r="W124" s="273"/>
      <c r="X124" s="273"/>
      <c r="Y124" s="273"/>
      <c r="Z124" s="273"/>
      <c r="AA124" s="273"/>
      <c r="AB124" s="273"/>
      <c r="AC124" s="273"/>
      <c r="AD124" s="273"/>
      <c r="AE124" s="273"/>
      <c r="AF124" s="273"/>
      <c r="AG124" s="273"/>
      <c r="AH124" s="273"/>
      <c r="AI124" s="273"/>
      <c r="AJ124" s="273"/>
      <c r="AK124" s="273"/>
      <c r="AL124" s="273"/>
      <c r="AM124" s="273"/>
      <c r="AN124" s="273"/>
      <c r="AO124" s="273"/>
      <c r="AP124" s="273"/>
      <c r="AQ124" s="273"/>
      <c r="AR124" s="301"/>
    </row>
    <row r="125" spans="1:44" ht="14.25" customHeight="1">
      <c r="A125" s="255"/>
      <c r="B125" s="267" t="s">
        <v>217</v>
      </c>
      <c r="C125" s="277"/>
      <c r="D125" s="277"/>
      <c r="E125" s="277"/>
      <c r="F125" s="277"/>
      <c r="G125" s="277"/>
      <c r="H125" s="277"/>
      <c r="I125" s="277"/>
      <c r="J125" s="277"/>
      <c r="K125" s="277"/>
      <c r="L125" s="277"/>
      <c r="M125" s="277"/>
      <c r="N125" s="277"/>
      <c r="O125" s="277"/>
      <c r="P125" s="277"/>
      <c r="Q125" s="277"/>
      <c r="R125" s="277"/>
      <c r="S125" s="277"/>
      <c r="T125" s="277"/>
      <c r="U125" s="277"/>
      <c r="V125" s="277"/>
      <c r="W125" s="277"/>
      <c r="X125" s="277"/>
      <c r="Y125" s="277"/>
      <c r="Z125" s="277"/>
      <c r="AA125" s="277"/>
      <c r="AB125" s="277"/>
      <c r="AC125" s="277"/>
      <c r="AD125" s="277"/>
      <c r="AE125" s="277"/>
      <c r="AF125" s="277"/>
      <c r="AG125" s="277"/>
      <c r="AH125" s="277"/>
      <c r="AI125" s="277"/>
      <c r="AJ125" s="277"/>
      <c r="AK125" s="277"/>
      <c r="AL125" s="277"/>
      <c r="AM125" s="277"/>
      <c r="AN125" s="277"/>
      <c r="AO125" s="277"/>
      <c r="AP125" s="277"/>
      <c r="AQ125" s="277"/>
      <c r="AR125" s="300"/>
    </row>
    <row r="126" spans="1:44" ht="14.25" customHeight="1">
      <c r="A126" s="256"/>
      <c r="B126" s="268"/>
      <c r="C126" s="266"/>
      <c r="D126" s="266"/>
      <c r="E126" s="266"/>
      <c r="F126" s="266"/>
      <c r="G126" s="266"/>
      <c r="H126" s="266"/>
      <c r="I126" s="266"/>
      <c r="J126" s="266"/>
      <c r="K126" s="266"/>
      <c r="L126" s="266"/>
      <c r="M126" s="266"/>
      <c r="N126" s="266"/>
      <c r="O126" s="266"/>
      <c r="P126" s="266"/>
      <c r="Q126" s="266"/>
      <c r="R126" s="266"/>
      <c r="S126" s="266"/>
      <c r="T126" s="266"/>
      <c r="U126" s="266"/>
      <c r="V126" s="266"/>
      <c r="W126" s="266"/>
      <c r="X126" s="266"/>
      <c r="Y126" s="266"/>
      <c r="Z126" s="266"/>
      <c r="AA126" s="266"/>
      <c r="AB126" s="266"/>
      <c r="AC126" s="266"/>
      <c r="AD126" s="266"/>
      <c r="AE126" s="266"/>
      <c r="AF126" s="266"/>
      <c r="AG126" s="266"/>
      <c r="AH126" s="266"/>
      <c r="AI126" s="266"/>
      <c r="AJ126" s="266"/>
      <c r="AK126" s="266"/>
      <c r="AL126" s="266"/>
      <c r="AM126" s="266"/>
      <c r="AN126" s="266"/>
      <c r="AO126" s="266"/>
      <c r="AP126" s="266"/>
      <c r="AQ126" s="291"/>
      <c r="AR126" s="300"/>
    </row>
    <row r="127" spans="1:44" ht="14.25" customHeight="1">
      <c r="A127" s="257"/>
      <c r="B127" s="269"/>
      <c r="C127" s="1678" t="s">
        <v>472</v>
      </c>
      <c r="D127" s="1678"/>
      <c r="E127" s="1678"/>
      <c r="F127" s="1678"/>
      <c r="G127" s="1678"/>
      <c r="H127" s="1678"/>
      <c r="I127" s="1678"/>
      <c r="J127" s="1678"/>
      <c r="K127" s="1678"/>
      <c r="L127" s="1678"/>
      <c r="M127" s="1678"/>
      <c r="N127" s="1678"/>
      <c r="O127" s="1678"/>
      <c r="P127" s="1678"/>
      <c r="Q127" s="1678"/>
      <c r="R127" s="1678"/>
      <c r="S127" s="1678"/>
      <c r="T127" s="1678"/>
      <c r="U127" s="1678"/>
      <c r="V127" s="1678"/>
      <c r="W127" s="1678"/>
      <c r="X127" s="1678"/>
      <c r="Y127" s="1678"/>
      <c r="Z127" s="1678"/>
      <c r="AA127" s="1678"/>
      <c r="AB127" s="1678"/>
      <c r="AC127" s="1678"/>
      <c r="AD127" s="1678"/>
      <c r="AE127" s="1678"/>
      <c r="AF127" s="1678"/>
      <c r="AG127" s="1678"/>
      <c r="AH127" s="1678"/>
      <c r="AI127" s="1678"/>
      <c r="AJ127" s="1678"/>
      <c r="AK127" s="1678"/>
      <c r="AL127" s="1678"/>
      <c r="AM127" s="1678"/>
      <c r="AN127" s="1678"/>
      <c r="AO127" s="1678"/>
      <c r="AP127" s="1678"/>
      <c r="AQ127" s="292"/>
      <c r="AR127" s="292"/>
    </row>
    <row r="128" spans="1:44" ht="14.25" customHeight="1">
      <c r="A128" s="257"/>
      <c r="B128" s="269"/>
      <c r="C128" s="1678"/>
      <c r="D128" s="1678"/>
      <c r="E128" s="1678"/>
      <c r="F128" s="1678"/>
      <c r="G128" s="1678"/>
      <c r="H128" s="1678"/>
      <c r="I128" s="1678"/>
      <c r="J128" s="1678"/>
      <c r="K128" s="1678"/>
      <c r="L128" s="1678"/>
      <c r="M128" s="1678"/>
      <c r="N128" s="1678"/>
      <c r="O128" s="1678"/>
      <c r="P128" s="1678"/>
      <c r="Q128" s="1678"/>
      <c r="R128" s="1678"/>
      <c r="S128" s="1678"/>
      <c r="T128" s="1678"/>
      <c r="U128" s="1678"/>
      <c r="V128" s="1678"/>
      <c r="W128" s="1678"/>
      <c r="X128" s="1678"/>
      <c r="Y128" s="1678"/>
      <c r="Z128" s="1678"/>
      <c r="AA128" s="1678"/>
      <c r="AB128" s="1678"/>
      <c r="AC128" s="1678"/>
      <c r="AD128" s="1678"/>
      <c r="AE128" s="1678"/>
      <c r="AF128" s="1678"/>
      <c r="AG128" s="1678"/>
      <c r="AH128" s="1678"/>
      <c r="AI128" s="1678"/>
      <c r="AJ128" s="1678"/>
      <c r="AK128" s="1678"/>
      <c r="AL128" s="1678"/>
      <c r="AM128" s="1678"/>
      <c r="AN128" s="1678"/>
      <c r="AO128" s="1678"/>
      <c r="AP128" s="1678"/>
      <c r="AQ128" s="292"/>
      <c r="AR128" s="292"/>
    </row>
    <row r="129" spans="1:44" ht="14.25" customHeight="1">
      <c r="A129" s="257"/>
      <c r="B129" s="269"/>
      <c r="C129" s="1678" t="s">
        <v>471</v>
      </c>
      <c r="D129" s="1678"/>
      <c r="E129" s="1678"/>
      <c r="F129" s="1678"/>
      <c r="G129" s="1678"/>
      <c r="H129" s="1678"/>
      <c r="I129" s="1678"/>
      <c r="J129" s="1678"/>
      <c r="K129" s="1678"/>
      <c r="L129" s="1678"/>
      <c r="M129" s="1678"/>
      <c r="N129" s="1678"/>
      <c r="O129" s="1678"/>
      <c r="P129" s="1678"/>
      <c r="Q129" s="1678"/>
      <c r="R129" s="1678"/>
      <c r="S129" s="1678"/>
      <c r="T129" s="1678"/>
      <c r="U129" s="1678"/>
      <c r="V129" s="1678"/>
      <c r="W129" s="1678"/>
      <c r="X129" s="1678"/>
      <c r="Y129" s="1678"/>
      <c r="Z129" s="1678"/>
      <c r="AA129" s="1678"/>
      <c r="AB129" s="1678"/>
      <c r="AC129" s="1678"/>
      <c r="AD129" s="1678"/>
      <c r="AE129" s="1678"/>
      <c r="AF129" s="1678"/>
      <c r="AG129" s="1678"/>
      <c r="AH129" s="1678"/>
      <c r="AI129" s="1678"/>
      <c r="AJ129" s="1678"/>
      <c r="AK129" s="1678"/>
      <c r="AL129" s="1678"/>
      <c r="AM129" s="1678"/>
      <c r="AN129" s="1678"/>
      <c r="AO129" s="1678"/>
      <c r="AP129" s="1678"/>
      <c r="AQ129" s="292"/>
      <c r="AR129" s="292"/>
    </row>
    <row r="130" spans="1:44" ht="14.25" customHeight="1">
      <c r="A130" s="258"/>
      <c r="B130" s="270"/>
      <c r="C130" s="1678"/>
      <c r="D130" s="1678"/>
      <c r="E130" s="1678"/>
      <c r="F130" s="1678"/>
      <c r="G130" s="1678"/>
      <c r="H130" s="1678"/>
      <c r="I130" s="1678"/>
      <c r="J130" s="1678"/>
      <c r="K130" s="1678"/>
      <c r="L130" s="1678"/>
      <c r="M130" s="1678"/>
      <c r="N130" s="1678"/>
      <c r="O130" s="1678"/>
      <c r="P130" s="1678"/>
      <c r="Q130" s="1678"/>
      <c r="R130" s="1678"/>
      <c r="S130" s="1678"/>
      <c r="T130" s="1678"/>
      <c r="U130" s="1678"/>
      <c r="V130" s="1678"/>
      <c r="W130" s="1678"/>
      <c r="X130" s="1678"/>
      <c r="Y130" s="1678"/>
      <c r="Z130" s="1678"/>
      <c r="AA130" s="1678"/>
      <c r="AB130" s="1678"/>
      <c r="AC130" s="1678"/>
      <c r="AD130" s="1678"/>
      <c r="AE130" s="1678"/>
      <c r="AF130" s="1678"/>
      <c r="AG130" s="1678"/>
      <c r="AH130" s="1678"/>
      <c r="AI130" s="1678"/>
      <c r="AJ130" s="1678"/>
      <c r="AK130" s="1678"/>
      <c r="AL130" s="1678"/>
      <c r="AM130" s="1678"/>
      <c r="AN130" s="1678"/>
      <c r="AO130" s="1678"/>
      <c r="AP130" s="1678"/>
      <c r="AQ130" s="293"/>
      <c r="AR130" s="301"/>
    </row>
    <row r="131" spans="1:44" ht="14.25" customHeight="1">
      <c r="A131" s="258"/>
      <c r="B131" s="270"/>
      <c r="C131" s="273"/>
      <c r="D131" s="273"/>
      <c r="E131" s="273"/>
      <c r="F131" s="273"/>
      <c r="G131" s="273"/>
      <c r="H131" s="273"/>
      <c r="I131" s="273"/>
      <c r="J131" s="273"/>
      <c r="K131" s="273"/>
      <c r="L131" s="273"/>
      <c r="M131" s="273"/>
      <c r="N131" s="273"/>
      <c r="O131" s="273"/>
      <c r="P131" s="273"/>
      <c r="Q131" s="273"/>
      <c r="R131" s="273"/>
      <c r="S131" s="273"/>
      <c r="T131" s="273"/>
      <c r="U131" s="273"/>
      <c r="V131" s="273"/>
      <c r="W131" s="273"/>
      <c r="X131" s="273"/>
      <c r="Y131" s="273"/>
      <c r="Z131" s="273"/>
      <c r="AA131" s="273"/>
      <c r="AB131" s="273"/>
      <c r="AC131" s="273"/>
      <c r="AD131" s="273"/>
      <c r="AE131" s="273"/>
      <c r="AF131" s="273"/>
      <c r="AG131" s="273"/>
      <c r="AH131" s="273"/>
      <c r="AI131" s="273"/>
      <c r="AJ131" s="273"/>
      <c r="AK131" s="273"/>
      <c r="AL131" s="273"/>
      <c r="AM131" s="273"/>
      <c r="AN131" s="273"/>
      <c r="AO131" s="273"/>
      <c r="AP131" s="273"/>
      <c r="AQ131" s="293"/>
      <c r="AR131" s="301"/>
    </row>
    <row r="132" spans="1:44" ht="23.25" customHeight="1">
      <c r="A132" s="258"/>
      <c r="B132" s="271"/>
      <c r="C132" s="278"/>
      <c r="D132" s="278"/>
      <c r="E132" s="278"/>
      <c r="F132" s="278"/>
      <c r="G132" s="278"/>
      <c r="H132" s="278"/>
      <c r="I132" s="278"/>
      <c r="J132" s="278"/>
      <c r="K132" s="278"/>
      <c r="L132" s="278"/>
      <c r="M132" s="278"/>
      <c r="N132" s="278"/>
      <c r="O132" s="278"/>
      <c r="P132" s="278"/>
      <c r="Q132" s="278"/>
      <c r="R132" s="278"/>
      <c r="S132" s="278"/>
      <c r="T132" s="278"/>
      <c r="U132" s="278"/>
      <c r="V132" s="278"/>
      <c r="W132" s="278"/>
      <c r="X132" s="278"/>
      <c r="Y132" s="278"/>
      <c r="Z132" s="278"/>
      <c r="AA132" s="278"/>
      <c r="AB132" s="278"/>
      <c r="AC132" s="278"/>
      <c r="AD132" s="278"/>
      <c r="AE132" s="278"/>
      <c r="AF132" s="278"/>
      <c r="AG132" s="278"/>
      <c r="AH132" s="278"/>
      <c r="AI132" s="278"/>
      <c r="AJ132" s="278"/>
      <c r="AK132" s="278"/>
      <c r="AL132" s="278"/>
      <c r="AM132" s="278"/>
      <c r="AN132" s="278"/>
      <c r="AO132" s="278"/>
      <c r="AP132" s="278"/>
      <c r="AQ132" s="294"/>
      <c r="AR132" s="301"/>
    </row>
    <row r="133" spans="1:44" ht="23.25" customHeight="1">
      <c r="A133" s="259" t="s">
        <v>392</v>
      </c>
      <c r="B133" s="273"/>
      <c r="C133" s="273"/>
      <c r="D133" s="273"/>
      <c r="E133" s="273"/>
      <c r="F133" s="273"/>
      <c r="G133" s="273"/>
      <c r="H133" s="273"/>
      <c r="I133" s="273"/>
      <c r="J133" s="273"/>
      <c r="K133" s="273"/>
      <c r="L133" s="273"/>
      <c r="M133" s="273"/>
      <c r="N133" s="273"/>
      <c r="O133" s="273"/>
      <c r="P133" s="273"/>
      <c r="Q133" s="273"/>
      <c r="R133" s="273"/>
      <c r="S133" s="273"/>
      <c r="T133" s="273"/>
      <c r="U133" s="273"/>
      <c r="V133" s="273"/>
      <c r="W133" s="273"/>
      <c r="X133" s="273"/>
      <c r="Y133" s="273"/>
      <c r="Z133" s="273"/>
      <c r="AA133" s="273"/>
      <c r="AB133" s="273"/>
      <c r="AC133" s="273"/>
      <c r="AD133" s="273"/>
      <c r="AE133" s="273"/>
      <c r="AF133" s="273"/>
      <c r="AG133" s="273"/>
      <c r="AH133" s="273"/>
      <c r="AI133" s="273"/>
      <c r="AJ133" s="273"/>
      <c r="AK133" s="273"/>
      <c r="AL133" s="273"/>
      <c r="AM133" s="273"/>
      <c r="AN133" s="273"/>
      <c r="AO133" s="273"/>
      <c r="AP133" s="273"/>
      <c r="AQ133" s="273"/>
      <c r="AR133" s="302"/>
    </row>
    <row r="134" spans="1:44" ht="23.25" customHeight="1">
      <c r="A134" s="1742" t="s">
        <v>460</v>
      </c>
      <c r="B134" s="1741"/>
      <c r="C134" s="1741"/>
      <c r="D134" s="1741"/>
      <c r="E134" s="1741"/>
      <c r="F134" s="1741"/>
      <c r="G134" s="1741"/>
      <c r="H134" s="1741"/>
      <c r="I134" s="1741"/>
      <c r="J134" s="1741"/>
      <c r="K134" s="1741"/>
      <c r="L134" s="1741"/>
      <c r="M134" s="1741"/>
      <c r="N134" s="1741"/>
      <c r="O134" s="1741"/>
      <c r="P134" s="1741"/>
      <c r="Q134" s="1741"/>
      <c r="R134" s="1741"/>
      <c r="S134" s="1741"/>
      <c r="T134" s="1741"/>
      <c r="U134" s="1741"/>
      <c r="V134" s="1741"/>
      <c r="W134" s="1741"/>
      <c r="X134" s="1741"/>
      <c r="Y134" s="1741"/>
      <c r="Z134" s="1741"/>
      <c r="AA134" s="1741"/>
      <c r="AB134" s="1741"/>
      <c r="AC134" s="1741"/>
      <c r="AD134" s="273"/>
      <c r="AE134" s="273"/>
      <c r="AF134" s="273"/>
      <c r="AG134" s="273"/>
      <c r="AH134" s="273"/>
      <c r="AI134" s="273"/>
      <c r="AJ134" s="273"/>
      <c r="AK134" s="273"/>
      <c r="AL134" s="273"/>
      <c r="AM134" s="273"/>
      <c r="AN134" s="273"/>
      <c r="AO134" s="273"/>
      <c r="AP134" s="273"/>
      <c r="AQ134" s="273"/>
      <c r="AR134" s="302"/>
    </row>
    <row r="135" spans="1:44" ht="20.25" customHeight="1">
      <c r="A135" s="260" t="s">
        <v>244</v>
      </c>
      <c r="B135" s="274"/>
      <c r="C135" s="274"/>
      <c r="D135" s="274"/>
      <c r="E135" s="274"/>
      <c r="F135" s="274"/>
      <c r="G135" s="274"/>
      <c r="H135" s="274"/>
      <c r="I135" s="274"/>
      <c r="J135" s="274"/>
      <c r="K135" s="274"/>
      <c r="L135" s="274"/>
      <c r="M135" s="274"/>
      <c r="N135" s="274"/>
      <c r="O135" s="274"/>
      <c r="P135" s="274"/>
      <c r="Q135" s="274"/>
      <c r="R135" s="274"/>
      <c r="S135" s="274"/>
      <c r="T135" s="274"/>
      <c r="U135" s="274"/>
      <c r="V135" s="274"/>
      <c r="W135" s="274"/>
      <c r="X135" s="274"/>
      <c r="Y135" s="274"/>
      <c r="Z135" s="287"/>
      <c r="AA135" s="287"/>
      <c r="AB135" s="287"/>
      <c r="AC135" s="287"/>
      <c r="AD135" s="287"/>
      <c r="AE135" s="287"/>
      <c r="AF135" s="287"/>
      <c r="AG135" s="287"/>
      <c r="AH135" s="287"/>
      <c r="AI135" s="287"/>
      <c r="AJ135" s="287"/>
      <c r="AK135" s="287"/>
      <c r="AL135" s="287"/>
      <c r="AM135" s="287"/>
      <c r="AN135" s="287"/>
      <c r="AO135" s="287"/>
      <c r="AP135" s="287"/>
      <c r="AQ135" s="287"/>
      <c r="AR135" s="303"/>
    </row>
  </sheetData>
  <sheetProtection sheet="1" objects="1" scenarios="1"/>
  <mergeCells count="76">
    <mergeCell ref="A1:AR1"/>
    <mergeCell ref="A2:AR2"/>
    <mergeCell ref="C98:E98"/>
    <mergeCell ref="F98:AP98"/>
    <mergeCell ref="C99:AN99"/>
    <mergeCell ref="AF3:AR6"/>
    <mergeCell ref="AL8:AR9"/>
    <mergeCell ref="Y10:Y12"/>
    <mergeCell ref="Z10:AB12"/>
    <mergeCell ref="AD10:AF12"/>
    <mergeCell ref="AG10:AG12"/>
    <mergeCell ref="AH10:AJ12"/>
    <mergeCell ref="AL10:AN12"/>
    <mergeCell ref="AO10:AO12"/>
    <mergeCell ref="AP10:AR12"/>
    <mergeCell ref="A60:AR61"/>
    <mergeCell ref="C108:E108"/>
    <mergeCell ref="A134:AC134"/>
    <mergeCell ref="A3:D6"/>
    <mergeCell ref="E3:Z6"/>
    <mergeCell ref="AB3:AE6"/>
    <mergeCell ref="A8:D9"/>
    <mergeCell ref="E8:R9"/>
    <mergeCell ref="T8:V9"/>
    <mergeCell ref="W8:Y9"/>
    <mergeCell ref="Z8:AB9"/>
    <mergeCell ref="AD8:AJ9"/>
    <mergeCell ref="A10:D12"/>
    <mergeCell ref="E10:R12"/>
    <mergeCell ref="T10:U12"/>
    <mergeCell ref="V10:V12"/>
    <mergeCell ref="W10:X12"/>
    <mergeCell ref="A62:AR63"/>
    <mergeCell ref="A64:AR65"/>
    <mergeCell ref="A68:AR69"/>
    <mergeCell ref="A70:AR71"/>
    <mergeCell ref="A72:AR73"/>
    <mergeCell ref="A75:D78"/>
    <mergeCell ref="E75:Z78"/>
    <mergeCell ref="AB75:AE78"/>
    <mergeCell ref="AF75:AR78"/>
    <mergeCell ref="A80:D81"/>
    <mergeCell ref="E80:R81"/>
    <mergeCell ref="T80:V81"/>
    <mergeCell ref="W80:Y81"/>
    <mergeCell ref="Z80:AB81"/>
    <mergeCell ref="AD80:AJ81"/>
    <mergeCell ref="AL80:AR81"/>
    <mergeCell ref="C90:AP91"/>
    <mergeCell ref="C100:AP101"/>
    <mergeCell ref="Y82:Y84"/>
    <mergeCell ref="Z82:AB84"/>
    <mergeCell ref="AD82:AF84"/>
    <mergeCell ref="AG82:AG84"/>
    <mergeCell ref="AH82:AJ84"/>
    <mergeCell ref="A82:D84"/>
    <mergeCell ref="E82:R84"/>
    <mergeCell ref="T82:U84"/>
    <mergeCell ref="V82:V84"/>
    <mergeCell ref="W82:X84"/>
    <mergeCell ref="C121:AP122"/>
    <mergeCell ref="C127:AP128"/>
    <mergeCell ref="C129:AP130"/>
    <mergeCell ref="B16:AQ22"/>
    <mergeCell ref="B25:AQ31"/>
    <mergeCell ref="B34:AQ40"/>
    <mergeCell ref="B43:AQ50"/>
    <mergeCell ref="B53:AQ59"/>
    <mergeCell ref="C102:AP103"/>
    <mergeCell ref="C109:AP110"/>
    <mergeCell ref="C111:AP112"/>
    <mergeCell ref="C117:AP118"/>
    <mergeCell ref="C119:AP120"/>
    <mergeCell ref="AL82:AN84"/>
    <mergeCell ref="AO82:AO84"/>
    <mergeCell ref="AP82:AR84"/>
  </mergeCells>
  <phoneticPr fontId="6" type="Hiragana"/>
  <printOptions horizontalCentered="1" verticalCentered="1"/>
  <pageMargins left="0.59027777777777801" right="0.59027777777777801" top="0.59060039370078732" bottom="0.23611111111111024" header="0.51180555555555496" footer="0.51180555555555496"/>
  <pageSetup paperSize="9" scale="81" firstPageNumber="0" orientation="portrait" useFirstPageNumber="1" horizontalDpi="300" verticalDpi="300" r:id="rId1"/>
  <rowBreaks count="4" manualBreakCount="4">
    <brk id="68" max="43" man="1"/>
    <brk id="135" max="43" man="1"/>
    <brk id="193" max="43" man="1"/>
    <brk id="251" max="43" man="1"/>
  </rowBreaks>
  <colBreaks count="1" manualBreakCount="1">
    <brk id="50"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FF80"/>
    <pageSetUpPr fitToPage="1"/>
  </sheetPr>
  <dimension ref="B1:AD63"/>
  <sheetViews>
    <sheetView zoomScaleSheetLayoutView="95" workbookViewId="0">
      <selection activeCell="B38" sqref="B38:AC46"/>
    </sheetView>
  </sheetViews>
  <sheetFormatPr defaultRowHeight="18"/>
  <cols>
    <col min="1" max="1" width="2" customWidth="1"/>
    <col min="2" max="28" width="2.58203125" customWidth="1"/>
    <col min="29" max="29" width="3" customWidth="1"/>
    <col min="30" max="30" width="2.33203125" customWidth="1"/>
  </cols>
  <sheetData>
    <row r="1" spans="2:30" ht="15.75" customHeight="1">
      <c r="B1" s="1901" t="s">
        <v>589</v>
      </c>
      <c r="C1" s="1901"/>
      <c r="D1" s="1901"/>
      <c r="E1" s="1901"/>
      <c r="F1" s="1901"/>
      <c r="G1" s="1901"/>
      <c r="H1" s="1901"/>
      <c r="I1" s="1901"/>
      <c r="J1" s="1901"/>
      <c r="K1" s="1901"/>
      <c r="L1" s="1901"/>
      <c r="M1" s="1901"/>
      <c r="N1" s="1901"/>
      <c r="O1" s="1901"/>
      <c r="P1" s="1901"/>
      <c r="Q1" s="1901"/>
      <c r="R1" s="1901"/>
      <c r="S1" s="1901"/>
      <c r="T1" s="1901"/>
      <c r="U1" s="1901"/>
      <c r="V1" s="1901"/>
      <c r="W1" s="1901"/>
      <c r="X1" s="1901"/>
      <c r="Y1" s="1901"/>
      <c r="Z1" s="1901"/>
      <c r="AA1" s="1901"/>
      <c r="AB1" s="1901"/>
      <c r="AC1" s="1901"/>
      <c r="AD1" s="1901"/>
    </row>
    <row r="2" spans="2:30" ht="15.75" customHeight="1">
      <c r="B2" s="1901"/>
      <c r="C2" s="1901"/>
      <c r="D2" s="1901"/>
      <c r="E2" s="1901"/>
      <c r="F2" s="1901"/>
      <c r="G2" s="1901"/>
      <c r="H2" s="1901"/>
      <c r="I2" s="1901"/>
      <c r="J2" s="1901"/>
      <c r="K2" s="1901"/>
      <c r="L2" s="1901"/>
      <c r="M2" s="1901"/>
      <c r="N2" s="1901"/>
      <c r="O2" s="1901"/>
      <c r="P2" s="1901"/>
      <c r="Q2" s="1901"/>
      <c r="R2" s="1901"/>
      <c r="S2" s="1901"/>
      <c r="T2" s="1901"/>
      <c r="U2" s="1901"/>
      <c r="V2" s="1901"/>
      <c r="W2" s="1901"/>
      <c r="X2" s="1901"/>
      <c r="Y2" s="1901"/>
      <c r="Z2" s="1901"/>
      <c r="AA2" s="1901"/>
      <c r="AB2" s="1901"/>
      <c r="AC2" s="1901"/>
      <c r="AD2" s="1901"/>
    </row>
    <row r="3" spans="2:30" ht="11.25" customHeight="1">
      <c r="B3" s="305"/>
      <c r="C3" s="305"/>
      <c r="D3" s="305"/>
      <c r="E3" s="305"/>
      <c r="F3" s="305"/>
      <c r="G3" s="305"/>
      <c r="H3" s="305"/>
      <c r="I3" s="305"/>
      <c r="J3" s="305"/>
      <c r="K3" s="305"/>
      <c r="L3" s="305"/>
      <c r="M3" s="305"/>
      <c r="N3" s="305"/>
      <c r="O3" s="305"/>
      <c r="P3" s="305"/>
      <c r="Q3" s="305"/>
      <c r="R3" s="305"/>
      <c r="S3" s="305"/>
      <c r="T3" s="305"/>
      <c r="U3" s="305"/>
      <c r="V3" s="305"/>
      <c r="W3" s="305"/>
      <c r="X3" s="305"/>
      <c r="Y3" s="305"/>
      <c r="Z3" s="305"/>
      <c r="AA3" s="305"/>
      <c r="AB3" s="305"/>
      <c r="AC3" s="305"/>
      <c r="AD3" s="305"/>
    </row>
    <row r="4" spans="2:30" ht="15" customHeight="1">
      <c r="B4" s="1902" t="s">
        <v>224</v>
      </c>
      <c r="C4" s="1903"/>
      <c r="D4" s="1903"/>
      <c r="E4" s="1903"/>
      <c r="F4" s="1903"/>
      <c r="G4" s="1904"/>
      <c r="H4" s="1905" t="s">
        <v>194</v>
      </c>
      <c r="I4" s="1905"/>
      <c r="J4" s="1907" t="str">
        <f>IF(Ａ.基本情報入力票!H13="","",Ａ.基本情報入力票!H13)</f>
        <v/>
      </c>
      <c r="K4" s="1907"/>
      <c r="L4" s="1907"/>
      <c r="M4" s="1903" t="s">
        <v>153</v>
      </c>
      <c r="N4" s="1903"/>
      <c r="O4" s="1910"/>
      <c r="P4" s="1910"/>
      <c r="Q4" s="1910"/>
      <c r="R4" s="1903" t="s">
        <v>148</v>
      </c>
      <c r="S4" s="1903"/>
      <c r="T4" s="1910"/>
      <c r="U4" s="1910"/>
      <c r="V4" s="1910"/>
      <c r="W4" s="1903" t="s">
        <v>139</v>
      </c>
      <c r="X4" s="1903"/>
      <c r="Y4" s="1911" t="s">
        <v>59</v>
      </c>
      <c r="Z4" s="1910"/>
      <c r="AA4" s="1910"/>
      <c r="AB4" s="1911" t="s">
        <v>317</v>
      </c>
      <c r="AC4" s="331"/>
      <c r="AD4" s="338"/>
    </row>
    <row r="5" spans="2:30" ht="15" customHeight="1">
      <c r="B5" s="1869"/>
      <c r="C5" s="1819"/>
      <c r="D5" s="1819"/>
      <c r="E5" s="1819"/>
      <c r="F5" s="1819"/>
      <c r="G5" s="1870"/>
      <c r="H5" s="1431"/>
      <c r="I5" s="1431"/>
      <c r="J5" s="1908"/>
      <c r="K5" s="1908"/>
      <c r="L5" s="1908"/>
      <c r="M5" s="1819"/>
      <c r="N5" s="1819"/>
      <c r="O5" s="1878"/>
      <c r="P5" s="1878"/>
      <c r="Q5" s="1878"/>
      <c r="R5" s="1819"/>
      <c r="S5" s="1819"/>
      <c r="T5" s="1878"/>
      <c r="U5" s="1878"/>
      <c r="V5" s="1878"/>
      <c r="W5" s="1819"/>
      <c r="X5" s="1819"/>
      <c r="Y5" s="1912"/>
      <c r="Z5" s="1878"/>
      <c r="AA5" s="1878"/>
      <c r="AB5" s="1912"/>
      <c r="AC5" s="332"/>
      <c r="AD5" s="338"/>
    </row>
    <row r="6" spans="2:30" ht="11.25" customHeight="1">
      <c r="B6" s="1871"/>
      <c r="C6" s="1872"/>
      <c r="D6" s="1872"/>
      <c r="E6" s="1872"/>
      <c r="F6" s="1872"/>
      <c r="G6" s="1873"/>
      <c r="H6" s="1906"/>
      <c r="I6" s="1906"/>
      <c r="J6" s="1909"/>
      <c r="K6" s="1909"/>
      <c r="L6" s="1909"/>
      <c r="M6" s="1872"/>
      <c r="N6" s="1872"/>
      <c r="O6" s="1881"/>
      <c r="P6" s="1881"/>
      <c r="Q6" s="1881"/>
      <c r="R6" s="1872"/>
      <c r="S6" s="1872"/>
      <c r="T6" s="1881"/>
      <c r="U6" s="1881"/>
      <c r="V6" s="1881"/>
      <c r="W6" s="1872"/>
      <c r="X6" s="1872"/>
      <c r="Y6" s="1913"/>
      <c r="Z6" s="1881"/>
      <c r="AA6" s="1881"/>
      <c r="AB6" s="1913"/>
      <c r="AC6" s="333"/>
      <c r="AD6" s="339"/>
    </row>
    <row r="7" spans="2:30" ht="10.5" customHeight="1">
      <c r="B7" s="1867" t="s">
        <v>515</v>
      </c>
      <c r="C7" s="1845"/>
      <c r="D7" s="1845"/>
      <c r="E7" s="1914" t="str">
        <f>IF(Ａ.基本情報入力票!E5="","",Ａ.基本情報入力票!E5)</f>
        <v/>
      </c>
      <c r="F7" s="1915"/>
      <c r="G7" s="1915"/>
      <c r="H7" s="1915"/>
      <c r="I7" s="1915"/>
      <c r="J7" s="1915"/>
      <c r="K7" s="1915"/>
      <c r="L7" s="1915"/>
      <c r="M7" s="1915"/>
      <c r="N7" s="1915"/>
      <c r="O7" s="1915"/>
      <c r="P7" s="1915"/>
      <c r="Q7" s="1916"/>
      <c r="R7" s="1852" t="s">
        <v>321</v>
      </c>
      <c r="S7" s="1853"/>
      <c r="T7" s="1853"/>
      <c r="U7" s="1844" t="str">
        <f>IF(Ａ.基本情報入力票!AF5="","",Ａ.基本情報入力票!AF5)</f>
        <v/>
      </c>
      <c r="V7" s="1845"/>
      <c r="W7" s="1846"/>
      <c r="X7" s="1852" t="s">
        <v>15</v>
      </c>
      <c r="Y7" s="1853"/>
      <c r="Z7" s="1853"/>
      <c r="AA7" s="1858"/>
      <c r="AB7" s="1859"/>
      <c r="AC7" s="1860"/>
      <c r="AD7" s="339"/>
    </row>
    <row r="8" spans="2:30" ht="10.5" customHeight="1">
      <c r="B8" s="1869"/>
      <c r="C8" s="1819"/>
      <c r="D8" s="1819"/>
      <c r="E8" s="1917"/>
      <c r="F8" s="1918"/>
      <c r="G8" s="1918"/>
      <c r="H8" s="1918"/>
      <c r="I8" s="1918"/>
      <c r="J8" s="1918"/>
      <c r="K8" s="1918"/>
      <c r="L8" s="1918"/>
      <c r="M8" s="1918"/>
      <c r="N8" s="1918"/>
      <c r="O8" s="1918"/>
      <c r="P8" s="1918"/>
      <c r="Q8" s="1919"/>
      <c r="R8" s="1854"/>
      <c r="S8" s="1855"/>
      <c r="T8" s="1855"/>
      <c r="U8" s="1847"/>
      <c r="V8" s="1819"/>
      <c r="W8" s="1848"/>
      <c r="X8" s="1854"/>
      <c r="Y8" s="1855"/>
      <c r="Z8" s="1855"/>
      <c r="AA8" s="1861"/>
      <c r="AB8" s="1862"/>
      <c r="AC8" s="1863"/>
      <c r="AD8" s="339"/>
    </row>
    <row r="9" spans="2:30" ht="10.5" customHeight="1">
      <c r="B9" s="1871"/>
      <c r="C9" s="1850"/>
      <c r="D9" s="1850"/>
      <c r="E9" s="1920"/>
      <c r="F9" s="1921"/>
      <c r="G9" s="1921"/>
      <c r="H9" s="1921"/>
      <c r="I9" s="1921"/>
      <c r="J9" s="1921"/>
      <c r="K9" s="1921"/>
      <c r="L9" s="1921"/>
      <c r="M9" s="1921"/>
      <c r="N9" s="1921"/>
      <c r="O9" s="1921"/>
      <c r="P9" s="1921"/>
      <c r="Q9" s="1922"/>
      <c r="R9" s="1856"/>
      <c r="S9" s="1857"/>
      <c r="T9" s="1857"/>
      <c r="U9" s="1849"/>
      <c r="V9" s="1850"/>
      <c r="W9" s="1851"/>
      <c r="X9" s="1856"/>
      <c r="Y9" s="1857"/>
      <c r="Z9" s="1857"/>
      <c r="AA9" s="1864"/>
      <c r="AB9" s="1865"/>
      <c r="AC9" s="1866"/>
      <c r="AD9" s="308"/>
    </row>
    <row r="10" spans="2:30" ht="10.5" customHeight="1">
      <c r="B10" s="1867" t="s">
        <v>512</v>
      </c>
      <c r="C10" s="1845"/>
      <c r="D10" s="1845"/>
      <c r="E10" s="1845"/>
      <c r="F10" s="1845"/>
      <c r="G10" s="1868"/>
      <c r="H10" s="1874"/>
      <c r="I10" s="1875"/>
      <c r="J10" s="1875"/>
      <c r="K10" s="1875"/>
      <c r="L10" s="1875"/>
      <c r="M10" s="1875"/>
      <c r="N10" s="1876"/>
      <c r="O10" s="1852" t="s">
        <v>414</v>
      </c>
      <c r="P10" s="1853"/>
      <c r="Q10" s="1853"/>
      <c r="R10" s="1853"/>
      <c r="S10" s="1853"/>
      <c r="T10" s="1853"/>
      <c r="U10" s="1883"/>
      <c r="V10" s="1889"/>
      <c r="W10" s="1890"/>
      <c r="X10" s="1890"/>
      <c r="Y10" s="1890"/>
      <c r="Z10" s="1890"/>
      <c r="AA10" s="1890"/>
      <c r="AB10" s="1890"/>
      <c r="AC10" s="1891"/>
      <c r="AD10" s="308"/>
    </row>
    <row r="11" spans="2:30" ht="10.5" customHeight="1">
      <c r="B11" s="1869"/>
      <c r="C11" s="1819"/>
      <c r="D11" s="1819"/>
      <c r="E11" s="1819"/>
      <c r="F11" s="1819"/>
      <c r="G11" s="1870"/>
      <c r="H11" s="1877"/>
      <c r="I11" s="1878"/>
      <c r="J11" s="1878"/>
      <c r="K11" s="1878"/>
      <c r="L11" s="1878"/>
      <c r="M11" s="1878"/>
      <c r="N11" s="1879"/>
      <c r="O11" s="1884"/>
      <c r="P11" s="1855"/>
      <c r="Q11" s="1855"/>
      <c r="R11" s="1855"/>
      <c r="S11" s="1855"/>
      <c r="T11" s="1855"/>
      <c r="U11" s="1885"/>
      <c r="V11" s="1892"/>
      <c r="W11" s="1893"/>
      <c r="X11" s="1893"/>
      <c r="Y11" s="1893"/>
      <c r="Z11" s="1893"/>
      <c r="AA11" s="1893"/>
      <c r="AB11" s="1893"/>
      <c r="AC11" s="1894"/>
      <c r="AD11" s="308"/>
    </row>
    <row r="12" spans="2:30" ht="10.5" customHeight="1">
      <c r="B12" s="1871"/>
      <c r="C12" s="1872"/>
      <c r="D12" s="1872"/>
      <c r="E12" s="1872"/>
      <c r="F12" s="1872"/>
      <c r="G12" s="1873"/>
      <c r="H12" s="1880"/>
      <c r="I12" s="1881"/>
      <c r="J12" s="1881"/>
      <c r="K12" s="1881"/>
      <c r="L12" s="1881"/>
      <c r="M12" s="1881"/>
      <c r="N12" s="1882"/>
      <c r="O12" s="1886"/>
      <c r="P12" s="1887"/>
      <c r="Q12" s="1887"/>
      <c r="R12" s="1887"/>
      <c r="S12" s="1887"/>
      <c r="T12" s="1887"/>
      <c r="U12" s="1888"/>
      <c r="V12" s="1895"/>
      <c r="W12" s="1896"/>
      <c r="X12" s="1896"/>
      <c r="Y12" s="1896"/>
      <c r="Z12" s="1896"/>
      <c r="AA12" s="1896"/>
      <c r="AB12" s="1896"/>
      <c r="AC12" s="1897"/>
      <c r="AD12" s="308"/>
    </row>
    <row r="13" spans="2:30" ht="11.25" customHeight="1">
      <c r="B13" s="1836" t="s">
        <v>441</v>
      </c>
      <c r="C13" s="1837"/>
      <c r="D13" s="1837"/>
      <c r="E13" s="1837"/>
      <c r="F13" s="1837"/>
      <c r="G13" s="1838"/>
      <c r="H13" s="1842" t="s">
        <v>199</v>
      </c>
      <c r="I13" s="1819"/>
      <c r="J13" s="325"/>
      <c r="K13" s="1821"/>
      <c r="L13" s="1821"/>
      <c r="M13" s="1821"/>
      <c r="N13" s="1824" t="s">
        <v>312</v>
      </c>
      <c r="O13" s="1821"/>
      <c r="P13" s="1821"/>
      <c r="Q13" s="1821"/>
      <c r="R13" s="143"/>
      <c r="S13" s="1819" t="s">
        <v>26</v>
      </c>
      <c r="T13" s="1819"/>
      <c r="U13" s="137"/>
      <c r="V13" s="1821"/>
      <c r="W13" s="1821"/>
      <c r="X13" s="1821"/>
      <c r="Y13" s="1824" t="s">
        <v>312</v>
      </c>
      <c r="Z13" s="1821"/>
      <c r="AA13" s="1821"/>
      <c r="AB13" s="1821"/>
      <c r="AC13" s="332"/>
      <c r="AD13" s="53"/>
    </row>
    <row r="14" spans="2:30" ht="11.25" customHeight="1">
      <c r="B14" s="1839"/>
      <c r="C14" s="1840"/>
      <c r="D14" s="1840"/>
      <c r="E14" s="1840"/>
      <c r="F14" s="1840"/>
      <c r="G14" s="1841"/>
      <c r="H14" s="1842"/>
      <c r="I14" s="1819"/>
      <c r="J14" s="325"/>
      <c r="K14" s="1822"/>
      <c r="L14" s="1822"/>
      <c r="M14" s="1822"/>
      <c r="N14" s="1824"/>
      <c r="O14" s="1822"/>
      <c r="P14" s="1822"/>
      <c r="Q14" s="1822"/>
      <c r="R14" s="143"/>
      <c r="S14" s="1819"/>
      <c r="T14" s="1819"/>
      <c r="U14" s="137"/>
      <c r="V14" s="1822"/>
      <c r="W14" s="1822"/>
      <c r="X14" s="1822"/>
      <c r="Y14" s="1824"/>
      <c r="Z14" s="1822"/>
      <c r="AA14" s="1822"/>
      <c r="AB14" s="1822"/>
      <c r="AC14" s="332"/>
      <c r="AD14" s="53"/>
    </row>
    <row r="15" spans="2:30" ht="11.25" customHeight="1">
      <c r="B15" s="1839"/>
      <c r="C15" s="1840"/>
      <c r="D15" s="1840"/>
      <c r="E15" s="1840"/>
      <c r="F15" s="1840"/>
      <c r="G15" s="1841"/>
      <c r="H15" s="1843"/>
      <c r="I15" s="1820"/>
      <c r="J15" s="326"/>
      <c r="K15" s="1823"/>
      <c r="L15" s="1823"/>
      <c r="M15" s="1823"/>
      <c r="N15" s="1825"/>
      <c r="O15" s="1823"/>
      <c r="P15" s="1823"/>
      <c r="Q15" s="1823"/>
      <c r="R15" s="328"/>
      <c r="S15" s="1820"/>
      <c r="T15" s="1820"/>
      <c r="U15" s="328"/>
      <c r="V15" s="1823"/>
      <c r="W15" s="1823"/>
      <c r="X15" s="1823"/>
      <c r="Y15" s="1825"/>
      <c r="Z15" s="1823"/>
      <c r="AA15" s="1823"/>
      <c r="AB15" s="1823"/>
      <c r="AC15" s="334"/>
      <c r="AD15" s="53"/>
    </row>
    <row r="16" spans="2:30" ht="11.25" customHeight="1">
      <c r="B16" s="1826" t="s">
        <v>375</v>
      </c>
      <c r="C16" s="1827"/>
      <c r="D16" s="1827"/>
      <c r="E16" s="1827"/>
      <c r="F16" s="1827"/>
      <c r="G16" s="1828"/>
      <c r="H16" s="1819" t="s">
        <v>187</v>
      </c>
      <c r="I16" s="1819"/>
      <c r="J16" s="325"/>
      <c r="K16" s="1833"/>
      <c r="L16" s="1833"/>
      <c r="M16" s="1833"/>
      <c r="N16" s="1824" t="s">
        <v>312</v>
      </c>
      <c r="O16" s="1833"/>
      <c r="P16" s="1833"/>
      <c r="Q16" s="1833"/>
      <c r="R16" s="143"/>
      <c r="S16" s="1819" t="s">
        <v>26</v>
      </c>
      <c r="T16" s="1819"/>
      <c r="U16" s="137"/>
      <c r="V16" s="1833"/>
      <c r="W16" s="1833"/>
      <c r="X16" s="1833"/>
      <c r="Y16" s="1824" t="s">
        <v>312</v>
      </c>
      <c r="Z16" s="1833"/>
      <c r="AA16" s="1833"/>
      <c r="AB16" s="1833"/>
      <c r="AC16" s="332"/>
      <c r="AD16" s="53"/>
    </row>
    <row r="17" spans="2:30" ht="11.25" customHeight="1">
      <c r="B17" s="1826"/>
      <c r="C17" s="1827"/>
      <c r="D17" s="1827"/>
      <c r="E17" s="1827"/>
      <c r="F17" s="1827"/>
      <c r="G17" s="1828"/>
      <c r="H17" s="1819"/>
      <c r="I17" s="1819"/>
      <c r="J17" s="325"/>
      <c r="K17" s="1822"/>
      <c r="L17" s="1822"/>
      <c r="M17" s="1822"/>
      <c r="N17" s="1824"/>
      <c r="O17" s="1822"/>
      <c r="P17" s="1822"/>
      <c r="Q17" s="1822"/>
      <c r="R17" s="143"/>
      <c r="S17" s="1819"/>
      <c r="T17" s="1819"/>
      <c r="U17" s="137"/>
      <c r="V17" s="1822"/>
      <c r="W17" s="1822"/>
      <c r="X17" s="1822"/>
      <c r="Y17" s="1824"/>
      <c r="Z17" s="1822"/>
      <c r="AA17" s="1822"/>
      <c r="AB17" s="1822"/>
      <c r="AC17" s="332"/>
      <c r="AD17" s="53"/>
    </row>
    <row r="18" spans="2:30" ht="11.25" customHeight="1">
      <c r="B18" s="1829"/>
      <c r="C18" s="1830"/>
      <c r="D18" s="1830"/>
      <c r="E18" s="1830"/>
      <c r="F18" s="1830"/>
      <c r="G18" s="1831"/>
      <c r="H18" s="1832"/>
      <c r="I18" s="1832"/>
      <c r="J18" s="327"/>
      <c r="K18" s="1834"/>
      <c r="L18" s="1834"/>
      <c r="M18" s="1834"/>
      <c r="N18" s="1835"/>
      <c r="O18" s="1834"/>
      <c r="P18" s="1834"/>
      <c r="Q18" s="1834"/>
      <c r="R18" s="329"/>
      <c r="S18" s="1832"/>
      <c r="T18" s="1832"/>
      <c r="U18" s="329"/>
      <c r="V18" s="1834"/>
      <c r="W18" s="1834"/>
      <c r="X18" s="1834"/>
      <c r="Y18" s="1835"/>
      <c r="Z18" s="1834"/>
      <c r="AA18" s="1834"/>
      <c r="AB18" s="1834"/>
      <c r="AC18" s="335"/>
      <c r="AD18" s="53"/>
    </row>
    <row r="19" spans="2:30" ht="11.25" customHeight="1">
      <c r="B19" s="53"/>
      <c r="C19" s="53"/>
      <c r="D19" s="53"/>
      <c r="E19" s="53"/>
      <c r="F19" s="53"/>
      <c r="G19" s="53"/>
      <c r="H19" s="53"/>
      <c r="I19" s="53"/>
      <c r="J19" s="53"/>
      <c r="K19" s="53"/>
      <c r="L19" s="53"/>
      <c r="M19" s="53"/>
      <c r="N19" s="53"/>
      <c r="O19" s="53"/>
      <c r="P19" s="53"/>
      <c r="Q19" s="53"/>
      <c r="R19" s="53"/>
      <c r="S19" s="53"/>
      <c r="T19" s="53"/>
      <c r="U19" s="53"/>
      <c r="V19" s="53"/>
      <c r="W19" s="53"/>
      <c r="X19" s="53"/>
      <c r="Y19" s="53"/>
      <c r="Z19" s="53"/>
      <c r="AA19" s="53"/>
      <c r="AB19" s="53"/>
      <c r="AC19" s="53"/>
      <c r="AD19" s="339"/>
    </row>
    <row r="20" spans="2:30" ht="15.75" customHeight="1">
      <c r="B20" s="306"/>
      <c r="C20" s="314"/>
      <c r="D20" s="320"/>
      <c r="E20" s="320"/>
      <c r="F20" s="1798" t="s">
        <v>518</v>
      </c>
      <c r="G20" s="1798"/>
      <c r="H20" s="1798"/>
      <c r="I20" s="1798"/>
      <c r="J20" s="1798"/>
      <c r="K20" s="1798"/>
      <c r="L20" s="1798"/>
      <c r="M20" s="1798"/>
      <c r="N20" s="1798"/>
      <c r="O20" s="1798"/>
      <c r="P20" s="1798"/>
      <c r="Q20" s="1798"/>
      <c r="R20" s="1798"/>
      <c r="S20" s="1798"/>
      <c r="T20" s="1798"/>
      <c r="U20" s="1798"/>
      <c r="V20" s="1798"/>
      <c r="W20" s="1798"/>
      <c r="X20" s="1798"/>
      <c r="Y20" s="1798"/>
      <c r="Z20" s="320"/>
      <c r="AA20" s="320"/>
      <c r="AB20" s="314"/>
      <c r="AC20" s="306"/>
      <c r="AD20" s="310"/>
    </row>
    <row r="21" spans="2:30" ht="15.75" customHeight="1">
      <c r="B21" s="307" t="s">
        <v>226</v>
      </c>
      <c r="C21" s="315"/>
      <c r="D21" s="315"/>
      <c r="E21" s="315"/>
      <c r="F21" s="1798"/>
      <c r="G21" s="1798"/>
      <c r="H21" s="1798"/>
      <c r="I21" s="1798"/>
      <c r="J21" s="1798"/>
      <c r="K21" s="1798"/>
      <c r="L21" s="1798"/>
      <c r="M21" s="1798"/>
      <c r="N21" s="1798"/>
      <c r="O21" s="1798"/>
      <c r="P21" s="1798"/>
      <c r="Q21" s="1798"/>
      <c r="R21" s="1798"/>
      <c r="S21" s="1798"/>
      <c r="T21" s="1798"/>
      <c r="U21" s="1798"/>
      <c r="V21" s="1798"/>
      <c r="W21" s="1798"/>
      <c r="X21" s="1798"/>
      <c r="Y21" s="1798"/>
      <c r="Z21" s="315"/>
      <c r="AA21" s="315"/>
      <c r="AB21" s="315"/>
      <c r="AC21" s="336"/>
      <c r="AD21" s="310"/>
    </row>
    <row r="22" spans="2:30" ht="18" customHeight="1">
      <c r="B22" s="1799" t="s">
        <v>514</v>
      </c>
      <c r="C22" s="1800"/>
      <c r="D22" s="1800"/>
      <c r="E22" s="1800"/>
      <c r="F22" s="1800"/>
      <c r="G22" s="1800"/>
      <c r="H22" s="1800"/>
      <c r="I22" s="1800"/>
      <c r="J22" s="1800"/>
      <c r="K22" s="1800"/>
      <c r="L22" s="1800"/>
      <c r="M22" s="1800"/>
      <c r="N22" s="1800"/>
      <c r="O22" s="1800"/>
      <c r="P22" s="1800"/>
      <c r="Q22" s="1800"/>
      <c r="R22" s="1800"/>
      <c r="S22" s="1800"/>
      <c r="T22" s="1800"/>
      <c r="U22" s="1800"/>
      <c r="V22" s="1800"/>
      <c r="W22" s="1800"/>
      <c r="X22" s="1800"/>
      <c r="Y22" s="1800"/>
      <c r="Z22" s="1800"/>
      <c r="AA22" s="1800"/>
      <c r="AB22" s="1800"/>
      <c r="AC22" s="1801"/>
    </row>
    <row r="23" spans="2:30" ht="12" customHeight="1">
      <c r="B23" s="1802"/>
      <c r="C23" s="1803"/>
      <c r="D23" s="1803"/>
      <c r="E23" s="1803"/>
      <c r="F23" s="1803"/>
      <c r="G23" s="1803"/>
      <c r="H23" s="1803"/>
      <c r="I23" s="1803"/>
      <c r="J23" s="1803"/>
      <c r="K23" s="1803"/>
      <c r="L23" s="1803"/>
      <c r="M23" s="1803"/>
      <c r="N23" s="1803"/>
      <c r="O23" s="1803"/>
      <c r="P23" s="1803"/>
      <c r="Q23" s="1803"/>
      <c r="R23" s="1803"/>
      <c r="S23" s="1803"/>
      <c r="T23" s="1803"/>
      <c r="U23" s="1803"/>
      <c r="V23" s="1803"/>
      <c r="W23" s="1803"/>
      <c r="X23" s="1803"/>
      <c r="Y23" s="1803"/>
      <c r="Z23" s="1803"/>
      <c r="AA23" s="1803"/>
      <c r="AB23" s="1803"/>
      <c r="AC23" s="1804"/>
    </row>
    <row r="24" spans="2:30">
      <c r="B24" s="1810"/>
      <c r="C24" s="1811"/>
      <c r="D24" s="1811"/>
      <c r="E24" s="1811"/>
      <c r="F24" s="1811"/>
      <c r="G24" s="1811"/>
      <c r="H24" s="1811"/>
      <c r="I24" s="1811"/>
      <c r="J24" s="1811"/>
      <c r="K24" s="1811"/>
      <c r="L24" s="1811"/>
      <c r="M24" s="1811"/>
      <c r="N24" s="1811"/>
      <c r="O24" s="1811"/>
      <c r="P24" s="1811"/>
      <c r="Q24" s="1811"/>
      <c r="R24" s="1811"/>
      <c r="S24" s="1811"/>
      <c r="T24" s="1811"/>
      <c r="U24" s="1811"/>
      <c r="V24" s="1811"/>
      <c r="W24" s="1811"/>
      <c r="X24" s="1811"/>
      <c r="Y24" s="1811"/>
      <c r="Z24" s="1811"/>
      <c r="AA24" s="1811"/>
      <c r="AB24" s="1811"/>
      <c r="AC24" s="1812"/>
    </row>
    <row r="25" spans="2:30">
      <c r="B25" s="1813"/>
      <c r="C25" s="1814"/>
      <c r="D25" s="1814"/>
      <c r="E25" s="1814"/>
      <c r="F25" s="1814"/>
      <c r="G25" s="1814"/>
      <c r="H25" s="1814"/>
      <c r="I25" s="1814"/>
      <c r="J25" s="1814"/>
      <c r="K25" s="1814"/>
      <c r="L25" s="1814"/>
      <c r="M25" s="1814"/>
      <c r="N25" s="1814"/>
      <c r="O25" s="1814"/>
      <c r="P25" s="1814"/>
      <c r="Q25" s="1814"/>
      <c r="R25" s="1814"/>
      <c r="S25" s="1814"/>
      <c r="T25" s="1814"/>
      <c r="U25" s="1814"/>
      <c r="V25" s="1814"/>
      <c r="W25" s="1814"/>
      <c r="X25" s="1814"/>
      <c r="Y25" s="1814"/>
      <c r="Z25" s="1814"/>
      <c r="AA25" s="1814"/>
      <c r="AB25" s="1814"/>
      <c r="AC25" s="1815"/>
    </row>
    <row r="26" spans="2:30">
      <c r="B26" s="1813"/>
      <c r="C26" s="1814"/>
      <c r="D26" s="1814"/>
      <c r="E26" s="1814"/>
      <c r="F26" s="1814"/>
      <c r="G26" s="1814"/>
      <c r="H26" s="1814"/>
      <c r="I26" s="1814"/>
      <c r="J26" s="1814"/>
      <c r="K26" s="1814"/>
      <c r="L26" s="1814"/>
      <c r="M26" s="1814"/>
      <c r="N26" s="1814"/>
      <c r="O26" s="1814"/>
      <c r="P26" s="1814"/>
      <c r="Q26" s="1814"/>
      <c r="R26" s="1814"/>
      <c r="S26" s="1814"/>
      <c r="T26" s="1814"/>
      <c r="U26" s="1814"/>
      <c r="V26" s="1814"/>
      <c r="W26" s="1814"/>
      <c r="X26" s="1814"/>
      <c r="Y26" s="1814"/>
      <c r="Z26" s="1814"/>
      <c r="AA26" s="1814"/>
      <c r="AB26" s="1814"/>
      <c r="AC26" s="1815"/>
    </row>
    <row r="27" spans="2:30">
      <c r="B27" s="1813"/>
      <c r="C27" s="1814"/>
      <c r="D27" s="1814"/>
      <c r="E27" s="1814"/>
      <c r="F27" s="1814"/>
      <c r="G27" s="1814"/>
      <c r="H27" s="1814"/>
      <c r="I27" s="1814"/>
      <c r="J27" s="1814"/>
      <c r="K27" s="1814"/>
      <c r="L27" s="1814"/>
      <c r="M27" s="1814"/>
      <c r="N27" s="1814"/>
      <c r="O27" s="1814"/>
      <c r="P27" s="1814"/>
      <c r="Q27" s="1814"/>
      <c r="R27" s="1814"/>
      <c r="S27" s="1814"/>
      <c r="T27" s="1814"/>
      <c r="U27" s="1814"/>
      <c r="V27" s="1814"/>
      <c r="W27" s="1814"/>
      <c r="X27" s="1814"/>
      <c r="Y27" s="1814"/>
      <c r="Z27" s="1814"/>
      <c r="AA27" s="1814"/>
      <c r="AB27" s="1814"/>
      <c r="AC27" s="1815"/>
    </row>
    <row r="28" spans="2:30">
      <c r="B28" s="1813"/>
      <c r="C28" s="1814"/>
      <c r="D28" s="1814"/>
      <c r="E28" s="1814"/>
      <c r="F28" s="1814"/>
      <c r="G28" s="1814"/>
      <c r="H28" s="1814"/>
      <c r="I28" s="1814"/>
      <c r="J28" s="1814"/>
      <c r="K28" s="1814"/>
      <c r="L28" s="1814"/>
      <c r="M28" s="1814"/>
      <c r="N28" s="1814"/>
      <c r="O28" s="1814"/>
      <c r="P28" s="1814"/>
      <c r="Q28" s="1814"/>
      <c r="R28" s="1814"/>
      <c r="S28" s="1814"/>
      <c r="T28" s="1814"/>
      <c r="U28" s="1814"/>
      <c r="V28" s="1814"/>
      <c r="W28" s="1814"/>
      <c r="X28" s="1814"/>
      <c r="Y28" s="1814"/>
      <c r="Z28" s="1814"/>
      <c r="AA28" s="1814"/>
      <c r="AB28" s="1814"/>
      <c r="AC28" s="1815"/>
    </row>
    <row r="29" spans="2:30">
      <c r="B29" s="1813"/>
      <c r="C29" s="1814"/>
      <c r="D29" s="1814"/>
      <c r="E29" s="1814"/>
      <c r="F29" s="1814"/>
      <c r="G29" s="1814"/>
      <c r="H29" s="1814"/>
      <c r="I29" s="1814"/>
      <c r="J29" s="1814"/>
      <c r="K29" s="1814"/>
      <c r="L29" s="1814"/>
      <c r="M29" s="1814"/>
      <c r="N29" s="1814"/>
      <c r="O29" s="1814"/>
      <c r="P29" s="1814"/>
      <c r="Q29" s="1814"/>
      <c r="R29" s="1814"/>
      <c r="S29" s="1814"/>
      <c r="T29" s="1814"/>
      <c r="U29" s="1814"/>
      <c r="V29" s="1814"/>
      <c r="W29" s="1814"/>
      <c r="X29" s="1814"/>
      <c r="Y29" s="1814"/>
      <c r="Z29" s="1814"/>
      <c r="AA29" s="1814"/>
      <c r="AB29" s="1814"/>
      <c r="AC29" s="1815"/>
    </row>
    <row r="30" spans="2:30">
      <c r="B30" s="1813"/>
      <c r="C30" s="1814"/>
      <c r="D30" s="1814"/>
      <c r="E30" s="1814"/>
      <c r="F30" s="1814"/>
      <c r="G30" s="1814"/>
      <c r="H30" s="1814"/>
      <c r="I30" s="1814"/>
      <c r="J30" s="1814"/>
      <c r="K30" s="1814"/>
      <c r="L30" s="1814"/>
      <c r="M30" s="1814"/>
      <c r="N30" s="1814"/>
      <c r="O30" s="1814"/>
      <c r="P30" s="1814"/>
      <c r="Q30" s="1814"/>
      <c r="R30" s="1814"/>
      <c r="S30" s="1814"/>
      <c r="T30" s="1814"/>
      <c r="U30" s="1814"/>
      <c r="V30" s="1814"/>
      <c r="W30" s="1814"/>
      <c r="X30" s="1814"/>
      <c r="Y30" s="1814"/>
      <c r="Z30" s="1814"/>
      <c r="AA30" s="1814"/>
      <c r="AB30" s="1814"/>
      <c r="AC30" s="1815"/>
    </row>
    <row r="31" spans="2:30">
      <c r="B31" s="1813"/>
      <c r="C31" s="1814"/>
      <c r="D31" s="1814"/>
      <c r="E31" s="1814"/>
      <c r="F31" s="1814"/>
      <c r="G31" s="1814"/>
      <c r="H31" s="1814"/>
      <c r="I31" s="1814"/>
      <c r="J31" s="1814"/>
      <c r="K31" s="1814"/>
      <c r="L31" s="1814"/>
      <c r="M31" s="1814"/>
      <c r="N31" s="1814"/>
      <c r="O31" s="1814"/>
      <c r="P31" s="1814"/>
      <c r="Q31" s="1814"/>
      <c r="R31" s="1814"/>
      <c r="S31" s="1814"/>
      <c r="T31" s="1814"/>
      <c r="U31" s="1814"/>
      <c r="V31" s="1814"/>
      <c r="W31" s="1814"/>
      <c r="X31" s="1814"/>
      <c r="Y31" s="1814"/>
      <c r="Z31" s="1814"/>
      <c r="AA31" s="1814"/>
      <c r="AB31" s="1814"/>
      <c r="AC31" s="1815"/>
    </row>
    <row r="32" spans="2:30">
      <c r="B32" s="1816"/>
      <c r="C32" s="1817"/>
      <c r="D32" s="1817"/>
      <c r="E32" s="1817"/>
      <c r="F32" s="1817"/>
      <c r="G32" s="1817"/>
      <c r="H32" s="1817"/>
      <c r="I32" s="1817"/>
      <c r="J32" s="1817"/>
      <c r="K32" s="1817"/>
      <c r="L32" s="1817"/>
      <c r="M32" s="1817"/>
      <c r="N32" s="1817"/>
      <c r="O32" s="1817"/>
      <c r="P32" s="1817"/>
      <c r="Q32" s="1817"/>
      <c r="R32" s="1817"/>
      <c r="S32" s="1817"/>
      <c r="T32" s="1817"/>
      <c r="U32" s="1817"/>
      <c r="V32" s="1817"/>
      <c r="W32" s="1817"/>
      <c r="X32" s="1817"/>
      <c r="Y32" s="1817"/>
      <c r="Z32" s="1817"/>
      <c r="AA32" s="1817"/>
      <c r="AB32" s="1817"/>
      <c r="AC32" s="1818"/>
    </row>
    <row r="33" spans="2:30" ht="12" customHeight="1">
      <c r="B33" s="308"/>
      <c r="C33" s="316"/>
      <c r="D33" s="316"/>
      <c r="E33" s="322"/>
      <c r="V33" s="330"/>
      <c r="W33" s="330"/>
      <c r="X33" s="330"/>
      <c r="Y33" s="330"/>
      <c r="Z33" s="322"/>
      <c r="AA33" s="322"/>
      <c r="AB33" s="308"/>
      <c r="AC33" s="308"/>
      <c r="AD33" s="53"/>
    </row>
    <row r="34" spans="2:30" ht="15.75" customHeight="1">
      <c r="B34" s="309"/>
      <c r="C34" s="317"/>
      <c r="D34" s="321"/>
      <c r="E34" s="320"/>
      <c r="F34" s="1798" t="s">
        <v>520</v>
      </c>
      <c r="G34" s="1798"/>
      <c r="H34" s="1798"/>
      <c r="I34" s="1798"/>
      <c r="J34" s="1798"/>
      <c r="K34" s="1798"/>
      <c r="L34" s="1798"/>
      <c r="M34" s="1798"/>
      <c r="N34" s="1798"/>
      <c r="O34" s="1798"/>
      <c r="P34" s="1798"/>
      <c r="Q34" s="1798"/>
      <c r="R34" s="1798"/>
      <c r="S34" s="1798"/>
      <c r="T34" s="1798"/>
      <c r="U34" s="1798"/>
      <c r="V34" s="1798"/>
      <c r="W34" s="1798"/>
      <c r="X34" s="1798"/>
      <c r="Y34" s="1798"/>
      <c r="Z34" s="320"/>
      <c r="AA34" s="320"/>
      <c r="AB34" s="317"/>
      <c r="AC34" s="309"/>
      <c r="AD34" s="310"/>
    </row>
    <row r="35" spans="2:30" ht="15.75" customHeight="1">
      <c r="B35" s="307" t="s">
        <v>226</v>
      </c>
      <c r="C35" s="315"/>
      <c r="D35" s="315"/>
      <c r="E35" s="315"/>
      <c r="F35" s="1798"/>
      <c r="G35" s="1798"/>
      <c r="H35" s="1798"/>
      <c r="I35" s="1798"/>
      <c r="J35" s="1798"/>
      <c r="K35" s="1798"/>
      <c r="L35" s="1798"/>
      <c r="M35" s="1798"/>
      <c r="N35" s="1798"/>
      <c r="O35" s="1798"/>
      <c r="P35" s="1798"/>
      <c r="Q35" s="1798"/>
      <c r="R35" s="1798"/>
      <c r="S35" s="1798"/>
      <c r="T35" s="1798"/>
      <c r="U35" s="1798"/>
      <c r="V35" s="1798"/>
      <c r="W35" s="1798"/>
      <c r="X35" s="1798"/>
      <c r="Y35" s="1798"/>
      <c r="Z35" s="315"/>
      <c r="AA35" s="315"/>
      <c r="AB35" s="315"/>
      <c r="AC35" s="336"/>
      <c r="AD35" s="310"/>
    </row>
    <row r="36" spans="2:30">
      <c r="B36" s="1799" t="s">
        <v>470</v>
      </c>
      <c r="C36" s="1805"/>
      <c r="D36" s="1805"/>
      <c r="E36" s="1805"/>
      <c r="F36" s="1805"/>
      <c r="G36" s="1805"/>
      <c r="H36" s="1805"/>
      <c r="I36" s="1805"/>
      <c r="J36" s="1805"/>
      <c r="K36" s="1805"/>
      <c r="L36" s="1805"/>
      <c r="M36" s="1805"/>
      <c r="N36" s="1805"/>
      <c r="O36" s="1805"/>
      <c r="P36" s="1805"/>
      <c r="Q36" s="1805"/>
      <c r="R36" s="1805"/>
      <c r="S36" s="1805"/>
      <c r="T36" s="1805"/>
      <c r="U36" s="1805"/>
      <c r="V36" s="1805"/>
      <c r="W36" s="1805"/>
      <c r="X36" s="1805"/>
      <c r="Y36" s="1805"/>
      <c r="Z36" s="1805"/>
      <c r="AA36" s="1805"/>
      <c r="AB36" s="1805"/>
      <c r="AC36" s="1806"/>
    </row>
    <row r="37" spans="2:30" ht="12" customHeight="1">
      <c r="B37" s="1807"/>
      <c r="C37" s="1808"/>
      <c r="D37" s="1808"/>
      <c r="E37" s="1808"/>
      <c r="F37" s="1808"/>
      <c r="G37" s="1808"/>
      <c r="H37" s="1808"/>
      <c r="I37" s="1808"/>
      <c r="J37" s="1808"/>
      <c r="K37" s="1808"/>
      <c r="L37" s="1808"/>
      <c r="M37" s="1808"/>
      <c r="N37" s="1808"/>
      <c r="O37" s="1808"/>
      <c r="P37" s="1808"/>
      <c r="Q37" s="1808"/>
      <c r="R37" s="1808"/>
      <c r="S37" s="1808"/>
      <c r="T37" s="1808"/>
      <c r="U37" s="1808"/>
      <c r="V37" s="1808"/>
      <c r="W37" s="1808"/>
      <c r="X37" s="1808"/>
      <c r="Y37" s="1808"/>
      <c r="Z37" s="1808"/>
      <c r="AA37" s="1808"/>
      <c r="AB37" s="1808"/>
      <c r="AC37" s="1809"/>
    </row>
    <row r="38" spans="2:30">
      <c r="B38" s="1810"/>
      <c r="C38" s="1811"/>
      <c r="D38" s="1811"/>
      <c r="E38" s="1811"/>
      <c r="F38" s="1811"/>
      <c r="G38" s="1811"/>
      <c r="H38" s="1811"/>
      <c r="I38" s="1811"/>
      <c r="J38" s="1811"/>
      <c r="K38" s="1811"/>
      <c r="L38" s="1811"/>
      <c r="M38" s="1811"/>
      <c r="N38" s="1811"/>
      <c r="O38" s="1811"/>
      <c r="P38" s="1811"/>
      <c r="Q38" s="1811"/>
      <c r="R38" s="1811"/>
      <c r="S38" s="1811"/>
      <c r="T38" s="1811"/>
      <c r="U38" s="1811"/>
      <c r="V38" s="1811"/>
      <c r="W38" s="1811"/>
      <c r="X38" s="1811"/>
      <c r="Y38" s="1811"/>
      <c r="Z38" s="1811"/>
      <c r="AA38" s="1811"/>
      <c r="AB38" s="1811"/>
      <c r="AC38" s="1812"/>
    </row>
    <row r="39" spans="2:30">
      <c r="B39" s="1813"/>
      <c r="C39" s="1814"/>
      <c r="D39" s="1814"/>
      <c r="E39" s="1814"/>
      <c r="F39" s="1814"/>
      <c r="G39" s="1814"/>
      <c r="H39" s="1814"/>
      <c r="I39" s="1814"/>
      <c r="J39" s="1814"/>
      <c r="K39" s="1814"/>
      <c r="L39" s="1814"/>
      <c r="M39" s="1814"/>
      <c r="N39" s="1814"/>
      <c r="O39" s="1814"/>
      <c r="P39" s="1814"/>
      <c r="Q39" s="1814"/>
      <c r="R39" s="1814"/>
      <c r="S39" s="1814"/>
      <c r="T39" s="1814"/>
      <c r="U39" s="1814"/>
      <c r="V39" s="1814"/>
      <c r="W39" s="1814"/>
      <c r="X39" s="1814"/>
      <c r="Y39" s="1814"/>
      <c r="Z39" s="1814"/>
      <c r="AA39" s="1814"/>
      <c r="AB39" s="1814"/>
      <c r="AC39" s="1815"/>
    </row>
    <row r="40" spans="2:30">
      <c r="B40" s="1813"/>
      <c r="C40" s="1814"/>
      <c r="D40" s="1814"/>
      <c r="E40" s="1814"/>
      <c r="F40" s="1814"/>
      <c r="G40" s="1814"/>
      <c r="H40" s="1814"/>
      <c r="I40" s="1814"/>
      <c r="J40" s="1814"/>
      <c r="K40" s="1814"/>
      <c r="L40" s="1814"/>
      <c r="M40" s="1814"/>
      <c r="N40" s="1814"/>
      <c r="O40" s="1814"/>
      <c r="P40" s="1814"/>
      <c r="Q40" s="1814"/>
      <c r="R40" s="1814"/>
      <c r="S40" s="1814"/>
      <c r="T40" s="1814"/>
      <c r="U40" s="1814"/>
      <c r="V40" s="1814"/>
      <c r="W40" s="1814"/>
      <c r="X40" s="1814"/>
      <c r="Y40" s="1814"/>
      <c r="Z40" s="1814"/>
      <c r="AA40" s="1814"/>
      <c r="AB40" s="1814"/>
      <c r="AC40" s="1815"/>
    </row>
    <row r="41" spans="2:30">
      <c r="B41" s="1813"/>
      <c r="C41" s="1814"/>
      <c r="D41" s="1814"/>
      <c r="E41" s="1814"/>
      <c r="F41" s="1814"/>
      <c r="G41" s="1814"/>
      <c r="H41" s="1814"/>
      <c r="I41" s="1814"/>
      <c r="J41" s="1814"/>
      <c r="K41" s="1814"/>
      <c r="L41" s="1814"/>
      <c r="M41" s="1814"/>
      <c r="N41" s="1814"/>
      <c r="O41" s="1814"/>
      <c r="P41" s="1814"/>
      <c r="Q41" s="1814"/>
      <c r="R41" s="1814"/>
      <c r="S41" s="1814"/>
      <c r="T41" s="1814"/>
      <c r="U41" s="1814"/>
      <c r="V41" s="1814"/>
      <c r="W41" s="1814"/>
      <c r="X41" s="1814"/>
      <c r="Y41" s="1814"/>
      <c r="Z41" s="1814"/>
      <c r="AA41" s="1814"/>
      <c r="AB41" s="1814"/>
      <c r="AC41" s="1815"/>
    </row>
    <row r="42" spans="2:30">
      <c r="B42" s="1813"/>
      <c r="C42" s="1814"/>
      <c r="D42" s="1814"/>
      <c r="E42" s="1814"/>
      <c r="F42" s="1814"/>
      <c r="G42" s="1814"/>
      <c r="H42" s="1814"/>
      <c r="I42" s="1814"/>
      <c r="J42" s="1814"/>
      <c r="K42" s="1814"/>
      <c r="L42" s="1814"/>
      <c r="M42" s="1814"/>
      <c r="N42" s="1814"/>
      <c r="O42" s="1814"/>
      <c r="P42" s="1814"/>
      <c r="Q42" s="1814"/>
      <c r="R42" s="1814"/>
      <c r="S42" s="1814"/>
      <c r="T42" s="1814"/>
      <c r="U42" s="1814"/>
      <c r="V42" s="1814"/>
      <c r="W42" s="1814"/>
      <c r="X42" s="1814"/>
      <c r="Y42" s="1814"/>
      <c r="Z42" s="1814"/>
      <c r="AA42" s="1814"/>
      <c r="AB42" s="1814"/>
      <c r="AC42" s="1815"/>
    </row>
    <row r="43" spans="2:30">
      <c r="B43" s="1813"/>
      <c r="C43" s="1814"/>
      <c r="D43" s="1814"/>
      <c r="E43" s="1814"/>
      <c r="F43" s="1814"/>
      <c r="G43" s="1814"/>
      <c r="H43" s="1814"/>
      <c r="I43" s="1814"/>
      <c r="J43" s="1814"/>
      <c r="K43" s="1814"/>
      <c r="L43" s="1814"/>
      <c r="M43" s="1814"/>
      <c r="N43" s="1814"/>
      <c r="O43" s="1814"/>
      <c r="P43" s="1814"/>
      <c r="Q43" s="1814"/>
      <c r="R43" s="1814"/>
      <c r="S43" s="1814"/>
      <c r="T43" s="1814"/>
      <c r="U43" s="1814"/>
      <c r="V43" s="1814"/>
      <c r="W43" s="1814"/>
      <c r="X43" s="1814"/>
      <c r="Y43" s="1814"/>
      <c r="Z43" s="1814"/>
      <c r="AA43" s="1814"/>
      <c r="AB43" s="1814"/>
      <c r="AC43" s="1815"/>
    </row>
    <row r="44" spans="2:30">
      <c r="B44" s="1813"/>
      <c r="C44" s="1814"/>
      <c r="D44" s="1814"/>
      <c r="E44" s="1814"/>
      <c r="F44" s="1814"/>
      <c r="G44" s="1814"/>
      <c r="H44" s="1814"/>
      <c r="I44" s="1814"/>
      <c r="J44" s="1814"/>
      <c r="K44" s="1814"/>
      <c r="L44" s="1814"/>
      <c r="M44" s="1814"/>
      <c r="N44" s="1814"/>
      <c r="O44" s="1814"/>
      <c r="P44" s="1814"/>
      <c r="Q44" s="1814"/>
      <c r="R44" s="1814"/>
      <c r="S44" s="1814"/>
      <c r="T44" s="1814"/>
      <c r="U44" s="1814"/>
      <c r="V44" s="1814"/>
      <c r="W44" s="1814"/>
      <c r="X44" s="1814"/>
      <c r="Y44" s="1814"/>
      <c r="Z44" s="1814"/>
      <c r="AA44" s="1814"/>
      <c r="AB44" s="1814"/>
      <c r="AC44" s="1815"/>
    </row>
    <row r="45" spans="2:30">
      <c r="B45" s="1813"/>
      <c r="C45" s="1814"/>
      <c r="D45" s="1814"/>
      <c r="E45" s="1814"/>
      <c r="F45" s="1814"/>
      <c r="G45" s="1814"/>
      <c r="H45" s="1814"/>
      <c r="I45" s="1814"/>
      <c r="J45" s="1814"/>
      <c r="K45" s="1814"/>
      <c r="L45" s="1814"/>
      <c r="M45" s="1814"/>
      <c r="N45" s="1814"/>
      <c r="O45" s="1814"/>
      <c r="P45" s="1814"/>
      <c r="Q45" s="1814"/>
      <c r="R45" s="1814"/>
      <c r="S45" s="1814"/>
      <c r="T45" s="1814"/>
      <c r="U45" s="1814"/>
      <c r="V45" s="1814"/>
      <c r="W45" s="1814"/>
      <c r="X45" s="1814"/>
      <c r="Y45" s="1814"/>
      <c r="Z45" s="1814"/>
      <c r="AA45" s="1814"/>
      <c r="AB45" s="1814"/>
      <c r="AC45" s="1815"/>
    </row>
    <row r="46" spans="2:30">
      <c r="B46" s="1816"/>
      <c r="C46" s="1817"/>
      <c r="D46" s="1817"/>
      <c r="E46" s="1817"/>
      <c r="F46" s="1817"/>
      <c r="G46" s="1817"/>
      <c r="H46" s="1817"/>
      <c r="I46" s="1817"/>
      <c r="J46" s="1817"/>
      <c r="K46" s="1817"/>
      <c r="L46" s="1817"/>
      <c r="M46" s="1817"/>
      <c r="N46" s="1817"/>
      <c r="O46" s="1817"/>
      <c r="P46" s="1817"/>
      <c r="Q46" s="1817"/>
      <c r="R46" s="1817"/>
      <c r="S46" s="1817"/>
      <c r="T46" s="1817"/>
      <c r="U46" s="1817"/>
      <c r="V46" s="1817"/>
      <c r="W46" s="1817"/>
      <c r="X46" s="1817"/>
      <c r="Y46" s="1817"/>
      <c r="Z46" s="1817"/>
      <c r="AA46" s="1817"/>
      <c r="AB46" s="1817"/>
      <c r="AC46" s="1818"/>
    </row>
    <row r="47" spans="2:30">
      <c r="B47" s="310"/>
      <c r="C47" s="310"/>
      <c r="D47" s="310"/>
      <c r="E47" s="310"/>
      <c r="F47" s="310"/>
      <c r="G47" s="310"/>
      <c r="H47" s="310"/>
      <c r="I47" s="310"/>
      <c r="J47" s="310"/>
      <c r="K47" s="310"/>
      <c r="L47" s="310"/>
      <c r="M47" s="310"/>
      <c r="N47" s="310"/>
      <c r="O47" s="310"/>
      <c r="P47" s="310"/>
      <c r="Q47" s="310"/>
      <c r="R47" s="310"/>
      <c r="S47" s="310"/>
      <c r="T47" s="310"/>
      <c r="U47" s="310"/>
      <c r="V47" s="310"/>
      <c r="W47" s="310"/>
      <c r="X47" s="310"/>
      <c r="Y47" s="310"/>
      <c r="Z47" s="310"/>
      <c r="AA47" s="310"/>
      <c r="AB47" s="310"/>
      <c r="AC47" s="310"/>
    </row>
    <row r="48" spans="2:30">
      <c r="B48" s="311"/>
      <c r="C48" s="318"/>
      <c r="D48" s="318"/>
      <c r="E48" s="323"/>
      <c r="F48" s="1797" t="s">
        <v>207</v>
      </c>
      <c r="G48" s="1797"/>
      <c r="H48" s="1797"/>
      <c r="I48" s="1797"/>
      <c r="J48" s="1797"/>
      <c r="K48" s="1797"/>
      <c r="L48" s="1797"/>
      <c r="M48" s="1797"/>
      <c r="N48" s="1797"/>
      <c r="O48" s="1797"/>
      <c r="P48" s="1797"/>
      <c r="Q48" s="1797"/>
      <c r="R48" s="1797"/>
      <c r="S48" s="1797"/>
      <c r="T48" s="1797"/>
      <c r="U48" s="1797"/>
      <c r="V48" s="1797"/>
      <c r="W48" s="1797"/>
      <c r="X48" s="1797"/>
      <c r="Y48" s="1797"/>
      <c r="Z48" s="323"/>
      <c r="AA48" s="323"/>
      <c r="AB48" s="311"/>
      <c r="AC48" s="311"/>
    </row>
    <row r="49" spans="2:30">
      <c r="B49" s="312"/>
      <c r="C49" s="319"/>
      <c r="D49" s="319"/>
      <c r="E49" s="324"/>
      <c r="F49" s="1797"/>
      <c r="G49" s="1797"/>
      <c r="H49" s="1797"/>
      <c r="I49" s="1797"/>
      <c r="J49" s="1797"/>
      <c r="K49" s="1797"/>
      <c r="L49" s="1797"/>
      <c r="M49" s="1797"/>
      <c r="N49" s="1797"/>
      <c r="O49" s="1797"/>
      <c r="P49" s="1797"/>
      <c r="Q49" s="1797"/>
      <c r="R49" s="1797"/>
      <c r="S49" s="1797"/>
      <c r="T49" s="1797"/>
      <c r="U49" s="1797"/>
      <c r="V49" s="1797"/>
      <c r="W49" s="1797"/>
      <c r="X49" s="1797"/>
      <c r="Y49" s="1797"/>
      <c r="Z49" s="324"/>
      <c r="AA49" s="324"/>
      <c r="AB49" s="308"/>
      <c r="AC49" s="337"/>
      <c r="AD49" s="340"/>
    </row>
    <row r="50" spans="2:30" ht="18" customHeight="1">
      <c r="B50" s="1791" t="s">
        <v>517</v>
      </c>
      <c r="C50" s="1792"/>
      <c r="D50" s="1792"/>
      <c r="E50" s="1792"/>
      <c r="F50" s="1792"/>
      <c r="G50" s="1792"/>
      <c r="H50" s="1792"/>
      <c r="I50" s="1792"/>
      <c r="J50" s="1792"/>
      <c r="K50" s="1792"/>
      <c r="L50" s="1792"/>
      <c r="M50" s="1792"/>
      <c r="N50" s="1792"/>
      <c r="O50" s="1792"/>
      <c r="P50" s="1792"/>
      <c r="Q50" s="1792"/>
      <c r="R50" s="1792"/>
      <c r="S50" s="1792"/>
      <c r="T50" s="1792"/>
      <c r="U50" s="1792"/>
      <c r="V50" s="1792"/>
      <c r="W50" s="1792"/>
      <c r="X50" s="1792"/>
      <c r="Y50" s="1792"/>
      <c r="Z50" s="1792"/>
      <c r="AA50" s="1792"/>
      <c r="AB50" s="1792"/>
      <c r="AC50" s="1793"/>
      <c r="AD50" s="339"/>
    </row>
    <row r="51" spans="2:30" ht="18" customHeight="1">
      <c r="B51" s="1791"/>
      <c r="C51" s="1792"/>
      <c r="D51" s="1792"/>
      <c r="E51" s="1792"/>
      <c r="F51" s="1792"/>
      <c r="G51" s="1792"/>
      <c r="H51" s="1792"/>
      <c r="I51" s="1792"/>
      <c r="J51" s="1792"/>
      <c r="K51" s="1792"/>
      <c r="L51" s="1792"/>
      <c r="M51" s="1792"/>
      <c r="N51" s="1792"/>
      <c r="O51" s="1792"/>
      <c r="P51" s="1792"/>
      <c r="Q51" s="1792"/>
      <c r="R51" s="1792"/>
      <c r="S51" s="1792"/>
      <c r="T51" s="1792"/>
      <c r="U51" s="1792"/>
      <c r="V51" s="1792"/>
      <c r="W51" s="1792"/>
      <c r="X51" s="1792"/>
      <c r="Y51" s="1792"/>
      <c r="Z51" s="1792"/>
      <c r="AA51" s="1792"/>
      <c r="AB51" s="1792"/>
      <c r="AC51" s="1793"/>
      <c r="AD51" s="53"/>
    </row>
    <row r="52" spans="2:30" ht="16.5" customHeight="1">
      <c r="B52" s="1791" t="s">
        <v>128</v>
      </c>
      <c r="C52" s="1792"/>
      <c r="D52" s="1792"/>
      <c r="E52" s="1792"/>
      <c r="F52" s="1792"/>
      <c r="G52" s="1792"/>
      <c r="H52" s="1792"/>
      <c r="I52" s="1792"/>
      <c r="J52" s="1792"/>
      <c r="K52" s="1792"/>
      <c r="L52" s="1792"/>
      <c r="M52" s="1792"/>
      <c r="N52" s="1792"/>
      <c r="O52" s="1792"/>
      <c r="P52" s="1792"/>
      <c r="Q52" s="1792"/>
      <c r="R52" s="1792"/>
      <c r="S52" s="1792"/>
      <c r="T52" s="1792"/>
      <c r="U52" s="1792"/>
      <c r="V52" s="1792"/>
      <c r="W52" s="1792"/>
      <c r="X52" s="1792"/>
      <c r="Y52" s="1792"/>
      <c r="Z52" s="1792"/>
      <c r="AA52" s="1792"/>
      <c r="AB52" s="1792"/>
      <c r="AC52" s="1793"/>
      <c r="AD52" s="341"/>
    </row>
    <row r="53" spans="2:30" ht="18" customHeight="1">
      <c r="B53" s="1791"/>
      <c r="C53" s="1792"/>
      <c r="D53" s="1792"/>
      <c r="E53" s="1792"/>
      <c r="F53" s="1792"/>
      <c r="G53" s="1792"/>
      <c r="H53" s="1792"/>
      <c r="I53" s="1792"/>
      <c r="J53" s="1792"/>
      <c r="K53" s="1792"/>
      <c r="L53" s="1792"/>
      <c r="M53" s="1792"/>
      <c r="N53" s="1792"/>
      <c r="O53" s="1792"/>
      <c r="P53" s="1792"/>
      <c r="Q53" s="1792"/>
      <c r="R53" s="1792"/>
      <c r="S53" s="1792"/>
      <c r="T53" s="1792"/>
      <c r="U53" s="1792"/>
      <c r="V53" s="1792"/>
      <c r="W53" s="1792"/>
      <c r="X53" s="1792"/>
      <c r="Y53" s="1792"/>
      <c r="Z53" s="1792"/>
      <c r="AA53" s="1792"/>
      <c r="AB53" s="1792"/>
      <c r="AC53" s="1793"/>
      <c r="AD53" s="341"/>
    </row>
    <row r="54" spans="2:30" ht="18" customHeight="1">
      <c r="B54" s="1791" t="s">
        <v>269</v>
      </c>
      <c r="C54" s="1792"/>
      <c r="D54" s="1792"/>
      <c r="E54" s="1792"/>
      <c r="F54" s="1792"/>
      <c r="G54" s="1792"/>
      <c r="H54" s="1792"/>
      <c r="I54" s="1792"/>
      <c r="J54" s="1792"/>
      <c r="K54" s="1792"/>
      <c r="L54" s="1792"/>
      <c r="M54" s="1792"/>
      <c r="N54" s="1792"/>
      <c r="O54" s="1792"/>
      <c r="P54" s="1792"/>
      <c r="Q54" s="1792"/>
      <c r="R54" s="1792"/>
      <c r="S54" s="1792"/>
      <c r="T54" s="1792"/>
      <c r="U54" s="1792"/>
      <c r="V54" s="1792"/>
      <c r="W54" s="1792"/>
      <c r="X54" s="1792"/>
      <c r="Y54" s="1792"/>
      <c r="Z54" s="1792"/>
      <c r="AA54" s="1792"/>
      <c r="AB54" s="1792"/>
      <c r="AC54" s="1793"/>
      <c r="AD54" s="53"/>
    </row>
    <row r="55" spans="2:30" ht="18" customHeight="1">
      <c r="B55" s="1794"/>
      <c r="C55" s="1795"/>
      <c r="D55" s="1795"/>
      <c r="E55" s="1795"/>
      <c r="F55" s="1795"/>
      <c r="G55" s="1795"/>
      <c r="H55" s="1795"/>
      <c r="I55" s="1795"/>
      <c r="J55" s="1795"/>
      <c r="K55" s="1795"/>
      <c r="L55" s="1795"/>
      <c r="M55" s="1795"/>
      <c r="N55" s="1795"/>
      <c r="O55" s="1795"/>
      <c r="P55" s="1795"/>
      <c r="Q55" s="1795"/>
      <c r="R55" s="1795"/>
      <c r="S55" s="1795"/>
      <c r="T55" s="1795"/>
      <c r="U55" s="1795"/>
      <c r="V55" s="1795"/>
      <c r="W55" s="1795"/>
      <c r="X55" s="1795"/>
      <c r="Y55" s="1795"/>
      <c r="Z55" s="1795"/>
      <c r="AA55" s="1795"/>
      <c r="AB55" s="1795"/>
      <c r="AC55" s="1796"/>
      <c r="AD55" s="342"/>
    </row>
    <row r="56" spans="2:30" ht="18" customHeight="1">
      <c r="B56" s="313"/>
      <c r="C56" s="313"/>
      <c r="D56" s="313"/>
      <c r="E56" s="313"/>
      <c r="F56" s="313"/>
      <c r="G56" s="313"/>
      <c r="H56" s="313"/>
      <c r="I56" s="313"/>
      <c r="J56" s="313"/>
      <c r="K56" s="313"/>
      <c r="L56" s="313"/>
      <c r="M56" s="313"/>
      <c r="N56" s="313"/>
      <c r="O56" s="313"/>
      <c r="P56" s="313"/>
      <c r="Q56" s="313"/>
      <c r="R56" s="313"/>
      <c r="S56" s="313"/>
      <c r="T56" s="313"/>
      <c r="U56" s="313"/>
      <c r="V56" s="313"/>
      <c r="W56" s="313"/>
      <c r="X56" s="313"/>
      <c r="Y56" s="313"/>
      <c r="Z56" s="313"/>
      <c r="AA56" s="313"/>
      <c r="AB56" s="313"/>
      <c r="AC56" s="313"/>
      <c r="AD56" s="342"/>
    </row>
    <row r="57" spans="2:30">
      <c r="B57" s="311"/>
      <c r="C57" s="318"/>
      <c r="D57" s="318"/>
      <c r="E57" s="323"/>
      <c r="F57" s="1797" t="s">
        <v>74</v>
      </c>
      <c r="G57" s="1797"/>
      <c r="H57" s="1797"/>
      <c r="I57" s="1797"/>
      <c r="J57" s="1797"/>
      <c r="K57" s="1797"/>
      <c r="L57" s="1797"/>
      <c r="M57" s="1797"/>
      <c r="N57" s="1797"/>
      <c r="O57" s="1797"/>
      <c r="P57" s="1797"/>
      <c r="Q57" s="1797"/>
      <c r="R57" s="1797"/>
      <c r="S57" s="1797"/>
      <c r="T57" s="1797"/>
      <c r="U57" s="1797"/>
      <c r="V57" s="1797"/>
      <c r="W57" s="1797"/>
      <c r="X57" s="1797"/>
      <c r="Y57" s="1797"/>
      <c r="Z57" s="323"/>
      <c r="AA57" s="323"/>
      <c r="AB57" s="311"/>
      <c r="AC57" s="311"/>
    </row>
    <row r="58" spans="2:30">
      <c r="B58" s="312"/>
      <c r="C58" s="319"/>
      <c r="D58" s="319"/>
      <c r="E58" s="324"/>
      <c r="F58" s="1797"/>
      <c r="G58" s="1797"/>
      <c r="H58" s="1797"/>
      <c r="I58" s="1797"/>
      <c r="J58" s="1797"/>
      <c r="K58" s="1797"/>
      <c r="L58" s="1797"/>
      <c r="M58" s="1797"/>
      <c r="N58" s="1797"/>
      <c r="O58" s="1797"/>
      <c r="P58" s="1797"/>
      <c r="Q58" s="1797"/>
      <c r="R58" s="1797"/>
      <c r="S58" s="1797"/>
      <c r="T58" s="1797"/>
      <c r="U58" s="1797"/>
      <c r="V58" s="1797"/>
      <c r="W58" s="1797"/>
      <c r="X58" s="1797"/>
      <c r="Y58" s="1797"/>
      <c r="Z58" s="324"/>
      <c r="AA58" s="324"/>
      <c r="AB58" s="308"/>
      <c r="AC58" s="337"/>
      <c r="AD58" s="340"/>
    </row>
    <row r="59" spans="2:30" ht="18" customHeight="1">
      <c r="B59" s="1791" t="s">
        <v>314</v>
      </c>
      <c r="C59" s="1792"/>
      <c r="D59" s="1792"/>
      <c r="E59" s="1792"/>
      <c r="F59" s="1792"/>
      <c r="G59" s="1792"/>
      <c r="H59" s="1792"/>
      <c r="I59" s="1792"/>
      <c r="J59" s="1792"/>
      <c r="K59" s="1792"/>
      <c r="L59" s="1792"/>
      <c r="M59" s="1792"/>
      <c r="N59" s="1792"/>
      <c r="O59" s="1792"/>
      <c r="P59" s="1792"/>
      <c r="Q59" s="1792"/>
      <c r="R59" s="1792"/>
      <c r="S59" s="1792"/>
      <c r="T59" s="1792"/>
      <c r="U59" s="1792"/>
      <c r="V59" s="1792"/>
      <c r="W59" s="1792"/>
      <c r="X59" s="1792"/>
      <c r="Y59" s="1792"/>
      <c r="Z59" s="1792"/>
      <c r="AA59" s="1792"/>
      <c r="AB59" s="1792"/>
      <c r="AC59" s="1793"/>
      <c r="AD59" s="340"/>
    </row>
    <row r="60" spans="2:30">
      <c r="B60" s="1791"/>
      <c r="C60" s="1792"/>
      <c r="D60" s="1792"/>
      <c r="E60" s="1792"/>
      <c r="F60" s="1792"/>
      <c r="G60" s="1792"/>
      <c r="H60" s="1792"/>
      <c r="I60" s="1792"/>
      <c r="J60" s="1792"/>
      <c r="K60" s="1792"/>
      <c r="L60" s="1792"/>
      <c r="M60" s="1792"/>
      <c r="N60" s="1792"/>
      <c r="O60" s="1792"/>
      <c r="P60" s="1792"/>
      <c r="Q60" s="1792"/>
      <c r="R60" s="1792"/>
      <c r="S60" s="1792"/>
      <c r="T60" s="1792"/>
      <c r="U60" s="1792"/>
      <c r="V60" s="1792"/>
      <c r="W60" s="1792"/>
      <c r="X60" s="1792"/>
      <c r="Y60" s="1792"/>
      <c r="Z60" s="1792"/>
      <c r="AA60" s="1792"/>
      <c r="AB60" s="1792"/>
      <c r="AC60" s="1793"/>
      <c r="AD60" s="308"/>
    </row>
    <row r="61" spans="2:30">
      <c r="B61" s="1898" t="s">
        <v>338</v>
      </c>
      <c r="C61" s="1899"/>
      <c r="D61" s="1899"/>
      <c r="E61" s="1899"/>
      <c r="F61" s="1899"/>
      <c r="G61" s="1899"/>
      <c r="H61" s="1899"/>
      <c r="I61" s="1899"/>
      <c r="J61" s="1899"/>
      <c r="K61" s="1899"/>
      <c r="L61" s="1899"/>
      <c r="M61" s="1899"/>
      <c r="N61" s="1899"/>
      <c r="O61" s="1899"/>
      <c r="P61" s="1899"/>
      <c r="Q61" s="1899"/>
      <c r="R61" s="1899"/>
      <c r="S61" s="1899"/>
      <c r="T61" s="1899"/>
      <c r="U61" s="1899"/>
      <c r="V61" s="1899"/>
      <c r="W61" s="1899"/>
      <c r="X61" s="1899"/>
      <c r="Y61" s="1899"/>
      <c r="Z61" s="1899"/>
      <c r="AA61" s="1899"/>
      <c r="AB61" s="1899"/>
      <c r="AC61" s="1900"/>
      <c r="AD61" s="343"/>
    </row>
    <row r="62" spans="2:30">
      <c r="AD62" s="344"/>
    </row>
    <row r="63" spans="2:30">
      <c r="AD63" s="325"/>
    </row>
  </sheetData>
  <sheetProtection sheet="1" objects="1" scenarios="1"/>
  <mergeCells count="53">
    <mergeCell ref="B7:D9"/>
    <mergeCell ref="E7:Q9"/>
    <mergeCell ref="R7:T9"/>
    <mergeCell ref="B1:AD2"/>
    <mergeCell ref="B4:G6"/>
    <mergeCell ref="H4:I6"/>
    <mergeCell ref="J4:L6"/>
    <mergeCell ref="M4:N6"/>
    <mergeCell ref="O4:Q6"/>
    <mergeCell ref="R4:S6"/>
    <mergeCell ref="T4:V6"/>
    <mergeCell ref="W4:X6"/>
    <mergeCell ref="Y4:Y6"/>
    <mergeCell ref="Z4:AA6"/>
    <mergeCell ref="AB4:AB6"/>
    <mergeCell ref="B10:G12"/>
    <mergeCell ref="H10:N12"/>
    <mergeCell ref="O10:U12"/>
    <mergeCell ref="V10:AC12"/>
    <mergeCell ref="B61:AC61"/>
    <mergeCell ref="N13:N15"/>
    <mergeCell ref="O13:Q15"/>
    <mergeCell ref="U7:W9"/>
    <mergeCell ref="X7:Z9"/>
    <mergeCell ref="AA7:AC9"/>
    <mergeCell ref="S13:T15"/>
    <mergeCell ref="V13:X15"/>
    <mergeCell ref="Y13:Y15"/>
    <mergeCell ref="Z13:AB15"/>
    <mergeCell ref="B16:G18"/>
    <mergeCell ref="H16:I18"/>
    <mergeCell ref="K16:M18"/>
    <mergeCell ref="N16:N18"/>
    <mergeCell ref="O16:Q18"/>
    <mergeCell ref="S16:T18"/>
    <mergeCell ref="V16:X18"/>
    <mergeCell ref="Y16:Y18"/>
    <mergeCell ref="Z16:AB18"/>
    <mergeCell ref="B13:G15"/>
    <mergeCell ref="H13:I15"/>
    <mergeCell ref="K13:M15"/>
    <mergeCell ref="F20:Y21"/>
    <mergeCell ref="B22:AC23"/>
    <mergeCell ref="F34:Y35"/>
    <mergeCell ref="B36:AC37"/>
    <mergeCell ref="F48:Y49"/>
    <mergeCell ref="B24:AC32"/>
    <mergeCell ref="B38:AC46"/>
    <mergeCell ref="B50:AC51"/>
    <mergeCell ref="B52:AC53"/>
    <mergeCell ref="B54:AC55"/>
    <mergeCell ref="F57:Y58"/>
    <mergeCell ref="B59:AC60"/>
  </mergeCells>
  <phoneticPr fontId="6"/>
  <pageMargins left="0.7" right="0.7" top="0.75" bottom="0.75" header="0.3" footer="0.3"/>
  <pageSetup paperSize="9" fitToHeight="0" orientation="portrait" r:id="rId1"/>
  <rowBreaks count="1" manualBreakCount="1">
    <brk id="47" max="2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D4A0FF"/>
  </sheetPr>
  <dimension ref="A1:Q26"/>
  <sheetViews>
    <sheetView workbookViewId="0">
      <selection activeCell="I6" sqref="I6:O6"/>
    </sheetView>
  </sheetViews>
  <sheetFormatPr defaultRowHeight="18"/>
  <cols>
    <col min="1" max="1" width="1.75" customWidth="1"/>
    <col min="2" max="5" width="3.33203125" customWidth="1"/>
    <col min="6" max="6" width="13.58203125" customWidth="1"/>
    <col min="7" max="7" width="3.33203125" customWidth="1"/>
    <col min="8" max="8" width="13.58203125" customWidth="1"/>
    <col min="9" max="9" width="9" customWidth="1"/>
    <col min="10" max="11" width="2.83203125" customWidth="1"/>
    <col min="12" max="12" width="6.25" customWidth="1"/>
    <col min="13" max="13" width="3.58203125" customWidth="1"/>
    <col min="14" max="14" width="4.08203125" customWidth="1"/>
    <col min="15" max="15" width="2.75" customWidth="1"/>
    <col min="16" max="16" width="4.25" customWidth="1"/>
    <col min="17" max="17" width="3.33203125" customWidth="1"/>
  </cols>
  <sheetData>
    <row r="1" spans="1:17" ht="37.5" customHeight="1">
      <c r="A1" s="1990" t="s">
        <v>490</v>
      </c>
      <c r="B1" s="1991"/>
      <c r="C1" s="1991"/>
      <c r="D1" s="1991"/>
      <c r="E1" s="1991"/>
      <c r="F1" s="1991"/>
      <c r="G1" s="1991"/>
      <c r="H1" s="1991"/>
      <c r="I1" s="1991"/>
      <c r="J1" s="1991"/>
      <c r="K1" s="1991"/>
      <c r="L1" s="1991"/>
      <c r="M1" s="1991"/>
      <c r="N1" s="1991"/>
      <c r="O1" s="1991"/>
      <c r="P1" s="1991"/>
      <c r="Q1" s="1991"/>
    </row>
    <row r="2" spans="1:17" ht="37.5" customHeight="1">
      <c r="A2" s="53"/>
      <c r="B2" s="345"/>
      <c r="C2" s="345"/>
      <c r="D2" s="345"/>
      <c r="E2" s="345"/>
      <c r="F2" s="345"/>
      <c r="G2" s="345"/>
      <c r="H2" s="345"/>
      <c r="I2" s="345"/>
      <c r="J2" s="1992" t="s">
        <v>12</v>
      </c>
      <c r="K2" s="1992"/>
      <c r="L2" s="354" t="str">
        <f>IF(Ａ.基本情報入力票!H13="","",Ａ.基本情報入力票!H13)</f>
        <v/>
      </c>
      <c r="M2" s="355" t="s">
        <v>21</v>
      </c>
      <c r="N2" s="345"/>
      <c r="O2" s="355" t="s">
        <v>35</v>
      </c>
      <c r="P2" s="53"/>
      <c r="Q2" s="357" t="s">
        <v>38</v>
      </c>
    </row>
    <row r="3" spans="1:17" ht="37.5" customHeight="1">
      <c r="A3" s="53"/>
      <c r="B3" s="1993" t="s">
        <v>372</v>
      </c>
      <c r="C3" s="1993"/>
      <c r="D3" s="1993"/>
      <c r="E3" s="1993"/>
      <c r="F3" s="1993"/>
      <c r="G3" s="1993"/>
      <c r="H3" s="1993"/>
      <c r="I3" s="1993"/>
      <c r="J3" s="1993"/>
      <c r="K3" s="1993"/>
      <c r="L3" s="1993"/>
      <c r="M3" s="1993"/>
      <c r="N3" s="1993"/>
      <c r="O3" s="1993"/>
      <c r="P3" s="1993"/>
      <c r="Q3" s="53"/>
    </row>
    <row r="4" spans="1:17" ht="37.5" customHeight="1">
      <c r="A4" s="53"/>
      <c r="B4" s="125" t="s">
        <v>289</v>
      </c>
      <c r="C4" s="53"/>
      <c r="D4" s="53"/>
      <c r="E4" s="53"/>
      <c r="F4" s="1"/>
      <c r="G4" s="53"/>
      <c r="H4" s="53"/>
      <c r="I4" s="53"/>
      <c r="J4" s="53"/>
      <c r="K4" s="53"/>
      <c r="L4" s="53"/>
      <c r="M4" s="53"/>
      <c r="N4" s="53"/>
      <c r="O4" s="53"/>
      <c r="P4" s="53"/>
      <c r="Q4" s="53"/>
    </row>
    <row r="5" spans="1:17" ht="37.5" customHeight="1">
      <c r="A5" s="53"/>
      <c r="B5" s="53"/>
      <c r="C5" s="53"/>
      <c r="D5" s="53"/>
      <c r="E5" s="53"/>
      <c r="F5" s="53"/>
      <c r="G5" s="53"/>
      <c r="H5" s="351" t="s">
        <v>259</v>
      </c>
      <c r="I5" s="1994" t="str">
        <f>IF(Ａ.基本情報入力票!E5="","",Ａ.基本情報入力票!E5)</f>
        <v/>
      </c>
      <c r="J5" s="1994"/>
      <c r="K5" s="1994"/>
      <c r="L5" s="1994"/>
      <c r="M5" s="1994"/>
      <c r="N5" s="1994"/>
      <c r="O5" s="1994"/>
      <c r="P5" s="53"/>
      <c r="Q5" s="53"/>
    </row>
    <row r="6" spans="1:17" ht="37.5" customHeight="1">
      <c r="A6" s="53"/>
      <c r="B6" s="53"/>
      <c r="C6" s="53"/>
      <c r="D6" s="53"/>
      <c r="E6" s="53"/>
      <c r="F6" s="53"/>
      <c r="G6" s="53"/>
      <c r="H6" s="351" t="s">
        <v>328</v>
      </c>
      <c r="I6" s="1995" t="str">
        <f>IF(Ａ.基本情報入力票!N6="","",Ａ.基本情報入力票!N6)</f>
        <v/>
      </c>
      <c r="J6" s="1995"/>
      <c r="K6" s="1995"/>
      <c r="L6" s="1995"/>
      <c r="M6" s="1995"/>
      <c r="N6" s="1995"/>
      <c r="O6" s="1995"/>
      <c r="P6" s="53"/>
      <c r="Q6" s="53"/>
    </row>
    <row r="7" spans="1:17" ht="37.5" customHeight="1">
      <c r="A7" s="53"/>
      <c r="B7" s="53"/>
      <c r="C7" s="53"/>
      <c r="D7" s="53"/>
      <c r="E7" s="53"/>
      <c r="F7" s="53"/>
      <c r="G7" s="53"/>
      <c r="H7" s="57"/>
      <c r="I7" s="44"/>
      <c r="J7" s="44"/>
      <c r="K7" s="44"/>
      <c r="L7" s="44"/>
      <c r="M7" s="44"/>
      <c r="N7" s="44"/>
      <c r="O7" s="44"/>
      <c r="P7" s="53"/>
      <c r="Q7" s="53"/>
    </row>
    <row r="8" spans="1:17" ht="37.5" customHeight="1">
      <c r="A8" s="53"/>
      <c r="B8" s="1996" t="s">
        <v>307</v>
      </c>
      <c r="C8" s="1996"/>
      <c r="D8" s="1996"/>
      <c r="E8" s="1996"/>
      <c r="F8" s="1996"/>
      <c r="G8" s="1996"/>
      <c r="H8" s="1996"/>
      <c r="I8" s="53"/>
      <c r="J8" s="53"/>
      <c r="K8" s="53"/>
      <c r="L8" s="53"/>
      <c r="M8" s="53"/>
      <c r="N8" s="53"/>
      <c r="O8" s="53"/>
      <c r="P8" s="53"/>
      <c r="Q8" s="53"/>
    </row>
    <row r="9" spans="1:17" ht="37.5" customHeight="1">
      <c r="A9" s="53"/>
      <c r="B9" s="1997" t="s">
        <v>97</v>
      </c>
      <c r="C9" s="1998"/>
      <c r="D9" s="1998"/>
      <c r="E9" s="1999"/>
      <c r="F9" s="346" t="s">
        <v>305</v>
      </c>
      <c r="G9" s="346" t="s">
        <v>10</v>
      </c>
      <c r="H9" s="348" t="s">
        <v>329</v>
      </c>
      <c r="I9" s="2000" t="s">
        <v>306</v>
      </c>
      <c r="J9" s="2001"/>
      <c r="K9" s="2002"/>
      <c r="L9" s="2003"/>
      <c r="M9" s="2000" t="s">
        <v>176</v>
      </c>
      <c r="N9" s="2003"/>
      <c r="O9" s="2004" t="s">
        <v>0</v>
      </c>
      <c r="P9" s="1998"/>
      <c r="Q9" s="2005"/>
    </row>
    <row r="10" spans="1:17" ht="37.5" customHeight="1">
      <c r="A10" s="53"/>
      <c r="B10" s="1965" t="s">
        <v>325</v>
      </c>
      <c r="C10" s="1966"/>
      <c r="D10" s="1966"/>
      <c r="E10" s="1967"/>
      <c r="F10" s="350" t="s">
        <v>327</v>
      </c>
      <c r="G10" s="347" t="s">
        <v>10</v>
      </c>
      <c r="H10" s="352" t="s">
        <v>331</v>
      </c>
      <c r="I10" s="353">
        <v>0.5625</v>
      </c>
      <c r="J10" s="347" t="s">
        <v>10</v>
      </c>
      <c r="K10" s="1968">
        <v>0.58333333333333304</v>
      </c>
      <c r="L10" s="1969"/>
      <c r="M10" s="356">
        <v>25</v>
      </c>
      <c r="N10" s="349" t="s">
        <v>332</v>
      </c>
      <c r="O10" s="1970" t="s">
        <v>178</v>
      </c>
      <c r="P10" s="1971"/>
      <c r="Q10" s="1972"/>
    </row>
    <row r="11" spans="1:17" ht="19.5" customHeight="1">
      <c r="A11" s="53"/>
      <c r="B11" s="1973"/>
      <c r="C11" s="1974" t="s">
        <v>116</v>
      </c>
      <c r="D11" s="1975"/>
      <c r="E11" s="1976" t="s">
        <v>326</v>
      </c>
      <c r="F11" s="1977"/>
      <c r="G11" s="1978" t="s">
        <v>10</v>
      </c>
      <c r="H11" s="1979"/>
      <c r="I11" s="1980"/>
      <c r="J11" s="1978" t="s">
        <v>10</v>
      </c>
      <c r="K11" s="1981"/>
      <c r="L11" s="1982"/>
      <c r="M11" s="1975"/>
      <c r="N11" s="1983" t="s">
        <v>332</v>
      </c>
      <c r="O11" s="1984"/>
      <c r="P11" s="1985"/>
      <c r="Q11" s="1986"/>
    </row>
    <row r="12" spans="1:17" ht="19.5" customHeight="1">
      <c r="A12" s="53"/>
      <c r="B12" s="1957"/>
      <c r="C12" s="1958"/>
      <c r="D12" s="1952"/>
      <c r="E12" s="1959"/>
      <c r="F12" s="1960"/>
      <c r="G12" s="1961"/>
      <c r="H12" s="1962"/>
      <c r="I12" s="1963"/>
      <c r="J12" s="1961"/>
      <c r="K12" s="1950"/>
      <c r="L12" s="1951"/>
      <c r="M12" s="1952"/>
      <c r="N12" s="1953"/>
      <c r="O12" s="1987"/>
      <c r="P12" s="1988"/>
      <c r="Q12" s="1989"/>
    </row>
    <row r="13" spans="1:17" ht="19.5" customHeight="1">
      <c r="A13" s="53"/>
      <c r="B13" s="1957"/>
      <c r="C13" s="1958" t="s">
        <v>116</v>
      </c>
      <c r="D13" s="1952"/>
      <c r="E13" s="1959" t="s">
        <v>326</v>
      </c>
      <c r="F13" s="1960"/>
      <c r="G13" s="1961" t="s">
        <v>10</v>
      </c>
      <c r="H13" s="1962"/>
      <c r="I13" s="1963"/>
      <c r="J13" s="1961" t="s">
        <v>10</v>
      </c>
      <c r="K13" s="1964"/>
      <c r="L13" s="1951"/>
      <c r="M13" s="1952"/>
      <c r="N13" s="1953" t="s">
        <v>332</v>
      </c>
      <c r="O13" s="1954"/>
      <c r="P13" s="1955"/>
      <c r="Q13" s="1956"/>
    </row>
    <row r="14" spans="1:17" ht="19.5" customHeight="1">
      <c r="A14" s="53"/>
      <c r="B14" s="1957"/>
      <c r="C14" s="1958"/>
      <c r="D14" s="1952"/>
      <c r="E14" s="1959"/>
      <c r="F14" s="1960"/>
      <c r="G14" s="1961"/>
      <c r="H14" s="1962"/>
      <c r="I14" s="1963"/>
      <c r="J14" s="1961"/>
      <c r="K14" s="1950"/>
      <c r="L14" s="1951"/>
      <c r="M14" s="1952"/>
      <c r="N14" s="1953"/>
      <c r="O14" s="1954"/>
      <c r="P14" s="1955"/>
      <c r="Q14" s="1956"/>
    </row>
    <row r="15" spans="1:17" ht="19.5" customHeight="1">
      <c r="A15" s="53"/>
      <c r="B15" s="1957"/>
      <c r="C15" s="1958" t="s">
        <v>116</v>
      </c>
      <c r="D15" s="1952"/>
      <c r="E15" s="1959" t="s">
        <v>326</v>
      </c>
      <c r="F15" s="1960"/>
      <c r="G15" s="1961" t="s">
        <v>10</v>
      </c>
      <c r="H15" s="1962"/>
      <c r="I15" s="1963"/>
      <c r="J15" s="1961" t="s">
        <v>10</v>
      </c>
      <c r="K15" s="1950"/>
      <c r="L15" s="1951"/>
      <c r="M15" s="1952"/>
      <c r="N15" s="1953" t="s">
        <v>332</v>
      </c>
      <c r="O15" s="1954"/>
      <c r="P15" s="1955"/>
      <c r="Q15" s="1956"/>
    </row>
    <row r="16" spans="1:17" ht="19.5" customHeight="1">
      <c r="A16" s="53"/>
      <c r="B16" s="1957"/>
      <c r="C16" s="1958"/>
      <c r="D16" s="1952"/>
      <c r="E16" s="1959"/>
      <c r="F16" s="1960"/>
      <c r="G16" s="1961"/>
      <c r="H16" s="1962"/>
      <c r="I16" s="1963"/>
      <c r="J16" s="1961"/>
      <c r="K16" s="1950"/>
      <c r="L16" s="1951"/>
      <c r="M16" s="1952"/>
      <c r="N16" s="1953"/>
      <c r="O16" s="1954"/>
      <c r="P16" s="1955"/>
      <c r="Q16" s="1956"/>
    </row>
    <row r="17" spans="1:17" ht="19.5" customHeight="1">
      <c r="A17" s="53"/>
      <c r="B17" s="1957"/>
      <c r="C17" s="1958" t="s">
        <v>116</v>
      </c>
      <c r="D17" s="1952"/>
      <c r="E17" s="1959" t="s">
        <v>326</v>
      </c>
      <c r="F17" s="1960"/>
      <c r="G17" s="1961" t="s">
        <v>10</v>
      </c>
      <c r="H17" s="1962"/>
      <c r="I17" s="1963"/>
      <c r="J17" s="1961" t="s">
        <v>10</v>
      </c>
      <c r="K17" s="1950"/>
      <c r="L17" s="1951"/>
      <c r="M17" s="1952"/>
      <c r="N17" s="1953" t="s">
        <v>332</v>
      </c>
      <c r="O17" s="1954"/>
      <c r="P17" s="1955"/>
      <c r="Q17" s="1956"/>
    </row>
    <row r="18" spans="1:17" ht="19.5" customHeight="1">
      <c r="A18" s="53"/>
      <c r="B18" s="1957"/>
      <c r="C18" s="1958"/>
      <c r="D18" s="1952"/>
      <c r="E18" s="1959"/>
      <c r="F18" s="1960"/>
      <c r="G18" s="1961"/>
      <c r="H18" s="1962"/>
      <c r="I18" s="1963"/>
      <c r="J18" s="1961"/>
      <c r="K18" s="1950"/>
      <c r="L18" s="1951"/>
      <c r="M18" s="1952"/>
      <c r="N18" s="1953"/>
      <c r="O18" s="1954"/>
      <c r="P18" s="1955"/>
      <c r="Q18" s="1956"/>
    </row>
    <row r="19" spans="1:17" ht="19.5" customHeight="1">
      <c r="A19" s="53"/>
      <c r="B19" s="1957"/>
      <c r="C19" s="1958" t="s">
        <v>116</v>
      </c>
      <c r="D19" s="1952"/>
      <c r="E19" s="1959" t="s">
        <v>326</v>
      </c>
      <c r="F19" s="1960"/>
      <c r="G19" s="1961" t="s">
        <v>10</v>
      </c>
      <c r="H19" s="1962"/>
      <c r="I19" s="1963"/>
      <c r="J19" s="1961" t="s">
        <v>10</v>
      </c>
      <c r="K19" s="1950"/>
      <c r="L19" s="1951"/>
      <c r="M19" s="1952"/>
      <c r="N19" s="1953" t="s">
        <v>332</v>
      </c>
      <c r="O19" s="1954"/>
      <c r="P19" s="1955"/>
      <c r="Q19" s="1956"/>
    </row>
    <row r="20" spans="1:17" ht="19.5" customHeight="1">
      <c r="A20" s="53"/>
      <c r="B20" s="1957"/>
      <c r="C20" s="1958"/>
      <c r="D20" s="1952"/>
      <c r="E20" s="1959"/>
      <c r="F20" s="1960"/>
      <c r="G20" s="1961"/>
      <c r="H20" s="1962"/>
      <c r="I20" s="1963"/>
      <c r="J20" s="1961"/>
      <c r="K20" s="1950"/>
      <c r="L20" s="1951"/>
      <c r="M20" s="1952"/>
      <c r="N20" s="1953"/>
      <c r="O20" s="1954"/>
      <c r="P20" s="1955"/>
      <c r="Q20" s="1956"/>
    </row>
    <row r="21" spans="1:17" ht="19.5" customHeight="1">
      <c r="A21" s="53"/>
      <c r="B21" s="1957"/>
      <c r="C21" s="1958" t="s">
        <v>116</v>
      </c>
      <c r="D21" s="1952"/>
      <c r="E21" s="1959" t="s">
        <v>326</v>
      </c>
      <c r="F21" s="1960"/>
      <c r="G21" s="1961" t="s">
        <v>10</v>
      </c>
      <c r="H21" s="1962"/>
      <c r="I21" s="1963"/>
      <c r="J21" s="1961" t="s">
        <v>10</v>
      </c>
      <c r="K21" s="1950"/>
      <c r="L21" s="1951"/>
      <c r="M21" s="1952"/>
      <c r="N21" s="1953" t="s">
        <v>332</v>
      </c>
      <c r="O21" s="1954"/>
      <c r="P21" s="1955"/>
      <c r="Q21" s="1956"/>
    </row>
    <row r="22" spans="1:17" ht="19.5" customHeight="1">
      <c r="A22" s="53"/>
      <c r="B22" s="1957"/>
      <c r="C22" s="1958"/>
      <c r="D22" s="1952"/>
      <c r="E22" s="1959"/>
      <c r="F22" s="1960"/>
      <c r="G22" s="1961"/>
      <c r="H22" s="1962"/>
      <c r="I22" s="1963"/>
      <c r="J22" s="1961"/>
      <c r="K22" s="1950"/>
      <c r="L22" s="1951"/>
      <c r="M22" s="1952"/>
      <c r="N22" s="1953"/>
      <c r="O22" s="1954"/>
      <c r="P22" s="1955"/>
      <c r="Q22" s="1956"/>
    </row>
    <row r="23" spans="1:17" ht="19.5" customHeight="1">
      <c r="A23" s="53"/>
      <c r="B23" s="1957"/>
      <c r="C23" s="1958" t="s">
        <v>116</v>
      </c>
      <c r="D23" s="1952"/>
      <c r="E23" s="1959" t="s">
        <v>326</v>
      </c>
      <c r="F23" s="1960"/>
      <c r="G23" s="1961" t="s">
        <v>10</v>
      </c>
      <c r="H23" s="1962"/>
      <c r="I23" s="1963"/>
      <c r="J23" s="1961" t="s">
        <v>10</v>
      </c>
      <c r="K23" s="1950"/>
      <c r="L23" s="1951"/>
      <c r="M23" s="1952"/>
      <c r="N23" s="1953" t="s">
        <v>332</v>
      </c>
      <c r="O23" s="1954"/>
      <c r="P23" s="1955"/>
      <c r="Q23" s="1956"/>
    </row>
    <row r="24" spans="1:17" ht="19.5" customHeight="1">
      <c r="A24" s="53"/>
      <c r="B24" s="1957"/>
      <c r="C24" s="1958"/>
      <c r="D24" s="1952"/>
      <c r="E24" s="1959"/>
      <c r="F24" s="1960"/>
      <c r="G24" s="1961"/>
      <c r="H24" s="1962"/>
      <c r="I24" s="1963"/>
      <c r="J24" s="1961"/>
      <c r="K24" s="1950"/>
      <c r="L24" s="1951"/>
      <c r="M24" s="1952"/>
      <c r="N24" s="1953"/>
      <c r="O24" s="1954"/>
      <c r="P24" s="1955"/>
      <c r="Q24" s="1956"/>
    </row>
    <row r="25" spans="1:17" ht="19.5" customHeight="1">
      <c r="A25" s="53"/>
      <c r="B25" s="1936"/>
      <c r="C25" s="1938" t="s">
        <v>116</v>
      </c>
      <c r="D25" s="1926"/>
      <c r="E25" s="1940" t="s">
        <v>326</v>
      </c>
      <c r="F25" s="1942"/>
      <c r="G25" s="1944" t="s">
        <v>10</v>
      </c>
      <c r="H25" s="1946"/>
      <c r="I25" s="1948"/>
      <c r="J25" s="1944" t="s">
        <v>10</v>
      </c>
      <c r="K25" s="1923"/>
      <c r="L25" s="1924"/>
      <c r="M25" s="1926"/>
      <c r="N25" s="1928" t="s">
        <v>332</v>
      </c>
      <c r="O25" s="1930"/>
      <c r="P25" s="1931"/>
      <c r="Q25" s="1932"/>
    </row>
    <row r="26" spans="1:17" ht="19.5" customHeight="1">
      <c r="A26" s="53"/>
      <c r="B26" s="1937"/>
      <c r="C26" s="1939"/>
      <c r="D26" s="1927"/>
      <c r="E26" s="1941"/>
      <c r="F26" s="1943"/>
      <c r="G26" s="1945"/>
      <c r="H26" s="1947"/>
      <c r="I26" s="1949"/>
      <c r="J26" s="1945"/>
      <c r="K26" s="961"/>
      <c r="L26" s="1925"/>
      <c r="M26" s="1927"/>
      <c r="N26" s="1929"/>
      <c r="O26" s="1933"/>
      <c r="P26" s="1934"/>
      <c r="Q26" s="1935"/>
    </row>
  </sheetData>
  <sheetProtection sheet="1" objects="1" scenarios="1"/>
  <mergeCells count="117">
    <mergeCell ref="A1:Q1"/>
    <mergeCell ref="J2:K2"/>
    <mergeCell ref="B3:P3"/>
    <mergeCell ref="I5:O5"/>
    <mergeCell ref="I6:O6"/>
    <mergeCell ref="B8:H8"/>
    <mergeCell ref="B9:E9"/>
    <mergeCell ref="I9:L9"/>
    <mergeCell ref="M9:N9"/>
    <mergeCell ref="O9:Q9"/>
    <mergeCell ref="E13:E14"/>
    <mergeCell ref="F13:F14"/>
    <mergeCell ref="G13:G14"/>
    <mergeCell ref="H13:H14"/>
    <mergeCell ref="I13:I14"/>
    <mergeCell ref="J13:J14"/>
    <mergeCell ref="B10:E10"/>
    <mergeCell ref="K10:L10"/>
    <mergeCell ref="O10:Q10"/>
    <mergeCell ref="B11:B12"/>
    <mergeCell ref="C11:C12"/>
    <mergeCell ref="D11:D12"/>
    <mergeCell ref="E11:E12"/>
    <mergeCell ref="F11:F12"/>
    <mergeCell ref="G11:G12"/>
    <mergeCell ref="H11:H12"/>
    <mergeCell ref="I11:I12"/>
    <mergeCell ref="J11:J12"/>
    <mergeCell ref="K11:L12"/>
    <mergeCell ref="M11:M12"/>
    <mergeCell ref="N11:N12"/>
    <mergeCell ref="O11:Q12"/>
    <mergeCell ref="G17:G18"/>
    <mergeCell ref="H17:H18"/>
    <mergeCell ref="I17:I18"/>
    <mergeCell ref="J17:J18"/>
    <mergeCell ref="K13:L14"/>
    <mergeCell ref="M13:M14"/>
    <mergeCell ref="N13:N14"/>
    <mergeCell ref="O13:Q14"/>
    <mergeCell ref="B15:B16"/>
    <mergeCell ref="C15:C16"/>
    <mergeCell ref="D15:D16"/>
    <mergeCell ref="E15:E16"/>
    <mergeCell ref="F15:F16"/>
    <mergeCell ref="G15:G16"/>
    <mergeCell ref="H15:H16"/>
    <mergeCell ref="I15:I16"/>
    <mergeCell ref="J15:J16"/>
    <mergeCell ref="K15:L16"/>
    <mergeCell ref="M15:M16"/>
    <mergeCell ref="N15:N16"/>
    <mergeCell ref="O15:Q16"/>
    <mergeCell ref="B13:B14"/>
    <mergeCell ref="C13:C14"/>
    <mergeCell ref="D13:D14"/>
    <mergeCell ref="I21:I22"/>
    <mergeCell ref="J21:J22"/>
    <mergeCell ref="K17:L18"/>
    <mergeCell ref="M17:M18"/>
    <mergeCell ref="N17:N18"/>
    <mergeCell ref="O17:Q18"/>
    <mergeCell ref="B19:B20"/>
    <mergeCell ref="C19:C20"/>
    <mergeCell ref="D19:D20"/>
    <mergeCell ref="E19:E20"/>
    <mergeCell ref="F19:F20"/>
    <mergeCell ref="G19:G20"/>
    <mergeCell ref="H19:H20"/>
    <mergeCell ref="I19:I20"/>
    <mergeCell ref="J19:J20"/>
    <mergeCell ref="K19:L20"/>
    <mergeCell ref="M19:M20"/>
    <mergeCell ref="N19:N20"/>
    <mergeCell ref="O19:Q20"/>
    <mergeCell ref="B17:B18"/>
    <mergeCell ref="C17:C18"/>
    <mergeCell ref="D17:D18"/>
    <mergeCell ref="E17:E18"/>
    <mergeCell ref="F17:F18"/>
    <mergeCell ref="K21:L22"/>
    <mergeCell ref="M21:M22"/>
    <mergeCell ref="N21:N22"/>
    <mergeCell ref="O21:Q22"/>
    <mergeCell ref="B23:B24"/>
    <mergeCell ref="C23:C24"/>
    <mergeCell ref="D23:D24"/>
    <mergeCell ref="E23:E24"/>
    <mergeCell ref="F23:F24"/>
    <mergeCell ref="G23:G24"/>
    <mergeCell ref="H23:H24"/>
    <mergeCell ref="I23:I24"/>
    <mergeCell ref="J23:J24"/>
    <mergeCell ref="K23:L24"/>
    <mergeCell ref="M23:M24"/>
    <mergeCell ref="N23:N24"/>
    <mergeCell ref="O23:Q24"/>
    <mergeCell ref="B21:B22"/>
    <mergeCell ref="C21:C22"/>
    <mergeCell ref="D21:D22"/>
    <mergeCell ref="E21:E22"/>
    <mergeCell ref="F21:F22"/>
    <mergeCell ref="G21:G22"/>
    <mergeCell ref="H21:H22"/>
    <mergeCell ref="K25:L26"/>
    <mergeCell ref="M25:M26"/>
    <mergeCell ref="N25:N26"/>
    <mergeCell ref="O25:Q26"/>
    <mergeCell ref="B25:B26"/>
    <mergeCell ref="C25:C26"/>
    <mergeCell ref="D25:D26"/>
    <mergeCell ref="E25:E26"/>
    <mergeCell ref="F25:F26"/>
    <mergeCell ref="G25:G26"/>
    <mergeCell ref="H25:H26"/>
    <mergeCell ref="I25:I26"/>
    <mergeCell ref="J25:J26"/>
  </mergeCells>
  <phoneticPr fontId="6" type="Hiragana"/>
  <pageMargins left="0.7" right="0.7" top="0.75" bottom="0.75" header="0.3" footer="0.3"/>
  <pageSetup paperSize="9" scale="90"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5757"/>
  </sheetPr>
  <dimension ref="A1:AJ95"/>
  <sheetViews>
    <sheetView view="pageBreakPreview" zoomScaleSheetLayoutView="100" workbookViewId="0">
      <selection activeCell="C16" sqref="C16:Y16"/>
    </sheetView>
  </sheetViews>
  <sheetFormatPr defaultColWidth="9" defaultRowHeight="16.5"/>
  <cols>
    <col min="1" max="1" width="1.83203125" style="358" customWidth="1"/>
    <col min="2" max="2" width="0.83203125" style="358" customWidth="1"/>
    <col min="3" max="3" width="6.58203125" style="358" customWidth="1"/>
    <col min="4" max="28" width="3.75" style="358" customWidth="1"/>
    <col min="29" max="31" width="9" style="358"/>
    <col min="32" max="32" width="3.58203125" style="358" bestFit="1" customWidth="1"/>
    <col min="33" max="16384" width="9" style="358"/>
  </cols>
  <sheetData>
    <row r="1" spans="1:26" ht="25" customHeight="1">
      <c r="A1" s="2035" t="s">
        <v>125</v>
      </c>
      <c r="B1" s="2036"/>
      <c r="C1" s="2036"/>
      <c r="D1" s="2036"/>
      <c r="E1" s="2036"/>
      <c r="F1" s="2036"/>
      <c r="G1" s="2036"/>
      <c r="H1" s="2036"/>
      <c r="I1" s="2036"/>
      <c r="J1" s="2036"/>
      <c r="K1" s="2036"/>
      <c r="L1" s="2036"/>
      <c r="M1" s="2036"/>
      <c r="N1" s="2036"/>
      <c r="O1" s="2036"/>
      <c r="P1" s="2036"/>
      <c r="Q1" s="2036"/>
      <c r="R1" s="2036"/>
      <c r="S1" s="2036"/>
      <c r="T1" s="2036"/>
      <c r="U1" s="2036"/>
      <c r="V1" s="2036"/>
      <c r="W1" s="2036"/>
      <c r="X1" s="2036"/>
      <c r="Y1" s="2036"/>
      <c r="Z1" s="360"/>
    </row>
    <row r="2" spans="1:26" ht="22" customHeight="1">
      <c r="A2" s="360"/>
      <c r="B2" s="360"/>
      <c r="C2" s="360"/>
      <c r="D2" s="360"/>
      <c r="E2" s="360"/>
      <c r="F2" s="360"/>
      <c r="G2" s="360"/>
      <c r="H2" s="360"/>
      <c r="I2" s="360"/>
      <c r="J2" s="360"/>
      <c r="K2" s="360"/>
      <c r="L2" s="360"/>
      <c r="M2" s="360"/>
      <c r="N2" s="360"/>
      <c r="O2" s="360"/>
      <c r="P2" s="360"/>
      <c r="Q2" s="360"/>
      <c r="R2" s="360"/>
      <c r="S2" s="360"/>
      <c r="T2" s="360"/>
      <c r="U2" s="360"/>
      <c r="V2" s="360"/>
      <c r="W2" s="360"/>
      <c r="X2" s="360"/>
      <c r="Y2" s="360"/>
      <c r="Z2" s="360"/>
    </row>
    <row r="3" spans="1:26" ht="22" customHeight="1">
      <c r="A3" s="360"/>
      <c r="B3" s="361" t="s">
        <v>24</v>
      </c>
      <c r="C3" s="360"/>
      <c r="D3" s="360"/>
      <c r="E3" s="360"/>
      <c r="F3" s="360"/>
      <c r="G3" s="360"/>
      <c r="H3" s="360"/>
      <c r="I3" s="360"/>
      <c r="J3" s="360"/>
      <c r="K3" s="360"/>
      <c r="L3" s="360"/>
      <c r="M3" s="360"/>
      <c r="N3" s="360"/>
      <c r="O3" s="360"/>
      <c r="P3" s="360"/>
      <c r="Q3" s="360"/>
      <c r="R3" s="360"/>
      <c r="S3" s="360"/>
      <c r="T3" s="360"/>
      <c r="U3" s="360"/>
      <c r="V3" s="360"/>
      <c r="W3" s="360"/>
      <c r="X3" s="360"/>
      <c r="Y3" s="360"/>
      <c r="Z3" s="360"/>
    </row>
    <row r="4" spans="1:26" ht="22" customHeight="1">
      <c r="A4" s="360"/>
      <c r="B4" s="360"/>
      <c r="C4" s="360" t="s">
        <v>278</v>
      </c>
      <c r="D4" s="360"/>
      <c r="E4" s="360"/>
      <c r="F4" s="360"/>
      <c r="G4" s="360"/>
      <c r="H4" s="360"/>
      <c r="I4" s="360"/>
      <c r="J4" s="360"/>
      <c r="K4" s="360"/>
      <c r="L4" s="360"/>
      <c r="M4" s="360"/>
      <c r="N4" s="360"/>
      <c r="O4" s="360"/>
      <c r="P4" s="360"/>
      <c r="Q4" s="360"/>
      <c r="R4" s="360"/>
      <c r="S4" s="360"/>
      <c r="T4" s="360"/>
      <c r="U4" s="360"/>
      <c r="V4" s="360"/>
      <c r="W4" s="360"/>
      <c r="X4" s="360"/>
      <c r="Y4" s="360"/>
      <c r="Z4" s="360"/>
    </row>
    <row r="5" spans="1:26" ht="18" customHeight="1">
      <c r="A5" s="360"/>
      <c r="B5" s="360"/>
      <c r="C5" s="360"/>
      <c r="D5" s="360"/>
      <c r="E5" s="360"/>
      <c r="F5" s="360"/>
      <c r="G5" s="360"/>
      <c r="H5" s="360"/>
      <c r="I5" s="360"/>
      <c r="J5" s="360"/>
      <c r="K5" s="360"/>
      <c r="L5" s="360"/>
      <c r="M5" s="360"/>
      <c r="N5" s="360"/>
      <c r="O5" s="360"/>
      <c r="P5" s="360"/>
      <c r="Q5" s="360"/>
      <c r="R5" s="360"/>
      <c r="S5" s="360"/>
      <c r="T5" s="360"/>
      <c r="U5" s="360"/>
      <c r="V5" s="360"/>
      <c r="W5" s="360"/>
      <c r="X5" s="360"/>
      <c r="Y5" s="360"/>
      <c r="Z5" s="360"/>
    </row>
    <row r="6" spans="1:26" ht="22" customHeight="1">
      <c r="A6" s="360"/>
      <c r="B6" s="360"/>
      <c r="C6" s="2037" t="s">
        <v>143</v>
      </c>
      <c r="D6" s="2037"/>
      <c r="E6" s="2037"/>
      <c r="F6" s="2037"/>
      <c r="G6" s="2037"/>
      <c r="H6" s="2037"/>
      <c r="I6" s="2037"/>
      <c r="J6" s="2037"/>
      <c r="K6" s="2037"/>
      <c r="L6" s="2037"/>
      <c r="M6" s="2037"/>
      <c r="N6" s="2037"/>
      <c r="O6" s="2037"/>
      <c r="P6" s="2037"/>
      <c r="Q6" s="2037"/>
      <c r="R6" s="2037"/>
      <c r="S6" s="2037"/>
      <c r="T6" s="2037"/>
      <c r="U6" s="2037"/>
      <c r="V6" s="2037"/>
      <c r="W6" s="2037"/>
      <c r="X6" s="2037"/>
      <c r="Y6" s="2037"/>
      <c r="Z6" s="360"/>
    </row>
    <row r="7" spans="1:26" ht="16.5" customHeight="1">
      <c r="A7" s="360"/>
      <c r="B7" s="360"/>
      <c r="C7" s="360"/>
      <c r="D7" s="360"/>
      <c r="E7" s="360"/>
      <c r="F7" s="360"/>
      <c r="G7" s="360"/>
      <c r="H7" s="360"/>
      <c r="I7" s="360"/>
      <c r="J7" s="360"/>
      <c r="K7" s="360"/>
      <c r="L7" s="360"/>
      <c r="M7" s="360"/>
      <c r="N7" s="360"/>
      <c r="O7" s="360"/>
      <c r="P7" s="360"/>
      <c r="Q7" s="360"/>
      <c r="R7" s="360"/>
      <c r="S7" s="360"/>
      <c r="T7" s="360"/>
      <c r="U7" s="360"/>
      <c r="V7" s="360"/>
      <c r="W7" s="360"/>
      <c r="X7" s="360"/>
      <c r="Y7" s="360"/>
      <c r="Z7" s="360"/>
    </row>
    <row r="8" spans="1:26" ht="22" customHeight="1">
      <c r="A8" s="360"/>
      <c r="B8" s="360"/>
      <c r="C8" s="370" t="s">
        <v>181</v>
      </c>
      <c r="D8" s="377"/>
      <c r="E8" s="360" t="s">
        <v>284</v>
      </c>
      <c r="F8" s="377"/>
      <c r="G8" s="360" t="s">
        <v>170</v>
      </c>
      <c r="H8" s="377"/>
      <c r="I8" s="360" t="s">
        <v>87</v>
      </c>
      <c r="J8" s="360"/>
      <c r="K8" s="360"/>
      <c r="L8" s="360"/>
      <c r="M8" s="360"/>
      <c r="N8" s="360"/>
      <c r="O8" s="360"/>
      <c r="P8" s="360"/>
      <c r="Q8" s="360"/>
      <c r="R8" s="360"/>
      <c r="S8" s="360"/>
      <c r="T8" s="360"/>
      <c r="U8" s="360"/>
      <c r="V8" s="360"/>
      <c r="W8" s="360"/>
      <c r="X8" s="360"/>
      <c r="Y8" s="360"/>
      <c r="Z8" s="360"/>
    </row>
    <row r="9" spans="1:26" ht="40" customHeight="1">
      <c r="A9" s="360"/>
      <c r="B9" s="362"/>
      <c r="C9" s="2015" t="s">
        <v>91</v>
      </c>
      <c r="D9" s="2015"/>
      <c r="E9" s="2016"/>
      <c r="F9" s="2023" t="str">
        <f>IF(Ａ.基本情報入力票!E5="","",Ａ.基本情報入力票!E5)</f>
        <v/>
      </c>
      <c r="G9" s="2024"/>
      <c r="H9" s="2024"/>
      <c r="I9" s="2024"/>
      <c r="J9" s="2024"/>
      <c r="K9" s="2024"/>
      <c r="L9" s="2024"/>
      <c r="M9" s="2024"/>
      <c r="N9" s="2024"/>
      <c r="O9" s="2024"/>
      <c r="P9" s="2024"/>
      <c r="Q9" s="2024"/>
      <c r="R9" s="2024"/>
      <c r="S9" s="2024"/>
      <c r="T9" s="2024"/>
      <c r="U9" s="2024"/>
      <c r="V9" s="2024"/>
      <c r="W9" s="2024"/>
      <c r="X9" s="2024"/>
      <c r="Y9" s="2025"/>
      <c r="Z9" s="360"/>
    </row>
    <row r="10" spans="1:26" ht="40" customHeight="1">
      <c r="A10" s="360"/>
      <c r="B10" s="363"/>
      <c r="C10" s="2038" t="s">
        <v>281</v>
      </c>
      <c r="D10" s="2038"/>
      <c r="E10" s="2039"/>
      <c r="F10" s="2026" t="s">
        <v>46</v>
      </c>
      <c r="G10" s="2027"/>
      <c r="H10" s="2024" t="str">
        <f>IF(Ａ.基本情報入力票!G6="","",Ａ.基本情報入力票!G6)</f>
        <v/>
      </c>
      <c r="I10" s="2024"/>
      <c r="J10" s="2024"/>
      <c r="K10" s="2024"/>
      <c r="L10" s="2024"/>
      <c r="M10" s="2040" t="s">
        <v>172</v>
      </c>
      <c r="N10" s="2040"/>
      <c r="O10" s="2024" t="str">
        <f>IF(Ａ.基本情報入力票!N6="","",Ａ.基本情報入力票!N6)</f>
        <v/>
      </c>
      <c r="P10" s="2024"/>
      <c r="Q10" s="2024"/>
      <c r="R10" s="2024"/>
      <c r="S10" s="2024"/>
      <c r="T10" s="2024"/>
      <c r="U10" s="2024"/>
      <c r="V10" s="2024"/>
      <c r="W10" s="2024"/>
      <c r="X10" s="2024"/>
      <c r="Y10" s="2025"/>
      <c r="Z10" s="360"/>
    </row>
    <row r="11" spans="1:26" ht="40" customHeight="1">
      <c r="A11" s="360"/>
      <c r="B11" s="363"/>
      <c r="C11" s="2015" t="s">
        <v>297</v>
      </c>
      <c r="D11" s="2015"/>
      <c r="E11" s="2016"/>
      <c r="F11" s="2023" t="str">
        <f>IF(Ａ.基本情報入力票!E11="","",Ａ.基本情報入力票!E11)</f>
        <v/>
      </c>
      <c r="G11" s="2024"/>
      <c r="H11" s="2024"/>
      <c r="I11" s="2024"/>
      <c r="J11" s="2024"/>
      <c r="K11" s="2024"/>
      <c r="L11" s="2024"/>
      <c r="M11" s="2024"/>
      <c r="N11" s="2024"/>
      <c r="O11" s="2024"/>
      <c r="P11" s="2024"/>
      <c r="Q11" s="2024"/>
      <c r="R11" s="2024"/>
      <c r="S11" s="2024"/>
      <c r="T11" s="2024"/>
      <c r="U11" s="2024"/>
      <c r="V11" s="2024"/>
      <c r="W11" s="2024"/>
      <c r="X11" s="2024"/>
      <c r="Y11" s="2025"/>
      <c r="Z11" s="360"/>
    </row>
    <row r="12" spans="1:26" ht="40" customHeight="1">
      <c r="A12" s="360"/>
      <c r="B12" s="363"/>
      <c r="C12" s="2015" t="s">
        <v>98</v>
      </c>
      <c r="D12" s="2015"/>
      <c r="E12" s="2016"/>
      <c r="F12" s="2026" t="s">
        <v>79</v>
      </c>
      <c r="G12" s="2027"/>
      <c r="H12" s="379" t="str">
        <f>IF(Ａ.基本情報入力票!H13="","",Ａ.基本情報入力票!H13)</f>
        <v/>
      </c>
      <c r="I12" s="379" t="s">
        <v>284</v>
      </c>
      <c r="J12" s="379" t="str">
        <f>IF(Ａ.基本情報入力票!J13="","",Ａ.基本情報入力票!J13)</f>
        <v/>
      </c>
      <c r="K12" s="379" t="s">
        <v>27</v>
      </c>
      <c r="L12" s="379" t="str">
        <f>IF(Ａ.基本情報入力票!M13="","",Ａ.基本情報入力票!M13)</f>
        <v/>
      </c>
      <c r="M12" s="379" t="s">
        <v>87</v>
      </c>
      <c r="N12" s="379" t="s">
        <v>78</v>
      </c>
      <c r="O12" s="379" t="str">
        <f>IF(Ａ.基本情報入力票!Q13="","",Ａ.基本情報入力票!Q13)</f>
        <v/>
      </c>
      <c r="P12" s="379" t="s">
        <v>8</v>
      </c>
      <c r="Q12" s="379" t="s">
        <v>26</v>
      </c>
      <c r="R12" s="379"/>
      <c r="S12" s="379" t="str">
        <f>IF(Ａ.基本情報入力票!Y13="","",Ａ.基本情報入力票!Y13)</f>
        <v/>
      </c>
      <c r="T12" s="379" t="s">
        <v>27</v>
      </c>
      <c r="U12" s="379" t="str">
        <f>IF(Ａ.基本情報入力票!AB13="","",Ａ.基本情報入力票!AB13)</f>
        <v/>
      </c>
      <c r="V12" s="379" t="s">
        <v>87</v>
      </c>
      <c r="W12" s="379" t="s">
        <v>78</v>
      </c>
      <c r="X12" s="379" t="str">
        <f>IF(Ａ.基本情報入力票!AF13="","",Ａ.基本情報入力票!AF13)</f>
        <v/>
      </c>
      <c r="Y12" s="384" t="s">
        <v>8</v>
      </c>
      <c r="Z12" s="360"/>
    </row>
    <row r="13" spans="1:26" ht="40" customHeight="1">
      <c r="A13" s="360"/>
      <c r="B13" s="364"/>
      <c r="C13" s="2015" t="s">
        <v>105</v>
      </c>
      <c r="D13" s="2015"/>
      <c r="E13" s="2016"/>
      <c r="F13" s="2033"/>
      <c r="G13" s="2034"/>
      <c r="H13" s="2020" t="s">
        <v>462</v>
      </c>
      <c r="I13" s="2020"/>
      <c r="J13" s="2020"/>
      <c r="K13" s="2020"/>
      <c r="L13" s="2020"/>
      <c r="M13" s="2020"/>
      <c r="N13" s="2020"/>
      <c r="O13" s="2020"/>
      <c r="P13" s="2020"/>
      <c r="Q13" s="2020"/>
      <c r="R13" s="2020"/>
      <c r="S13" s="2020"/>
      <c r="T13" s="2020"/>
      <c r="U13" s="2020"/>
      <c r="V13" s="2034"/>
      <c r="W13" s="2034"/>
      <c r="X13" s="2020" t="s">
        <v>448</v>
      </c>
      <c r="Y13" s="2021"/>
      <c r="Z13" s="360"/>
    </row>
    <row r="14" spans="1:26" ht="18" customHeight="1">
      <c r="A14" s="360"/>
      <c r="B14" s="360"/>
      <c r="C14" s="2028" t="s">
        <v>593</v>
      </c>
      <c r="D14" s="2029"/>
      <c r="E14" s="2029"/>
      <c r="F14" s="2029"/>
      <c r="G14" s="2029"/>
      <c r="H14" s="2029"/>
      <c r="I14" s="2029"/>
      <c r="J14" s="2029"/>
      <c r="K14" s="2029"/>
      <c r="L14" s="2029"/>
      <c r="M14" s="2029"/>
      <c r="N14" s="2029"/>
      <c r="O14" s="2029"/>
      <c r="P14" s="2029"/>
      <c r="Q14" s="2029"/>
      <c r="R14" s="2029"/>
      <c r="S14" s="2029"/>
      <c r="T14" s="2029"/>
      <c r="U14" s="2029"/>
      <c r="V14" s="2029"/>
      <c r="W14" s="2029"/>
      <c r="X14" s="2029"/>
      <c r="Y14" s="2029"/>
      <c r="Z14" s="360"/>
    </row>
    <row r="15" spans="1:26" ht="18" customHeight="1">
      <c r="A15" s="360"/>
      <c r="B15" s="360"/>
      <c r="C15" s="2030" t="s">
        <v>455</v>
      </c>
      <c r="D15" s="2030"/>
      <c r="E15" s="2030"/>
      <c r="F15" s="2030"/>
      <c r="G15" s="2030"/>
      <c r="H15" s="2030"/>
      <c r="I15" s="2030"/>
      <c r="J15" s="2030"/>
      <c r="K15" s="2030"/>
      <c r="L15" s="2030"/>
      <c r="M15" s="2030"/>
      <c r="N15" s="2030"/>
      <c r="O15" s="2030"/>
      <c r="P15" s="2030"/>
      <c r="Q15" s="2030"/>
      <c r="R15" s="2030"/>
      <c r="S15" s="2030"/>
      <c r="T15" s="2030"/>
      <c r="U15" s="2030"/>
      <c r="V15" s="2030"/>
      <c r="W15" s="2030"/>
      <c r="X15" s="2030"/>
      <c r="Y15" s="2030"/>
      <c r="Z15" s="360"/>
    </row>
    <row r="16" spans="1:26" ht="18" customHeight="1">
      <c r="A16" s="360"/>
      <c r="B16" s="360"/>
      <c r="C16" s="2030" t="s">
        <v>387</v>
      </c>
      <c r="D16" s="2030"/>
      <c r="E16" s="2030"/>
      <c r="F16" s="2030"/>
      <c r="G16" s="2030"/>
      <c r="H16" s="2030"/>
      <c r="I16" s="2030"/>
      <c r="J16" s="2030"/>
      <c r="K16" s="2030"/>
      <c r="L16" s="2030"/>
      <c r="M16" s="2030"/>
      <c r="N16" s="2030"/>
      <c r="O16" s="2030"/>
      <c r="P16" s="2030"/>
      <c r="Q16" s="2030"/>
      <c r="R16" s="2030"/>
      <c r="S16" s="2030"/>
      <c r="T16" s="2030"/>
      <c r="U16" s="2030"/>
      <c r="V16" s="2030"/>
      <c r="W16" s="2030"/>
      <c r="X16" s="2030"/>
      <c r="Y16" s="2030"/>
      <c r="Z16" s="360"/>
    </row>
    <row r="17" spans="1:31" ht="25.5" customHeight="1">
      <c r="A17" s="359"/>
      <c r="B17" s="359"/>
      <c r="C17" s="359"/>
      <c r="D17" s="359"/>
      <c r="E17" s="359"/>
      <c r="F17" s="359"/>
      <c r="G17" s="359"/>
      <c r="H17" s="359"/>
      <c r="I17" s="359"/>
      <c r="J17" s="359"/>
      <c r="K17" s="360"/>
      <c r="L17" s="360"/>
      <c r="M17" s="360"/>
      <c r="N17" s="360"/>
      <c r="O17" s="360"/>
      <c r="P17" s="360"/>
      <c r="Q17" s="360"/>
      <c r="R17" s="360"/>
      <c r="S17" s="360"/>
      <c r="T17" s="360"/>
      <c r="U17" s="360"/>
      <c r="V17" s="360"/>
      <c r="W17" s="383"/>
      <c r="X17" s="383"/>
      <c r="Y17" s="383"/>
      <c r="Z17" s="360"/>
    </row>
    <row r="18" spans="1:31" ht="32.25" customHeight="1">
      <c r="A18" s="360"/>
      <c r="B18" s="360"/>
      <c r="C18" s="360"/>
      <c r="D18" s="360"/>
      <c r="E18" s="360"/>
      <c r="F18" s="360"/>
      <c r="G18" s="360"/>
      <c r="H18" s="360"/>
      <c r="I18" s="360"/>
      <c r="J18" s="360"/>
      <c r="K18" s="380"/>
      <c r="L18" s="380"/>
      <c r="M18" s="380"/>
      <c r="N18" s="380"/>
      <c r="O18" s="380"/>
      <c r="P18" s="380"/>
      <c r="Q18" s="380"/>
      <c r="R18" s="380"/>
      <c r="S18" s="380"/>
      <c r="T18" s="380"/>
      <c r="U18" s="380"/>
      <c r="V18" s="380"/>
      <c r="W18" s="360"/>
      <c r="X18" s="360"/>
      <c r="Y18" s="360"/>
      <c r="Z18" s="360"/>
    </row>
    <row r="19" spans="1:31" ht="25" customHeight="1">
      <c r="A19" s="2031" t="s">
        <v>261</v>
      </c>
      <c r="B19" s="2031"/>
      <c r="C19" s="2031"/>
      <c r="D19" s="2031"/>
      <c r="E19" s="2031"/>
      <c r="F19" s="2031"/>
      <c r="G19" s="2031"/>
      <c r="H19" s="2031"/>
      <c r="I19" s="2031"/>
      <c r="J19" s="2031"/>
      <c r="K19" s="2031"/>
      <c r="L19" s="2031"/>
      <c r="M19" s="2031"/>
      <c r="N19" s="2031"/>
      <c r="O19" s="2031"/>
      <c r="P19" s="2031"/>
      <c r="Q19" s="2031"/>
      <c r="R19" s="2031"/>
      <c r="S19" s="2031"/>
      <c r="T19" s="2031"/>
      <c r="U19" s="2031"/>
      <c r="V19" s="2031"/>
      <c r="W19" s="2031"/>
      <c r="X19" s="2031"/>
      <c r="Y19" s="2031"/>
      <c r="Z19" s="360"/>
    </row>
    <row r="20" spans="1:31" ht="30" customHeight="1">
      <c r="A20" s="360"/>
      <c r="B20" s="360"/>
      <c r="C20" s="360"/>
      <c r="D20" s="360"/>
      <c r="E20" s="360"/>
      <c r="F20" s="360"/>
      <c r="G20" s="360"/>
      <c r="H20" s="360"/>
      <c r="I20" s="360"/>
      <c r="J20" s="360"/>
      <c r="K20" s="360"/>
      <c r="L20" s="360"/>
      <c r="M20" s="360"/>
      <c r="N20" s="360"/>
      <c r="O20" s="360"/>
      <c r="P20" s="360"/>
      <c r="Q20" s="360"/>
      <c r="R20" s="360"/>
      <c r="S20" s="360"/>
      <c r="T20" s="360"/>
      <c r="U20" s="360"/>
      <c r="V20" s="360"/>
      <c r="W20" s="360"/>
      <c r="X20" s="360"/>
      <c r="Y20" s="360"/>
      <c r="Z20" s="360"/>
    </row>
    <row r="21" spans="1:31" ht="28.5" customHeight="1">
      <c r="A21" s="360"/>
      <c r="B21" s="360"/>
      <c r="C21" s="2032" t="s">
        <v>440</v>
      </c>
      <c r="D21" s="2032"/>
      <c r="E21" s="2032"/>
      <c r="F21" s="2032"/>
      <c r="G21" s="2032"/>
      <c r="H21" s="2032"/>
      <c r="I21" s="2032"/>
      <c r="J21" s="2032"/>
      <c r="K21" s="2032"/>
      <c r="L21" s="2032"/>
      <c r="M21" s="2032"/>
      <c r="N21" s="2032"/>
      <c r="O21" s="2032"/>
      <c r="P21" s="2032"/>
      <c r="Q21" s="2032"/>
      <c r="R21" s="2032"/>
      <c r="S21" s="2032"/>
      <c r="T21" s="2032"/>
      <c r="U21" s="2032"/>
      <c r="V21" s="2032"/>
      <c r="W21" s="2032"/>
      <c r="X21" s="2032"/>
      <c r="Y21" s="2032"/>
      <c r="Z21" s="2032"/>
    </row>
    <row r="22" spans="1:31" ht="25" customHeight="1">
      <c r="A22" s="360" t="s">
        <v>296</v>
      </c>
      <c r="B22" s="360"/>
      <c r="C22" s="2022" t="s">
        <v>90</v>
      </c>
      <c r="D22" s="2022"/>
      <c r="E22" s="2022"/>
      <c r="F22" s="2022"/>
      <c r="G22" s="2022"/>
      <c r="H22" s="2022"/>
      <c r="I22" s="2022"/>
      <c r="J22" s="2022"/>
      <c r="K22" s="2022"/>
      <c r="L22" s="2022"/>
      <c r="M22" s="2022"/>
      <c r="N22" s="2022"/>
      <c r="O22" s="2022"/>
      <c r="P22" s="2022"/>
      <c r="Q22" s="2022"/>
      <c r="R22" s="2022"/>
      <c r="S22" s="2022"/>
      <c r="T22" s="2022"/>
      <c r="U22" s="2022"/>
      <c r="V22" s="2022"/>
      <c r="W22" s="2022"/>
      <c r="X22" s="2022"/>
      <c r="Y22" s="2022"/>
      <c r="Z22" s="2022"/>
    </row>
    <row r="23" spans="1:31" ht="20.149999999999999" customHeight="1">
      <c r="A23" s="360"/>
      <c r="B23" s="360"/>
      <c r="C23" s="360"/>
      <c r="D23" s="360"/>
      <c r="E23" s="360"/>
      <c r="F23" s="360"/>
      <c r="G23" s="360"/>
      <c r="H23" s="360"/>
      <c r="I23" s="360"/>
      <c r="J23" s="360"/>
      <c r="K23" s="360"/>
      <c r="L23" s="360"/>
      <c r="M23" s="360"/>
      <c r="N23" s="360"/>
      <c r="O23" s="360"/>
      <c r="P23" s="360"/>
      <c r="Q23" s="360"/>
      <c r="R23" s="360"/>
      <c r="S23" s="360"/>
      <c r="T23" s="360"/>
      <c r="U23" s="360"/>
      <c r="V23" s="360"/>
      <c r="W23" s="360"/>
      <c r="X23" s="360"/>
      <c r="Y23" s="360"/>
      <c r="Z23" s="360"/>
    </row>
    <row r="24" spans="1:31" ht="40" customHeight="1">
      <c r="A24" s="360"/>
      <c r="B24" s="365"/>
      <c r="C24" s="2015" t="s">
        <v>91</v>
      </c>
      <c r="D24" s="2015"/>
      <c r="E24" s="2016"/>
      <c r="F24" s="2023" t="str">
        <f>IF(Ａ.基本情報入力票!E5="","",Ａ.基本情報入力票!E5)</f>
        <v/>
      </c>
      <c r="G24" s="2024"/>
      <c r="H24" s="2024"/>
      <c r="I24" s="2024"/>
      <c r="J24" s="2024"/>
      <c r="K24" s="2024"/>
      <c r="L24" s="2024"/>
      <c r="M24" s="2024"/>
      <c r="N24" s="2024"/>
      <c r="O24" s="2024"/>
      <c r="P24" s="2024"/>
      <c r="Q24" s="2024"/>
      <c r="R24" s="2024"/>
      <c r="S24" s="2024"/>
      <c r="T24" s="2024"/>
      <c r="U24" s="2024"/>
      <c r="V24" s="2024"/>
      <c r="W24" s="2024"/>
      <c r="X24" s="2024"/>
      <c r="Y24" s="2025"/>
      <c r="Z24" s="360"/>
    </row>
    <row r="25" spans="1:31" ht="40" customHeight="1">
      <c r="A25" s="360"/>
      <c r="B25" s="365"/>
      <c r="C25" s="2015" t="s">
        <v>98</v>
      </c>
      <c r="D25" s="2015"/>
      <c r="E25" s="2016"/>
      <c r="F25" s="2026" t="s">
        <v>181</v>
      </c>
      <c r="G25" s="2027"/>
      <c r="H25" s="379" t="str">
        <f>IF(Ａ.基本情報入力票!H13="","",Ａ.基本情報入力票!H13)</f>
        <v/>
      </c>
      <c r="I25" s="379" t="s">
        <v>284</v>
      </c>
      <c r="J25" s="379" t="str">
        <f>IF(Ａ.基本情報入力票!J13="","",Ａ.基本情報入力票!J13)</f>
        <v/>
      </c>
      <c r="K25" s="379" t="s">
        <v>27</v>
      </c>
      <c r="L25" s="379" t="str">
        <f>IF(Ａ.基本情報入力票!M13="","",Ａ.基本情報入力票!M13)</f>
        <v/>
      </c>
      <c r="M25" s="379" t="s">
        <v>87</v>
      </c>
      <c r="N25" s="379" t="s">
        <v>78</v>
      </c>
      <c r="O25" s="379" t="str">
        <f>IF(Ａ.基本情報入力票!Q13="","",Ａ.基本情報入力票!Q13)</f>
        <v/>
      </c>
      <c r="P25" s="379" t="s">
        <v>8</v>
      </c>
      <c r="Q25" s="379" t="s">
        <v>26</v>
      </c>
      <c r="R25" s="379"/>
      <c r="S25" s="379" t="str">
        <f>IF(Ａ.基本情報入力票!Y13="","",Ａ.基本情報入力票!Y13)</f>
        <v/>
      </c>
      <c r="T25" s="379" t="s">
        <v>27</v>
      </c>
      <c r="U25" s="379" t="str">
        <f>IF(Ａ.基本情報入力票!AB13="","",Ａ.基本情報入力票!AB13)</f>
        <v/>
      </c>
      <c r="V25" s="379" t="s">
        <v>87</v>
      </c>
      <c r="W25" s="379" t="s">
        <v>78</v>
      </c>
      <c r="X25" s="379" t="str">
        <f>IF(Ａ.基本情報入力票!AF13="","",Ａ.基本情報入力票!AF13)</f>
        <v/>
      </c>
      <c r="Y25" s="384" t="s">
        <v>8</v>
      </c>
      <c r="Z25" s="360"/>
      <c r="AE25" s="389"/>
    </row>
    <row r="26" spans="1:31" ht="40" customHeight="1">
      <c r="A26" s="360"/>
      <c r="B26" s="365"/>
      <c r="C26" s="2015" t="s">
        <v>105</v>
      </c>
      <c r="D26" s="2015"/>
      <c r="E26" s="2016"/>
      <c r="F26" s="2017" t="str">
        <f>IF(F13="","",F13)</f>
        <v/>
      </c>
      <c r="G26" s="2018"/>
      <c r="H26" s="2019" t="s">
        <v>592</v>
      </c>
      <c r="I26" s="2019"/>
      <c r="J26" s="2019"/>
      <c r="K26" s="2019"/>
      <c r="L26" s="2019"/>
      <c r="M26" s="2019"/>
      <c r="N26" s="2019"/>
      <c r="O26" s="2019"/>
      <c r="P26" s="2019"/>
      <c r="Q26" s="2019"/>
      <c r="R26" s="2019"/>
      <c r="S26" s="2019"/>
      <c r="T26" s="2019"/>
      <c r="U26" s="2019"/>
      <c r="V26" s="2020" t="str">
        <f>IF(V13="","",V13)</f>
        <v/>
      </c>
      <c r="W26" s="2020"/>
      <c r="X26" s="2020" t="s">
        <v>448</v>
      </c>
      <c r="Y26" s="2021"/>
      <c r="Z26" s="360"/>
    </row>
    <row r="27" spans="1:31" ht="25" customHeight="1">
      <c r="A27" s="360"/>
      <c r="B27" s="360"/>
      <c r="C27" s="360"/>
      <c r="D27" s="360"/>
      <c r="E27" s="360"/>
      <c r="F27" s="360"/>
      <c r="G27" s="360"/>
      <c r="H27" s="360"/>
      <c r="I27" s="360"/>
      <c r="J27" s="360"/>
      <c r="K27" s="360"/>
      <c r="L27" s="360"/>
      <c r="M27" s="360"/>
      <c r="N27" s="360"/>
      <c r="O27" s="360"/>
      <c r="P27" s="360"/>
      <c r="Q27" s="360"/>
      <c r="R27" s="360"/>
      <c r="S27" s="360"/>
      <c r="T27" s="360"/>
      <c r="U27" s="360"/>
      <c r="V27" s="360"/>
      <c r="W27" s="360"/>
      <c r="X27" s="360"/>
      <c r="Y27" s="360"/>
      <c r="Z27" s="360"/>
    </row>
    <row r="28" spans="1:31" ht="25" customHeight="1">
      <c r="A28" s="360"/>
      <c r="B28" s="360"/>
      <c r="C28" s="370" t="s">
        <v>181</v>
      </c>
      <c r="D28" s="360" t="str">
        <f>IF(D8="","",D8)</f>
        <v/>
      </c>
      <c r="E28" s="378" t="s">
        <v>284</v>
      </c>
      <c r="F28" s="360" t="str">
        <f>IF(F8="","",F8)</f>
        <v/>
      </c>
      <c r="G28" s="360" t="s">
        <v>27</v>
      </c>
      <c r="H28" s="360" t="str">
        <f>IF(H8="","",H8)</f>
        <v/>
      </c>
      <c r="I28" s="360" t="s">
        <v>87</v>
      </c>
      <c r="J28" s="360"/>
      <c r="K28" s="360"/>
      <c r="L28" s="360"/>
      <c r="M28" s="360"/>
      <c r="N28" s="360"/>
      <c r="O28" s="360"/>
      <c r="P28" s="360"/>
      <c r="Q28" s="360"/>
      <c r="R28" s="360"/>
      <c r="S28" s="360"/>
      <c r="T28" s="360"/>
      <c r="U28" s="360"/>
      <c r="V28" s="360"/>
      <c r="W28" s="360"/>
      <c r="X28" s="360"/>
      <c r="Y28" s="360"/>
      <c r="Z28" s="360"/>
    </row>
    <row r="29" spans="1:31" ht="25" customHeight="1">
      <c r="A29" s="360"/>
      <c r="B29" s="360"/>
      <c r="C29" s="360"/>
      <c r="D29" s="360"/>
      <c r="E29" s="360"/>
      <c r="F29" s="360"/>
      <c r="G29" s="360"/>
      <c r="H29" s="360"/>
      <c r="I29" s="360"/>
      <c r="J29" s="360"/>
      <c r="K29" s="360"/>
      <c r="L29" s="360"/>
      <c r="M29" s="360"/>
      <c r="N29" s="360"/>
      <c r="O29" s="360"/>
      <c r="P29" s="360"/>
      <c r="Q29" s="360"/>
      <c r="R29" s="360"/>
      <c r="S29" s="360"/>
      <c r="T29" s="360"/>
      <c r="U29" s="360"/>
      <c r="V29" s="360"/>
      <c r="W29" s="360"/>
      <c r="X29" s="360"/>
      <c r="Y29" s="360"/>
      <c r="Z29" s="360"/>
    </row>
    <row r="30" spans="1:31" ht="25" customHeight="1">
      <c r="A30" s="2011" t="s">
        <v>277</v>
      </c>
      <c r="B30" s="2011"/>
      <c r="C30" s="2011"/>
      <c r="D30" s="2011"/>
      <c r="E30" s="2011"/>
      <c r="F30" s="2011"/>
      <c r="G30" s="2011"/>
      <c r="H30" s="2011"/>
      <c r="I30" s="2011"/>
      <c r="J30" s="2011"/>
      <c r="K30" s="2011"/>
      <c r="L30" s="2011"/>
      <c r="M30" s="2011"/>
      <c r="N30" s="2011"/>
      <c r="O30" s="2011"/>
      <c r="P30" s="2011"/>
      <c r="Q30" s="2011"/>
      <c r="R30" s="2011"/>
      <c r="S30" s="2011"/>
      <c r="T30" s="2011"/>
      <c r="U30" s="2011"/>
      <c r="V30" s="2011"/>
      <c r="W30" s="2011"/>
      <c r="X30" s="2011"/>
      <c r="Y30" s="2011"/>
      <c r="Z30" s="360"/>
    </row>
    <row r="31" spans="1:31" ht="25" customHeight="1"/>
    <row r="32" spans="1:31" ht="12" customHeight="1">
      <c r="B32" s="366"/>
      <c r="C32" s="372"/>
      <c r="D32" s="372"/>
      <c r="E32" s="372"/>
      <c r="F32" s="372"/>
      <c r="G32" s="372"/>
      <c r="H32" s="372"/>
      <c r="I32" s="372"/>
      <c r="J32" s="372"/>
      <c r="K32" s="372"/>
      <c r="L32" s="372"/>
      <c r="M32" s="372"/>
      <c r="N32" s="372"/>
      <c r="O32" s="372"/>
      <c r="P32" s="372"/>
      <c r="Q32" s="372"/>
      <c r="R32" s="372"/>
      <c r="S32" s="372"/>
      <c r="T32" s="372"/>
      <c r="U32" s="372"/>
      <c r="V32" s="372"/>
      <c r="W32" s="372"/>
      <c r="X32" s="372"/>
      <c r="Y32" s="385"/>
    </row>
    <row r="33" spans="2:36" ht="25.5" customHeight="1">
      <c r="B33" s="367"/>
      <c r="C33" s="2012" t="s">
        <v>494</v>
      </c>
      <c r="D33" s="2012"/>
      <c r="E33" s="2012"/>
      <c r="F33" s="2012"/>
      <c r="G33" s="2012"/>
      <c r="H33" s="2012"/>
      <c r="I33" s="2012"/>
      <c r="J33" s="2012"/>
      <c r="K33" s="2012"/>
      <c r="L33" s="2012"/>
      <c r="M33" s="2012"/>
      <c r="N33" s="2012"/>
      <c r="O33" s="2012"/>
      <c r="P33" s="2012"/>
      <c r="Q33" s="2012"/>
      <c r="R33" s="2012"/>
      <c r="S33" s="2012"/>
      <c r="T33" s="2012"/>
      <c r="U33" s="2012"/>
      <c r="V33" s="2012"/>
      <c r="W33" s="2012"/>
      <c r="X33" s="2012"/>
      <c r="Y33" s="2013"/>
    </row>
    <row r="34" spans="2:36" ht="12" customHeight="1">
      <c r="B34" s="367"/>
      <c r="Y34" s="386"/>
    </row>
    <row r="35" spans="2:36" ht="19.5" customHeight="1">
      <c r="B35" s="367"/>
      <c r="C35" s="2014" t="s">
        <v>594</v>
      </c>
      <c r="D35" s="2014"/>
      <c r="E35" s="2014"/>
      <c r="F35" s="2014"/>
      <c r="G35" s="2014"/>
      <c r="H35" s="2014"/>
      <c r="I35" s="2014"/>
      <c r="J35" s="2014"/>
      <c r="K35" s="2014"/>
      <c r="L35" s="2014"/>
      <c r="M35" s="2014"/>
      <c r="N35" s="2014"/>
      <c r="O35" s="2014"/>
      <c r="P35" s="2014"/>
      <c r="Q35" s="2014"/>
      <c r="R35" s="2014"/>
      <c r="S35" s="373"/>
      <c r="T35" s="2014" t="s">
        <v>449</v>
      </c>
      <c r="U35" s="2014"/>
      <c r="V35" s="373"/>
      <c r="W35" s="2014" t="s">
        <v>483</v>
      </c>
      <c r="X35" s="2014"/>
      <c r="Y35" s="387"/>
      <c r="Z35" s="376"/>
      <c r="AJ35" s="390"/>
    </row>
    <row r="36" spans="2:36" ht="16.5" customHeight="1">
      <c r="B36" s="367"/>
      <c r="C36" s="2006" t="s">
        <v>595</v>
      </c>
      <c r="D36" s="2007"/>
      <c r="E36" s="2007"/>
      <c r="F36" s="2007"/>
      <c r="G36" s="2007"/>
      <c r="H36" s="2007"/>
      <c r="I36" s="2007"/>
      <c r="J36" s="2007"/>
      <c r="K36" s="2007"/>
      <c r="L36" s="2007"/>
      <c r="M36" s="2007"/>
      <c r="N36" s="2007"/>
      <c r="O36" s="2007"/>
      <c r="P36" s="2007"/>
      <c r="Q36" s="2007"/>
      <c r="R36" s="2007"/>
      <c r="S36" s="373"/>
      <c r="T36" s="2008" t="s">
        <v>485</v>
      </c>
      <c r="U36" s="2008"/>
      <c r="V36" s="373"/>
      <c r="W36" s="2008" t="s">
        <v>485</v>
      </c>
      <c r="X36" s="2008"/>
      <c r="Y36" s="387"/>
      <c r="Z36" s="376"/>
    </row>
    <row r="37" spans="2:36" ht="16.5" customHeight="1">
      <c r="B37" s="367"/>
      <c r="C37" s="2007"/>
      <c r="D37" s="2007"/>
      <c r="E37" s="2007"/>
      <c r="F37" s="2007"/>
      <c r="G37" s="2007"/>
      <c r="H37" s="2007"/>
      <c r="I37" s="2007"/>
      <c r="J37" s="2007"/>
      <c r="K37" s="2007"/>
      <c r="L37" s="2007"/>
      <c r="M37" s="2007"/>
      <c r="N37" s="2007"/>
      <c r="O37" s="2007"/>
      <c r="P37" s="2007"/>
      <c r="Q37" s="2007"/>
      <c r="R37" s="2007"/>
      <c r="S37" s="373"/>
      <c r="T37" s="2008"/>
      <c r="U37" s="2008"/>
      <c r="V37" s="373"/>
      <c r="W37" s="2008"/>
      <c r="X37" s="2008"/>
      <c r="Y37" s="387"/>
      <c r="Z37" s="376"/>
    </row>
    <row r="38" spans="2:36" ht="12" customHeight="1">
      <c r="B38" s="367"/>
      <c r="C38" s="373"/>
      <c r="D38" s="373"/>
      <c r="E38" s="373"/>
      <c r="F38" s="373"/>
      <c r="G38" s="373"/>
      <c r="H38" s="373"/>
      <c r="I38" s="373"/>
      <c r="J38" s="373"/>
      <c r="K38" s="373"/>
      <c r="L38" s="373"/>
      <c r="M38" s="373"/>
      <c r="N38" s="373"/>
      <c r="O38" s="373"/>
      <c r="P38" s="373"/>
      <c r="Q38" s="373"/>
      <c r="R38" s="373"/>
      <c r="S38" s="373"/>
      <c r="T38" s="373"/>
      <c r="U38" s="373"/>
      <c r="V38" s="373"/>
      <c r="W38" s="373"/>
      <c r="X38" s="373"/>
      <c r="Y38" s="387"/>
      <c r="Z38" s="376"/>
    </row>
    <row r="39" spans="2:36" ht="16.5" customHeight="1">
      <c r="B39" s="367"/>
      <c r="C39" s="2006" t="s">
        <v>596</v>
      </c>
      <c r="D39" s="2007"/>
      <c r="E39" s="2007"/>
      <c r="F39" s="2007"/>
      <c r="G39" s="2007"/>
      <c r="H39" s="2007"/>
      <c r="I39" s="2007"/>
      <c r="J39" s="2007"/>
      <c r="K39" s="2007"/>
      <c r="L39" s="2007"/>
      <c r="M39" s="2007"/>
      <c r="N39" s="2007"/>
      <c r="O39" s="2007"/>
      <c r="P39" s="2007"/>
      <c r="Q39" s="2007"/>
      <c r="R39" s="2007"/>
      <c r="S39" s="373"/>
      <c r="T39" s="2008" t="s">
        <v>485</v>
      </c>
      <c r="U39" s="2008"/>
      <c r="V39" s="373"/>
      <c r="W39" s="2008" t="s">
        <v>485</v>
      </c>
      <c r="X39" s="2008"/>
      <c r="Y39" s="387"/>
      <c r="Z39" s="376"/>
    </row>
    <row r="40" spans="2:36" ht="16.5" customHeight="1">
      <c r="B40" s="367"/>
      <c r="C40" s="2007"/>
      <c r="D40" s="2007"/>
      <c r="E40" s="2007"/>
      <c r="F40" s="2007"/>
      <c r="G40" s="2007"/>
      <c r="H40" s="2007"/>
      <c r="I40" s="2007"/>
      <c r="J40" s="2007"/>
      <c r="K40" s="2007"/>
      <c r="L40" s="2007"/>
      <c r="M40" s="2007"/>
      <c r="N40" s="2007"/>
      <c r="O40" s="2007"/>
      <c r="P40" s="2007"/>
      <c r="Q40" s="2007"/>
      <c r="R40" s="2007"/>
      <c r="S40" s="373"/>
      <c r="T40" s="2008"/>
      <c r="U40" s="2008"/>
      <c r="V40" s="373"/>
      <c r="W40" s="2008"/>
      <c r="X40" s="2008"/>
      <c r="Y40" s="387"/>
      <c r="Z40" s="376"/>
    </row>
    <row r="41" spans="2:36" ht="16.5" customHeight="1">
      <c r="B41" s="367"/>
      <c r="C41" s="2009" t="s">
        <v>504</v>
      </c>
      <c r="D41" s="2010"/>
      <c r="E41" s="2010"/>
      <c r="F41" s="2010"/>
      <c r="G41" s="2010"/>
      <c r="H41" s="2010"/>
      <c r="I41" s="2010"/>
      <c r="J41" s="2010"/>
      <c r="K41" s="2010"/>
      <c r="L41" s="2010"/>
      <c r="M41" s="2010"/>
      <c r="N41" s="2010"/>
      <c r="O41" s="2010"/>
      <c r="P41" s="2010"/>
      <c r="Q41" s="2010"/>
      <c r="R41" s="2010"/>
      <c r="S41" s="373"/>
      <c r="T41" s="373"/>
      <c r="U41" s="373"/>
      <c r="V41" s="373"/>
      <c r="W41" s="373"/>
      <c r="X41" s="373"/>
      <c r="Y41" s="387"/>
      <c r="Z41" s="376"/>
    </row>
    <row r="42" spans="2:36" ht="16.5" customHeight="1">
      <c r="B42" s="367"/>
      <c r="C42" s="2010"/>
      <c r="D42" s="2010"/>
      <c r="E42" s="2010"/>
      <c r="F42" s="2010"/>
      <c r="G42" s="2010"/>
      <c r="H42" s="2010"/>
      <c r="I42" s="2010"/>
      <c r="J42" s="2010"/>
      <c r="K42" s="2010"/>
      <c r="L42" s="2010"/>
      <c r="M42" s="2010"/>
      <c r="N42" s="2010"/>
      <c r="O42" s="2010"/>
      <c r="P42" s="2010"/>
      <c r="Q42" s="2010"/>
      <c r="R42" s="2010"/>
      <c r="S42" s="373"/>
      <c r="T42" s="373"/>
      <c r="U42" s="373"/>
      <c r="V42" s="373"/>
      <c r="W42" s="373"/>
      <c r="X42" s="373"/>
      <c r="Y42" s="387"/>
      <c r="Z42" s="376"/>
    </row>
    <row r="43" spans="2:36" ht="12" customHeight="1">
      <c r="B43" s="367"/>
      <c r="C43" s="373"/>
      <c r="D43" s="373"/>
      <c r="E43" s="373"/>
      <c r="F43" s="373"/>
      <c r="G43" s="373"/>
      <c r="H43" s="373"/>
      <c r="I43" s="373"/>
      <c r="J43" s="373"/>
      <c r="K43" s="373"/>
      <c r="L43" s="373"/>
      <c r="M43" s="373"/>
      <c r="N43" s="373"/>
      <c r="O43" s="373"/>
      <c r="P43" s="373"/>
      <c r="Q43" s="373"/>
      <c r="R43" s="373"/>
      <c r="S43" s="373"/>
      <c r="T43" s="373"/>
      <c r="U43" s="373"/>
      <c r="V43" s="373"/>
      <c r="W43" s="373"/>
      <c r="X43" s="373"/>
      <c r="Y43" s="387"/>
      <c r="Z43" s="376"/>
    </row>
    <row r="44" spans="2:36" ht="11.25" customHeight="1">
      <c r="B44" s="367"/>
      <c r="C44" s="2006" t="s">
        <v>597</v>
      </c>
      <c r="D44" s="2007"/>
      <c r="E44" s="2007"/>
      <c r="F44" s="2007"/>
      <c r="G44" s="2007"/>
      <c r="H44" s="2007"/>
      <c r="I44" s="2007"/>
      <c r="J44" s="2007"/>
      <c r="K44" s="2007"/>
      <c r="L44" s="2007"/>
      <c r="M44" s="2007"/>
      <c r="N44" s="2007"/>
      <c r="O44" s="2007"/>
      <c r="P44" s="2007"/>
      <c r="Q44" s="2007"/>
      <c r="R44" s="2007"/>
      <c r="S44" s="373"/>
      <c r="T44" s="2008" t="s">
        <v>485</v>
      </c>
      <c r="U44" s="2008"/>
      <c r="V44" s="373"/>
      <c r="W44" s="2008" t="s">
        <v>485</v>
      </c>
      <c r="X44" s="2008"/>
      <c r="Y44" s="387"/>
      <c r="Z44" s="376"/>
    </row>
    <row r="45" spans="2:36" ht="11.25" customHeight="1">
      <c r="B45" s="367"/>
      <c r="C45" s="2007"/>
      <c r="D45" s="2007"/>
      <c r="E45" s="2007"/>
      <c r="F45" s="2007"/>
      <c r="G45" s="2007"/>
      <c r="H45" s="2007"/>
      <c r="I45" s="2007"/>
      <c r="J45" s="2007"/>
      <c r="K45" s="2007"/>
      <c r="L45" s="2007"/>
      <c r="M45" s="2007"/>
      <c r="N45" s="2007"/>
      <c r="O45" s="2007"/>
      <c r="P45" s="2007"/>
      <c r="Q45" s="2007"/>
      <c r="R45" s="2007"/>
      <c r="S45" s="373"/>
      <c r="T45" s="2008"/>
      <c r="U45" s="2008"/>
      <c r="V45" s="373"/>
      <c r="W45" s="2008"/>
      <c r="X45" s="2008"/>
      <c r="Y45" s="387"/>
      <c r="Z45" s="376"/>
    </row>
    <row r="46" spans="2:36" ht="16.5" customHeight="1">
      <c r="B46" s="367"/>
      <c r="C46" s="2009" t="s">
        <v>505</v>
      </c>
      <c r="D46" s="2010"/>
      <c r="E46" s="2010"/>
      <c r="F46" s="2010"/>
      <c r="G46" s="2010"/>
      <c r="H46" s="2010"/>
      <c r="I46" s="2010"/>
      <c r="J46" s="2010"/>
      <c r="K46" s="2010"/>
      <c r="L46" s="2010"/>
      <c r="M46" s="2010"/>
      <c r="N46" s="2010"/>
      <c r="O46" s="2010"/>
      <c r="P46" s="2010"/>
      <c r="Q46" s="2010"/>
      <c r="R46" s="2010"/>
      <c r="S46" s="373"/>
      <c r="T46" s="373"/>
      <c r="U46" s="373"/>
      <c r="V46" s="373"/>
      <c r="W46" s="373"/>
      <c r="X46" s="373"/>
      <c r="Y46" s="387"/>
      <c r="Z46" s="376"/>
    </row>
    <row r="47" spans="2:36" ht="16.5" customHeight="1">
      <c r="B47" s="367"/>
      <c r="C47" s="2010"/>
      <c r="D47" s="2010"/>
      <c r="E47" s="2010"/>
      <c r="F47" s="2010"/>
      <c r="G47" s="2010"/>
      <c r="H47" s="2010"/>
      <c r="I47" s="2010"/>
      <c r="J47" s="2010"/>
      <c r="K47" s="2010"/>
      <c r="L47" s="2010"/>
      <c r="M47" s="2010"/>
      <c r="N47" s="2010"/>
      <c r="O47" s="2010"/>
      <c r="P47" s="2010"/>
      <c r="Q47" s="2010"/>
      <c r="R47" s="2010"/>
      <c r="S47" s="373"/>
      <c r="T47" s="373"/>
      <c r="U47" s="373"/>
      <c r="V47" s="382"/>
      <c r="W47" s="373"/>
      <c r="X47" s="373"/>
      <c r="Y47" s="387"/>
      <c r="Z47" s="376"/>
    </row>
    <row r="48" spans="2:36" ht="12" customHeight="1">
      <c r="B48" s="367"/>
      <c r="C48" s="373"/>
      <c r="D48" s="373"/>
      <c r="E48" s="373"/>
      <c r="F48" s="373"/>
      <c r="G48" s="373"/>
      <c r="H48" s="373"/>
      <c r="I48" s="373"/>
      <c r="J48" s="373"/>
      <c r="K48" s="373"/>
      <c r="L48" s="373"/>
      <c r="M48" s="373"/>
      <c r="N48" s="373"/>
      <c r="O48" s="373"/>
      <c r="P48" s="373"/>
      <c r="Q48" s="373"/>
      <c r="R48" s="373"/>
      <c r="S48" s="373"/>
      <c r="T48" s="373"/>
      <c r="U48" s="373"/>
      <c r="V48" s="373"/>
      <c r="W48" s="373"/>
      <c r="X48" s="373"/>
      <c r="Y48" s="387"/>
      <c r="Z48" s="376"/>
    </row>
    <row r="49" spans="2:26" ht="12" customHeight="1">
      <c r="B49" s="367"/>
      <c r="C49" s="2006" t="s">
        <v>177</v>
      </c>
      <c r="D49" s="2007"/>
      <c r="E49" s="2007"/>
      <c r="F49" s="2007"/>
      <c r="G49" s="2007"/>
      <c r="H49" s="2007"/>
      <c r="I49" s="2007"/>
      <c r="J49" s="2007"/>
      <c r="K49" s="2007"/>
      <c r="L49" s="2007"/>
      <c r="M49" s="2007"/>
      <c r="N49" s="2007"/>
      <c r="O49" s="2007"/>
      <c r="P49" s="2007"/>
      <c r="Q49" s="2007"/>
      <c r="R49" s="2007"/>
      <c r="S49" s="373"/>
      <c r="T49" s="2008" t="s">
        <v>485</v>
      </c>
      <c r="U49" s="2008"/>
      <c r="V49" s="373"/>
      <c r="W49" s="2008" t="s">
        <v>485</v>
      </c>
      <c r="X49" s="2008"/>
      <c r="Y49" s="387"/>
      <c r="Z49" s="376"/>
    </row>
    <row r="50" spans="2:26" ht="12" customHeight="1">
      <c r="B50" s="367"/>
      <c r="C50" s="2007"/>
      <c r="D50" s="2007"/>
      <c r="E50" s="2007"/>
      <c r="F50" s="2007"/>
      <c r="G50" s="2007"/>
      <c r="H50" s="2007"/>
      <c r="I50" s="2007"/>
      <c r="J50" s="2007"/>
      <c r="K50" s="2007"/>
      <c r="L50" s="2007"/>
      <c r="M50" s="2007"/>
      <c r="N50" s="2007"/>
      <c r="O50" s="2007"/>
      <c r="P50" s="2007"/>
      <c r="Q50" s="2007"/>
      <c r="R50" s="2007"/>
      <c r="S50" s="373"/>
      <c r="T50" s="2008"/>
      <c r="U50" s="2008"/>
      <c r="V50" s="373"/>
      <c r="W50" s="2008"/>
      <c r="X50" s="2008"/>
      <c r="Y50" s="387"/>
      <c r="Z50" s="376"/>
    </row>
    <row r="51" spans="2:26" ht="12" customHeight="1">
      <c r="B51" s="367"/>
      <c r="C51" s="374"/>
      <c r="D51" s="374"/>
      <c r="E51" s="374"/>
      <c r="F51" s="374"/>
      <c r="G51" s="374"/>
      <c r="H51" s="374"/>
      <c r="I51" s="374"/>
      <c r="J51" s="374"/>
      <c r="K51" s="374"/>
      <c r="L51" s="374"/>
      <c r="M51" s="374"/>
      <c r="N51" s="374"/>
      <c r="O51" s="374"/>
      <c r="P51" s="374"/>
      <c r="Q51" s="374"/>
      <c r="R51" s="374"/>
      <c r="S51" s="376"/>
      <c r="T51" s="381"/>
      <c r="U51" s="381"/>
      <c r="V51" s="376"/>
      <c r="W51" s="381"/>
      <c r="X51" s="381"/>
      <c r="Y51" s="387"/>
      <c r="Z51" s="376"/>
    </row>
    <row r="52" spans="2:26" ht="16.5" customHeight="1">
      <c r="B52" s="367"/>
      <c r="C52" s="2006" t="s">
        <v>598</v>
      </c>
      <c r="D52" s="2007"/>
      <c r="E52" s="2007"/>
      <c r="F52" s="2007"/>
      <c r="G52" s="2007"/>
      <c r="H52" s="2007"/>
      <c r="I52" s="2007"/>
      <c r="J52" s="2007"/>
      <c r="K52" s="2007"/>
      <c r="L52" s="2007"/>
      <c r="M52" s="2007"/>
      <c r="N52" s="2007"/>
      <c r="O52" s="2007"/>
      <c r="P52" s="2007"/>
      <c r="Q52" s="2007"/>
      <c r="R52" s="2007"/>
      <c r="S52" s="373"/>
      <c r="T52" s="2008" t="s">
        <v>485</v>
      </c>
      <c r="U52" s="2008"/>
      <c r="V52" s="373"/>
      <c r="W52" s="2008" t="s">
        <v>485</v>
      </c>
      <c r="X52" s="2008"/>
      <c r="Y52" s="387"/>
      <c r="Z52" s="376"/>
    </row>
    <row r="53" spans="2:26" ht="16.5" customHeight="1">
      <c r="B53" s="367"/>
      <c r="C53" s="2007"/>
      <c r="D53" s="2007"/>
      <c r="E53" s="2007"/>
      <c r="F53" s="2007"/>
      <c r="G53" s="2007"/>
      <c r="H53" s="2007"/>
      <c r="I53" s="2007"/>
      <c r="J53" s="2007"/>
      <c r="K53" s="2007"/>
      <c r="L53" s="2007"/>
      <c r="M53" s="2007"/>
      <c r="N53" s="2007"/>
      <c r="O53" s="2007"/>
      <c r="P53" s="2007"/>
      <c r="Q53" s="2007"/>
      <c r="R53" s="2007"/>
      <c r="S53" s="373"/>
      <c r="T53" s="2008"/>
      <c r="U53" s="2008"/>
      <c r="V53" s="373"/>
      <c r="W53" s="2008"/>
      <c r="X53" s="2008"/>
      <c r="Y53" s="387"/>
      <c r="Z53" s="376"/>
    </row>
    <row r="54" spans="2:26" ht="12" customHeight="1">
      <c r="B54" s="368"/>
      <c r="C54" s="375"/>
      <c r="D54" s="375"/>
      <c r="E54" s="375"/>
      <c r="F54" s="375"/>
      <c r="G54" s="375"/>
      <c r="H54" s="375"/>
      <c r="I54" s="375"/>
      <c r="J54" s="375"/>
      <c r="K54" s="375"/>
      <c r="L54" s="375"/>
      <c r="M54" s="375"/>
      <c r="N54" s="375"/>
      <c r="O54" s="375"/>
      <c r="P54" s="375"/>
      <c r="Q54" s="375"/>
      <c r="R54" s="375"/>
      <c r="S54" s="375"/>
      <c r="T54" s="375"/>
      <c r="U54" s="375"/>
      <c r="V54" s="375"/>
      <c r="W54" s="375"/>
      <c r="X54" s="375"/>
      <c r="Y54" s="388"/>
      <c r="Z54" s="376"/>
    </row>
    <row r="55" spans="2:26">
      <c r="C55" s="376"/>
      <c r="D55" s="376"/>
      <c r="E55" s="376"/>
      <c r="F55" s="376"/>
      <c r="G55" s="376"/>
      <c r="H55" s="376"/>
      <c r="I55" s="376"/>
      <c r="J55" s="376"/>
      <c r="K55" s="376"/>
      <c r="L55" s="376"/>
      <c r="M55" s="376"/>
      <c r="N55" s="376"/>
      <c r="O55" s="376"/>
      <c r="P55" s="376"/>
      <c r="Q55" s="376"/>
      <c r="R55" s="376"/>
      <c r="S55" s="376"/>
      <c r="T55" s="376"/>
      <c r="U55" s="376"/>
      <c r="V55" s="376"/>
      <c r="W55" s="376"/>
      <c r="X55" s="376"/>
      <c r="Y55" s="376"/>
      <c r="Z55" s="376"/>
    </row>
    <row r="56" spans="2:26">
      <c r="C56" s="376"/>
      <c r="D56" s="376"/>
      <c r="E56" s="376"/>
      <c r="F56" s="376"/>
      <c r="G56" s="376"/>
      <c r="H56" s="376"/>
      <c r="I56" s="376"/>
      <c r="J56" s="376"/>
      <c r="K56" s="376"/>
      <c r="L56" s="376"/>
      <c r="M56" s="376"/>
      <c r="N56" s="376"/>
      <c r="O56" s="376"/>
      <c r="P56" s="376"/>
      <c r="Q56" s="376"/>
      <c r="R56" s="376"/>
      <c r="S56" s="376"/>
      <c r="T56" s="376"/>
      <c r="U56" s="376"/>
      <c r="V56" s="376"/>
      <c r="W56" s="376"/>
      <c r="X56" s="376"/>
      <c r="Y56" s="376"/>
      <c r="Z56" s="376"/>
    </row>
    <row r="57" spans="2:26">
      <c r="C57" s="376"/>
      <c r="D57" s="376"/>
      <c r="E57" s="376"/>
      <c r="F57" s="376"/>
      <c r="G57" s="376"/>
      <c r="H57" s="376"/>
      <c r="I57" s="376"/>
      <c r="J57" s="376"/>
      <c r="K57" s="376"/>
      <c r="L57" s="376"/>
      <c r="M57" s="376"/>
      <c r="N57" s="376"/>
      <c r="O57" s="376"/>
      <c r="P57" s="376"/>
      <c r="Q57" s="376"/>
      <c r="R57" s="376"/>
      <c r="S57" s="376"/>
      <c r="T57" s="376"/>
      <c r="U57" s="376"/>
      <c r="V57" s="376"/>
      <c r="W57" s="376"/>
      <c r="X57" s="376"/>
      <c r="Y57" s="376"/>
      <c r="Z57" s="376"/>
    </row>
    <row r="58" spans="2:26">
      <c r="C58" s="376"/>
      <c r="D58" s="376"/>
      <c r="E58" s="376"/>
      <c r="F58" s="376"/>
      <c r="G58" s="376"/>
      <c r="H58" s="376"/>
      <c r="I58" s="376"/>
      <c r="J58" s="376"/>
      <c r="K58" s="376"/>
      <c r="L58" s="376"/>
      <c r="M58" s="376"/>
      <c r="N58" s="376"/>
      <c r="O58" s="376"/>
      <c r="P58" s="376"/>
      <c r="Q58" s="376"/>
      <c r="R58" s="376"/>
      <c r="S58" s="376"/>
      <c r="T58" s="376"/>
      <c r="U58" s="376"/>
      <c r="V58" s="376"/>
      <c r="W58" s="376"/>
      <c r="X58" s="376"/>
      <c r="Y58" s="376"/>
      <c r="Z58" s="376"/>
    </row>
    <row r="59" spans="2:26">
      <c r="C59" s="376"/>
      <c r="D59" s="376"/>
      <c r="E59" s="376"/>
      <c r="F59" s="376"/>
      <c r="G59" s="376"/>
      <c r="H59" s="376"/>
      <c r="I59" s="376"/>
      <c r="J59" s="376"/>
      <c r="K59" s="376"/>
      <c r="L59" s="376"/>
      <c r="M59" s="376"/>
      <c r="N59" s="376"/>
      <c r="O59" s="376"/>
      <c r="P59" s="376"/>
      <c r="Q59" s="376"/>
      <c r="R59" s="376"/>
      <c r="S59" s="376"/>
      <c r="T59" s="376"/>
      <c r="U59" s="376"/>
      <c r="V59" s="376"/>
      <c r="W59" s="376"/>
      <c r="X59" s="376"/>
      <c r="Y59" s="376"/>
      <c r="Z59" s="376"/>
    </row>
    <row r="60" spans="2:26">
      <c r="C60" s="376"/>
      <c r="D60" s="376"/>
      <c r="E60" s="376"/>
      <c r="F60" s="376"/>
      <c r="G60" s="376"/>
      <c r="H60" s="376"/>
      <c r="I60" s="376"/>
      <c r="J60" s="376"/>
      <c r="K60" s="376"/>
      <c r="L60" s="376"/>
      <c r="M60" s="376"/>
      <c r="N60" s="376"/>
      <c r="O60" s="376"/>
      <c r="P60" s="376"/>
      <c r="Q60" s="376"/>
      <c r="R60" s="376"/>
      <c r="S60" s="376"/>
      <c r="T60" s="376"/>
      <c r="U60" s="376"/>
      <c r="V60" s="376"/>
      <c r="W60" s="376"/>
      <c r="X60" s="376"/>
      <c r="Y60" s="376"/>
      <c r="Z60" s="376"/>
    </row>
    <row r="61" spans="2:26">
      <c r="C61" s="376"/>
      <c r="D61" s="376"/>
      <c r="E61" s="376"/>
      <c r="F61" s="376"/>
      <c r="G61" s="376"/>
      <c r="H61" s="376"/>
      <c r="I61" s="376"/>
      <c r="J61" s="376"/>
      <c r="K61" s="376"/>
      <c r="L61" s="376"/>
      <c r="M61" s="376"/>
      <c r="N61" s="376"/>
      <c r="O61" s="376"/>
      <c r="P61" s="376"/>
      <c r="Q61" s="376"/>
      <c r="R61" s="376"/>
      <c r="S61" s="376"/>
      <c r="T61" s="376"/>
      <c r="U61" s="376"/>
      <c r="V61" s="376"/>
      <c r="W61" s="376"/>
      <c r="X61" s="376"/>
      <c r="Y61" s="376"/>
      <c r="Z61" s="376"/>
    </row>
    <row r="62" spans="2:26">
      <c r="C62" s="376"/>
      <c r="D62" s="376"/>
      <c r="E62" s="376"/>
      <c r="F62" s="376"/>
      <c r="G62" s="376"/>
      <c r="H62" s="376"/>
      <c r="I62" s="376"/>
      <c r="J62" s="376"/>
      <c r="K62" s="376"/>
      <c r="L62" s="376"/>
      <c r="M62" s="376"/>
      <c r="N62" s="376"/>
      <c r="O62" s="376"/>
      <c r="P62" s="376"/>
      <c r="Q62" s="376"/>
      <c r="R62" s="376"/>
      <c r="S62" s="376"/>
      <c r="T62" s="376"/>
      <c r="U62" s="376"/>
      <c r="V62" s="376"/>
      <c r="W62" s="376"/>
      <c r="X62" s="376"/>
      <c r="Y62" s="376"/>
      <c r="Z62" s="376"/>
    </row>
    <row r="63" spans="2:26">
      <c r="C63" s="376"/>
      <c r="D63" s="376"/>
      <c r="E63" s="376"/>
      <c r="F63" s="376"/>
      <c r="G63" s="376"/>
      <c r="H63" s="376"/>
      <c r="I63" s="376"/>
      <c r="J63" s="376"/>
      <c r="K63" s="376"/>
      <c r="L63" s="376"/>
      <c r="M63" s="376"/>
      <c r="N63" s="376"/>
      <c r="O63" s="376"/>
      <c r="P63" s="376"/>
      <c r="Q63" s="376"/>
      <c r="R63" s="376"/>
      <c r="S63" s="376"/>
      <c r="T63" s="376"/>
      <c r="U63" s="376"/>
      <c r="V63" s="376"/>
      <c r="W63" s="376"/>
      <c r="X63" s="376"/>
      <c r="Y63" s="376"/>
      <c r="Z63" s="376"/>
    </row>
    <row r="64" spans="2:26">
      <c r="C64" s="376"/>
      <c r="D64" s="376"/>
      <c r="E64" s="376"/>
      <c r="F64" s="376"/>
      <c r="G64" s="376"/>
      <c r="H64" s="376"/>
      <c r="I64" s="376"/>
      <c r="J64" s="376"/>
      <c r="K64" s="376"/>
      <c r="L64" s="376"/>
      <c r="M64" s="376"/>
      <c r="N64" s="376"/>
      <c r="O64" s="376"/>
      <c r="P64" s="376"/>
      <c r="Q64" s="376"/>
      <c r="R64" s="376"/>
      <c r="S64" s="376"/>
      <c r="T64" s="376"/>
      <c r="U64" s="376"/>
      <c r="V64" s="376"/>
      <c r="W64" s="376"/>
      <c r="X64" s="376"/>
      <c r="Y64" s="376"/>
      <c r="Z64" s="376"/>
    </row>
    <row r="65" spans="3:26">
      <c r="C65" s="376"/>
      <c r="D65" s="376"/>
      <c r="E65" s="376"/>
      <c r="F65" s="376"/>
      <c r="G65" s="376"/>
      <c r="H65" s="376"/>
      <c r="I65" s="376"/>
      <c r="J65" s="376"/>
      <c r="K65" s="376"/>
      <c r="L65" s="376"/>
      <c r="M65" s="376"/>
      <c r="N65" s="376"/>
      <c r="O65" s="376"/>
      <c r="P65" s="376"/>
      <c r="Q65" s="376"/>
      <c r="R65" s="376"/>
      <c r="S65" s="376"/>
      <c r="T65" s="376"/>
      <c r="U65" s="376"/>
      <c r="V65" s="376"/>
      <c r="W65" s="376"/>
      <c r="X65" s="376"/>
      <c r="Y65" s="376"/>
      <c r="Z65" s="376"/>
    </row>
    <row r="66" spans="3:26">
      <c r="C66" s="376"/>
      <c r="D66" s="376"/>
      <c r="E66" s="376"/>
      <c r="F66" s="376"/>
      <c r="G66" s="376"/>
      <c r="H66" s="376"/>
      <c r="I66" s="376"/>
      <c r="J66" s="376"/>
      <c r="K66" s="376"/>
      <c r="L66" s="376"/>
      <c r="M66" s="376"/>
      <c r="N66" s="376"/>
      <c r="O66" s="376"/>
      <c r="P66" s="376"/>
      <c r="Q66" s="376"/>
      <c r="R66" s="376"/>
      <c r="S66" s="376"/>
      <c r="T66" s="376"/>
      <c r="U66" s="376"/>
      <c r="V66" s="376"/>
      <c r="W66" s="376"/>
      <c r="X66" s="376"/>
      <c r="Y66" s="376"/>
      <c r="Z66" s="376"/>
    </row>
    <row r="94" spans="32:32">
      <c r="AF94" s="376" t="s">
        <v>485</v>
      </c>
    </row>
    <row r="95" spans="32:32">
      <c r="AF95" s="376" t="s">
        <v>493</v>
      </c>
    </row>
  </sheetData>
  <sheetProtection sheet="1" objects="1" scenarios="1"/>
  <customSheetViews>
    <customSheetView guid="{E9153456-4FB8-DF48-9579-0E58EF740CC1}" showPageBreaks="1" fitToPage="1" printArea="1" topLeftCell="A11">
      <selection activeCell="AC24" sqref="AC24"/>
      <pageMargins left="0.70866141732283472" right="0.51181102362204722" top="0.55118110236220474" bottom="0.39370078740157477" header="0.31496062992125984" footer="0.31496062992125984"/>
      <printOptions verticalCentered="1"/>
      <pageSetup paperSize="9" r:id="rId1"/>
    </customSheetView>
  </customSheetViews>
  <mergeCells count="55">
    <mergeCell ref="A1:Y1"/>
    <mergeCell ref="C6:Y6"/>
    <mergeCell ref="C9:E9"/>
    <mergeCell ref="F9:Y9"/>
    <mergeCell ref="C10:E10"/>
    <mergeCell ref="F10:G10"/>
    <mergeCell ref="H10:L10"/>
    <mergeCell ref="M10:N10"/>
    <mergeCell ref="O10:Y10"/>
    <mergeCell ref="C11:E11"/>
    <mergeCell ref="F11:Y11"/>
    <mergeCell ref="C12:E12"/>
    <mergeCell ref="F12:G12"/>
    <mergeCell ref="C13:E13"/>
    <mergeCell ref="F13:G13"/>
    <mergeCell ref="H13:U13"/>
    <mergeCell ref="V13:W13"/>
    <mergeCell ref="X13:Y13"/>
    <mergeCell ref="C14:Y14"/>
    <mergeCell ref="C15:Y15"/>
    <mergeCell ref="C16:Y16"/>
    <mergeCell ref="A19:Y19"/>
    <mergeCell ref="C21:Z21"/>
    <mergeCell ref="C22:Z22"/>
    <mergeCell ref="C24:E24"/>
    <mergeCell ref="F24:Y24"/>
    <mergeCell ref="C25:E25"/>
    <mergeCell ref="F25:G25"/>
    <mergeCell ref="C26:E26"/>
    <mergeCell ref="F26:G26"/>
    <mergeCell ref="H26:U26"/>
    <mergeCell ref="V26:W26"/>
    <mergeCell ref="X26:Y26"/>
    <mergeCell ref="A30:Y30"/>
    <mergeCell ref="C33:Y33"/>
    <mergeCell ref="C35:R35"/>
    <mergeCell ref="T35:U35"/>
    <mergeCell ref="W35:X35"/>
    <mergeCell ref="C36:R37"/>
    <mergeCell ref="T36:U37"/>
    <mergeCell ref="W36:X37"/>
    <mergeCell ref="C39:R40"/>
    <mergeCell ref="T39:U40"/>
    <mergeCell ref="W39:X40"/>
    <mergeCell ref="C41:R42"/>
    <mergeCell ref="C44:R45"/>
    <mergeCell ref="T44:U45"/>
    <mergeCell ref="W44:X45"/>
    <mergeCell ref="C46:R47"/>
    <mergeCell ref="C49:R50"/>
    <mergeCell ref="T49:U50"/>
    <mergeCell ref="W49:X50"/>
    <mergeCell ref="C52:R53"/>
    <mergeCell ref="T52:U53"/>
    <mergeCell ref="W52:X53"/>
  </mergeCells>
  <phoneticPr fontId="113"/>
  <dataValidations count="1">
    <dataValidation type="list" allowBlank="1" showInputMessage="1" showErrorMessage="1" sqref="W44:X45 T44:U45 W36:X37 T36:U37 W39:X40 T39:U40 W49:X53 T49:U53" xr:uid="{00000000-0002-0000-0800-000000000000}">
      <formula1>$AF$94:$AF$95</formula1>
    </dataValidation>
  </dataValidations>
  <printOptions verticalCentered="1"/>
  <pageMargins left="0.70866141732283472" right="0.51181102362204722" top="0.15748031496062992" bottom="0.39370078740157477" header="0.31496062992125984" footer="0.31496062992125984"/>
  <pageSetup paperSize="9" scale="84" orientation="portrait" r:id="rId2"/>
  <rowBreaks count="1" manualBreakCount="1">
    <brk id="30" max="25" man="1"/>
  </rowBreaks>
  <colBreaks count="1" manualBreakCount="1">
    <brk id="2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39</vt:i4>
      </vt:variant>
    </vt:vector>
  </HeadingPairs>
  <TitlesOfParts>
    <vt:vector size="55" baseType="lpstr">
      <vt:lpstr>申込フォーム</vt:lpstr>
      <vt:lpstr>Ａ.基本情報入力票</vt:lpstr>
      <vt:lpstr>Ｂ.活動計画書 </vt:lpstr>
      <vt:lpstr>Ｃ.注文書</vt:lpstr>
      <vt:lpstr>Ｄ.部屋割り図</vt:lpstr>
      <vt:lpstr>E.食物アレルギー連絡票</vt:lpstr>
      <vt:lpstr>F.ＡＡＰ計画書</vt:lpstr>
      <vt:lpstr>G.マイクロバス利用申込書</vt:lpstr>
      <vt:lpstr>H.利用申請書</vt:lpstr>
      <vt:lpstr>I.使用料減免申請書</vt:lpstr>
      <vt:lpstr>J.使用料人数内訳表</vt:lpstr>
      <vt:lpstr>K.館内食</vt:lpstr>
      <vt:lpstr>L.カレー・豚汁</vt:lpstr>
      <vt:lpstr>M.おにぎり・パン・飲み物</vt:lpstr>
      <vt:lpstr>自然の家扱い１</vt:lpstr>
      <vt:lpstr>自然の家扱い２</vt:lpstr>
      <vt:lpstr>Ａ.基本情報入力票!Print_Area</vt:lpstr>
      <vt:lpstr>'Ｂ.活動計画書 '!Print_Area</vt:lpstr>
      <vt:lpstr>Ｃ.注文書!Print_Area</vt:lpstr>
      <vt:lpstr>Ｄ.部屋割り図!Print_Area</vt:lpstr>
      <vt:lpstr>E.食物アレルギー連絡票!Print_Area</vt:lpstr>
      <vt:lpstr>F.ＡＡＰ計画書!Print_Area</vt:lpstr>
      <vt:lpstr>H.利用申請書!Print_Area</vt:lpstr>
      <vt:lpstr>I.使用料減免申請書!Print_Area</vt:lpstr>
      <vt:lpstr>J.使用料人数内訳表!Print_Area</vt:lpstr>
      <vt:lpstr>L.カレー・豚汁!Print_Area</vt:lpstr>
      <vt:lpstr>M.おにぎり・パン・飲み物!Print_Area</vt:lpstr>
      <vt:lpstr>自然の家扱い１!Print_Area</vt:lpstr>
      <vt:lpstr>自然の家扱い２!Print_Area</vt:lpstr>
      <vt:lpstr>申込フォーム!Print_Area</vt:lpstr>
      <vt:lpstr>E.食物アレルギー連絡票!Print_Area_0</vt:lpstr>
      <vt:lpstr>E.食物アレルギー連絡票!Print_Area_0_0</vt:lpstr>
      <vt:lpstr>E.食物アレルギー連絡票!Print_Area_0_0_0</vt:lpstr>
      <vt:lpstr>E.食物アレルギー連絡票!Print_Area_0_0_0_0</vt:lpstr>
      <vt:lpstr>E.食物アレルギー連絡票!Print_Area_0_0_0_0_0</vt:lpstr>
      <vt:lpstr>E.食物アレルギー連絡票!Print_Area_0_0_0_0_0_0</vt:lpstr>
      <vt:lpstr>E.食物アレルギー連絡票!Print_Area_0_0_0_0_0_0_0</vt:lpstr>
      <vt:lpstr>E.食物アレルギー連絡票!Print_Area_0_0_0_0_0_0_0_0</vt:lpstr>
      <vt:lpstr>E.食物アレルギー連絡票!Print_Area_0_0_0_0_0_0_0_0_0</vt:lpstr>
      <vt:lpstr>E.食物アレルギー連絡票!Print_Area_0_0_0_0_0_0_0_0_0_0</vt:lpstr>
      <vt:lpstr>E.食物アレルギー連絡票!Print_Area_0_0_0_0_0_0_0_0_0_0_0</vt:lpstr>
      <vt:lpstr>E.食物アレルギー連絡票!Print_Area_0_0_0_0_0_0_0_0_0_0_0_0</vt:lpstr>
      <vt:lpstr>E.食物アレルギー連絡票!Print_Area_0_0_0_0_0_0_0_0_0_0_0_0_0</vt:lpstr>
      <vt:lpstr>E.食物アレルギー連絡票!Print_Area_0_0_0_0_0_0_0_0_0_0_0_0_0_0</vt:lpstr>
      <vt:lpstr>E.食物アレルギー連絡票!Print_Area_0_0_0_0_0_0_0_0_0_0_0_0_0_0_0</vt:lpstr>
      <vt:lpstr>E.食物アレルギー連絡票!Print_Area_0_0_0_0_0_0_0_0_0_0_0_0_0_0_0_0</vt:lpstr>
      <vt:lpstr>E.食物アレルギー連絡票!Print_Area_0_0_0_0_0_0_0_0_0_0_0_0_0_0_0_0_0</vt:lpstr>
      <vt:lpstr>E.食物アレルギー連絡票!Print_Area_0_0_0_0_0_0_0_0_0_0_0_0_0_0_0_0_0_0</vt:lpstr>
      <vt:lpstr>E.食物アレルギー連絡票!Print_Area_0_0_0_0_0_0_0_0_0_0_0_0_0_0_0_0_0_0_0</vt:lpstr>
      <vt:lpstr>E.食物アレルギー連絡票!Print_Area_0_0_0_0_0_0_0_0_0_0_0_0_0_0_0_0_0_0_0_0</vt:lpstr>
      <vt:lpstr>E.食物アレルギー連絡票!Print_Area_0_0_0_0_0_0_0_0_0_0_0_0_0_0_0_0_0_0_0_0_0</vt:lpstr>
      <vt:lpstr>E.食物アレルギー連絡票!Print_Area_0_0_0_0_0_0_0_0_0_0_0_0_0_0_0_0_0_0_0_0_0_0</vt:lpstr>
      <vt:lpstr>E.食物アレルギー連絡票!Print_Area_0_0_0_0_0_0_0_0_0_0_0_0_0_0_0_0_0_0_0_0_0_0_0</vt:lpstr>
      <vt:lpstr>E.食物アレルギー連絡票!Print_Area_0_0_0_0_0_0_0_0_0_0_0_0_0_0_0_0_0_0_0_0_0_0_0_0</vt:lpstr>
      <vt:lpstr>E.食物アレルギー連絡票!Print_Area_0_0_0_0_0_0_0_0_0_0_0_0_0_0_0_0_0_0_0_0_0_0_0_0_0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佐々木　伸</dc:creator>
  <cp:lastModifiedBy>菊地　智</cp:lastModifiedBy>
  <cp:lastPrinted>2026-04-01T02:28:35Z</cp:lastPrinted>
  <dcterms:created xsi:type="dcterms:W3CDTF">2021-10-19T01:22:55Z</dcterms:created>
  <dcterms:modified xsi:type="dcterms:W3CDTF">2026-05-04T08:37:19Z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3.1.10.0</vt:lpwstr>
      <vt:lpwstr>3.1.7.0</vt:lpwstr>
      <vt:lpwstr>3.1.9.0</vt:lpwstr>
    </vt:vector>
  </property>
  <property fmtid="{DCFEDD21-7773-49B2-8022-6FC58DB5260B}" pid="3" name="LastSavedVersion">
    <vt:lpwstr>3.1.10.0</vt:lpwstr>
  </property>
  <property fmtid="{DCFEDD21-7773-49B2-8022-6FC58DB5260B}" pid="4" name="LastSavedDate">
    <vt:filetime>2026-04-02T06:45:09Z</vt:filetime>
  </property>
</Properties>
</file>