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10944\Desktop\2026.7.1_月報\公表用ファイル\"/>
    </mc:Choice>
  </mc:AlternateContent>
  <xr:revisionPtr revIDLastSave="0" documentId="13_ncr:1_{E02620BB-7CF5-4C11-A096-1A4BC6B6B627}" xr6:coauthVersionLast="47" xr6:coauthVersionMax="47" xr10:uidLastSave="{00000000-0000-0000-0000-000000000000}"/>
  <bookViews>
    <workbookView xWindow="2010" yWindow="960" windowWidth="26430" windowHeight="13065" tabRatio="662" autoFilterDateGrouping="0" xr2:uid="{00000000-000D-0000-FFFF-FFFF00000000}"/>
  </bookViews>
  <sheets>
    <sheet name="Ｐ１" sheetId="53" r:id="rId1"/>
    <sheet name="Ｐ2" sheetId="61" r:id="rId2"/>
    <sheet name="Ｐ3" sheetId="62" r:id="rId3"/>
    <sheet name="Ｐ4～5" sheetId="23" r:id="rId4"/>
    <sheet name="Ｐ6" sheetId="34" r:id="rId5"/>
    <sheet name="Ｐ7" sheetId="60" r:id="rId6"/>
    <sheet name="Ｐ8" sheetId="35" r:id="rId7"/>
    <sheet name="【要約表】" sheetId="27" r:id="rId8"/>
    <sheet name="図１・図２作成用" sheetId="48" state="hidden" r:id="rId9"/>
    <sheet name="人口増減RANK" sheetId="32" state="hidden" r:id="rId10"/>
  </sheets>
  <definedNames>
    <definedName name="_xlnm.Print_Area" localSheetId="7">【要約表】!$A$1:$N$44</definedName>
    <definedName name="_xlnm.Print_Area" localSheetId="0">'Ｐ１'!$A$1:$EL$53</definedName>
    <definedName name="_xlnm.Print_Area" localSheetId="1">'Ｐ2'!$A$1:$M$56</definedName>
    <definedName name="_xlnm.Print_Area" localSheetId="2">'Ｐ3'!$A$1:$H$54</definedName>
    <definedName name="_xlnm.Print_Area" localSheetId="3">'Ｐ4～5'!$A$1:$AE$48</definedName>
    <definedName name="_xlnm.Print_Area" localSheetId="5">'Ｐ7'!$A$1:$P$65</definedName>
    <definedName name="_xlnm.Print_Area" localSheetId="6">'Ｐ8'!$A$1:$H$43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6">#REF!</definedName>
    <definedName name="Print_Area_MI" localSheetId="8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48" l="1"/>
  <c r="C42" i="48"/>
  <c r="B42" i="48"/>
  <c r="C45" i="48" l="1"/>
  <c r="B45" i="48"/>
  <c r="D45" i="48"/>
  <c r="B46" i="48" l="1"/>
  <c r="C46" i="48"/>
  <c r="C4" i="32"/>
  <c r="D46" i="48" l="1"/>
  <c r="A1" i="32" l="1"/>
  <c r="O24" i="32" l="1"/>
  <c r="I28" i="32"/>
  <c r="C27" i="32"/>
  <c r="O25" i="32"/>
  <c r="I24" i="32"/>
  <c r="C25" i="32"/>
  <c r="O22" i="32"/>
  <c r="I25" i="32"/>
  <c r="C23" i="32"/>
  <c r="O23" i="32"/>
  <c r="I27" i="32"/>
  <c r="C21" i="32"/>
  <c r="O17" i="32"/>
  <c r="I23" i="32"/>
  <c r="C24" i="32"/>
  <c r="O26" i="32"/>
  <c r="I26" i="32"/>
  <c r="C22" i="32"/>
  <c r="O16" i="32"/>
  <c r="I19" i="32"/>
  <c r="C28" i="32"/>
  <c r="O13" i="32"/>
  <c r="I22" i="32"/>
  <c r="C20" i="32"/>
  <c r="O12" i="32"/>
  <c r="I20" i="32"/>
  <c r="C26" i="32"/>
  <c r="O14" i="32"/>
  <c r="I21" i="32"/>
  <c r="C16" i="32"/>
  <c r="O18" i="32"/>
  <c r="I18" i="32"/>
  <c r="C13" i="32"/>
  <c r="O6" i="32"/>
  <c r="I16" i="32"/>
  <c r="C17" i="32"/>
  <c r="O10" i="32"/>
  <c r="I14" i="32"/>
  <c r="C18" i="32"/>
  <c r="O5" i="32"/>
  <c r="I13" i="32"/>
  <c r="C10" i="32"/>
  <c r="O27" i="32"/>
  <c r="I15" i="32"/>
  <c r="C15" i="32"/>
  <c r="O21" i="32"/>
  <c r="I17" i="32"/>
  <c r="C19" i="32"/>
  <c r="O20" i="32"/>
  <c r="I11" i="32"/>
  <c r="C8" i="32"/>
  <c r="O11" i="32"/>
  <c r="I4" i="32"/>
  <c r="C11" i="32"/>
  <c r="O7" i="32"/>
  <c r="I5" i="32"/>
  <c r="C6" i="32"/>
  <c r="O15" i="32"/>
  <c r="I10" i="32"/>
  <c r="C7" i="32"/>
  <c r="O4" i="32"/>
  <c r="I9" i="32"/>
  <c r="C12" i="32"/>
  <c r="O8" i="32"/>
  <c r="I8" i="32"/>
  <c r="O19" i="32"/>
  <c r="I6" i="32"/>
  <c r="C5" i="32"/>
  <c r="O9" i="32"/>
  <c r="I7" i="32"/>
  <c r="C9" i="32"/>
  <c r="O28" i="32"/>
  <c r="I12" i="32"/>
  <c r="C14" i="32"/>
  <c r="B26" i="48"/>
  <c r="E5" i="32" l="1"/>
  <c r="K5" i="32"/>
  <c r="K7" i="32"/>
  <c r="Q28" i="32"/>
  <c r="Q8" i="32"/>
  <c r="Q11" i="32"/>
  <c r="Q5" i="32"/>
  <c r="Q14" i="32"/>
  <c r="Q26" i="32"/>
  <c r="Q25" i="32"/>
  <c r="Q7" i="32"/>
  <c r="Q27" i="32"/>
  <c r="Q18" i="32"/>
  <c r="Q16" i="32"/>
  <c r="Q22" i="32"/>
  <c r="Q19" i="32"/>
  <c r="Q15" i="32"/>
  <c r="Q21" i="32"/>
  <c r="Q6" i="32"/>
  <c r="Q13" i="32"/>
  <c r="Q23" i="32"/>
  <c r="Q9" i="32"/>
  <c r="Q4" i="32"/>
  <c r="Q20" i="32"/>
  <c r="Q10" i="32"/>
  <c r="Q12" i="32"/>
  <c r="Q17" i="32"/>
  <c r="Q24" i="32"/>
  <c r="K15" i="32"/>
  <c r="K18" i="32"/>
  <c r="K19" i="32"/>
  <c r="K25" i="32"/>
  <c r="K6" i="32"/>
  <c r="K10" i="32"/>
  <c r="K17" i="32"/>
  <c r="K16" i="32"/>
  <c r="K22" i="32"/>
  <c r="K27" i="32"/>
  <c r="K9" i="32"/>
  <c r="K11" i="32"/>
  <c r="K14" i="32"/>
  <c r="K20" i="32"/>
  <c r="K23" i="32"/>
  <c r="K28" i="32"/>
  <c r="K12" i="32"/>
  <c r="K8" i="32"/>
  <c r="K4" i="32"/>
  <c r="K13" i="32"/>
  <c r="K21" i="32"/>
  <c r="K26" i="32"/>
  <c r="K24" i="32"/>
  <c r="E7" i="32"/>
  <c r="E19" i="32"/>
  <c r="E17" i="32"/>
  <c r="E20" i="32"/>
  <c r="E21" i="32"/>
  <c r="E9" i="32"/>
  <c r="E4" i="32"/>
  <c r="E12" i="32"/>
  <c r="E8" i="32"/>
  <c r="E18" i="32"/>
  <c r="E26" i="32"/>
  <c r="E24" i="32"/>
  <c r="E27" i="32"/>
  <c r="E14" i="32"/>
  <c r="E11" i="32"/>
  <c r="E10" i="32"/>
  <c r="E16" i="32"/>
  <c r="E22" i="32"/>
  <c r="E25" i="32"/>
  <c r="E6" i="32"/>
  <c r="E15" i="32"/>
  <c r="E13" i="32"/>
  <c r="E28" i="32"/>
  <c r="E23" i="32"/>
  <c r="J6" i="32"/>
  <c r="P14" i="32"/>
  <c r="J13" i="32"/>
  <c r="P12" i="32"/>
  <c r="D6" i="32"/>
  <c r="D4" i="32"/>
  <c r="D17" i="32"/>
  <c r="P25" i="32"/>
  <c r="D7" i="32"/>
  <c r="P20" i="32"/>
  <c r="J26" i="32"/>
  <c r="P31" i="32"/>
  <c r="P32" i="32"/>
  <c r="P28" i="32"/>
  <c r="P30" i="32"/>
  <c r="P26" i="32"/>
  <c r="P5" i="32"/>
  <c r="P8" i="32"/>
  <c r="P13" i="32"/>
  <c r="P21" i="32"/>
  <c r="P9" i="32"/>
  <c r="P23" i="32"/>
  <c r="P6" i="32"/>
  <c r="P15" i="32"/>
  <c r="P11" i="32"/>
  <c r="J19" i="32"/>
  <c r="D23" i="32"/>
  <c r="J8" i="32"/>
  <c r="J12" i="32"/>
  <c r="J15" i="32"/>
  <c r="D13" i="32"/>
  <c r="D21" i="32"/>
  <c r="J7" i="32"/>
  <c r="D12" i="32"/>
  <c r="P7" i="32"/>
  <c r="J11" i="32"/>
  <c r="J17" i="32"/>
  <c r="D10" i="32"/>
  <c r="D18" i="32"/>
  <c r="P18" i="32"/>
  <c r="J20" i="32"/>
  <c r="J22" i="32"/>
  <c r="D22" i="32"/>
  <c r="D24" i="32"/>
  <c r="P22" i="32"/>
  <c r="J28" i="32"/>
  <c r="P24" i="32"/>
  <c r="D32" i="32"/>
  <c r="D30" i="32"/>
  <c r="D31" i="32"/>
  <c r="D14" i="32"/>
  <c r="P19" i="32"/>
  <c r="J9" i="32"/>
  <c r="J10" i="32"/>
  <c r="D11" i="32"/>
  <c r="D8" i="32"/>
  <c r="P27" i="32"/>
  <c r="J14" i="32"/>
  <c r="J16" i="32"/>
  <c r="D16" i="32"/>
  <c r="D26" i="32"/>
  <c r="P16" i="32"/>
  <c r="J23" i="32"/>
  <c r="J27" i="32"/>
  <c r="D25" i="32"/>
  <c r="D27" i="32"/>
  <c r="J30" i="32"/>
  <c r="D9" i="32"/>
  <c r="D5" i="32"/>
  <c r="P4" i="32"/>
  <c r="J5" i="32"/>
  <c r="J4" i="32"/>
  <c r="D19" i="32"/>
  <c r="D15" i="32"/>
  <c r="P10" i="32"/>
  <c r="J18" i="32"/>
  <c r="J21" i="32"/>
  <c r="D20" i="32"/>
  <c r="D28" i="32"/>
  <c r="P17" i="32"/>
  <c r="J25" i="32"/>
  <c r="J24" i="32"/>
  <c r="J32" i="32"/>
  <c r="J31" i="32"/>
  <c r="C26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高橋　寿樹</author>
  </authors>
  <commentList>
    <comment ref="B26" authorId="0" shapeId="0" xr:uid="{3CEEABBE-3A71-41D4-9ACB-7D18E52064BE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C26" authorId="0" shapeId="0" xr:uid="{FF21835A-AF2B-4ECF-863C-4AD6F2A4B568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B42" authorId="0" shapeId="0" xr:uid="{14FD3E6A-C7B1-443B-938F-748B4CCB6662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C42" authorId="0" shapeId="0" xr:uid="{C4EAE46B-3CBF-4797-8E53-7400198A0D20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D42" authorId="0" shapeId="0" xr:uid="{38D2388C-7C97-4222-B488-92F273572C8A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髙橋　寿樹</author>
  </authors>
  <commentList>
    <comment ref="A2" authorId="0" shapeId="0" xr:uid="{9CC5F1F0-9A99-4166-AB63-C95BB5B1C163}">
      <text>
        <r>
          <rPr>
            <b/>
            <sz val="9"/>
            <color indexed="81"/>
            <rFont val="MS P ゴシック"/>
            <family val="3"/>
            <charset val="128"/>
          </rPr>
          <t>各表は「降順」で並べ替え！</t>
        </r>
      </text>
    </comment>
  </commentList>
</comments>
</file>

<file path=xl/sharedStrings.xml><?xml version="1.0" encoding="utf-8"?>
<sst xmlns="http://schemas.openxmlformats.org/spreadsheetml/2006/main" count="905" uniqueCount="386">
  <si>
    <t>２　総人口と世帯の推移（図１、表１、表２）</t>
    <rPh sb="2" eb="3">
      <t>ソウ</t>
    </rPh>
    <rPh sb="3" eb="5">
      <t>ジンコウ</t>
    </rPh>
    <rPh sb="18" eb="19">
      <t>ヒョウ</t>
    </rPh>
    <phoneticPr fontId="45"/>
  </si>
  <si>
    <t>県 外</t>
  </si>
  <si>
    <t>女</t>
  </si>
  <si>
    <t>仙北市</t>
  </si>
  <si>
    <t xml:space="preserve">羽  後  町 </t>
  </si>
  <si>
    <t>人口増減　</t>
    <rPh sb="2" eb="4">
      <t>ゾウゲン</t>
    </rPh>
    <phoneticPr fontId="86"/>
  </si>
  <si>
    <t>世帯数</t>
  </si>
  <si>
    <t xml:space="preserve">五城目町 </t>
  </si>
  <si>
    <t xml:space="preserve">小  坂  町 </t>
  </si>
  <si>
    <t>《留意事項》</t>
    <rPh sb="1" eb="3">
      <t>リュウイ</t>
    </rPh>
    <rPh sb="3" eb="5">
      <t>ジコウ</t>
    </rPh>
    <phoneticPr fontId="45"/>
  </si>
  <si>
    <t>※</t>
  </si>
  <si>
    <t xml:space="preserve">北秋田郡 </t>
  </si>
  <si>
    <t>藤里町</t>
    <rPh sb="0" eb="3">
      <t>フジサトマチ</t>
    </rPh>
    <phoneticPr fontId="45"/>
  </si>
  <si>
    <t>(単位：人）</t>
  </si>
  <si>
    <t>社会増減</t>
    <rPh sb="2" eb="4">
      <t>ゾウゲン</t>
    </rPh>
    <phoneticPr fontId="86"/>
  </si>
  <si>
    <t>減少市町村数</t>
    <rPh sb="0" eb="2">
      <t>ゲンショウ</t>
    </rPh>
    <rPh sb="2" eb="5">
      <t>シチョウソン</t>
    </rPh>
    <rPh sb="5" eb="6">
      <t>スウ</t>
    </rPh>
    <phoneticPr fontId="66"/>
  </si>
  <si>
    <t>大館市</t>
    <rPh sb="0" eb="3">
      <t>オオダテシ</t>
    </rPh>
    <phoneticPr fontId="45"/>
  </si>
  <si>
    <t>増加市町村数</t>
    <rPh sb="0" eb="2">
      <t>ゾウカ</t>
    </rPh>
    <rPh sb="2" eb="5">
      <t>シチョウソン</t>
    </rPh>
    <rPh sb="5" eb="6">
      <t>スウ</t>
    </rPh>
    <phoneticPr fontId="66"/>
  </si>
  <si>
    <t>【表1】総人口と世帯数の年別推移（各年10月1日現在）</t>
    <rPh sb="4" eb="7">
      <t>ソウジンコウ</t>
    </rPh>
    <rPh sb="8" eb="11">
      <t>セタイスウ</t>
    </rPh>
    <rPh sb="12" eb="14">
      <t>ネンベツ</t>
    </rPh>
    <rPh sb="14" eb="16">
      <t>スイイ</t>
    </rPh>
    <rPh sb="17" eb="19">
      <t>カクトシ</t>
    </rPh>
    <rPh sb="21" eb="22">
      <t>ガツ</t>
    </rPh>
    <rPh sb="23" eb="24">
      <t>ニチ</t>
    </rPh>
    <rPh sb="24" eb="26">
      <t>ゲンザイ</t>
    </rPh>
    <phoneticPr fontId="45"/>
  </si>
  <si>
    <t>北秋田市</t>
    <rPh sb="0" eb="3">
      <t>キタアキタ</t>
    </rPh>
    <rPh sb="3" eb="4">
      <t>シ</t>
    </rPh>
    <phoneticPr fontId="66"/>
  </si>
  <si>
    <t>男</t>
  </si>
  <si>
    <t xml:space="preserve">能  代  市 </t>
  </si>
  <si>
    <t>自然増減</t>
    <rPh sb="2" eb="4">
      <t>ゾウゲン</t>
    </rPh>
    <phoneticPr fontId="86"/>
  </si>
  <si>
    <t>転　　　　　　　入</t>
  </si>
  <si>
    <t xml:space="preserve"> 区 　　分</t>
  </si>
  <si>
    <t>北秋田市</t>
  </si>
  <si>
    <t>（単位：人）</t>
  </si>
  <si>
    <t>計</t>
  </si>
  <si>
    <t xml:space="preserve">市  部  計 </t>
  </si>
  <si>
    <t>減　　少　　世　　帯</t>
    <rPh sb="0" eb="1">
      <t>ゲン</t>
    </rPh>
    <rPh sb="3" eb="4">
      <t>ショウ</t>
    </rPh>
    <rPh sb="6" eb="7">
      <t>ヨ</t>
    </rPh>
    <rPh sb="9" eb="10">
      <t>オビ</t>
    </rPh>
    <phoneticPr fontId="45"/>
  </si>
  <si>
    <t xml:space="preserve">鹿  角  郡 </t>
  </si>
  <si>
    <t>自然増減数</t>
    <rPh sb="0" eb="2">
      <t>シゼン</t>
    </rPh>
    <rPh sb="2" eb="4">
      <t>ゾウゲン</t>
    </rPh>
    <rPh sb="4" eb="5">
      <t>スウ</t>
    </rPh>
    <phoneticPr fontId="45"/>
  </si>
  <si>
    <t>人</t>
  </si>
  <si>
    <t>口</t>
  </si>
  <si>
    <t xml:space="preserve">秋  田  市 </t>
  </si>
  <si>
    <t xml:space="preserve">山  本  郡 </t>
  </si>
  <si>
    <r>
      <t xml:space="preserve">・・・・・・・・ </t>
    </r>
    <r>
      <rPr>
        <sz val="10"/>
        <rFont val="ＭＳ Ｐゴシック"/>
        <family val="3"/>
        <charset val="128"/>
      </rPr>
      <t>Ｐ４～５</t>
    </r>
  </si>
  <si>
    <t>井川町</t>
  </si>
  <si>
    <t xml:space="preserve">藤  里  町 </t>
  </si>
  <si>
    <t>*****</t>
  </si>
  <si>
    <t xml:space="preserve">仙  北  郡 </t>
  </si>
  <si>
    <t xml:space="preserve">秋田市 </t>
  </si>
  <si>
    <t xml:space="preserve">雄  勝  郡 </t>
  </si>
  <si>
    <t xml:space="preserve">井  川  町 </t>
  </si>
  <si>
    <t>三　種　町</t>
    <rPh sb="0" eb="1">
      <t>ミ</t>
    </rPh>
    <rPh sb="2" eb="3">
      <t>タネ</t>
    </rPh>
    <phoneticPr fontId="66"/>
  </si>
  <si>
    <t xml:space="preserve">上小阿仁村 </t>
  </si>
  <si>
    <t xml:space="preserve">南秋田郡 </t>
  </si>
  <si>
    <t xml:space="preserve">県      計 </t>
  </si>
  <si>
    <r>
      <t xml:space="preserve">・・・・・・・・ </t>
    </r>
    <r>
      <rPr>
        <sz val="10"/>
        <rFont val="ＭＳ Ｐゴシック"/>
        <family val="3"/>
        <charset val="128"/>
      </rPr>
      <t>Ｐ３</t>
    </r>
  </si>
  <si>
    <t xml:space="preserve"> 転　　入</t>
  </si>
  <si>
    <t xml:space="preserve">八郎潟町 </t>
  </si>
  <si>
    <t>にかほ市</t>
    <rPh sb="3" eb="4">
      <t>シ</t>
    </rPh>
    <phoneticPr fontId="66"/>
  </si>
  <si>
    <t xml:space="preserve">東成瀬村 </t>
  </si>
  <si>
    <t>1月</t>
  </si>
  <si>
    <t>【表2】総人口と世帯数の月別推移</t>
    <rPh sb="4" eb="7">
      <t>ソウジンコウ</t>
    </rPh>
    <rPh sb="8" eb="11">
      <t>セタイスウ</t>
    </rPh>
    <rPh sb="12" eb="14">
      <t>ツキベツ</t>
    </rPh>
    <rPh sb="14" eb="16">
      <t>スイイ</t>
    </rPh>
    <phoneticPr fontId="45"/>
  </si>
  <si>
    <t xml:space="preserve">郡  部  計 </t>
  </si>
  <si>
    <t xml:space="preserve">大  館  市 </t>
  </si>
  <si>
    <t>10月</t>
  </si>
  <si>
    <t xml:space="preserve">男  鹿  市 </t>
  </si>
  <si>
    <t xml:space="preserve">湯  沢  市 </t>
  </si>
  <si>
    <t xml:space="preserve">鹿  角  市 </t>
  </si>
  <si>
    <t xml:space="preserve">大　潟　村 </t>
  </si>
  <si>
    <t>美郷町</t>
    <rPh sb="0" eb="3">
      <t>ミサトチョウ</t>
    </rPh>
    <phoneticPr fontId="66"/>
  </si>
  <si>
    <t>仙北市</t>
    <rPh sb="0" eb="2">
      <t>センボク</t>
    </rPh>
    <rPh sb="2" eb="3">
      <t>シ</t>
    </rPh>
    <phoneticPr fontId="66"/>
  </si>
  <si>
    <t>能代市</t>
    <rPh sb="0" eb="3">
      <t>ノシロシ</t>
    </rPh>
    <phoneticPr fontId="45"/>
  </si>
  <si>
    <t>対前月
増減数</t>
    <rPh sb="4" eb="6">
      <t>ゾウゲン</t>
    </rPh>
    <rPh sb="6" eb="7">
      <t>スウ</t>
    </rPh>
    <phoneticPr fontId="45"/>
  </si>
  <si>
    <t xml:space="preserve">八  峰  町 </t>
    <rPh sb="3" eb="4">
      <t>ミネ</t>
    </rPh>
    <phoneticPr fontId="66"/>
  </si>
  <si>
    <t xml:space="preserve"> 転　　出</t>
  </si>
  <si>
    <t>大仙市</t>
    <rPh sb="0" eb="3">
      <t>ダイセンシ</t>
    </rPh>
    <phoneticPr fontId="45"/>
  </si>
  <si>
    <t>大潟村</t>
  </si>
  <si>
    <t xml:space="preserve">総　　計 </t>
  </si>
  <si>
    <t>羽後町</t>
  </si>
  <si>
    <t>県外への
転 　　 出</t>
    <rPh sb="0" eb="2">
      <t>ケンガイ</t>
    </rPh>
    <rPh sb="5" eb="6">
      <t>テン</t>
    </rPh>
    <rPh sb="10" eb="11">
      <t>デ</t>
    </rPh>
    <phoneticPr fontId="45"/>
  </si>
  <si>
    <t>世 帯 数</t>
  </si>
  <si>
    <t>出  生</t>
  </si>
  <si>
    <t>死  亡</t>
  </si>
  <si>
    <t>【図２】</t>
    <rPh sb="1" eb="2">
      <t>ズ</t>
    </rPh>
    <phoneticPr fontId="45"/>
  </si>
  <si>
    <t>県  内</t>
  </si>
  <si>
    <t>南秋田郡</t>
  </si>
  <si>
    <t>県  外</t>
  </si>
  <si>
    <t>自　然　増　減（人）</t>
    <rPh sb="0" eb="1">
      <t>ジ</t>
    </rPh>
    <rPh sb="2" eb="3">
      <t>ゼン</t>
    </rPh>
    <rPh sb="4" eb="5">
      <t>ゾウ</t>
    </rPh>
    <rPh sb="6" eb="7">
      <t>ゲン</t>
    </rPh>
    <rPh sb="8" eb="9">
      <t>ニン</t>
    </rPh>
    <phoneticPr fontId="45"/>
  </si>
  <si>
    <t>三種町</t>
  </si>
  <si>
    <t>仙北郡</t>
  </si>
  <si>
    <t>【図１】</t>
    <rPh sb="1" eb="2">
      <t>ズ</t>
    </rPh>
    <phoneticPr fontId="45"/>
  </si>
  <si>
    <t>羽後町</t>
    <rPh sb="0" eb="3">
      <t>ウゴマチ</t>
    </rPh>
    <phoneticPr fontId="45"/>
  </si>
  <si>
    <t>死　　亡</t>
    <rPh sb="0" eb="1">
      <t>シ</t>
    </rPh>
    <rPh sb="3" eb="4">
      <t>ボウ</t>
    </rPh>
    <phoneticPr fontId="66"/>
  </si>
  <si>
    <t>北秋田市</t>
    <rPh sb="0" eb="4">
      <t>キタアキタシ</t>
    </rPh>
    <phoneticPr fontId="45"/>
  </si>
  <si>
    <t>小計①</t>
  </si>
  <si>
    <t>鹿角郡</t>
  </si>
  <si>
    <t>美郷町</t>
    <rPh sb="0" eb="3">
      <t>ミサトチョウ</t>
    </rPh>
    <phoneticPr fontId="45"/>
  </si>
  <si>
    <t>零市町村数</t>
    <rPh sb="0" eb="1">
      <t>ゼロ</t>
    </rPh>
    <rPh sb="1" eb="4">
      <t>シチョウソン</t>
    </rPh>
    <rPh sb="4" eb="5">
      <t>スウ</t>
    </rPh>
    <phoneticPr fontId="66"/>
  </si>
  <si>
    <t>市町村名</t>
    <rPh sb="0" eb="3">
      <t>シチョウソン</t>
    </rPh>
    <rPh sb="3" eb="4">
      <t>メイ</t>
    </rPh>
    <phoneticPr fontId="66"/>
  </si>
  <si>
    <t>自然増減数
（出生－死亡）</t>
    <rPh sb="7" eb="9">
      <t>シュッショウ</t>
    </rPh>
    <rPh sb="10" eb="12">
      <t>シボウ</t>
    </rPh>
    <phoneticPr fontId="66"/>
  </si>
  <si>
    <t>増減数</t>
    <rPh sb="0" eb="2">
      <t>ゾウゲン</t>
    </rPh>
    <phoneticPr fontId="66"/>
  </si>
  <si>
    <t xml:space="preserve">
5月</t>
    <rPh sb="2" eb="3">
      <t>ガツ</t>
    </rPh>
    <phoneticPr fontId="45"/>
  </si>
  <si>
    <t>No</t>
  </si>
  <si>
    <t>潟上市</t>
    <rPh sb="0" eb="2">
      <t>カタガミ</t>
    </rPh>
    <rPh sb="2" eb="3">
      <t>シ</t>
    </rPh>
    <phoneticPr fontId="66"/>
  </si>
  <si>
    <t xml:space="preserve">
6月</t>
    <rPh sb="2" eb="3">
      <t>ガツ</t>
    </rPh>
    <phoneticPr fontId="45"/>
  </si>
  <si>
    <t>大仙市</t>
  </si>
  <si>
    <t>大仙市</t>
    <rPh sb="0" eb="1">
      <t>ダイ</t>
    </rPh>
    <rPh sb="1" eb="2">
      <t>セン</t>
    </rPh>
    <rPh sb="2" eb="3">
      <t>シ</t>
    </rPh>
    <phoneticPr fontId="66"/>
  </si>
  <si>
    <t>県外
転入</t>
  </si>
  <si>
    <t xml:space="preserve">横 手 市 </t>
  </si>
  <si>
    <t>由利本荘市</t>
    <rPh sb="0" eb="2">
      <t>ユリ</t>
    </rPh>
    <rPh sb="2" eb="5">
      <t>ホンジョウシ</t>
    </rPh>
    <phoneticPr fontId="66"/>
  </si>
  <si>
    <t xml:space="preserve">大  仙  市 </t>
    <rPh sb="3" eb="4">
      <t>セン</t>
    </rPh>
    <phoneticPr fontId="66"/>
  </si>
  <si>
    <t>9月</t>
  </si>
  <si>
    <t>順　位</t>
    <rPh sb="0" eb="1">
      <t>ジュン</t>
    </rPh>
    <rPh sb="2" eb="3">
      <t>クライ</t>
    </rPh>
    <phoneticPr fontId="45"/>
  </si>
  <si>
    <t>【表3】各年別の人口の動向（各数値は前年10月から当年9月までの1年間の合計）</t>
    <rPh sb="4" eb="5">
      <t>カク</t>
    </rPh>
    <rPh sb="6" eb="7">
      <t>ベツ</t>
    </rPh>
    <rPh sb="8" eb="10">
      <t>ジンコウ</t>
    </rPh>
    <rPh sb="11" eb="13">
      <t>ドウコウ</t>
    </rPh>
    <rPh sb="14" eb="17">
      <t>カクスウチ</t>
    </rPh>
    <rPh sb="18" eb="20">
      <t>ゼンネン</t>
    </rPh>
    <rPh sb="22" eb="23">
      <t>ガツ</t>
    </rPh>
    <rPh sb="25" eb="27">
      <t>トウネン</t>
    </rPh>
    <rPh sb="28" eb="29">
      <t>ガツ</t>
    </rPh>
    <rPh sb="33" eb="35">
      <t>ネンカン</t>
    </rPh>
    <rPh sb="36" eb="38">
      <t>ゴウケイ</t>
    </rPh>
    <phoneticPr fontId="45"/>
  </si>
  <si>
    <t>社会増減数
（転入－転出）</t>
    <rPh sb="7" eb="9">
      <t>テンニュウ</t>
    </rPh>
    <rPh sb="10" eb="12">
      <t>テンシュツ</t>
    </rPh>
    <phoneticPr fontId="66"/>
  </si>
  <si>
    <t>（単位：人）</t>
    <rPh sb="1" eb="3">
      <t>タンイ</t>
    </rPh>
    <rPh sb="4" eb="5">
      <t>ニン</t>
    </rPh>
    <phoneticPr fontId="45"/>
  </si>
  <si>
    <t>（単位：市町村）</t>
    <rPh sb="1" eb="3">
      <t>タンイ</t>
    </rPh>
    <rPh sb="4" eb="7">
      <t>シチョウソン</t>
    </rPh>
    <phoneticPr fontId="45"/>
  </si>
  <si>
    <t>人　　　　口</t>
    <rPh sb="0" eb="1">
      <t>ヒト</t>
    </rPh>
    <rPh sb="5" eb="6">
      <t>クチ</t>
    </rPh>
    <phoneticPr fontId="66"/>
  </si>
  <si>
    <t xml:space="preserve"> 山　本　郡</t>
    <rPh sb="1" eb="2">
      <t>ヤマ</t>
    </rPh>
    <rPh sb="3" eb="4">
      <t>ホン</t>
    </rPh>
    <rPh sb="5" eb="6">
      <t>グン</t>
    </rPh>
    <phoneticPr fontId="45"/>
  </si>
  <si>
    <t>由利本荘市</t>
  </si>
  <si>
    <t>出　　生</t>
    <rPh sb="0" eb="1">
      <t>シュツ</t>
    </rPh>
    <rPh sb="3" eb="4">
      <t>セイ</t>
    </rPh>
    <phoneticPr fontId="66"/>
  </si>
  <si>
    <t>区　　分</t>
  </si>
  <si>
    <t>鹿角市</t>
  </si>
  <si>
    <t>増　　加　　世　　帯</t>
    <rPh sb="0" eb="1">
      <t>ゾウ</t>
    </rPh>
    <rPh sb="3" eb="4">
      <t>カ</t>
    </rPh>
    <rPh sb="6" eb="7">
      <t>ヨ</t>
    </rPh>
    <rPh sb="9" eb="10">
      <t>オビ</t>
    </rPh>
    <phoneticPr fontId="45"/>
  </si>
  <si>
    <t>◆人口増減</t>
    <rPh sb="1" eb="3">
      <t>ジンコウ</t>
    </rPh>
    <rPh sb="3" eb="5">
      <t>ゾウゲン</t>
    </rPh>
    <phoneticPr fontId="66"/>
  </si>
  <si>
    <t>【要約表】市町村別の人口と世帯数</t>
    <rPh sb="1" eb="3">
      <t>ヨウヤク</t>
    </rPh>
    <rPh sb="3" eb="4">
      <t>ヒョウ</t>
    </rPh>
    <rPh sb="5" eb="8">
      <t>シチョウソン</t>
    </rPh>
    <rPh sb="8" eb="9">
      <t>ベツ</t>
    </rPh>
    <rPh sb="10" eb="12">
      <t>ジンコウ</t>
    </rPh>
    <rPh sb="13" eb="15">
      <t>セタイ</t>
    </rPh>
    <rPh sb="15" eb="16">
      <t>スウ</t>
    </rPh>
    <phoneticPr fontId="45"/>
  </si>
  <si>
    <t>県計</t>
    <rPh sb="0" eb="1">
      <t>ケン</t>
    </rPh>
    <rPh sb="1" eb="2">
      <t>ケイ</t>
    </rPh>
    <phoneticPr fontId="45"/>
  </si>
  <si>
    <r>
      <t xml:space="preserve">・・・・・・・・ </t>
    </r>
    <r>
      <rPr>
        <sz val="10"/>
        <rFont val="ＭＳ Ｐゴシック"/>
        <family val="3"/>
        <charset val="128"/>
      </rPr>
      <t>Ｐ１</t>
    </r>
  </si>
  <si>
    <t>五城目町</t>
    <rPh sb="0" eb="4">
      <t>ゴジョウメマチ</t>
    </rPh>
    <phoneticPr fontId="45"/>
  </si>
  <si>
    <t>(単位：世帯）</t>
  </si>
  <si>
    <t>県内
転入</t>
  </si>
  <si>
    <t>郡部計</t>
    <rPh sb="0" eb="1">
      <t>グン</t>
    </rPh>
    <rPh sb="1" eb="2">
      <t>ブ</t>
    </rPh>
    <rPh sb="2" eb="3">
      <t>ケイ</t>
    </rPh>
    <phoneticPr fontId="45"/>
  </si>
  <si>
    <t>新設等</t>
  </si>
  <si>
    <t xml:space="preserve"> 雄　勝　郡</t>
    <rPh sb="1" eb="2">
      <t>オス</t>
    </rPh>
    <rPh sb="3" eb="4">
      <t>ショウ</t>
    </rPh>
    <rPh sb="5" eb="6">
      <t>グン</t>
    </rPh>
    <phoneticPr fontId="45"/>
  </si>
  <si>
    <t>消滅等</t>
  </si>
  <si>
    <t xml:space="preserve"> 北 秋 田 郡</t>
    <rPh sb="1" eb="2">
      <t>キタ</t>
    </rPh>
    <rPh sb="3" eb="4">
      <t>アキ</t>
    </rPh>
    <rPh sb="5" eb="6">
      <t>タ</t>
    </rPh>
    <rPh sb="7" eb="8">
      <t>グン</t>
    </rPh>
    <phoneticPr fontId="45"/>
  </si>
  <si>
    <t>前月の
世帯数</t>
    <rPh sb="4" eb="7">
      <t>セタイスウ</t>
    </rPh>
    <phoneticPr fontId="45"/>
  </si>
  <si>
    <t xml:space="preserve">
3月</t>
    <rPh sb="2" eb="3">
      <t>ガツ</t>
    </rPh>
    <phoneticPr fontId="45"/>
  </si>
  <si>
    <t>潟上市</t>
    <rPh sb="0" eb="3">
      <t>カタガミシ</t>
    </rPh>
    <phoneticPr fontId="45"/>
  </si>
  <si>
    <t>県内
転出</t>
    <rPh sb="4" eb="5">
      <t>シュツ</t>
    </rPh>
    <phoneticPr fontId="45"/>
  </si>
  <si>
    <t>県外
転出</t>
    <rPh sb="4" eb="5">
      <t>シュツ</t>
    </rPh>
    <phoneticPr fontId="45"/>
  </si>
  <si>
    <t>東成瀬村</t>
  </si>
  <si>
    <r>
      <t xml:space="preserve">・・・・・・・・ </t>
    </r>
    <r>
      <rPr>
        <sz val="10"/>
        <rFont val="ＭＳ Ｐゴシック"/>
        <family val="3"/>
        <charset val="128"/>
      </rPr>
      <t>Ｐ８</t>
    </r>
  </si>
  <si>
    <t>◆人口増減＝自然増減＋社会増減</t>
    <rPh sb="6" eb="8">
      <t>シゼン</t>
    </rPh>
    <rPh sb="8" eb="10">
      <t>ゾウゲン</t>
    </rPh>
    <rPh sb="11" eb="13">
      <t>シャカイ</t>
    </rPh>
    <rPh sb="13" eb="15">
      <t>ゾウゲン</t>
    </rPh>
    <phoneticPr fontId="77"/>
  </si>
  <si>
    <t>増減なし:</t>
    <rPh sb="0" eb="2">
      <t>ゾウゲン</t>
    </rPh>
    <phoneticPr fontId="45"/>
  </si>
  <si>
    <t>減　　少:</t>
  </si>
  <si>
    <t>対前月増減数</t>
  </si>
  <si>
    <t>雄勝郡</t>
  </si>
  <si>
    <t>湯沢市</t>
  </si>
  <si>
    <t>◆自然増減</t>
    <rPh sb="1" eb="3">
      <t>シゼン</t>
    </rPh>
    <rPh sb="3" eb="5">
      <t>ゾウゲン</t>
    </rPh>
    <phoneticPr fontId="77"/>
  </si>
  <si>
    <t>◆社会増減</t>
    <rPh sb="3" eb="5">
      <t>ゾウゲン</t>
    </rPh>
    <phoneticPr fontId="77"/>
  </si>
  <si>
    <t>12月</t>
  </si>
  <si>
    <t>◆自然増減</t>
    <rPh sb="1" eb="3">
      <t>シゼン</t>
    </rPh>
    <rPh sb="3" eb="5">
      <t>ゾウゲン</t>
    </rPh>
    <phoneticPr fontId="66"/>
  </si>
  <si>
    <t>由利本荘市</t>
    <rPh sb="0" eb="2">
      <t>ユリ</t>
    </rPh>
    <rPh sb="2" eb="5">
      <t>ホンジョウシ</t>
    </rPh>
    <phoneticPr fontId="45"/>
  </si>
  <si>
    <t>◆社会増減</t>
    <rPh sb="1" eb="3">
      <t>シャカイ</t>
    </rPh>
    <rPh sb="3" eb="5">
      <t>ゾウゲン</t>
    </rPh>
    <phoneticPr fontId="66"/>
  </si>
  <si>
    <t>郡部計</t>
  </si>
  <si>
    <t>北秋田郡</t>
  </si>
  <si>
    <t>男鹿市</t>
  </si>
  <si>
    <t>◆図１用データ</t>
    <rPh sb="1" eb="2">
      <t>ズ</t>
    </rPh>
    <rPh sb="3" eb="4">
      <t>ヨウ</t>
    </rPh>
    <phoneticPr fontId="45"/>
  </si>
  <si>
    <t>◆図２用データ</t>
    <rPh sb="1" eb="2">
      <t>ズ</t>
    </rPh>
    <rPh sb="3" eb="4">
      <t>ヨウ</t>
    </rPh>
    <phoneticPr fontId="45"/>
  </si>
  <si>
    <t>４　市町村別の人口</t>
    <rPh sb="7" eb="9">
      <t>ジンコウ</t>
    </rPh>
    <phoneticPr fontId="45"/>
  </si>
  <si>
    <t>５　市町村別の世帯数</t>
  </si>
  <si>
    <t>６　人口増減の月別推移</t>
  </si>
  <si>
    <t>世帯の
増減数
(①－②)</t>
    <rPh sb="0" eb="2">
      <t>セタイ</t>
    </rPh>
    <phoneticPr fontId="45"/>
  </si>
  <si>
    <t>２　総人口と世帯の推移</t>
    <rPh sb="2" eb="3">
      <t>ソウ</t>
    </rPh>
    <phoneticPr fontId="87"/>
  </si>
  <si>
    <t xml:space="preserve">
7月</t>
    <rPh sb="2" eb="3">
      <t>ガツ</t>
    </rPh>
    <phoneticPr fontId="45"/>
  </si>
  <si>
    <t>３　自然増減と社会増減の推移</t>
    <rPh sb="4" eb="6">
      <t>ゾウゲン</t>
    </rPh>
    <rPh sb="9" eb="11">
      <t>ゾウゲン</t>
    </rPh>
    <phoneticPr fontId="77"/>
  </si>
  <si>
    <t>６　人口増減の月別推移</t>
    <rPh sb="4" eb="6">
      <t>ゾウゲン</t>
    </rPh>
    <phoneticPr fontId="77"/>
  </si>
  <si>
    <t>八峰町</t>
  </si>
  <si>
    <t>11月</t>
  </si>
  <si>
    <t>2月</t>
  </si>
  <si>
    <t>3月</t>
  </si>
  <si>
    <t>4月</t>
  </si>
  <si>
    <t>5月</t>
  </si>
  <si>
    <t>6月</t>
  </si>
  <si>
    <t>7月</t>
  </si>
  <si>
    <t>8月</t>
  </si>
  <si>
    <t>八峰町</t>
    <rPh sb="0" eb="3">
      <t>ハッポウチョウ</t>
    </rPh>
    <phoneticPr fontId="45"/>
  </si>
  <si>
    <t>死　　亡</t>
    <rPh sb="0" eb="1">
      <t>シ</t>
    </rPh>
    <rPh sb="3" eb="4">
      <t>ボウ</t>
    </rPh>
    <phoneticPr fontId="45"/>
  </si>
  <si>
    <t>出　　生</t>
    <rPh sb="0" eb="1">
      <t>デ</t>
    </rPh>
    <rPh sb="3" eb="4">
      <t>セイ</t>
    </rPh>
    <phoneticPr fontId="45"/>
  </si>
  <si>
    <t>社会増減数</t>
    <rPh sb="0" eb="2">
      <t>シャカイ</t>
    </rPh>
    <rPh sb="2" eb="3">
      <t>ゾウ</t>
    </rPh>
    <rPh sb="3" eb="4">
      <t>ゲン</t>
    </rPh>
    <rPh sb="4" eb="5">
      <t>スウ</t>
    </rPh>
    <phoneticPr fontId="45"/>
  </si>
  <si>
    <t xml:space="preserve">
10月</t>
    <rPh sb="3" eb="4">
      <t>ガツ</t>
    </rPh>
    <phoneticPr fontId="45"/>
  </si>
  <si>
    <t>社　会　増　減（人）</t>
    <rPh sb="0" eb="1">
      <t>シャ</t>
    </rPh>
    <rPh sb="2" eb="3">
      <t>カイ</t>
    </rPh>
    <rPh sb="4" eb="5">
      <t>ゾウ</t>
    </rPh>
    <rPh sb="6" eb="7">
      <t>ゲン</t>
    </rPh>
    <rPh sb="8" eb="9">
      <t>ニン</t>
    </rPh>
    <phoneticPr fontId="45"/>
  </si>
  <si>
    <t>,</t>
  </si>
  <si>
    <t>《 目次 》</t>
    <rPh sb="2" eb="4">
      <t>モクジ</t>
    </rPh>
    <phoneticPr fontId="45"/>
  </si>
  <si>
    <t>1日 現在</t>
    <rPh sb="1" eb="2">
      <t>ニチ</t>
    </rPh>
    <rPh sb="3" eb="5">
      <t>ゲンザイ</t>
    </rPh>
    <phoneticPr fontId="45"/>
  </si>
  <si>
    <t>から</t>
  </si>
  <si>
    <t>三種町</t>
    <rPh sb="0" eb="3">
      <t>ミタネチョウ</t>
    </rPh>
    <phoneticPr fontId="45"/>
  </si>
  <si>
    <t>★利用上の注意</t>
    <rPh sb="1" eb="4">
      <t>リヨウジョウ</t>
    </rPh>
    <rPh sb="5" eb="7">
      <t>チュウイ</t>
    </rPh>
    <phoneticPr fontId="45"/>
  </si>
  <si>
    <t>現在の総人口</t>
    <rPh sb="0" eb="2">
      <t>ゲンザイ</t>
    </rPh>
    <rPh sb="3" eb="6">
      <t>ソウジンコウ</t>
    </rPh>
    <phoneticPr fontId="45"/>
  </si>
  <si>
    <t>現在の世帯数</t>
    <rPh sb="0" eb="2">
      <t>ゲンザイ</t>
    </rPh>
    <rPh sb="3" eb="6">
      <t>セタイスウ</t>
    </rPh>
    <phoneticPr fontId="45"/>
  </si>
  <si>
    <r>
      <t xml:space="preserve">・・・・・・・・ </t>
    </r>
    <r>
      <rPr>
        <sz val="10"/>
        <rFont val="ＭＳ Ｐゴシック"/>
        <family val="3"/>
        <charset val="128"/>
      </rPr>
      <t>Ｐ２</t>
    </r>
  </si>
  <si>
    <r>
      <t xml:space="preserve">・・・・・・・・ </t>
    </r>
    <r>
      <rPr>
        <sz val="10"/>
        <rFont val="ＭＳ Ｐゴシック"/>
        <family val="3"/>
        <charset val="128"/>
      </rPr>
      <t>Ｐ６</t>
    </r>
  </si>
  <si>
    <r>
      <t xml:space="preserve">・・・・・・・・ </t>
    </r>
    <r>
      <rPr>
        <sz val="10"/>
        <rFont val="ＭＳ Ｐゴシック"/>
        <family val="3"/>
        <charset val="128"/>
      </rPr>
      <t>Ｐ７</t>
    </r>
  </si>
  <si>
    <t>県内への
転　　  入</t>
    <rPh sb="0" eb="2">
      <t>ケンナイ</t>
    </rPh>
    <rPh sb="5" eb="6">
      <t>テン</t>
    </rPh>
    <rPh sb="10" eb="11">
      <t>イ</t>
    </rPh>
    <phoneticPr fontId="45"/>
  </si>
  <si>
    <t>人口増減数
（人）</t>
    <rPh sb="0" eb="2">
      <t>ジンコウ</t>
    </rPh>
    <rPh sb="2" eb="4">
      <t>ゾウゲン</t>
    </rPh>
    <rPh sb="4" eb="5">
      <t>スウ</t>
    </rPh>
    <rPh sb="7" eb="8">
      <t>ニン</t>
    </rPh>
    <phoneticPr fontId="45"/>
  </si>
  <si>
    <t xml:space="preserve"> 鹿　角　郡</t>
    <rPh sb="1" eb="2">
      <t>シカ</t>
    </rPh>
    <rPh sb="3" eb="4">
      <t>カド</t>
    </rPh>
    <rPh sb="5" eb="6">
      <t>グン</t>
    </rPh>
    <phoneticPr fontId="45"/>
  </si>
  <si>
    <t>美郷町</t>
  </si>
  <si>
    <t>県　計</t>
  </si>
  <si>
    <t>市部計</t>
    <rPh sb="0" eb="1">
      <t>シ</t>
    </rPh>
    <rPh sb="1" eb="2">
      <t>ブ</t>
    </rPh>
    <rPh sb="2" eb="3">
      <t>ケイ</t>
    </rPh>
    <phoneticPr fontId="45"/>
  </si>
  <si>
    <t>小坂町</t>
    <rPh sb="0" eb="3">
      <t>コサカマチ</t>
    </rPh>
    <phoneticPr fontId="45"/>
  </si>
  <si>
    <t>県 内</t>
  </si>
  <si>
    <t>市部計</t>
  </si>
  <si>
    <t>湯沢市</t>
    <rPh sb="0" eb="3">
      <t>ユザワシ</t>
    </rPh>
    <phoneticPr fontId="45"/>
  </si>
  <si>
    <t>秋田市</t>
  </si>
  <si>
    <t>能代市</t>
  </si>
  <si>
    <t>横手市</t>
  </si>
  <si>
    <t>大館市</t>
  </si>
  <si>
    <t>【表4】各月別の人口の動向（「直近1年間の累計」欄を除く各数値は当月1か月間の合計）</t>
    <rPh sb="4" eb="5">
      <t>カク</t>
    </rPh>
    <rPh sb="5" eb="7">
      <t>ツキベツ</t>
    </rPh>
    <rPh sb="8" eb="10">
      <t>ジンコウ</t>
    </rPh>
    <rPh sb="11" eb="13">
      <t>ドウコウ</t>
    </rPh>
    <rPh sb="32" eb="34">
      <t>トウゲツ</t>
    </rPh>
    <rPh sb="36" eb="38">
      <t>ゲツカン</t>
    </rPh>
    <phoneticPr fontId="45"/>
  </si>
  <si>
    <t>潟上市</t>
  </si>
  <si>
    <t>にかほ市</t>
  </si>
  <si>
    <t>小坂町</t>
  </si>
  <si>
    <t>上小阿仁村</t>
  </si>
  <si>
    <t>山本郡</t>
  </si>
  <si>
    <t>藤里町</t>
  </si>
  <si>
    <t>五城目町</t>
  </si>
  <si>
    <t>八郎潟町</t>
  </si>
  <si>
    <t>横手市</t>
    <rPh sb="0" eb="3">
      <t>ヨコテシ</t>
    </rPh>
    <phoneticPr fontId="45"/>
  </si>
  <si>
    <t>４　市 町 村 別 の 人 口</t>
  </si>
  <si>
    <t>転　　　　　　　出</t>
  </si>
  <si>
    <t>区 分</t>
  </si>
  <si>
    <t>総   数</t>
  </si>
  <si>
    <t>男鹿市</t>
    <rPh sb="0" eb="3">
      <t>オガシ</t>
    </rPh>
    <phoneticPr fontId="45"/>
  </si>
  <si>
    <t>にかほ市</t>
    <rPh sb="3" eb="4">
      <t>シ</t>
    </rPh>
    <phoneticPr fontId="45"/>
  </si>
  <si>
    <t>仙北市</t>
    <rPh sb="0" eb="3">
      <t>センボクシ</t>
    </rPh>
    <phoneticPr fontId="45"/>
  </si>
  <si>
    <t>大潟村</t>
    <rPh sb="0" eb="3">
      <t>オオガタムラ</t>
    </rPh>
    <phoneticPr fontId="45"/>
  </si>
  <si>
    <t>鹿角市</t>
    <rPh sb="0" eb="3">
      <t>カヅノシ</t>
    </rPh>
    <phoneticPr fontId="45"/>
  </si>
  <si>
    <t>上小阿仁村</t>
    <rPh sb="0" eb="5">
      <t>カミコアニムラ</t>
    </rPh>
    <phoneticPr fontId="45"/>
  </si>
  <si>
    <t>八郎潟町</t>
    <rPh sb="0" eb="4">
      <t>ハチロウガタマチ</t>
    </rPh>
    <phoneticPr fontId="45"/>
  </si>
  <si>
    <t>井川町</t>
    <rPh sb="0" eb="3">
      <t>イカワマチ</t>
    </rPh>
    <phoneticPr fontId="45"/>
  </si>
  <si>
    <t>東成瀬村</t>
    <rPh sb="0" eb="4">
      <t>ヒガシナルセムラ</t>
    </rPh>
    <phoneticPr fontId="45"/>
  </si>
  <si>
    <t xml:space="preserve"> 南 秋 田 郡</t>
    <rPh sb="1" eb="2">
      <t>ミナミ</t>
    </rPh>
    <rPh sb="3" eb="4">
      <t>アキ</t>
    </rPh>
    <rPh sb="5" eb="6">
      <t>タ</t>
    </rPh>
    <rPh sb="7" eb="8">
      <t>グン</t>
    </rPh>
    <phoneticPr fontId="45"/>
  </si>
  <si>
    <t xml:space="preserve"> 仙　北　郡</t>
    <rPh sb="1" eb="2">
      <t>セン</t>
    </rPh>
    <rPh sb="3" eb="4">
      <t>キタ</t>
    </rPh>
    <rPh sb="5" eb="6">
      <t>グン</t>
    </rPh>
    <phoneticPr fontId="45"/>
  </si>
  <si>
    <t xml:space="preserve">
4月</t>
    <rPh sb="2" eb="3">
      <t>ガツ</t>
    </rPh>
    <phoneticPr fontId="45"/>
  </si>
  <si>
    <t>３　自然増減と社会増減の推移（図２、表３、表４）</t>
    <rPh sb="21" eb="22">
      <t>ヒョウ</t>
    </rPh>
    <phoneticPr fontId="45"/>
  </si>
  <si>
    <t>直近1年間の累計</t>
    <rPh sb="0" eb="2">
      <t>チョッキン</t>
    </rPh>
    <rPh sb="6" eb="8">
      <t>ルイケイ</t>
    </rPh>
    <phoneticPr fontId="77"/>
  </si>
  <si>
    <t>【要約表】市町村別の人口と世帯数（推計）</t>
    <rPh sb="1" eb="3">
      <t>ヨウヤク</t>
    </rPh>
    <rPh sb="3" eb="4">
      <t>ヒョウ</t>
    </rPh>
    <rPh sb="5" eb="8">
      <t>シチョウソン</t>
    </rPh>
    <rPh sb="8" eb="9">
      <t>ベツ</t>
    </rPh>
    <rPh sb="10" eb="12">
      <t>ジンコウ</t>
    </rPh>
    <rPh sb="13" eb="16">
      <t>セタイスウ</t>
    </rPh>
    <rPh sb="17" eb="19">
      <t>スイケイ</t>
    </rPh>
    <phoneticPr fontId="45"/>
  </si>
  <si>
    <t>【図２】直近1年間の自然増減・社会増減・人口増減の月別推移</t>
    <rPh sb="4" eb="6">
      <t>チョッキン</t>
    </rPh>
    <rPh sb="7" eb="9">
      <t>ネンカン</t>
    </rPh>
    <rPh sb="10" eb="12">
      <t>シゼン</t>
    </rPh>
    <rPh sb="12" eb="14">
      <t>ゾウゲン</t>
    </rPh>
    <rPh sb="15" eb="17">
      <t>シャカイ</t>
    </rPh>
    <rPh sb="17" eb="19">
      <t>ゾウゲン</t>
    </rPh>
    <rPh sb="20" eb="22">
      <t>ジンコウ</t>
    </rPh>
    <rPh sb="22" eb="24">
      <t>ゾウゲン</t>
    </rPh>
    <rPh sb="25" eb="27">
      <t>ツキベツ</t>
    </rPh>
    <rPh sb="27" eb="29">
      <t>スイイ</t>
    </rPh>
    <phoneticPr fontId="45"/>
  </si>
  <si>
    <t>総人口</t>
    <rPh sb="0" eb="1">
      <t>ソウ</t>
    </rPh>
    <rPh sb="1" eb="3">
      <t>ジンコウ</t>
    </rPh>
    <phoneticPr fontId="86"/>
  </si>
  <si>
    <t>人口増減率（前年同月比）</t>
    <rPh sb="0" eb="2">
      <t>ジンコウ</t>
    </rPh>
    <rPh sb="2" eb="5">
      <t>ゾウゲンリツ</t>
    </rPh>
    <phoneticPr fontId="86"/>
  </si>
  <si>
    <t>【図１】総人口と人口増減率（対前年同月比）の推移</t>
    <rPh sb="4" eb="7">
      <t>ソウジンコウ</t>
    </rPh>
    <rPh sb="8" eb="10">
      <t>ジンコウ</t>
    </rPh>
    <rPh sb="10" eb="13">
      <t>ゾウゲンリツ</t>
    </rPh>
    <rPh sb="22" eb="24">
      <t>スイイ</t>
    </rPh>
    <phoneticPr fontId="45"/>
  </si>
  <si>
    <t>小計②</t>
  </si>
  <si>
    <t xml:space="preserve">
8月</t>
    <rPh sb="2" eb="3">
      <t>ガツ</t>
    </rPh>
    <phoneticPr fontId="45"/>
  </si>
  <si>
    <t xml:space="preserve">
9月</t>
    <rPh sb="2" eb="3">
      <t>ガツ</t>
    </rPh>
    <phoneticPr fontId="45"/>
  </si>
  <si>
    <t>人口増減別</t>
    <rPh sb="0" eb="2">
      <t>ジンコウ</t>
    </rPh>
    <rPh sb="4" eb="5">
      <t>ベツ</t>
    </rPh>
    <phoneticPr fontId="66"/>
  </si>
  <si>
    <t>市町村数</t>
    <rPh sb="0" eb="3">
      <t>シチョウソン</t>
    </rPh>
    <rPh sb="3" eb="4">
      <t>スウ</t>
    </rPh>
    <phoneticPr fontId="66"/>
  </si>
  <si>
    <t>自然増減別</t>
    <rPh sb="0" eb="2">
      <t>シゼン</t>
    </rPh>
    <rPh sb="4" eb="5">
      <t>ベツ</t>
    </rPh>
    <phoneticPr fontId="66"/>
  </si>
  <si>
    <t>社会増減別</t>
    <rPh sb="0" eb="2">
      <t>シャカイ</t>
    </rPh>
    <rPh sb="4" eb="5">
      <t>ベツ</t>
    </rPh>
    <phoneticPr fontId="66"/>
  </si>
  <si>
    <t>まで１か月間の人口増減 】</t>
    <rPh sb="4" eb="6">
      <t>ゲツカン</t>
    </rPh>
    <rPh sb="7" eb="9">
      <t>ジンコウ</t>
    </rPh>
    <phoneticPr fontId="45"/>
  </si>
  <si>
    <t>まで１年間の人口増減 】</t>
    <rPh sb="3" eb="5">
      <t>ネンカン</t>
    </rPh>
    <rPh sb="6" eb="8">
      <t>ジンコウ</t>
    </rPh>
    <phoneticPr fontId="45"/>
  </si>
  <si>
    <t>１　概況</t>
    <phoneticPr fontId="45"/>
  </si>
  <si>
    <t xml:space="preserve">
11月</t>
    <rPh sb="3" eb="4">
      <t>ガツ</t>
    </rPh>
    <phoneticPr fontId="45"/>
  </si>
  <si>
    <t xml:space="preserve">
12月</t>
    <rPh sb="3" eb="4">
      <t>ガツ</t>
    </rPh>
    <phoneticPr fontId="45"/>
  </si>
  <si>
    <t xml:space="preserve">
2月</t>
    <rPh sb="2" eb="3">
      <t>ガツ</t>
    </rPh>
    <phoneticPr fontId="45"/>
  </si>
  <si>
    <t>井川町</t>
    <phoneticPr fontId="66"/>
  </si>
  <si>
    <t>東成瀬村</t>
    <phoneticPr fontId="66"/>
  </si>
  <si>
    <t>秋田市</t>
    <phoneticPr fontId="66"/>
  </si>
  <si>
    <t>上小阿仁村</t>
    <phoneticPr fontId="66"/>
  </si>
  <si>
    <t>八郎潟町</t>
    <phoneticPr fontId="66"/>
  </si>
  <si>
    <t>藤里町</t>
    <phoneticPr fontId="66"/>
  </si>
  <si>
    <t>五城目町</t>
    <phoneticPr fontId="66"/>
  </si>
  <si>
    <t>大潟村</t>
    <phoneticPr fontId="66"/>
  </si>
  <si>
    <t>小坂町</t>
    <phoneticPr fontId="66"/>
  </si>
  <si>
    <t>三種町</t>
    <rPh sb="0" eb="1">
      <t>ミ</t>
    </rPh>
    <rPh sb="1" eb="2">
      <t>タネ</t>
    </rPh>
    <phoneticPr fontId="66"/>
  </si>
  <si>
    <t>八峰町</t>
    <rPh sb="1" eb="2">
      <t>ミネ</t>
    </rPh>
    <phoneticPr fontId="66"/>
  </si>
  <si>
    <t>羽後町</t>
    <phoneticPr fontId="66"/>
  </si>
  <si>
    <t>にかほ市</t>
    <phoneticPr fontId="66"/>
  </si>
  <si>
    <t>美郷町</t>
    <rPh sb="0" eb="1">
      <t>ビ</t>
    </rPh>
    <rPh sb="1" eb="3">
      <t>ゴウマチ</t>
    </rPh>
    <phoneticPr fontId="66"/>
  </si>
  <si>
    <t>男鹿市</t>
    <phoneticPr fontId="66"/>
  </si>
  <si>
    <t>鹿角市</t>
    <phoneticPr fontId="66"/>
  </si>
  <si>
    <t>由利本荘市</t>
    <rPh sb="0" eb="2">
      <t>ユリ</t>
    </rPh>
    <phoneticPr fontId="66"/>
  </si>
  <si>
    <t>湯沢市</t>
    <phoneticPr fontId="66"/>
  </si>
  <si>
    <t xml:space="preserve"> 仙北市</t>
    <rPh sb="1" eb="3">
      <t>センボク</t>
    </rPh>
    <rPh sb="3" eb="4">
      <t>シ</t>
    </rPh>
    <phoneticPr fontId="66"/>
  </si>
  <si>
    <t>横手市</t>
    <phoneticPr fontId="66"/>
  </si>
  <si>
    <t>能代市</t>
    <phoneticPr fontId="66"/>
  </si>
  <si>
    <t>大館市</t>
    <phoneticPr fontId="66"/>
  </si>
  <si>
    <t>１　概況</t>
    <rPh sb="2" eb="4">
      <t>ガイキョウ</t>
    </rPh>
    <phoneticPr fontId="45"/>
  </si>
  <si>
    <t>昇順</t>
    <rPh sb="0" eb="2">
      <t>ショウジュン</t>
    </rPh>
    <phoneticPr fontId="66"/>
  </si>
  <si>
    <t>降順</t>
    <rPh sb="0" eb="2">
      <t>コウジュン</t>
    </rPh>
    <phoneticPr fontId="66"/>
  </si>
  <si>
    <t>～</t>
  </si>
  <si>
    <t>集 計 期 間</t>
    <rPh sb="0" eb="1">
      <t>シュウ</t>
    </rPh>
    <rPh sb="2" eb="3">
      <t>ケイ</t>
    </rPh>
    <rPh sb="4" eb="5">
      <t>キ</t>
    </rPh>
    <rPh sb="6" eb="7">
      <t>アイダ</t>
    </rPh>
    <phoneticPr fontId="90"/>
  </si>
  <si>
    <t>《 出 生 》</t>
    <phoneticPr fontId="90"/>
  </si>
  <si>
    <t>《 死 亡 》</t>
    <rPh sb="2" eb="3">
      <t>シ</t>
    </rPh>
    <rPh sb="4" eb="5">
      <t>ボウ</t>
    </rPh>
    <phoneticPr fontId="90"/>
  </si>
  <si>
    <t>《 県内への転入 》</t>
    <phoneticPr fontId="90"/>
  </si>
  <si>
    <t>《 県外への転出 》</t>
    <phoneticPr fontId="90"/>
  </si>
  <si>
    <t>《 自然増減＝(出生)－(死亡) 》</t>
    <phoneticPr fontId="77"/>
  </si>
  <si>
    <t>《 社会増減＝(県内への転入)－(県外への転出) 》</t>
    <phoneticPr fontId="77"/>
  </si>
  <si>
    <t>※注意事項</t>
    <rPh sb="1" eb="3">
      <t>チュウイ</t>
    </rPh>
    <rPh sb="3" eb="5">
      <t>ジコウ</t>
    </rPh>
    <phoneticPr fontId="50"/>
  </si>
  <si>
    <t>人口増減</t>
    <phoneticPr fontId="101"/>
  </si>
  <si>
    <t>自然増減</t>
    <rPh sb="0" eb="2">
      <t>シゼン</t>
    </rPh>
    <rPh sb="2" eb="4">
      <t>ゾウゲン</t>
    </rPh>
    <phoneticPr fontId="101"/>
  </si>
  <si>
    <t>社会増減</t>
    <rPh sb="0" eb="2">
      <t>シャカイ</t>
    </rPh>
    <rPh sb="2" eb="4">
      <t>ゾウゲン</t>
    </rPh>
    <phoneticPr fontId="101"/>
  </si>
  <si>
    <t>世帯の</t>
    <rPh sb="0" eb="2">
      <t>セタイ</t>
    </rPh>
    <phoneticPr fontId="101"/>
  </si>
  <si>
    <t>年次</t>
    <rPh sb="0" eb="2">
      <t>ネンジ</t>
    </rPh>
    <phoneticPr fontId="101"/>
  </si>
  <si>
    <t>総人口</t>
    <rPh sb="0" eb="3">
      <t>ソウジンコウ</t>
    </rPh>
    <phoneticPr fontId="101"/>
  </si>
  <si>
    <t>前月比</t>
    <rPh sb="0" eb="3">
      <t>ゼンゲツヒ</t>
    </rPh>
    <phoneticPr fontId="101"/>
  </si>
  <si>
    <t>（前年比）</t>
    <phoneticPr fontId="101"/>
  </si>
  <si>
    <t>世帯数</t>
    <rPh sb="0" eb="3">
      <t>セタイスウ</t>
    </rPh>
    <phoneticPr fontId="101"/>
  </si>
  <si>
    <t>増減数</t>
    <rPh sb="0" eb="2">
      <t>ゾウゲン</t>
    </rPh>
    <rPh sb="2" eb="3">
      <t>スウ</t>
    </rPh>
    <phoneticPr fontId="101"/>
  </si>
  <si>
    <t>（人）</t>
    <rPh sb="1" eb="2">
      <t>ニン</t>
    </rPh>
    <phoneticPr fontId="101"/>
  </si>
  <si>
    <t>増減率</t>
    <rPh sb="0" eb="3">
      <t>ゾウゲンリツ</t>
    </rPh>
    <phoneticPr fontId="101"/>
  </si>
  <si>
    <t>（世帯）</t>
    <phoneticPr fontId="101"/>
  </si>
  <si>
    <t>（前年比）</t>
    <rPh sb="1" eb="4">
      <t>ゼンネンヒ</t>
    </rPh>
    <phoneticPr fontId="101"/>
  </si>
  <si>
    <t>（％）</t>
    <phoneticPr fontId="101"/>
  </si>
  <si>
    <t>（世帯）</t>
    <rPh sb="1" eb="3">
      <t>セタイ</t>
    </rPh>
    <phoneticPr fontId="101"/>
  </si>
  <si>
    <t>年月日</t>
    <rPh sb="0" eb="3">
      <t>ネンガッピ</t>
    </rPh>
    <phoneticPr fontId="101"/>
  </si>
  <si>
    <t>（前月比）</t>
    <rPh sb="2" eb="3">
      <t>ツキ</t>
    </rPh>
    <phoneticPr fontId="101"/>
  </si>
  <si>
    <t>（前月比）</t>
    <rPh sb="1" eb="4">
      <t>ゼンゲツヒ</t>
    </rPh>
    <phoneticPr fontId="101"/>
  </si>
  <si>
    <t>出生</t>
    <rPh sb="0" eb="2">
      <t>シュッショウ</t>
    </rPh>
    <phoneticPr fontId="101"/>
  </si>
  <si>
    <t>死亡</t>
    <rPh sb="0" eb="2">
      <t>シボウ</t>
    </rPh>
    <phoneticPr fontId="101"/>
  </si>
  <si>
    <t>転入</t>
    <rPh sb="0" eb="2">
      <t>テンニュウ</t>
    </rPh>
    <phoneticPr fontId="101"/>
  </si>
  <si>
    <t>転出</t>
    <rPh sb="0" eb="2">
      <t>テンシュツ</t>
    </rPh>
    <phoneticPr fontId="101"/>
  </si>
  <si>
    <t>前年同月比</t>
    <rPh sb="0" eb="2">
      <t>ゼンネン</t>
    </rPh>
    <rPh sb="2" eb="5">
      <t>ドウゲツヒ</t>
    </rPh>
    <phoneticPr fontId="101"/>
  </si>
  <si>
    <t>増加した</t>
    <rPh sb="0" eb="2">
      <t>ゾウカ</t>
    </rPh>
    <phoneticPr fontId="45"/>
  </si>
  <si>
    <t>市町村</t>
    <rPh sb="0" eb="3">
      <t>シチョウソン</t>
    </rPh>
    <phoneticPr fontId="45"/>
  </si>
  <si>
    <t>減少した</t>
    <rPh sb="0" eb="2">
      <t>ゲンショウ</t>
    </rPh>
    <phoneticPr fontId="45"/>
  </si>
  <si>
    <t>増減なし</t>
    <rPh sb="0" eb="2">
      <t>ゾウゲン</t>
    </rPh>
    <phoneticPr fontId="45"/>
  </si>
  <si>
    <t>区　　分</t>
    <rPh sb="0" eb="1">
      <t>ク</t>
    </rPh>
    <rPh sb="3" eb="4">
      <t>ブン</t>
    </rPh>
    <phoneticPr fontId="45"/>
  </si>
  <si>
    <t>合　　計</t>
    <rPh sb="0" eb="1">
      <t>ア</t>
    </rPh>
    <rPh sb="3" eb="4">
      <t>ケイ</t>
    </rPh>
    <phoneticPr fontId="45"/>
  </si>
  <si>
    <t>2016年</t>
    <rPh sb="4" eb="5">
      <t>ネン</t>
    </rPh>
    <phoneticPr fontId="90"/>
  </si>
  <si>
    <t>2017年</t>
    <rPh sb="4" eb="5">
      <t>ネン</t>
    </rPh>
    <phoneticPr fontId="90"/>
  </si>
  <si>
    <t>2018年</t>
    <rPh sb="4" eb="5">
      <t>ネン</t>
    </rPh>
    <phoneticPr fontId="90"/>
  </si>
  <si>
    <t>2019年</t>
    <rPh sb="4" eb="5">
      <t>ネン</t>
    </rPh>
    <phoneticPr fontId="90"/>
  </si>
  <si>
    <t>2020年</t>
    <rPh sb="4" eb="5">
      <t>ネン</t>
    </rPh>
    <phoneticPr fontId="90"/>
  </si>
  <si>
    <t>2021年</t>
    <rPh sb="4" eb="5">
      <t>ネン</t>
    </rPh>
    <phoneticPr fontId="90"/>
  </si>
  <si>
    <t>2022年</t>
    <rPh sb="4" eb="5">
      <t>ネン</t>
    </rPh>
    <phoneticPr fontId="45"/>
  </si>
  <si>
    <t>①前月に比べ</t>
    <rPh sb="1" eb="3">
      <t>ゼンゲツ</t>
    </rPh>
    <rPh sb="4" eb="5">
      <t>クラ</t>
    </rPh>
    <phoneticPr fontId="45"/>
  </si>
  <si>
    <t>②前年同月に比べ</t>
    <rPh sb="1" eb="3">
      <t>ゼンネン</t>
    </rPh>
    <rPh sb="3" eb="5">
      <t>ドウゲツ</t>
    </rPh>
    <rPh sb="6" eb="7">
      <t>クラ</t>
    </rPh>
    <phoneticPr fontId="45"/>
  </si>
  <si>
    <t>前月に比べ</t>
    <rPh sb="0" eb="2">
      <t>ゼンゲツ</t>
    </rPh>
    <rPh sb="3" eb="4">
      <t>クラ</t>
    </rPh>
    <phoneticPr fontId="45"/>
  </si>
  <si>
    <t>2023年</t>
    <rPh sb="4" eb="5">
      <t>ネン</t>
    </rPh>
    <phoneticPr fontId="45"/>
  </si>
  <si>
    <t>社会増減数_b</t>
    <rPh sb="0" eb="2">
      <t>シャカイ</t>
    </rPh>
    <rPh sb="2" eb="4">
      <t>ゾウゲン</t>
    </rPh>
    <rPh sb="4" eb="5">
      <t>スウ</t>
    </rPh>
    <phoneticPr fontId="101"/>
  </si>
  <si>
    <t xml:space="preserve"> ＝転入-転出</t>
    <rPh sb="2" eb="4">
      <t>テンニュウ</t>
    </rPh>
    <rPh sb="5" eb="7">
      <t>テンシュツ</t>
    </rPh>
    <phoneticPr fontId="101"/>
  </si>
  <si>
    <t xml:space="preserve"> ＝出生-死亡</t>
    <rPh sb="2" eb="4">
      <t>シュッショウ</t>
    </rPh>
    <rPh sb="5" eb="7">
      <t>シボウ</t>
    </rPh>
    <phoneticPr fontId="101"/>
  </si>
  <si>
    <t>自然増減数_a</t>
    <rPh sb="0" eb="2">
      <t>シゼン</t>
    </rPh>
    <rPh sb="2" eb="4">
      <t>ゾウゲン</t>
    </rPh>
    <rPh sb="4" eb="5">
      <t>スウ</t>
    </rPh>
    <phoneticPr fontId="101"/>
  </si>
  <si>
    <t>人口増減数
＝a＋b</t>
    <rPh sb="0" eb="4">
      <t>ジンコウゾウゲン</t>
    </rPh>
    <rPh sb="4" eb="5">
      <t>スウ</t>
    </rPh>
    <phoneticPr fontId="101"/>
  </si>
  <si>
    <t>◆市町村の人口増減概況</t>
    <rPh sb="1" eb="4">
      <t>シチョウソン</t>
    </rPh>
    <rPh sb="7" eb="9">
      <t>ゾウゲン</t>
    </rPh>
    <rPh sb="9" eb="11">
      <t>ガイキョウ</t>
    </rPh>
    <phoneticPr fontId="45"/>
  </si>
  <si>
    <t>人口増減</t>
    <rPh sb="0" eb="2">
      <t>ジンコウ</t>
    </rPh>
    <phoneticPr fontId="1"/>
  </si>
  <si>
    <t>自然増減</t>
    <rPh sb="0" eb="2">
      <t>シゼン</t>
    </rPh>
    <phoneticPr fontId="1"/>
  </si>
  <si>
    <t>社会増減</t>
    <rPh sb="0" eb="2">
      <t>シャカイ</t>
    </rPh>
    <phoneticPr fontId="1"/>
  </si>
  <si>
    <t>《 市町村の人口増減 》</t>
    <rPh sb="2" eb="5">
      <t>シチョウソン</t>
    </rPh>
    <rPh sb="8" eb="10">
      <t>ゾウゲン</t>
    </rPh>
    <phoneticPr fontId="45"/>
  </si>
  <si>
    <t>増　　加:</t>
    <phoneticPr fontId="45"/>
  </si>
  <si>
    <t>合計</t>
    <rPh sb="0" eb="2">
      <t>ゴウケイ</t>
    </rPh>
    <phoneticPr fontId="45"/>
  </si>
  <si>
    <t>Check</t>
    <phoneticPr fontId="45"/>
  </si>
  <si>
    <t>2024年</t>
    <rPh sb="4" eb="5">
      <t>ネン</t>
    </rPh>
    <phoneticPr fontId="45"/>
  </si>
  <si>
    <t>2025年
1月</t>
    <rPh sb="4" eb="5">
      <t>ネン</t>
    </rPh>
    <rPh sb="7" eb="8">
      <t>ガツ</t>
    </rPh>
    <phoneticPr fontId="45"/>
  </si>
  <si>
    <t>《人口増減》上位5市町村</t>
    <rPh sb="6" eb="8">
      <t>ジョウイ</t>
    </rPh>
    <rPh sb="9" eb="12">
      <t>シチョウソン</t>
    </rPh>
    <phoneticPr fontId="45"/>
  </si>
  <si>
    <t>《自然増減》上位5市町村</t>
    <phoneticPr fontId="45"/>
  </si>
  <si>
    <t>《社会増減》上位5市町村</t>
    <phoneticPr fontId="45"/>
  </si>
  <si>
    <t>増加市町村</t>
    <rPh sb="0" eb="5">
      <t>ゾウカシチョウソン</t>
    </rPh>
    <phoneticPr fontId="45"/>
  </si>
  <si>
    <t>増加数(人)</t>
    <rPh sb="0" eb="1">
      <t>ゾウ</t>
    </rPh>
    <rPh sb="1" eb="2">
      <t>カ</t>
    </rPh>
    <rPh sb="2" eb="3">
      <t>スウ</t>
    </rPh>
    <rPh sb="4" eb="5">
      <t>ニン</t>
    </rPh>
    <phoneticPr fontId="45"/>
  </si>
  <si>
    <t>減少数(人)</t>
    <rPh sb="0" eb="2">
      <t>ゲンショウ</t>
    </rPh>
    <rPh sb="2" eb="3">
      <t>スウ</t>
    </rPh>
    <rPh sb="4" eb="5">
      <t>ニン</t>
    </rPh>
    <phoneticPr fontId="45"/>
  </si>
  <si>
    <t>減少市町村</t>
    <rPh sb="0" eb="2">
      <t>ゲンショウ</t>
    </rPh>
    <rPh sb="2" eb="5">
      <t>シチョウソン</t>
    </rPh>
    <phoneticPr fontId="45"/>
  </si>
  <si>
    <t>年月</t>
    <rPh sb="0" eb="2">
      <t>ネンゲツ</t>
    </rPh>
    <phoneticPr fontId="101"/>
  </si>
  <si>
    <t>　     7月</t>
  </si>
  <si>
    <t>8.1</t>
  </si>
  <si>
    <t>9.1</t>
  </si>
  <si>
    <t>2025年</t>
    <rPh sb="4" eb="5">
      <t>ネン</t>
    </rPh>
    <phoneticPr fontId="45"/>
  </si>
  <si>
    <t>　     8月</t>
  </si>
  <si>
    <t>　     9月</t>
  </si>
  <si>
    <t>10.1</t>
  </si>
  <si>
    <t>11.1</t>
  </si>
  <si>
    <t>　    10月</t>
  </si>
  <si>
    <t>2026年
1月</t>
    <rPh sb="4" eb="5">
      <t>ネン</t>
    </rPh>
    <rPh sb="7" eb="8">
      <t>ガツ</t>
    </rPh>
    <phoneticPr fontId="45"/>
  </si>
  <si>
    <t>12.1</t>
  </si>
  <si>
    <t>　    11月</t>
  </si>
  <si>
    <t>2026(令和8)年</t>
    <rPh sb="5" eb="7">
      <t>レイワ</t>
    </rPh>
    <rPh sb="9" eb="10">
      <t>トシ</t>
    </rPh>
    <phoneticPr fontId="45"/>
  </si>
  <si>
    <t>2026. 1.1</t>
  </si>
  <si>
    <t>　    12月</t>
  </si>
  <si>
    <t>2026年 1月</t>
    <rPh sb="4" eb="5">
      <t>ネン</t>
    </rPh>
    <phoneticPr fontId="77"/>
  </si>
  <si>
    <t>秋田県の人口と世帯（月報）</t>
    <rPh sb="0" eb="3">
      <t>アキタケン</t>
    </rPh>
    <rPh sb="4" eb="6">
      <t>ジンコウ</t>
    </rPh>
    <rPh sb="7" eb="9">
      <t>セタイ</t>
    </rPh>
    <rPh sb="10" eb="11">
      <t>ツキ</t>
    </rPh>
    <rPh sb="11" eb="12">
      <t>ホウ</t>
    </rPh>
    <phoneticPr fontId="45"/>
  </si>
  <si>
    <r>
      <t>（２）世帯数　</t>
    </r>
    <r>
      <rPr>
        <sz val="11"/>
        <rFont val="ＭＳ Ｐゴシック"/>
        <family val="3"/>
        <charset val="128"/>
        <scheme val="major"/>
      </rPr>
      <t>2020（令和2）年国勢調査確定値を基準として算出した推計値</t>
    </r>
    <rPh sb="3" eb="5">
      <t>セタイ</t>
    </rPh>
    <rPh sb="5" eb="6">
      <t>スウ</t>
    </rPh>
    <rPh sb="12" eb="14">
      <t>レイワ</t>
    </rPh>
    <rPh sb="16" eb="17">
      <t>ネン</t>
    </rPh>
    <phoneticPr fontId="45"/>
  </si>
  <si>
    <r>
      <t>（１）総人口　</t>
    </r>
    <r>
      <rPr>
        <sz val="11"/>
        <rFont val="ＭＳ Ｐゴシック"/>
        <family val="3"/>
        <charset val="128"/>
      </rPr>
      <t>2020（令和2）年国勢調査確定値を基準として算出した推計値</t>
    </r>
    <rPh sb="3" eb="4">
      <t>ソウ</t>
    </rPh>
    <rPh sb="4" eb="6">
      <t>ジンコウ</t>
    </rPh>
    <rPh sb="12" eb="14">
      <t>レイワ</t>
    </rPh>
    <rPh sb="16" eb="17">
      <t>ネン</t>
    </rPh>
    <rPh sb="17" eb="19">
      <t>コクセイ</t>
    </rPh>
    <rPh sb="19" eb="21">
      <t>チョウサ</t>
    </rPh>
    <rPh sb="21" eb="24">
      <t>カクテイチ</t>
    </rPh>
    <rPh sb="25" eb="27">
      <t>キジュン</t>
    </rPh>
    <rPh sb="30" eb="32">
      <t>サンシュツ</t>
    </rPh>
    <rPh sb="34" eb="37">
      <t>スイケイチ</t>
    </rPh>
    <phoneticPr fontId="45"/>
  </si>
  <si>
    <t xml:space="preserve"> 2.1</t>
  </si>
  <si>
    <t xml:space="preserve"> 3.1</t>
  </si>
  <si>
    <t>　     2月</t>
  </si>
  <si>
    <t xml:space="preserve"> 4.1</t>
  </si>
  <si>
    <t>　     3月</t>
  </si>
  <si>
    <t xml:space="preserve"> 5.1</t>
  </si>
  <si>
    <t>　     4月</t>
  </si>
  <si>
    <t>2025. 7.1</t>
    <phoneticPr fontId="90"/>
  </si>
  <si>
    <t xml:space="preserve"> 6.1</t>
  </si>
  <si>
    <t>2025年 6月</t>
    <rPh sb="4" eb="5">
      <t>ネン</t>
    </rPh>
    <phoneticPr fontId="77"/>
  </si>
  <si>
    <t>　     5月</t>
  </si>
  <si>
    <t>　     6月</t>
    <phoneticPr fontId="90"/>
  </si>
  <si>
    <t xml:space="preserve"> 2024年
8月</t>
    <rPh sb="5" eb="6">
      <t>ネン</t>
    </rPh>
    <rPh sb="8" eb="9">
      <t>ガツ</t>
    </rPh>
    <phoneticPr fontId="45"/>
  </si>
  <si>
    <t>2025年
7月</t>
    <rPh sb="4" eb="5">
      <t>ネン</t>
    </rPh>
    <rPh sb="7" eb="8">
      <t>ガツ</t>
    </rPh>
    <phoneticPr fontId="45"/>
  </si>
  <si>
    <t>7月</t>
    <phoneticPr fontId="45"/>
  </si>
  <si>
    <t>（2026年7月24日 公表）</t>
    <rPh sb="5" eb="6">
      <t>ネン</t>
    </rPh>
    <phoneticPr fontId="45"/>
  </si>
  <si>
    <t>秋田市、大仙市、由利本荘市等</t>
    <rPh sb="0" eb="3">
      <t>アキタシ</t>
    </rPh>
    <rPh sb="4" eb="7">
      <t>ダイセンシ</t>
    </rPh>
    <rPh sb="8" eb="12">
      <t>ユリホンジョウ</t>
    </rPh>
    <rPh sb="12" eb="13">
      <t>シ</t>
    </rPh>
    <rPh sb="13" eb="14">
      <t>トウ</t>
    </rPh>
    <phoneticPr fontId="45"/>
  </si>
  <si>
    <t>0市町村</t>
  </si>
  <si>
    <t>25市町村</t>
  </si>
  <si>
    <t/>
  </si>
  <si>
    <t>減少</t>
  </si>
  <si>
    <t>世帯減少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</si>
</sst>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8" formatCode="&quot;女&quot;\ \ ##,#0#&quot;人&quot;\ \)"/>
    <numFmt numFmtId="179" formatCode="##,#0#&quot;世帯&quot;"/>
    <numFmt numFmtId="180" formatCode="##,#0#&quot;人&quot;"/>
    <numFmt numFmtId="184" formatCode="#,##0.000;[Red]\-#,##0.000"/>
    <numFmt numFmtId="185" formatCode="#,##0.00_ "/>
    <numFmt numFmtId="186" formatCode="#,##0;&quot;▲ &quot;#,##0"/>
    <numFmt numFmtId="187" formatCode="#,##0;[Red]#,##0"/>
    <numFmt numFmtId="188" formatCode="#,##0;[Red]\-#,##0;;@"/>
    <numFmt numFmtId="189" formatCode="#;#;&quot;*****&quot;"/>
    <numFmt numFmtId="191" formatCode="[$-411]g&quot;元&quot;\.m\.d"/>
    <numFmt numFmtId="192" formatCode="[$-411]ggge&quot;年&quot;m&quot;月&quot;d&quot;日&quot;\)"/>
    <numFmt numFmtId="193" formatCode="[$-411]ggge&quot;年&quot;m&quot;月&quot;d&quot;日現在&quot;"/>
    <numFmt numFmtId="194" formatCode="[$-F400]h:mm:ss\ AM/PM"/>
    <numFmt numFmtId="196" formatCode="\(\ &quot;男&quot;\ \ ##,#0#&quot;人&quot;"/>
    <numFmt numFmtId="197" formatCode="\(\ #,##0.00\ &quot;％&quot;\ \)"/>
    <numFmt numFmtId="199" formatCode="yyyy\.m"/>
    <numFmt numFmtId="200" formatCode="yyyy&quot;年&quot;m&quot;月&quot;d&quot;日現在&quot;"/>
    <numFmt numFmtId="201" formatCode="&quot;【&quot;\ yyyy&quot;年&quot;m&quot;月&quot;d&quot;日&quot;"/>
    <numFmt numFmtId="202" formatCode="yyyy\.\ m"/>
    <numFmt numFmtId="203" formatCode="[$-411]&quot;「人口増減ランキング」シート&quot;\ yyyy\.m\.d&quot;現&quot;&quot;在&quot;"/>
    <numFmt numFmtId="205" formatCode="[$-411]&quot;７　&quot;yyyy&quot;年&quot;m&quot;月の市町村の人口増減&quot;"/>
    <numFmt numFmtId="208" formatCode="0.000000"/>
  </numFmts>
  <fonts count="109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sz val="11"/>
      <color indexed="60"/>
      <name val="ＭＳ Ｐゴシック"/>
      <family val="3"/>
    </font>
    <font>
      <b/>
      <sz val="18"/>
      <color indexed="62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</font>
    <font>
      <sz val="11"/>
      <name val="ＭＳ ゴシック"/>
      <family val="3"/>
    </font>
    <font>
      <sz val="12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5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10"/>
      <name val="ＭＳ ゴシック"/>
      <family val="3"/>
    </font>
    <font>
      <b/>
      <sz val="22"/>
      <name val="ＭＳ Ｐゴシック"/>
      <family val="3"/>
    </font>
    <font>
      <sz val="8"/>
      <name val="ＭＳ ゴシック"/>
      <family val="3"/>
    </font>
    <font>
      <b/>
      <sz val="12"/>
      <name val="HG丸ｺﾞｼｯｸM-PRO"/>
      <family val="3"/>
    </font>
    <font>
      <b/>
      <sz val="12"/>
      <name val="ＭＳ Ｐゴシック"/>
      <family val="3"/>
    </font>
    <font>
      <sz val="12"/>
      <name val="ＭＳ ゴシック"/>
      <family val="3"/>
    </font>
    <font>
      <sz val="9"/>
      <name val="ＭＳ ゴシック"/>
      <family val="3"/>
    </font>
    <font>
      <sz val="8"/>
      <name val="ＭＳ Ｐゴシック"/>
      <family val="3"/>
    </font>
    <font>
      <sz val="16"/>
      <name val="ＭＳ Ｐゴシック"/>
      <family val="3"/>
    </font>
    <font>
      <b/>
      <sz val="20"/>
      <name val="ＭＳ Ｐゴシック"/>
      <family val="3"/>
    </font>
    <font>
      <b/>
      <sz val="10"/>
      <name val="HG丸ｺﾞｼｯｸM-PRO"/>
      <family val="3"/>
    </font>
    <font>
      <b/>
      <sz val="9"/>
      <name val="ＭＳ ゴシック"/>
      <family val="3"/>
    </font>
    <font>
      <b/>
      <sz val="8"/>
      <name val="ＭＳ ゴシック"/>
      <family val="3"/>
    </font>
    <font>
      <sz val="10"/>
      <color indexed="10"/>
      <name val="ＭＳ ゴシック"/>
      <family val="3"/>
    </font>
    <font>
      <b/>
      <sz val="20"/>
      <name val="ＭＳ ゴシック"/>
      <family val="3"/>
    </font>
    <font>
      <sz val="10"/>
      <color rgb="FFFFC000"/>
      <name val="ＭＳ ゴシック"/>
      <family val="3"/>
    </font>
    <font>
      <sz val="10"/>
      <name val="ＭＳ ゴシック"/>
      <family val="3"/>
    </font>
    <font>
      <b/>
      <sz val="10"/>
      <name val="ＭＳ ゴシック"/>
      <family val="3"/>
    </font>
    <font>
      <b/>
      <sz val="10"/>
      <color indexed="39"/>
      <name val="ＭＳ ゴシック"/>
      <family val="3"/>
    </font>
    <font>
      <b/>
      <sz val="20"/>
      <color indexed="39"/>
      <name val="ＭＳ ゴシック"/>
      <family val="3"/>
    </font>
    <font>
      <b/>
      <sz val="9"/>
      <color indexed="12"/>
      <name val="ＭＳ ゴシック"/>
      <family val="3"/>
    </font>
    <font>
      <b/>
      <sz val="9"/>
      <color indexed="39"/>
      <name val="ＭＳ ゴシック"/>
      <family val="3"/>
    </font>
    <font>
      <b/>
      <sz val="9"/>
      <color indexed="8"/>
      <name val="ＭＳ ゴシック"/>
      <family val="3"/>
    </font>
    <font>
      <b/>
      <sz val="10"/>
      <color indexed="8"/>
      <name val="ＭＳ ゴシック"/>
      <family val="3"/>
    </font>
    <font>
      <b/>
      <sz val="22"/>
      <color indexed="8"/>
      <name val="ＭＳ ゴシック"/>
      <family val="3"/>
    </font>
    <font>
      <b/>
      <sz val="11"/>
      <name val="ＭＳ ゴシック"/>
      <family val="3"/>
    </font>
    <font>
      <b/>
      <sz val="10"/>
      <color indexed="12"/>
      <name val="ＭＳ 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b/>
      <sz val="20"/>
      <name val="ｺﾞｼｯｸ"/>
      <family val="3"/>
    </font>
    <font>
      <b/>
      <sz val="12"/>
      <name val="ｺﾞｼｯｸ"/>
      <family val="3"/>
    </font>
    <font>
      <sz val="12"/>
      <name val="ｺﾞｼｯｸ"/>
      <family val="3"/>
    </font>
    <font>
      <b/>
      <sz val="24"/>
      <name val="ＭＳ Ｐゴシック"/>
      <family val="3"/>
    </font>
    <font>
      <b/>
      <sz val="12"/>
      <name val="ＭＳ ゴシック"/>
      <family val="3"/>
    </font>
    <font>
      <b/>
      <sz val="12"/>
      <name val="HGS創英角ﾎﾟｯﾌﾟ体"/>
      <family val="3"/>
    </font>
    <font>
      <sz val="12"/>
      <name val="HGS創英角ﾎﾟｯﾌﾟ体"/>
      <family val="3"/>
    </font>
    <font>
      <sz val="11"/>
      <name val="ＭＳ Ｐゴシック"/>
      <family val="3"/>
    </font>
    <font>
      <sz val="9"/>
      <name val="ＭＳ ゴシック"/>
      <family val="3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AR P丸ゴシック体E"/>
      <family val="3"/>
      <charset val="128"/>
    </font>
    <font>
      <sz val="14"/>
      <name val="AR P丸ゴシック体E"/>
      <family val="3"/>
      <charset val="128"/>
    </font>
    <font>
      <sz val="12"/>
      <name val="AR P丸ゴシック体E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AR丸ゴシック体E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ｺﾞｼｯｸ"/>
      <family val="3"/>
    </font>
    <font>
      <sz val="11"/>
      <name val="ｺﾞｼｯｸ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.5"/>
      <name val="ＭＳ ゴシック"/>
      <family val="3"/>
    </font>
    <font>
      <sz val="10.5"/>
      <name val="ＭＳ ゴシック"/>
      <family val="3"/>
      <charset val="128"/>
    </font>
    <font>
      <sz val="10.5"/>
      <name val="ｺﾞｼｯｸ"/>
      <family val="3"/>
      <charset val="128"/>
    </font>
    <font>
      <sz val="15"/>
      <name val="AR P丸ゴシック体E"/>
      <family val="3"/>
      <charset val="128"/>
    </font>
    <font>
      <sz val="10"/>
      <name val="AR丸ゴシック体M"/>
      <family val="3"/>
      <charset val="128"/>
    </font>
    <font>
      <b/>
      <sz val="18"/>
      <name val="ＭＳ Ｐゴシック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7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6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6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4" fillId="0" borderId="0"/>
  </cellStyleXfs>
  <cellXfs count="674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/>
    <xf numFmtId="0" fontId="46" fillId="0" borderId="0" xfId="0" applyFont="1" applyBorder="1" applyAlignment="1" applyProtection="1"/>
    <xf numFmtId="0" fontId="47" fillId="0" borderId="0" xfId="0" applyFont="1" applyBorder="1" applyAlignment="1" applyProtection="1">
      <alignment vertical="center"/>
    </xf>
    <xf numFmtId="0" fontId="48" fillId="0" borderId="0" xfId="0" applyFont="1" applyBorder="1" applyAlignment="1" applyProtection="1"/>
    <xf numFmtId="0" fontId="49" fillId="0" borderId="0" xfId="0" applyFont="1" applyBorder="1" applyAlignment="1" applyProtection="1"/>
    <xf numFmtId="0" fontId="50" fillId="0" borderId="0" xfId="0" applyFont="1" applyBorder="1" applyAlignment="1" applyProtection="1"/>
    <xf numFmtId="0" fontId="0" fillId="0" borderId="0" xfId="0" applyFont="1" applyAlignment="1" applyProtection="1">
      <alignment horizontal="centerContinuous" vertical="center"/>
    </xf>
    <xf numFmtId="0" fontId="51" fillId="0" borderId="0" xfId="0" applyFont="1" applyAlignment="1" applyProtection="1">
      <alignment horizontal="centerContinuous" vertical="center"/>
    </xf>
    <xf numFmtId="0" fontId="0" fillId="0" borderId="0" xfId="0" applyProtection="1"/>
    <xf numFmtId="0" fontId="49" fillId="0" borderId="0" xfId="0" applyFont="1" applyProtection="1"/>
    <xf numFmtId="0" fontId="23" fillId="0" borderId="0" xfId="0" applyFont="1" applyProtection="1"/>
    <xf numFmtId="0" fontId="52" fillId="0" borderId="0" xfId="0" applyFont="1" applyProtection="1"/>
    <xf numFmtId="0" fontId="50" fillId="0" borderId="0" xfId="0" applyFont="1" applyProtection="1"/>
    <xf numFmtId="0" fontId="47" fillId="0" borderId="0" xfId="0" applyFont="1" applyAlignment="1" applyProtection="1">
      <alignment horizontal="centerContinuous" vertical="center"/>
    </xf>
    <xf numFmtId="0" fontId="48" fillId="0" borderId="0" xfId="0" applyFont="1" applyBorder="1" applyProtection="1"/>
    <xf numFmtId="0" fontId="53" fillId="0" borderId="0" xfId="0" applyFont="1" applyProtection="1"/>
    <xf numFmtId="0" fontId="49" fillId="0" borderId="0" xfId="0" applyFont="1" applyAlignment="1" applyProtection="1">
      <alignment horizontal="right"/>
    </xf>
    <xf numFmtId="58" fontId="54" fillId="0" borderId="0" xfId="0" applyNumberFormat="1" applyFont="1" applyBorder="1" applyAlignment="1" applyProtection="1">
      <alignment horizontal="distributed"/>
    </xf>
    <xf numFmtId="0" fontId="0" fillId="0" borderId="0" xfId="0" applyFont="1" applyAlignment="1" applyProtection="1">
      <alignment horizontal="right"/>
    </xf>
    <xf numFmtId="186" fontId="48" fillId="0" borderId="0" xfId="0" applyNumberFormat="1" applyFont="1" applyBorder="1" applyAlignment="1" applyProtection="1">
      <alignment horizontal="center"/>
    </xf>
    <xf numFmtId="0" fontId="55" fillId="0" borderId="0" xfId="0" applyFont="1" applyBorder="1" applyProtection="1"/>
    <xf numFmtId="0" fontId="24" fillId="0" borderId="0" xfId="0" applyFont="1" applyBorder="1" applyProtection="1"/>
    <xf numFmtId="0" fontId="56" fillId="0" borderId="0" xfId="0" applyFont="1" applyBorder="1" applyProtection="1"/>
    <xf numFmtId="58" fontId="48" fillId="0" borderId="0" xfId="0" applyNumberFormat="1" applyFont="1" applyBorder="1" applyAlignment="1" applyProtection="1"/>
    <xf numFmtId="49" fontId="50" fillId="0" borderId="0" xfId="0" applyNumberFormat="1" applyFont="1" applyBorder="1" applyProtection="1"/>
    <xf numFmtId="0" fontId="57" fillId="0" borderId="0" xfId="0" applyFont="1" applyProtection="1"/>
    <xf numFmtId="0" fontId="46" fillId="0" borderId="0" xfId="0" applyFont="1" applyAlignment="1" applyProtection="1">
      <alignment horizontal="right"/>
    </xf>
    <xf numFmtId="0" fontId="0" fillId="0" borderId="0" xfId="0" applyFont="1" applyBorder="1" applyAlignment="1" applyProtection="1">
      <alignment horizontal="center" vertical="center"/>
    </xf>
    <xf numFmtId="0" fontId="58" fillId="0" borderId="0" xfId="0" applyFont="1" applyAlignment="1" applyProtection="1">
      <alignment vertical="center"/>
    </xf>
    <xf numFmtId="0" fontId="51" fillId="0" borderId="0" xfId="0" applyFont="1" applyAlignment="1" applyProtection="1">
      <alignment vertical="center"/>
    </xf>
    <xf numFmtId="49" fontId="50" fillId="0" borderId="21" xfId="0" applyNumberFormat="1" applyFont="1" applyFill="1" applyBorder="1" applyAlignment="1" applyProtection="1">
      <alignment horizontal="right"/>
      <protection locked="0"/>
    </xf>
    <xf numFmtId="38" fontId="50" fillId="0" borderId="16" xfId="171" applyFont="1" applyFill="1" applyBorder="1" applyAlignment="1" applyProtection="1">
      <alignment horizontal="right"/>
      <protection locked="0"/>
    </xf>
    <xf numFmtId="38" fontId="50" fillId="0" borderId="0" xfId="171" applyNumberFormat="1" applyFont="1" applyFill="1" applyBorder="1" applyAlignment="1" applyProtection="1">
      <protection locked="0"/>
    </xf>
    <xf numFmtId="40" fontId="50" fillId="0" borderId="0" xfId="171" applyNumberFormat="1" applyFont="1" applyFill="1" applyBorder="1" applyAlignment="1" applyProtection="1">
      <protection locked="0"/>
    </xf>
    <xf numFmtId="40" fontId="50" fillId="0" borderId="0" xfId="0" applyNumberFormat="1" applyFont="1" applyFill="1" applyBorder="1" applyProtection="1">
      <protection locked="0"/>
    </xf>
    <xf numFmtId="38" fontId="50" fillId="0" borderId="0" xfId="0" applyNumberFormat="1" applyFont="1" applyFill="1" applyBorder="1" applyProtection="1">
      <protection locked="0"/>
    </xf>
    <xf numFmtId="37" fontId="50" fillId="0" borderId="0" xfId="0" applyNumberFormat="1" applyFont="1" applyFill="1" applyBorder="1" applyAlignment="1" applyProtection="1">
      <alignment horizontal="right"/>
    </xf>
    <xf numFmtId="0" fontId="50" fillId="0" borderId="0" xfId="0" applyFont="1" applyProtection="1"/>
    <xf numFmtId="0" fontId="56" fillId="0" borderId="0" xfId="0" applyFont="1" applyAlignment="1" applyProtection="1">
      <alignment vertical="center"/>
    </xf>
    <xf numFmtId="0" fontId="56" fillId="0" borderId="0" xfId="0" applyFont="1" applyProtection="1"/>
    <xf numFmtId="0" fontId="56" fillId="0" borderId="0" xfId="0" applyFont="1" applyAlignment="1" applyProtection="1"/>
    <xf numFmtId="0" fontId="50" fillId="0" borderId="0" xfId="0" applyFont="1" applyAlignment="1" applyProtection="1"/>
    <xf numFmtId="0" fontId="64" fillId="0" borderId="0" xfId="0" applyFont="1" applyAlignment="1" applyProtection="1">
      <alignment horizontal="centerContinuous" vertical="center"/>
    </xf>
    <xf numFmtId="0" fontId="60" fillId="0" borderId="0" xfId="0" applyFont="1" applyFill="1" applyAlignment="1" applyProtection="1">
      <alignment horizontal="left"/>
    </xf>
    <xf numFmtId="0" fontId="60" fillId="0" borderId="0" xfId="0" applyFont="1" applyAlignment="1" applyProtection="1">
      <alignment vertical="center"/>
    </xf>
    <xf numFmtId="57" fontId="50" fillId="0" borderId="0" xfId="0" applyNumberFormat="1" applyFont="1" applyBorder="1" applyAlignment="1" applyProtection="1">
      <alignment horizontal="center"/>
    </xf>
    <xf numFmtId="0" fontId="50" fillId="0" borderId="21" xfId="0" applyFont="1" applyFill="1" applyBorder="1" applyAlignment="1" applyProtection="1">
      <alignment horizontal="center" shrinkToFit="1"/>
      <protection locked="0"/>
    </xf>
    <xf numFmtId="0" fontId="50" fillId="28" borderId="22" xfId="0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/>
    <xf numFmtId="0" fontId="50" fillId="0" borderId="0" xfId="0" applyFont="1" applyAlignment="1" applyProtection="1">
      <alignment horizontal="centerContinuous"/>
    </xf>
    <xf numFmtId="38" fontId="50" fillId="0" borderId="0" xfId="171" applyFont="1" applyBorder="1" applyProtection="1"/>
    <xf numFmtId="38" fontId="50" fillId="0" borderId="27" xfId="171" applyFont="1" applyBorder="1" applyProtection="1"/>
    <xf numFmtId="38" fontId="50" fillId="0" borderId="50" xfId="171" applyFont="1" applyFill="1" applyBorder="1" applyProtection="1"/>
    <xf numFmtId="38" fontId="50" fillId="0" borderId="0" xfId="171" applyFont="1" applyFill="1" applyBorder="1" applyAlignment="1" applyProtection="1">
      <alignment horizontal="right"/>
    </xf>
    <xf numFmtId="38" fontId="50" fillId="28" borderId="17" xfId="171" applyFont="1" applyFill="1" applyBorder="1" applyProtection="1"/>
    <xf numFmtId="38" fontId="56" fillId="0" borderId="0" xfId="171" applyFont="1" applyBorder="1" applyAlignment="1" applyProtection="1"/>
    <xf numFmtId="0" fontId="65" fillId="0" borderId="0" xfId="0" applyFont="1" applyFill="1" applyProtection="1"/>
    <xf numFmtId="38" fontId="50" fillId="28" borderId="19" xfId="171" applyFont="1" applyFill="1" applyBorder="1" applyProtection="1"/>
    <xf numFmtId="0" fontId="50" fillId="0" borderId="0" xfId="0" applyFont="1" applyAlignment="1" applyProtection="1">
      <alignment horizontal="right"/>
    </xf>
    <xf numFmtId="2" fontId="50" fillId="0" borderId="0" xfId="0" applyNumberFormat="1" applyFont="1" applyProtection="1"/>
    <xf numFmtId="2" fontId="56" fillId="0" borderId="0" xfId="0" applyNumberFormat="1" applyFont="1" applyAlignment="1" applyProtection="1"/>
    <xf numFmtId="38" fontId="50" fillId="0" borderId="0" xfId="0" applyNumberFormat="1" applyFont="1" applyProtection="1"/>
    <xf numFmtId="37" fontId="67" fillId="0" borderId="0" xfId="135" applyNumberFormat="1" applyFont="1" applyProtection="1"/>
    <xf numFmtId="37" fontId="68" fillId="0" borderId="0" xfId="135" applyNumberFormat="1" applyFont="1" applyAlignment="1" applyProtection="1"/>
    <xf numFmtId="37" fontId="64" fillId="0" borderId="0" xfId="135" applyNumberFormat="1" applyFont="1" applyAlignment="1" applyProtection="1">
      <alignment horizontal="centerContinuous"/>
    </xf>
    <xf numFmtId="37" fontId="69" fillId="0" borderId="0" xfId="135" applyNumberFormat="1" applyFont="1" applyAlignment="1" applyProtection="1">
      <alignment horizontal="left"/>
    </xf>
    <xf numFmtId="37" fontId="62" fillId="0" borderId="40" xfId="135" applyNumberFormat="1" applyFont="1" applyBorder="1" applyProtection="1"/>
    <xf numFmtId="37" fontId="67" fillId="0" borderId="41" xfId="135" applyNumberFormat="1" applyFont="1" applyBorder="1" applyAlignment="1" applyProtection="1">
      <alignment horizontal="center"/>
    </xf>
    <xf numFmtId="37" fontId="62" fillId="0" borderId="42" xfId="135" applyNumberFormat="1" applyFont="1" applyBorder="1" applyProtection="1"/>
    <xf numFmtId="37" fontId="62" fillId="28" borderId="42" xfId="135" applyNumberFormat="1" applyFont="1" applyFill="1" applyBorder="1" applyAlignment="1" applyProtection="1">
      <alignment horizontal="center"/>
    </xf>
    <xf numFmtId="37" fontId="62" fillId="0" borderId="41" xfId="135" applyNumberFormat="1" applyFont="1" applyBorder="1" applyAlignment="1" applyProtection="1">
      <alignment horizontal="distributed"/>
    </xf>
    <xf numFmtId="37" fontId="62" fillId="0" borderId="42" xfId="135" applyNumberFormat="1" applyFont="1" applyBorder="1" applyAlignment="1" applyProtection="1">
      <alignment horizontal="distributed"/>
    </xf>
    <xf numFmtId="37" fontId="62" fillId="0" borderId="41" xfId="135" applyNumberFormat="1" applyFont="1" applyBorder="1" applyAlignment="1" applyProtection="1">
      <alignment horizontal="center"/>
    </xf>
    <xf numFmtId="37" fontId="62" fillId="0" borderId="41" xfId="135" applyNumberFormat="1" applyFont="1" applyBorder="1" applyAlignment="1" applyProtection="1">
      <alignment horizontal="center" shrinkToFit="1"/>
    </xf>
    <xf numFmtId="37" fontId="62" fillId="28" borderId="51" xfId="135" applyNumberFormat="1" applyFont="1" applyFill="1" applyBorder="1" applyAlignment="1" applyProtection="1">
      <alignment horizontal="distributed"/>
    </xf>
    <xf numFmtId="37" fontId="62" fillId="0" borderId="52" xfId="135" applyNumberFormat="1" applyFont="1" applyBorder="1" applyAlignment="1" applyProtection="1">
      <alignment horizontal="center" shrinkToFit="1"/>
    </xf>
    <xf numFmtId="37" fontId="62" fillId="0" borderId="52" xfId="135" applyNumberFormat="1" applyFont="1" applyBorder="1" applyAlignment="1" applyProtection="1">
      <alignment horizontal="center"/>
    </xf>
    <xf numFmtId="37" fontId="62" fillId="0" borderId="42" xfId="135" applyNumberFormat="1" applyFont="1" applyBorder="1" applyAlignment="1" applyProtection="1">
      <alignment horizontal="center"/>
    </xf>
    <xf numFmtId="37" fontId="62" fillId="0" borderId="53" xfId="135" applyNumberFormat="1" applyFont="1" applyBorder="1" applyAlignment="1" applyProtection="1">
      <alignment horizontal="center"/>
    </xf>
    <xf numFmtId="37" fontId="50" fillId="0" borderId="0" xfId="135" applyNumberFormat="1" applyFont="1" applyProtection="1"/>
    <xf numFmtId="37" fontId="62" fillId="0" borderId="0" xfId="135" applyNumberFormat="1" applyFont="1" applyProtection="1"/>
    <xf numFmtId="37" fontId="67" fillId="0" borderId="0" xfId="135" applyNumberFormat="1" applyFont="1" applyAlignment="1" applyProtection="1">
      <alignment horizontal="centerContinuous"/>
    </xf>
    <xf numFmtId="37" fontId="68" fillId="0" borderId="0" xfId="135" applyNumberFormat="1" applyFont="1" applyAlignment="1" applyProtection="1">
      <alignment horizontal="left"/>
    </xf>
    <xf numFmtId="37" fontId="67" fillId="0" borderId="47" xfId="135" applyNumberFormat="1" applyFont="1" applyBorder="1" applyAlignment="1" applyProtection="1">
      <alignment horizontal="centerContinuous"/>
    </xf>
    <xf numFmtId="37" fontId="61" fillId="28" borderId="42" xfId="135" applyNumberFormat="1" applyFont="1" applyFill="1" applyBorder="1" applyProtection="1"/>
    <xf numFmtId="37" fontId="61" fillId="0" borderId="41" xfId="135" applyNumberFormat="1" applyFont="1" applyBorder="1" applyProtection="1"/>
    <xf numFmtId="37" fontId="61" fillId="0" borderId="42" xfId="135" applyNumberFormat="1" applyFont="1" applyBorder="1" applyProtection="1"/>
    <xf numFmtId="37" fontId="61" fillId="28" borderId="51" xfId="135" applyNumberFormat="1" applyFont="1" applyFill="1" applyBorder="1" applyProtection="1"/>
    <xf numFmtId="37" fontId="61" fillId="0" borderId="0" xfId="135" applyNumberFormat="1" applyFont="1" applyProtection="1"/>
    <xf numFmtId="37" fontId="67" fillId="0" borderId="49" xfId="135" applyNumberFormat="1" applyFont="1" applyBorder="1" applyAlignment="1" applyProtection="1">
      <alignment horizontal="centerContinuous"/>
    </xf>
    <xf numFmtId="37" fontId="68" fillId="0" borderId="0" xfId="135" applyNumberFormat="1" applyFont="1" applyAlignment="1" applyProtection="1">
      <alignment horizontal="centerContinuous"/>
    </xf>
    <xf numFmtId="37" fontId="67" fillId="0" borderId="0" xfId="135" applyNumberFormat="1" applyFont="1" applyAlignment="1" applyProtection="1">
      <alignment horizontal="left"/>
    </xf>
    <xf numFmtId="37" fontId="67" fillId="0" borderId="49" xfId="135" applyNumberFormat="1" applyFont="1" applyBorder="1" applyAlignment="1" applyProtection="1">
      <alignment horizontal="center"/>
    </xf>
    <xf numFmtId="37" fontId="61" fillId="0" borderId="54" xfId="135" applyNumberFormat="1" applyFont="1" applyBorder="1" applyProtection="1"/>
    <xf numFmtId="37" fontId="67" fillId="0" borderId="45" xfId="135" applyNumberFormat="1" applyFont="1" applyBorder="1" applyAlignment="1" applyProtection="1">
      <alignment horizontal="center"/>
    </xf>
    <xf numFmtId="37" fontId="67" fillId="0" borderId="43" xfId="135" applyNumberFormat="1" applyFont="1" applyBorder="1" applyAlignment="1" applyProtection="1">
      <alignment horizontal="center"/>
    </xf>
    <xf numFmtId="37" fontId="70" fillId="0" borderId="41" xfId="135" applyNumberFormat="1" applyFont="1" applyBorder="1" applyProtection="1">
      <protection locked="0"/>
    </xf>
    <xf numFmtId="37" fontId="71" fillId="0" borderId="41" xfId="135" applyNumberFormat="1" applyFont="1" applyBorder="1" applyProtection="1"/>
    <xf numFmtId="37" fontId="72" fillId="28" borderId="51" xfId="135" applyNumberFormat="1" applyFont="1" applyFill="1" applyBorder="1" applyProtection="1"/>
    <xf numFmtId="37" fontId="70" fillId="0" borderId="41" xfId="135" applyNumberFormat="1" applyFont="1" applyFill="1" applyBorder="1" applyProtection="1"/>
    <xf numFmtId="37" fontId="71" fillId="0" borderId="41" xfId="135" applyNumberFormat="1" applyFont="1" applyBorder="1" applyProtection="1">
      <protection locked="0"/>
    </xf>
    <xf numFmtId="37" fontId="71" fillId="0" borderId="42" xfId="135" applyNumberFormat="1" applyFont="1" applyBorder="1" applyProtection="1"/>
    <xf numFmtId="37" fontId="70" fillId="0" borderId="42" xfId="135" applyNumberFormat="1" applyFont="1" applyBorder="1" applyProtection="1">
      <protection locked="0"/>
    </xf>
    <xf numFmtId="37" fontId="71" fillId="0" borderId="42" xfId="135" applyNumberFormat="1" applyFont="1" applyBorder="1" applyProtection="1">
      <protection locked="0"/>
    </xf>
    <xf numFmtId="37" fontId="68" fillId="0" borderId="0" xfId="135" applyNumberFormat="1" applyFont="1" applyProtection="1"/>
    <xf numFmtId="37" fontId="67" fillId="0" borderId="47" xfId="135" applyNumberFormat="1" applyFont="1" applyBorder="1" applyAlignment="1" applyProtection="1">
      <alignment horizontal="center"/>
    </xf>
    <xf numFmtId="37" fontId="67" fillId="0" borderId="27" xfId="135" applyNumberFormat="1" applyFont="1" applyBorder="1" applyProtection="1"/>
    <xf numFmtId="37" fontId="67" fillId="0" borderId="0" xfId="135" applyNumberFormat="1" applyFont="1" applyBorder="1" applyProtection="1"/>
    <xf numFmtId="37" fontId="67" fillId="0" borderId="43" xfId="135" applyNumberFormat="1" applyFont="1" applyBorder="1" applyAlignment="1" applyProtection="1">
      <alignment horizontal="centerContinuous"/>
    </xf>
    <xf numFmtId="37" fontId="67" fillId="0" borderId="37" xfId="135" applyNumberFormat="1" applyFont="1" applyBorder="1" applyProtection="1"/>
    <xf numFmtId="37" fontId="67" fillId="0" borderId="27" xfId="135" applyNumberFormat="1" applyFont="1" applyBorder="1" applyAlignment="1" applyProtection="1">
      <alignment horizontal="center"/>
    </xf>
    <xf numFmtId="37" fontId="67" fillId="0" borderId="42" xfId="135" applyNumberFormat="1" applyFont="1" applyBorder="1" applyAlignment="1" applyProtection="1">
      <alignment horizontal="center"/>
    </xf>
    <xf numFmtId="37" fontId="61" fillId="0" borderId="0" xfId="135" applyNumberFormat="1" applyFont="1" applyBorder="1" applyProtection="1"/>
    <xf numFmtId="37" fontId="67" fillId="0" borderId="39" xfId="135" applyNumberFormat="1" applyFont="1" applyBorder="1" applyProtection="1"/>
    <xf numFmtId="37" fontId="67" fillId="0" borderId="39" xfId="135" applyNumberFormat="1" applyFont="1" applyBorder="1" applyAlignment="1" applyProtection="1">
      <alignment horizontal="center"/>
    </xf>
    <xf numFmtId="189" fontId="61" fillId="28" borderId="42" xfId="135" quotePrefix="1" applyNumberFormat="1" applyFont="1" applyFill="1" applyBorder="1" applyAlignment="1" applyProtection="1">
      <alignment horizontal="right"/>
    </xf>
    <xf numFmtId="37" fontId="67" fillId="0" borderId="45" xfId="135" applyNumberFormat="1" applyFont="1" applyBorder="1" applyAlignment="1" applyProtection="1">
      <alignment horizontal="centerContinuous"/>
    </xf>
    <xf numFmtId="37" fontId="67" fillId="0" borderId="0" xfId="135" applyNumberFormat="1" applyFont="1" applyAlignment="1" applyProtection="1">
      <alignment horizontal="right"/>
    </xf>
    <xf numFmtId="37" fontId="69" fillId="0" borderId="0" xfId="135" applyNumberFormat="1" applyFont="1" applyAlignment="1" applyProtection="1"/>
    <xf numFmtId="37" fontId="62" fillId="0" borderId="0" xfId="135" applyNumberFormat="1" applyFont="1" applyBorder="1" applyAlignment="1" applyProtection="1">
      <alignment horizontal="center"/>
    </xf>
    <xf numFmtId="0" fontId="67" fillId="0" borderId="0" xfId="136" applyFont="1" applyProtection="1"/>
    <xf numFmtId="0" fontId="73" fillId="0" borderId="0" xfId="136" applyFont="1" applyProtection="1"/>
    <xf numFmtId="0" fontId="74" fillId="0" borderId="0" xfId="136" applyFont="1" applyAlignment="1" applyProtection="1">
      <alignment horizontal="centerContinuous"/>
    </xf>
    <xf numFmtId="0" fontId="67" fillId="28" borderId="37" xfId="136" applyFont="1" applyFill="1" applyBorder="1" applyAlignment="1" applyProtection="1">
      <alignment horizontal="distributed"/>
    </xf>
    <xf numFmtId="0" fontId="67" fillId="0" borderId="16" xfId="136" applyFont="1" applyBorder="1" applyAlignment="1" applyProtection="1">
      <alignment horizontal="distributed"/>
    </xf>
    <xf numFmtId="0" fontId="67" fillId="0" borderId="37" xfId="136" applyFont="1" applyBorder="1" applyAlignment="1" applyProtection="1">
      <alignment horizontal="distributed"/>
    </xf>
    <xf numFmtId="0" fontId="67" fillId="28" borderId="55" xfId="136" applyFont="1" applyFill="1" applyBorder="1" applyAlignment="1" applyProtection="1">
      <alignment horizontal="distributed"/>
    </xf>
    <xf numFmtId="0" fontId="67" fillId="0" borderId="17" xfId="136" applyFont="1" applyBorder="1" applyAlignment="1" applyProtection="1">
      <alignment horizontal="distributed"/>
    </xf>
    <xf numFmtId="0" fontId="73" fillId="28" borderId="23" xfId="136" applyFont="1" applyFill="1" applyBorder="1" applyAlignment="1" applyProtection="1">
      <alignment horizontal="distributed"/>
    </xf>
    <xf numFmtId="0" fontId="73" fillId="0" borderId="16" xfId="136" applyFont="1" applyBorder="1" applyAlignment="1" applyProtection="1">
      <alignment horizontal="distributed"/>
    </xf>
    <xf numFmtId="0" fontId="67" fillId="0" borderId="42" xfId="136" applyFont="1" applyBorder="1" applyAlignment="1" applyProtection="1">
      <alignment horizontal="distributed"/>
    </xf>
    <xf numFmtId="37" fontId="67" fillId="28" borderId="23" xfId="136" applyNumberFormat="1" applyFont="1" applyFill="1" applyBorder="1" applyAlignment="1" applyProtection="1">
      <alignment horizontal="distributed"/>
    </xf>
    <xf numFmtId="37" fontId="67" fillId="0" borderId="37" xfId="136" applyNumberFormat="1" applyFont="1" applyBorder="1" applyAlignment="1" applyProtection="1">
      <alignment horizontal="distributed"/>
    </xf>
    <xf numFmtId="37" fontId="67" fillId="28" borderId="55" xfId="136" applyNumberFormat="1" applyFont="1" applyFill="1" applyBorder="1" applyAlignment="1" applyProtection="1">
      <alignment horizontal="distributed"/>
    </xf>
    <xf numFmtId="37" fontId="67" fillId="0" borderId="16" xfId="136" applyNumberFormat="1" applyFont="1" applyBorder="1" applyAlignment="1" applyProtection="1">
      <alignment horizontal="distributed"/>
    </xf>
    <xf numFmtId="0" fontId="24" fillId="0" borderId="0" xfId="136" applyFont="1" applyProtection="1"/>
    <xf numFmtId="37" fontId="24" fillId="0" borderId="0" xfId="135" applyNumberFormat="1" applyFont="1" applyProtection="1"/>
    <xf numFmtId="37" fontId="75" fillId="0" borderId="0" xfId="135" applyNumberFormat="1" applyFont="1" applyProtection="1"/>
    <xf numFmtId="0" fontId="25" fillId="0" borderId="0" xfId="136" applyAlignment="1" applyProtection="1">
      <alignment horizontal="centerContinuous"/>
    </xf>
    <xf numFmtId="37" fontId="67" fillId="28" borderId="37" xfId="136" applyNumberFormat="1" applyFont="1" applyFill="1" applyBorder="1"/>
    <xf numFmtId="37" fontId="67" fillId="0" borderId="16" xfId="136" applyNumberFormat="1" applyFont="1" applyBorder="1"/>
    <xf numFmtId="37" fontId="67" fillId="0" borderId="37" xfId="135" applyNumberFormat="1" applyFont="1" applyBorder="1"/>
    <xf numFmtId="37" fontId="67" fillId="28" borderId="23" xfId="136" applyNumberFormat="1" applyFont="1" applyFill="1" applyBorder="1"/>
    <xf numFmtId="37" fontId="67" fillId="0" borderId="17" xfId="136" applyNumberFormat="1" applyFont="1" applyBorder="1"/>
    <xf numFmtId="37" fontId="67" fillId="28" borderId="55" xfId="136" applyNumberFormat="1" applyFont="1" applyFill="1" applyBorder="1"/>
    <xf numFmtId="37" fontId="73" fillId="28" borderId="23" xfId="136" applyNumberFormat="1" applyFont="1" applyFill="1" applyBorder="1"/>
    <xf numFmtId="37" fontId="73" fillId="0" borderId="16" xfId="136" applyNumberFormat="1" applyFont="1" applyBorder="1"/>
    <xf numFmtId="0" fontId="67" fillId="0" borderId="37" xfId="136" applyFont="1" applyBorder="1" applyAlignment="1" applyProtection="1">
      <alignment horizontal="centerContinuous" vertical="center"/>
    </xf>
    <xf numFmtId="0" fontId="67" fillId="0" borderId="37" xfId="136" applyFont="1" applyBorder="1" applyAlignment="1" applyProtection="1">
      <alignment horizontal="center" vertical="center" wrapText="1" shrinkToFit="1"/>
    </xf>
    <xf numFmtId="0" fontId="68" fillId="0" borderId="16" xfId="136" applyFont="1" applyBorder="1" applyProtection="1">
      <protection locked="0"/>
    </xf>
    <xf numFmtId="0" fontId="73" fillId="28" borderId="23" xfId="136" applyFont="1" applyFill="1" applyBorder="1"/>
    <xf numFmtId="0" fontId="68" fillId="0" borderId="17" xfId="136" applyFont="1" applyBorder="1" applyProtection="1">
      <protection locked="0"/>
    </xf>
    <xf numFmtId="37" fontId="73" fillId="28" borderId="55" xfId="136" applyNumberFormat="1" applyFont="1" applyFill="1" applyBorder="1"/>
    <xf numFmtId="0" fontId="68" fillId="0" borderId="37" xfId="136" applyFont="1" applyBorder="1" applyProtection="1">
      <protection locked="0"/>
    </xf>
    <xf numFmtId="0" fontId="76" fillId="0" borderId="37" xfId="136" applyFont="1" applyBorder="1" applyProtection="1">
      <protection locked="0"/>
    </xf>
    <xf numFmtId="0" fontId="67" fillId="0" borderId="27" xfId="136" applyFont="1" applyBorder="1" applyAlignment="1" applyProtection="1">
      <alignment horizontal="centerContinuous"/>
    </xf>
    <xf numFmtId="37" fontId="68" fillId="0" borderId="16" xfId="136" applyNumberFormat="1" applyFont="1" applyBorder="1" applyProtection="1">
      <protection locked="0"/>
    </xf>
    <xf numFmtId="0" fontId="67" fillId="0" borderId="27" xfId="136" applyFont="1" applyBorder="1" applyProtection="1"/>
    <xf numFmtId="0" fontId="67" fillId="0" borderId="37" xfId="136" applyFont="1" applyBorder="1" applyAlignment="1" applyProtection="1">
      <alignment horizontal="center" vertical="center" shrinkToFit="1"/>
    </xf>
    <xf numFmtId="37" fontId="68" fillId="0" borderId="0" xfId="136" applyNumberFormat="1" applyFont="1" applyBorder="1" applyProtection="1"/>
    <xf numFmtId="0" fontId="67" fillId="0" borderId="37" xfId="136" applyFont="1" applyBorder="1" applyAlignment="1" applyProtection="1">
      <alignment horizontal="center" vertical="center" wrapText="1"/>
    </xf>
    <xf numFmtId="37" fontId="73" fillId="0" borderId="17" xfId="136" applyNumberFormat="1" applyFont="1" applyBorder="1"/>
    <xf numFmtId="37" fontId="73" fillId="28" borderId="56" xfId="136" applyNumberFormat="1" applyFont="1" applyFill="1" applyBorder="1"/>
    <xf numFmtId="0" fontId="68" fillId="0" borderId="53" xfId="136" applyFont="1" applyBorder="1" applyProtection="1">
      <protection locked="0"/>
    </xf>
    <xf numFmtId="0" fontId="67" fillId="0" borderId="37" xfId="136" applyFont="1" applyBorder="1" applyAlignment="1" applyProtection="1">
      <alignment horizontal="center" vertical="center"/>
    </xf>
    <xf numFmtId="0" fontId="67" fillId="0" borderId="16" xfId="136" applyFont="1" applyBorder="1"/>
    <xf numFmtId="0" fontId="67" fillId="0" borderId="37" xfId="136" applyFont="1" applyBorder="1"/>
    <xf numFmtId="37" fontId="67" fillId="28" borderId="51" xfId="136" applyNumberFormat="1" applyFont="1" applyFill="1" applyBorder="1"/>
    <xf numFmtId="37" fontId="67" fillId="0" borderId="42" xfId="136" applyNumberFormat="1" applyFont="1" applyBorder="1"/>
    <xf numFmtId="37" fontId="67" fillId="28" borderId="42" xfId="136" applyNumberFormat="1" applyFont="1" applyFill="1" applyBorder="1" applyProtection="1">
      <protection locked="0"/>
    </xf>
    <xf numFmtId="37" fontId="67" fillId="0" borderId="41" xfId="136" applyNumberFormat="1" applyFont="1" applyBorder="1" applyProtection="1">
      <protection locked="0"/>
    </xf>
    <xf numFmtId="37" fontId="67" fillId="0" borderId="42" xfId="136" applyNumberFormat="1" applyFont="1" applyBorder="1" applyProtection="1">
      <protection locked="0"/>
    </xf>
    <xf numFmtId="37" fontId="67" fillId="28" borderId="56" xfId="136" applyNumberFormat="1" applyFont="1" applyFill="1" applyBorder="1" applyProtection="1">
      <protection locked="0"/>
    </xf>
    <xf numFmtId="37" fontId="67" fillId="0" borderId="53" xfId="136" applyNumberFormat="1" applyFont="1" applyBorder="1" applyProtection="1">
      <protection locked="0"/>
    </xf>
    <xf numFmtId="37" fontId="73" fillId="28" borderId="51" xfId="136" applyNumberFormat="1" applyFont="1" applyFill="1" applyBorder="1" applyProtection="1">
      <protection locked="0"/>
    </xf>
    <xf numFmtId="37" fontId="73" fillId="0" borderId="41" xfId="136" applyNumberFormat="1" applyFont="1" applyBorder="1" applyProtection="1">
      <protection locked="0"/>
    </xf>
    <xf numFmtId="37" fontId="67" fillId="28" borderId="51" xfId="136" applyNumberFormat="1" applyFont="1" applyFill="1" applyBorder="1" applyProtection="1">
      <protection locked="0"/>
    </xf>
    <xf numFmtId="0" fontId="67" fillId="0" borderId="27" xfId="136" applyFont="1" applyBorder="1" applyAlignment="1" applyProtection="1">
      <alignment horizontal="right"/>
    </xf>
    <xf numFmtId="0" fontId="67" fillId="28" borderId="42" xfId="136" applyFont="1" applyFill="1" applyBorder="1" applyAlignment="1" applyProtection="1">
      <alignment horizontal="distributed"/>
    </xf>
    <xf numFmtId="0" fontId="67" fillId="0" borderId="41" xfId="136" applyFont="1" applyBorder="1" applyAlignment="1" applyProtection="1">
      <alignment horizontal="distributed"/>
    </xf>
    <xf numFmtId="0" fontId="67" fillId="28" borderId="56" xfId="136" applyFont="1" applyFill="1" applyBorder="1" applyAlignment="1" applyProtection="1">
      <alignment horizontal="distributed"/>
    </xf>
    <xf numFmtId="0" fontId="67" fillId="0" borderId="53" xfId="136" applyFont="1" applyBorder="1" applyAlignment="1" applyProtection="1">
      <alignment horizontal="distributed"/>
    </xf>
    <xf numFmtId="0" fontId="73" fillId="28" borderId="51" xfId="136" applyFont="1" applyFill="1" applyBorder="1" applyAlignment="1" applyProtection="1">
      <alignment horizontal="distributed"/>
    </xf>
    <xf numFmtId="0" fontId="73" fillId="0" borderId="41" xfId="136" applyFont="1" applyBorder="1" applyAlignment="1" applyProtection="1">
      <alignment horizontal="distributed"/>
    </xf>
    <xf numFmtId="37" fontId="67" fillId="28" borderId="51" xfId="136" applyNumberFormat="1" applyFont="1" applyFill="1" applyBorder="1" applyAlignment="1" applyProtection="1">
      <alignment horizontal="distributed"/>
    </xf>
    <xf numFmtId="37" fontId="67" fillId="0" borderId="42" xfId="136" applyNumberFormat="1" applyFont="1" applyBorder="1" applyAlignment="1" applyProtection="1">
      <alignment horizontal="distributed"/>
    </xf>
    <xf numFmtId="37" fontId="67" fillId="28" borderId="56" xfId="136" applyNumberFormat="1" applyFont="1" applyFill="1" applyBorder="1" applyAlignment="1" applyProtection="1">
      <alignment horizontal="distributed"/>
    </xf>
    <xf numFmtId="37" fontId="67" fillId="0" borderId="41" xfId="136" applyNumberFormat="1" applyFont="1" applyBorder="1" applyAlignment="1" applyProtection="1">
      <alignment horizontal="distributed"/>
    </xf>
    <xf numFmtId="38" fontId="0" fillId="0" borderId="0" xfId="171" applyFont="1" applyProtection="1"/>
    <xf numFmtId="38" fontId="78" fillId="0" borderId="0" xfId="171" applyFont="1" applyProtection="1"/>
    <xf numFmtId="0" fontId="59" fillId="0" borderId="0" xfId="0" applyFont="1" applyProtection="1"/>
    <xf numFmtId="0" fontId="78" fillId="0" borderId="0" xfId="0" applyFont="1" applyProtection="1"/>
    <xf numFmtId="194" fontId="79" fillId="0" borderId="0" xfId="171" applyNumberFormat="1" applyFont="1" applyAlignment="1" applyProtection="1">
      <alignment horizontal="centerContinuous" vertical="center"/>
    </xf>
    <xf numFmtId="38" fontId="80" fillId="0" borderId="0" xfId="171" applyFont="1" applyAlignment="1" applyProtection="1">
      <alignment vertical="center"/>
    </xf>
    <xf numFmtId="0" fontId="80" fillId="0" borderId="0" xfId="0" applyFont="1" applyProtection="1"/>
    <xf numFmtId="38" fontId="79" fillId="0" borderId="0" xfId="171" applyFont="1" applyAlignment="1" applyProtection="1">
      <alignment horizontal="centerContinuous"/>
    </xf>
    <xf numFmtId="38" fontId="78" fillId="0" borderId="15" xfId="171" applyNumberFormat="1" applyFont="1" applyBorder="1" applyProtection="1"/>
    <xf numFmtId="38" fontId="78" fillId="0" borderId="16" xfId="171" applyNumberFormat="1" applyFont="1" applyBorder="1" applyProtection="1"/>
    <xf numFmtId="188" fontId="78" fillId="27" borderId="17" xfId="171" applyNumberFormat="1" applyFont="1" applyFill="1" applyBorder="1" applyProtection="1"/>
    <xf numFmtId="188" fontId="78" fillId="28" borderId="17" xfId="171" applyNumberFormat="1" applyFont="1" applyFill="1" applyBorder="1" applyProtection="1"/>
    <xf numFmtId="38" fontId="78" fillId="0" borderId="18" xfId="171" applyNumberFormat="1" applyFont="1" applyBorder="1" applyProtection="1"/>
    <xf numFmtId="38" fontId="78" fillId="0" borderId="0" xfId="171" applyNumberFormat="1" applyFont="1" applyBorder="1" applyProtection="1"/>
    <xf numFmtId="188" fontId="78" fillId="27" borderId="19" xfId="171" applyNumberFormat="1" applyFont="1" applyFill="1" applyBorder="1" applyProtection="1"/>
    <xf numFmtId="188" fontId="78" fillId="28" borderId="19" xfId="171" applyNumberFormat="1" applyFont="1" applyFill="1" applyBorder="1" applyProtection="1"/>
    <xf numFmtId="38" fontId="78" fillId="28" borderId="0" xfId="171" applyNumberFormat="1" applyFont="1" applyFill="1" applyBorder="1" applyProtection="1"/>
    <xf numFmtId="38" fontId="78" fillId="29" borderId="0" xfId="171" applyNumberFormat="1" applyFont="1" applyFill="1" applyBorder="1" applyProtection="1"/>
    <xf numFmtId="188" fontId="78" fillId="0" borderId="0" xfId="171" applyNumberFormat="1" applyFont="1" applyProtection="1"/>
    <xf numFmtId="38" fontId="78" fillId="0" borderId="57" xfId="0" applyNumberFormat="1" applyFont="1" applyBorder="1" applyProtection="1"/>
    <xf numFmtId="38" fontId="78" fillId="0" borderId="58" xfId="0" applyNumberFormat="1" applyFont="1" applyBorder="1" applyProtection="1"/>
    <xf numFmtId="188" fontId="78" fillId="27" borderId="59" xfId="0" applyNumberFormat="1" applyFont="1" applyFill="1" applyBorder="1" applyProtection="1"/>
    <xf numFmtId="188" fontId="78" fillId="28" borderId="59" xfId="171" applyNumberFormat="1" applyFont="1" applyFill="1" applyBorder="1" applyProtection="1"/>
    <xf numFmtId="38" fontId="78" fillId="0" borderId="0" xfId="171" applyFont="1" applyAlignment="1" applyProtection="1">
      <alignment horizontal="right"/>
    </xf>
    <xf numFmtId="38" fontId="78" fillId="0" borderId="61" xfId="171" applyNumberFormat="1" applyFont="1" applyBorder="1" applyProtection="1"/>
    <xf numFmtId="38" fontId="78" fillId="0" borderId="62" xfId="171" applyNumberFormat="1" applyFont="1" applyBorder="1" applyProtection="1"/>
    <xf numFmtId="188" fontId="78" fillId="27" borderId="63" xfId="171" applyNumberFormat="1" applyFont="1" applyFill="1" applyBorder="1" applyProtection="1"/>
    <xf numFmtId="49" fontId="78" fillId="0" borderId="0" xfId="171" applyNumberFormat="1" applyFont="1" applyProtection="1"/>
    <xf numFmtId="49" fontId="78" fillId="0" borderId="0" xfId="171" applyNumberFormat="1" applyFont="1" applyBorder="1" applyProtection="1"/>
    <xf numFmtId="188" fontId="78" fillId="28" borderId="63" xfId="171" applyNumberFormat="1" applyFont="1" applyFill="1" applyBorder="1" applyProtection="1"/>
    <xf numFmtId="38" fontId="79" fillId="0" borderId="0" xfId="171" applyFont="1" applyProtection="1"/>
    <xf numFmtId="38" fontId="78" fillId="0" borderId="0" xfId="171" applyFont="1" applyAlignment="1" applyProtection="1">
      <alignment horizontal="center"/>
    </xf>
    <xf numFmtId="37" fontId="67" fillId="0" borderId="0" xfId="135" applyNumberFormat="1" applyFont="1" applyAlignment="1" applyProtection="1">
      <alignment vertical="center"/>
    </xf>
    <xf numFmtId="38" fontId="67" fillId="0" borderId="0" xfId="171" applyFont="1" applyBorder="1" applyProtection="1"/>
    <xf numFmtId="38" fontId="50" fillId="0" borderId="0" xfId="171" applyFont="1" applyAlignment="1" applyProtection="1">
      <alignment horizontal="left" vertical="center"/>
      <protection locked="0"/>
    </xf>
    <xf numFmtId="38" fontId="50" fillId="0" borderId="0" xfId="171" applyFont="1" applyAlignment="1" applyProtection="1">
      <alignment horizontal="right" vertical="center"/>
      <protection locked="0"/>
    </xf>
    <xf numFmtId="38" fontId="50" fillId="0" borderId="0" xfId="171" applyFont="1" applyAlignment="1" applyProtection="1">
      <alignment horizontal="right" vertical="center"/>
    </xf>
    <xf numFmtId="3" fontId="0" fillId="0" borderId="0" xfId="0" applyNumberFormat="1" applyProtection="1"/>
    <xf numFmtId="0" fontId="23" fillId="0" borderId="0" xfId="0" applyFont="1" applyAlignment="1" applyProtection="1">
      <alignment vertical="center"/>
    </xf>
    <xf numFmtId="0" fontId="23" fillId="0" borderId="0" xfId="0" applyFont="1" applyProtection="1"/>
    <xf numFmtId="38" fontId="56" fillId="0" borderId="0" xfId="171" applyFont="1" applyProtection="1"/>
    <xf numFmtId="3" fontId="23" fillId="0" borderId="0" xfId="0" applyNumberFormat="1" applyFont="1" applyProtection="1"/>
    <xf numFmtId="3" fontId="56" fillId="0" borderId="0" xfId="171" applyNumberFormat="1" applyFont="1" applyProtection="1"/>
    <xf numFmtId="186" fontId="0" fillId="0" borderId="0" xfId="0" applyNumberFormat="1" applyProtection="1"/>
    <xf numFmtId="186" fontId="0" fillId="0" borderId="39" xfId="0" applyNumberFormat="1" applyBorder="1" applyProtection="1"/>
    <xf numFmtId="186" fontId="0" fillId="0" borderId="49" xfId="0" applyNumberFormat="1" applyBorder="1" applyAlignment="1" applyProtection="1">
      <alignment horizontal="center" vertical="center" wrapText="1"/>
    </xf>
    <xf numFmtId="56" fontId="0" fillId="0" borderId="64" xfId="0" applyNumberFormat="1" applyBorder="1" applyAlignment="1" applyProtection="1">
      <alignment horizontal="right" wrapText="1"/>
      <protection locked="0"/>
    </xf>
    <xf numFmtId="56" fontId="0" fillId="0" borderId="64" xfId="0" applyNumberFormat="1" applyBorder="1" applyAlignment="1" applyProtection="1">
      <alignment horizontal="right"/>
      <protection locked="0"/>
    </xf>
    <xf numFmtId="56" fontId="0" fillId="0" borderId="52" xfId="0" applyNumberFormat="1" applyBorder="1" applyAlignment="1" applyProtection="1">
      <alignment horizontal="right" wrapText="1"/>
      <protection locked="0"/>
    </xf>
    <xf numFmtId="186" fontId="0" fillId="0" borderId="64" xfId="0" applyNumberFormat="1" applyBorder="1" applyAlignment="1" applyProtection="1">
      <alignment horizontal="right" wrapText="1"/>
      <protection locked="0"/>
    </xf>
    <xf numFmtId="186" fontId="0" fillId="0" borderId="53" xfId="0" applyNumberFormat="1" applyBorder="1" applyAlignment="1" applyProtection="1">
      <alignment horizontal="right" wrapText="1"/>
      <protection locked="0"/>
    </xf>
    <xf numFmtId="186" fontId="0" fillId="0" borderId="37" xfId="0" applyNumberFormat="1" applyBorder="1" applyAlignment="1" applyProtection="1"/>
    <xf numFmtId="186" fontId="0" fillId="0" borderId="44" xfId="0" applyNumberFormat="1" applyBorder="1" applyAlignment="1" applyProtection="1">
      <alignment horizontal="center" vertical="center" wrapText="1"/>
    </xf>
    <xf numFmtId="186" fontId="0" fillId="0" borderId="71" xfId="0" applyNumberFormat="1" applyFill="1" applyBorder="1" applyAlignment="1" applyProtection="1">
      <alignment vertical="center" wrapText="1"/>
      <protection locked="0"/>
    </xf>
    <xf numFmtId="186" fontId="0" fillId="0" borderId="71" xfId="0" applyNumberFormat="1" applyFill="1" applyBorder="1" applyProtection="1">
      <protection locked="0"/>
    </xf>
    <xf numFmtId="186" fontId="0" fillId="30" borderId="72" xfId="0" applyNumberFormat="1" applyFill="1" applyBorder="1" applyProtection="1"/>
    <xf numFmtId="186" fontId="0" fillId="0" borderId="44" xfId="0" applyNumberFormat="1" applyBorder="1" applyAlignment="1" applyProtection="1">
      <alignment horizontal="center" vertical="center"/>
    </xf>
    <xf numFmtId="186" fontId="49" fillId="0" borderId="46" xfId="0" applyNumberFormat="1" applyFont="1" applyBorder="1" applyAlignment="1" applyProtection="1">
      <alignment horizontal="center" vertical="center" wrapText="1"/>
    </xf>
    <xf numFmtId="185" fontId="0" fillId="0" borderId="74" xfId="0" applyNumberFormat="1" applyFill="1" applyBorder="1" applyAlignment="1" applyProtection="1">
      <alignment vertical="center"/>
      <protection locked="0"/>
    </xf>
    <xf numFmtId="185" fontId="0" fillId="0" borderId="74" xfId="0" applyNumberFormat="1" applyFill="1" applyBorder="1" applyProtection="1">
      <protection locked="0"/>
    </xf>
    <xf numFmtId="185" fontId="0" fillId="30" borderId="75" xfId="0" applyNumberFormat="1" applyFill="1" applyBorder="1" applyProtection="1"/>
    <xf numFmtId="186" fontId="0" fillId="0" borderId="76" xfId="0" applyNumberFormat="1" applyBorder="1" applyAlignment="1" applyProtection="1">
      <alignment horizontal="center" vertical="center"/>
    </xf>
    <xf numFmtId="186" fontId="0" fillId="30" borderId="79" xfId="0" applyNumberFormat="1" applyFill="1" applyBorder="1" applyProtection="1"/>
    <xf numFmtId="186" fontId="0" fillId="0" borderId="46" xfId="0" applyNumberFormat="1" applyFill="1" applyBorder="1" applyAlignment="1" applyProtection="1">
      <alignment horizontal="center" vertical="center" wrapText="1"/>
    </xf>
    <xf numFmtId="186" fontId="0" fillId="30" borderId="75" xfId="0" applyNumberFormat="1" applyFill="1" applyBorder="1" applyProtection="1"/>
    <xf numFmtId="185" fontId="0" fillId="0" borderId="0" xfId="0" applyNumberFormat="1" applyProtection="1"/>
    <xf numFmtId="37" fontId="83" fillId="0" borderId="0" xfId="135" applyNumberFormat="1" applyFont="1" applyAlignment="1" applyProtection="1">
      <alignment horizontal="center" vertical="center"/>
    </xf>
    <xf numFmtId="37" fontId="83" fillId="0" borderId="0" xfId="135" applyNumberFormat="1" applyFont="1" applyAlignment="1" applyProtection="1">
      <alignment horizontal="left"/>
    </xf>
    <xf numFmtId="37" fontId="83" fillId="0" borderId="0" xfId="135" applyNumberFormat="1" applyFont="1" applyProtection="1"/>
    <xf numFmtId="37" fontId="84" fillId="0" borderId="0" xfId="135" applyNumberFormat="1" applyFont="1" applyProtection="1"/>
    <xf numFmtId="37" fontId="83" fillId="0" borderId="0" xfId="135" applyNumberFormat="1" applyFont="1" applyBorder="1" applyProtection="1"/>
    <xf numFmtId="49" fontId="84" fillId="0" borderId="0" xfId="135" applyNumberFormat="1" applyFont="1" applyProtection="1"/>
    <xf numFmtId="186" fontId="0" fillId="0" borderId="52" xfId="0" applyNumberFormat="1" applyBorder="1" applyAlignment="1" applyProtection="1">
      <alignment horizontal="right" wrapText="1"/>
      <protection locked="0"/>
    </xf>
    <xf numFmtId="38" fontId="55" fillId="0" borderId="21" xfId="171" applyFont="1" applyBorder="1" applyProtection="1"/>
    <xf numFmtId="38" fontId="55" fillId="0" borderId="39" xfId="171" applyFont="1" applyBorder="1" applyProtection="1"/>
    <xf numFmtId="0" fontId="0" fillId="0" borderId="0" xfId="0" applyProtection="1"/>
    <xf numFmtId="38" fontId="50" fillId="0" borderId="0" xfId="171" applyNumberFormat="1" applyFont="1" applyFill="1" applyBorder="1" applyAlignment="1" applyProtection="1"/>
    <xf numFmtId="40" fontId="63" fillId="0" borderId="0" xfId="0" applyNumberFormat="1" applyFont="1" applyBorder="1" applyAlignment="1" applyProtection="1">
      <alignment horizontal="right"/>
    </xf>
    <xf numFmtId="40" fontId="50" fillId="0" borderId="0" xfId="0" applyNumberFormat="1" applyFont="1" applyFill="1" applyBorder="1" applyProtection="1"/>
    <xf numFmtId="38" fontId="50" fillId="0" borderId="27" xfId="171" applyFont="1" applyFill="1" applyBorder="1" applyAlignment="1" applyProtection="1">
      <alignment horizontal="right"/>
    </xf>
    <xf numFmtId="38" fontId="50" fillId="0" borderId="27" xfId="171" applyNumberFormat="1" applyFont="1" applyFill="1" applyBorder="1" applyAlignment="1" applyProtection="1"/>
    <xf numFmtId="40" fontId="50" fillId="0" borderId="27" xfId="0" applyNumberFormat="1" applyFont="1" applyFill="1" applyBorder="1" applyProtection="1"/>
    <xf numFmtId="38" fontId="50" fillId="0" borderId="27" xfId="171" applyNumberFormat="1" applyFont="1" applyFill="1" applyBorder="1" applyProtection="1"/>
    <xf numFmtId="40" fontId="50" fillId="0" borderId="27" xfId="0" applyNumberFormat="1" applyFont="1" applyFill="1" applyBorder="1" applyAlignment="1" applyProtection="1"/>
    <xf numFmtId="0" fontId="50" fillId="0" borderId="0" xfId="0" applyFont="1" applyFill="1" applyAlignment="1" applyProtection="1">
      <alignment horizontal="left"/>
    </xf>
    <xf numFmtId="0" fontId="50" fillId="0" borderId="0" xfId="0" applyFont="1" applyFill="1" applyBorder="1" applyAlignment="1" applyProtection="1">
      <alignment horizontal="left"/>
    </xf>
    <xf numFmtId="0" fontId="50" fillId="27" borderId="19" xfId="0" applyFont="1" applyFill="1" applyBorder="1" applyAlignment="1" applyProtection="1">
      <alignment horizontal="left"/>
    </xf>
    <xf numFmtId="38" fontId="50" fillId="28" borderId="17" xfId="171" applyFont="1" applyFill="1" applyBorder="1" applyAlignment="1" applyProtection="1">
      <alignment horizontal="right"/>
    </xf>
    <xf numFmtId="38" fontId="50" fillId="28" borderId="19" xfId="171" applyNumberFormat="1" applyFont="1" applyFill="1" applyBorder="1" applyAlignment="1" applyProtection="1"/>
    <xf numFmtId="40" fontId="50" fillId="28" borderId="19" xfId="0" applyNumberFormat="1" applyFont="1" applyFill="1" applyBorder="1" applyProtection="1"/>
    <xf numFmtId="38" fontId="50" fillId="28" borderId="19" xfId="0" applyNumberFormat="1" applyFont="1" applyFill="1" applyBorder="1" applyProtection="1"/>
    <xf numFmtId="57" fontId="50" fillId="0" borderId="21" xfId="0" applyNumberFormat="1" applyFont="1" applyBorder="1" applyAlignment="1" applyProtection="1">
      <alignment horizontal="right"/>
      <protection locked="0"/>
    </xf>
    <xf numFmtId="49" fontId="50" fillId="0" borderId="21" xfId="0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Continuous"/>
    </xf>
    <xf numFmtId="0" fontId="60" fillId="0" borderId="0" xfId="0" applyFont="1" applyFill="1" applyAlignment="1" applyProtection="1">
      <alignment horizontal="left" vertical="center"/>
    </xf>
    <xf numFmtId="0" fontId="50" fillId="0" borderId="0" xfId="0" quotePrefix="1" applyFont="1" applyFill="1" applyAlignment="1" applyProtection="1">
      <alignment horizontal="left"/>
    </xf>
    <xf numFmtId="57" fontId="50" fillId="0" borderId="0" xfId="0" applyNumberFormat="1" applyFont="1" applyBorder="1" applyAlignment="1" applyProtection="1">
      <alignment horizontal="right"/>
    </xf>
    <xf numFmtId="40" fontId="50" fillId="0" borderId="0" xfId="0" applyNumberFormat="1" applyFont="1" applyFill="1" applyBorder="1" applyAlignment="1" applyProtection="1"/>
    <xf numFmtId="2" fontId="50" fillId="0" borderId="0" xfId="0" applyNumberFormat="1" applyFont="1" applyFill="1" applyBorder="1" applyAlignment="1" applyProtection="1">
      <alignment horizontal="right"/>
    </xf>
    <xf numFmtId="38" fontId="23" fillId="0" borderId="0" xfId="171" applyFont="1" applyAlignment="1" applyProtection="1">
      <alignment vertical="center"/>
    </xf>
    <xf numFmtId="38" fontId="49" fillId="0" borderId="0" xfId="171" applyFont="1" applyProtection="1"/>
    <xf numFmtId="184" fontId="49" fillId="0" borderId="0" xfId="0" applyNumberFormat="1" applyFont="1" applyProtection="1"/>
    <xf numFmtId="57" fontId="49" fillId="0" borderId="0" xfId="0" applyNumberFormat="1" applyFont="1" applyProtection="1"/>
    <xf numFmtId="0" fontId="61" fillId="0" borderId="0" xfId="0" applyFont="1" applyFill="1" applyBorder="1" applyProtection="1"/>
    <xf numFmtId="191" fontId="50" fillId="0" borderId="0" xfId="0" applyNumberFormat="1" applyFont="1" applyFill="1" applyBorder="1" applyAlignment="1" applyProtection="1">
      <alignment horizontal="right"/>
    </xf>
    <xf numFmtId="0" fontId="49" fillId="0" borderId="0" xfId="0" applyFont="1" applyBorder="1" applyAlignment="1" applyProtection="1">
      <alignment horizontal="right" vertical="center"/>
    </xf>
    <xf numFmtId="0" fontId="50" fillId="0" borderId="0" xfId="0" applyFont="1" applyFill="1" applyBorder="1" applyProtection="1"/>
    <xf numFmtId="49" fontId="50" fillId="0" borderId="0" xfId="0" applyNumberFormat="1" applyFont="1" applyFill="1" applyBorder="1" applyAlignment="1" applyProtection="1">
      <alignment horizontal="right"/>
    </xf>
    <xf numFmtId="0" fontId="62" fillId="0" borderId="0" xfId="0" applyFont="1" applyFill="1" applyBorder="1" applyProtection="1"/>
    <xf numFmtId="0" fontId="0" fillId="0" borderId="0" xfId="0" applyAlignment="1" applyProtection="1">
      <alignment horizontal="right"/>
    </xf>
    <xf numFmtId="0" fontId="82" fillId="0" borderId="0" xfId="0" applyFont="1" applyProtection="1"/>
    <xf numFmtId="38" fontId="64" fillId="0" borderId="0" xfId="171" applyFont="1" applyAlignment="1" applyProtection="1">
      <alignment horizontal="centerContinuous"/>
    </xf>
    <xf numFmtId="38" fontId="64" fillId="0" borderId="0" xfId="171" applyFont="1" applyAlignment="1" applyProtection="1"/>
    <xf numFmtId="38" fontId="64" fillId="0" borderId="0" xfId="171" applyFont="1" applyProtection="1"/>
    <xf numFmtId="193" fontId="0" fillId="0" borderId="0" xfId="0" applyNumberFormat="1" applyFont="1" applyAlignment="1" applyProtection="1">
      <alignment horizontal="right"/>
    </xf>
    <xf numFmtId="3" fontId="64" fillId="0" borderId="0" xfId="171" applyNumberFormat="1" applyFont="1" applyAlignment="1" applyProtection="1">
      <alignment horizontal="centerContinuous"/>
    </xf>
    <xf numFmtId="38" fontId="50" fillId="0" borderId="0" xfId="171" applyFont="1" applyProtection="1"/>
    <xf numFmtId="3" fontId="50" fillId="0" borderId="0" xfId="171" applyNumberFormat="1" applyFont="1" applyProtection="1"/>
    <xf numFmtId="38" fontId="50" fillId="0" borderId="0" xfId="171" applyFont="1" applyFill="1" applyAlignment="1" applyProtection="1">
      <alignment horizontal="center"/>
    </xf>
    <xf numFmtId="38" fontId="50" fillId="0" borderId="0" xfId="171" applyFont="1" applyFill="1" applyAlignment="1" applyProtection="1">
      <alignment horizontal="right" vertical="center"/>
    </xf>
    <xf numFmtId="38" fontId="50" fillId="0" borderId="0" xfId="171" quotePrefix="1" applyFont="1" applyAlignment="1" applyProtection="1">
      <alignment horizontal="left"/>
    </xf>
    <xf numFmtId="38" fontId="55" fillId="0" borderId="15" xfId="171" applyFont="1" applyBorder="1" applyAlignment="1" applyProtection="1">
      <alignment horizontal="centerContinuous"/>
    </xf>
    <xf numFmtId="38" fontId="55" fillId="0" borderId="18" xfId="171" applyFont="1" applyBorder="1" applyProtection="1"/>
    <xf numFmtId="38" fontId="55" fillId="0" borderId="18" xfId="171" applyFont="1" applyBorder="1" applyAlignment="1" applyProtection="1">
      <alignment horizontal="centerContinuous"/>
    </xf>
    <xf numFmtId="38" fontId="55" fillId="0" borderId="43" xfId="171" applyFont="1" applyBorder="1" applyAlignment="1" applyProtection="1">
      <alignment horizontal="centerContinuous"/>
    </xf>
    <xf numFmtId="3" fontId="55" fillId="0" borderId="0" xfId="171" applyNumberFormat="1" applyFont="1" applyBorder="1" applyAlignment="1" applyProtection="1">
      <alignment horizontal="center" vertical="center" wrapText="1"/>
    </xf>
    <xf numFmtId="38" fontId="50" fillId="0" borderId="0" xfId="171" applyFont="1" applyBorder="1" applyAlignment="1" applyProtection="1">
      <alignment horizontal="centerContinuous"/>
    </xf>
    <xf numFmtId="3" fontId="50" fillId="0" borderId="0" xfId="171" applyNumberFormat="1" applyFont="1" applyBorder="1" applyAlignment="1" applyProtection="1">
      <alignment horizontal="centerContinuous"/>
    </xf>
    <xf numFmtId="38" fontId="55" fillId="0" borderId="49" xfId="171" applyFont="1" applyBorder="1" applyAlignment="1" applyProtection="1">
      <alignment horizontal="centerContinuous"/>
    </xf>
    <xf numFmtId="38" fontId="55" fillId="0" borderId="37" xfId="171" applyFont="1" applyBorder="1" applyAlignment="1" applyProtection="1">
      <alignment horizontal="centerContinuous"/>
    </xf>
    <xf numFmtId="0" fontId="0" fillId="0" borderId="0" xfId="0" applyBorder="1" applyAlignment="1" applyProtection="1">
      <alignment horizontal="center" vertical="center" wrapText="1"/>
    </xf>
    <xf numFmtId="38" fontId="55" fillId="0" borderId="43" xfId="171" applyFont="1" applyBorder="1" applyAlignment="1" applyProtection="1">
      <alignment horizontal="distributed" indent="1"/>
    </xf>
    <xf numFmtId="38" fontId="55" fillId="0" borderId="43" xfId="171" applyFont="1" applyBorder="1" applyProtection="1"/>
    <xf numFmtId="38" fontId="55" fillId="0" borderId="43" xfId="171" applyFont="1" applyBorder="1" applyAlignment="1" applyProtection="1">
      <alignment horizontal="right"/>
    </xf>
    <xf numFmtId="38" fontId="55" fillId="0" borderId="40" xfId="171" applyFont="1" applyBorder="1" applyProtection="1"/>
    <xf numFmtId="38" fontId="55" fillId="0" borderId="0" xfId="171" applyFont="1" applyBorder="1" applyProtection="1"/>
    <xf numFmtId="38" fontId="55" fillId="0" borderId="16" xfId="171" applyFont="1" applyBorder="1" applyAlignment="1" applyProtection="1">
      <alignment horizontal="distributed" justifyLastLine="1"/>
    </xf>
    <xf numFmtId="38" fontId="55" fillId="0" borderId="16" xfId="171" applyFont="1" applyBorder="1" applyProtection="1"/>
    <xf numFmtId="3" fontId="50" fillId="0" borderId="0" xfId="171" applyNumberFormat="1" applyFont="1" applyBorder="1" applyProtection="1"/>
    <xf numFmtId="38" fontId="55" fillId="0" borderId="37" xfId="171" applyFont="1" applyBorder="1" applyAlignment="1" applyProtection="1">
      <alignment horizontal="distributed" justifyLastLine="1"/>
    </xf>
    <xf numFmtId="38" fontId="55" fillId="0" borderId="37" xfId="171" applyFont="1" applyBorder="1" applyProtection="1"/>
    <xf numFmtId="38" fontId="55" fillId="0" borderId="42" xfId="171" applyFont="1" applyBorder="1" applyProtection="1"/>
    <xf numFmtId="38" fontId="55" fillId="0" borderId="16" xfId="171" applyFont="1" applyBorder="1" applyAlignment="1" applyProtection="1">
      <alignment horizontal="distributed" indent="1"/>
    </xf>
    <xf numFmtId="3" fontId="55" fillId="0" borderId="41" xfId="171" applyNumberFormat="1" applyFont="1" applyBorder="1" applyProtection="1"/>
    <xf numFmtId="3" fontId="55" fillId="0" borderId="0" xfId="171" applyNumberFormat="1" applyFont="1" applyBorder="1" applyProtection="1"/>
    <xf numFmtId="38" fontId="55" fillId="0" borderId="41" xfId="171" applyFont="1" applyBorder="1" applyAlignment="1" applyProtection="1">
      <alignment horizontal="distributed" indent="1"/>
    </xf>
    <xf numFmtId="38" fontId="55" fillId="0" borderId="41" xfId="171" applyFont="1" applyBorder="1" applyProtection="1"/>
    <xf numFmtId="38" fontId="55" fillId="0" borderId="23" xfId="171" applyFont="1" applyBorder="1" applyAlignment="1" applyProtection="1">
      <alignment horizontal="left"/>
    </xf>
    <xf numFmtId="38" fontId="55" fillId="0" borderId="23" xfId="171" applyFont="1" applyBorder="1" applyProtection="1"/>
    <xf numFmtId="38" fontId="55" fillId="0" borderId="51" xfId="171" applyFont="1" applyBorder="1" applyProtection="1"/>
    <xf numFmtId="38" fontId="55" fillId="0" borderId="17" xfId="171" applyFont="1" applyBorder="1" applyAlignment="1" applyProtection="1">
      <alignment horizontal="distributed" indent="1"/>
    </xf>
    <xf numFmtId="38" fontId="55" fillId="0" borderId="17" xfId="171" applyFont="1" applyBorder="1" applyProtection="1"/>
    <xf numFmtId="3" fontId="55" fillId="0" borderId="53" xfId="171" applyNumberFormat="1" applyFont="1" applyBorder="1" applyProtection="1"/>
    <xf numFmtId="38" fontId="55" fillId="0" borderId="23" xfId="171" applyFont="1" applyBorder="1" applyAlignment="1" applyProtection="1"/>
    <xf numFmtId="3" fontId="0" fillId="0" borderId="0" xfId="0" applyNumberFormat="1" applyBorder="1" applyProtection="1"/>
    <xf numFmtId="38" fontId="55" fillId="0" borderId="35" xfId="171" applyFont="1" applyBorder="1" applyProtection="1"/>
    <xf numFmtId="38" fontId="55" fillId="0" borderId="37" xfId="171" applyFont="1" applyBorder="1" applyAlignment="1" applyProtection="1">
      <alignment horizontal="distributed" indent="1"/>
    </xf>
    <xf numFmtId="3" fontId="55" fillId="0" borderId="42" xfId="171" applyNumberFormat="1" applyFont="1" applyBorder="1" applyProtection="1"/>
    <xf numFmtId="0" fontId="48" fillId="0" borderId="0" xfId="0" applyFont="1" applyProtection="1"/>
    <xf numFmtId="3" fontId="48" fillId="0" borderId="0" xfId="0" applyNumberFormat="1" applyFont="1" applyProtection="1"/>
    <xf numFmtId="38" fontId="50" fillId="0" borderId="0" xfId="171" applyFont="1" applyAlignment="1" applyProtection="1">
      <alignment vertical="center"/>
      <protection locked="0"/>
    </xf>
    <xf numFmtId="37" fontId="84" fillId="0" borderId="51" xfId="135" applyNumberFormat="1" applyFont="1" applyBorder="1" applyAlignment="1" applyProtection="1">
      <alignment horizontal="center" vertical="center"/>
    </xf>
    <xf numFmtId="0" fontId="85" fillId="0" borderId="51" xfId="135" applyNumberFormat="1" applyFont="1" applyBorder="1" applyAlignment="1" applyProtection="1">
      <alignment horizontal="center" vertical="center"/>
    </xf>
    <xf numFmtId="37" fontId="84" fillId="0" borderId="51" xfId="135" applyNumberFormat="1" applyFont="1" applyBorder="1" applyProtection="1"/>
    <xf numFmtId="37" fontId="84" fillId="0" borderId="64" xfId="135" applyNumberFormat="1" applyFont="1" applyBorder="1" applyAlignment="1" applyProtection="1">
      <alignment horizontal="center" vertical="center"/>
    </xf>
    <xf numFmtId="0" fontId="85" fillId="0" borderId="64" xfId="135" applyNumberFormat="1" applyFont="1" applyBorder="1" applyAlignment="1" applyProtection="1">
      <alignment horizontal="center" vertical="center"/>
    </xf>
    <xf numFmtId="37" fontId="84" fillId="0" borderId="64" xfId="135" applyNumberFormat="1" applyFont="1" applyBorder="1" applyProtection="1"/>
    <xf numFmtId="37" fontId="84" fillId="0" borderId="53" xfId="135" applyNumberFormat="1" applyFont="1" applyBorder="1" applyAlignment="1" applyProtection="1">
      <alignment horizontal="center" vertical="center"/>
    </xf>
    <xf numFmtId="0" fontId="85" fillId="0" borderId="53" xfId="135" applyNumberFormat="1" applyFont="1" applyBorder="1" applyAlignment="1" applyProtection="1">
      <alignment horizontal="center" vertical="center"/>
    </xf>
    <xf numFmtId="37" fontId="84" fillId="0" borderId="53" xfId="135" applyNumberFormat="1" applyFont="1" applyBorder="1" applyProtection="1"/>
    <xf numFmtId="37" fontId="93" fillId="0" borderId="0" xfId="135" applyNumberFormat="1" applyFont="1" applyAlignment="1" applyProtection="1">
      <alignment horizontal="left"/>
    </xf>
    <xf numFmtId="37" fontId="93" fillId="0" borderId="0" xfId="135" applyNumberFormat="1" applyFont="1" applyProtection="1"/>
    <xf numFmtId="37" fontId="93" fillId="0" borderId="49" xfId="135" applyNumberFormat="1" applyFont="1" applyBorder="1" applyAlignment="1" applyProtection="1">
      <alignment horizontal="center" vertical="center"/>
    </xf>
    <xf numFmtId="0" fontId="93" fillId="0" borderId="49" xfId="135" applyNumberFormat="1" applyFont="1" applyBorder="1" applyAlignment="1" applyProtection="1">
      <alignment horizontal="center" vertical="center"/>
    </xf>
    <xf numFmtId="37" fontId="93" fillId="0" borderId="0" xfId="135" applyNumberFormat="1" applyFont="1" applyAlignment="1" applyProtection="1">
      <alignment horizontal="center" vertical="center"/>
    </xf>
    <xf numFmtId="37" fontId="93" fillId="0" borderId="0" xfId="135" applyNumberFormat="1" applyFont="1" applyAlignment="1" applyProtection="1">
      <alignment horizontal="left" vertical="center"/>
    </xf>
    <xf numFmtId="37" fontId="93" fillId="0" borderId="0" xfId="135" applyNumberFormat="1" applyFont="1" applyBorder="1" applyAlignment="1" applyProtection="1">
      <alignment vertical="center"/>
    </xf>
    <xf numFmtId="37" fontId="93" fillId="0" borderId="0" xfId="135" applyNumberFormat="1" applyFont="1" applyAlignment="1" applyProtection="1">
      <alignment vertical="center"/>
    </xf>
    <xf numFmtId="37" fontId="93" fillId="0" borderId="0" xfId="135" applyNumberFormat="1" applyFont="1" applyBorder="1" applyAlignment="1" applyProtection="1">
      <alignment horizontal="center" vertical="center"/>
    </xf>
    <xf numFmtId="37" fontId="93" fillId="0" borderId="0" xfId="135" applyNumberFormat="1" applyFont="1" applyBorder="1" applyAlignment="1" applyProtection="1">
      <alignment horizontal="left"/>
    </xf>
    <xf numFmtId="37" fontId="91" fillId="0" borderId="49" xfId="135" applyNumberFormat="1" applyFont="1" applyBorder="1" applyAlignment="1" applyProtection="1">
      <alignment horizontal="center" vertical="center"/>
    </xf>
    <xf numFmtId="37" fontId="93" fillId="0" borderId="49" xfId="135" applyNumberFormat="1" applyFont="1" applyBorder="1" applyProtection="1"/>
    <xf numFmtId="0" fontId="49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/>
    <xf numFmtId="0" fontId="0" fillId="0" borderId="82" xfId="0" applyBorder="1" applyProtection="1"/>
    <xf numFmtId="0" fontId="0" fillId="0" borderId="83" xfId="0" applyBorder="1" applyProtection="1"/>
    <xf numFmtId="0" fontId="48" fillId="0" borderId="84" xfId="0" applyFont="1" applyBorder="1" applyProtection="1"/>
    <xf numFmtId="0" fontId="48" fillId="0" borderId="58" xfId="0" applyFont="1" applyBorder="1" applyProtection="1"/>
    <xf numFmtId="0" fontId="47" fillId="0" borderId="0" xfId="0" applyFont="1" applyBorder="1" applyAlignment="1" applyProtection="1"/>
    <xf numFmtId="0" fontId="0" fillId="0" borderId="58" xfId="0" applyFont="1" applyBorder="1" applyAlignment="1" applyProtection="1"/>
    <xf numFmtId="0" fontId="0" fillId="0" borderId="84" xfId="0" applyFont="1" applyBorder="1" applyAlignment="1" applyProtection="1"/>
    <xf numFmtId="192" fontId="0" fillId="0" borderId="0" xfId="0" applyNumberFormat="1" applyFont="1" applyBorder="1" applyAlignment="1" applyProtection="1">
      <alignment horizontal="left"/>
    </xf>
    <xf numFmtId="0" fontId="0" fillId="0" borderId="84" xfId="0" applyBorder="1" applyProtection="1"/>
    <xf numFmtId="0" fontId="0" fillId="0" borderId="0" xfId="0" applyBorder="1" applyProtection="1"/>
    <xf numFmtId="0" fontId="49" fillId="0" borderId="58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58" xfId="0" applyBorder="1" applyAlignment="1" applyProtection="1">
      <alignment horizontal="center"/>
    </xf>
    <xf numFmtId="0" fontId="0" fillId="0" borderId="58" xfId="0" applyBorder="1" applyProtection="1"/>
    <xf numFmtId="0" fontId="48" fillId="0" borderId="84" xfId="0" applyFont="1" applyBorder="1" applyAlignment="1" applyProtection="1"/>
    <xf numFmtId="0" fontId="48" fillId="0" borderId="58" xfId="0" applyFont="1" applyBorder="1" applyAlignment="1" applyProtection="1"/>
    <xf numFmtId="0" fontId="48" fillId="0" borderId="0" xfId="0" applyFont="1" applyBorder="1" applyAlignment="1" applyProtection="1">
      <alignment vertical="center"/>
    </xf>
    <xf numFmtId="0" fontId="48" fillId="0" borderId="84" xfId="0" applyFont="1" applyBorder="1" applyAlignment="1" applyProtection="1">
      <alignment vertical="center"/>
    </xf>
    <xf numFmtId="0" fontId="48" fillId="0" borderId="0" xfId="0" quotePrefix="1" applyFont="1" applyBorder="1" applyAlignment="1" applyProtection="1">
      <alignment vertical="center"/>
    </xf>
    <xf numFmtId="58" fontId="54" fillId="0" borderId="0" xfId="0" applyNumberFormat="1" applyFont="1" applyBorder="1" applyAlignment="1" applyProtection="1">
      <alignment vertical="center"/>
    </xf>
    <xf numFmtId="0" fontId="48" fillId="0" borderId="58" xfId="0" applyFont="1" applyBorder="1" applyAlignment="1" applyProtection="1">
      <alignment vertical="center"/>
    </xf>
    <xf numFmtId="0" fontId="48" fillId="0" borderId="85" xfId="0" applyFont="1" applyBorder="1" applyAlignment="1" applyProtection="1">
      <alignment vertical="center"/>
    </xf>
    <xf numFmtId="0" fontId="48" fillId="0" borderId="86" xfId="0" applyFont="1" applyBorder="1" applyAlignment="1" applyProtection="1">
      <alignment vertical="center"/>
    </xf>
    <xf numFmtId="0" fontId="48" fillId="0" borderId="87" xfId="0" applyFont="1" applyBorder="1" applyAlignment="1" applyProtection="1">
      <alignment vertical="center"/>
    </xf>
    <xf numFmtId="38" fontId="49" fillId="0" borderId="0" xfId="0" applyNumberFormat="1" applyFont="1" applyProtection="1"/>
    <xf numFmtId="38" fontId="78" fillId="0" borderId="51" xfId="171" applyFont="1" applyFill="1" applyBorder="1" applyAlignment="1" applyProtection="1">
      <alignment horizontal="center" vertical="center"/>
    </xf>
    <xf numFmtId="38" fontId="78" fillId="0" borderId="64" xfId="171" applyFont="1" applyFill="1" applyBorder="1" applyAlignment="1" applyProtection="1">
      <alignment horizontal="center" vertical="center"/>
    </xf>
    <xf numFmtId="38" fontId="78" fillId="0" borderId="53" xfId="171" applyFont="1" applyFill="1" applyBorder="1" applyAlignment="1" applyProtection="1">
      <alignment horizontal="center" vertical="center"/>
    </xf>
    <xf numFmtId="0" fontId="96" fillId="0" borderId="84" xfId="0" applyFont="1" applyBorder="1" applyProtection="1"/>
    <xf numFmtId="0" fontId="96" fillId="0" borderId="81" xfId="0" applyFont="1" applyBorder="1" applyProtection="1"/>
    <xf numFmtId="37" fontId="93" fillId="0" borderId="44" xfId="135" applyNumberFormat="1" applyFont="1" applyBorder="1" applyAlignment="1" applyProtection="1">
      <alignment horizontal="center" vertical="center"/>
    </xf>
    <xf numFmtId="37" fontId="93" fillId="0" borderId="46" xfId="135" applyNumberFormat="1" applyFont="1" applyBorder="1" applyAlignment="1" applyProtection="1">
      <alignment horizontal="center" vertical="center"/>
    </xf>
    <xf numFmtId="37" fontId="84" fillId="0" borderId="73" xfId="135" applyNumberFormat="1" applyFont="1" applyBorder="1" applyProtection="1"/>
    <xf numFmtId="37" fontId="84" fillId="0" borderId="80" xfId="135" applyNumberFormat="1" applyFont="1" applyBorder="1" applyProtection="1"/>
    <xf numFmtId="37" fontId="84" fillId="0" borderId="71" xfId="135" applyNumberFormat="1" applyFont="1" applyBorder="1" applyProtection="1"/>
    <xf numFmtId="37" fontId="84" fillId="0" borderId="74" xfId="135" applyNumberFormat="1" applyFont="1" applyBorder="1" applyProtection="1"/>
    <xf numFmtId="37" fontId="84" fillId="0" borderId="72" xfId="135" applyNumberFormat="1" applyFont="1" applyBorder="1" applyProtection="1"/>
    <xf numFmtId="37" fontId="84" fillId="0" borderId="75" xfId="135" applyNumberFormat="1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vertical="center"/>
    </xf>
    <xf numFmtId="38" fontId="78" fillId="0" borderId="18" xfId="171" applyNumberFormat="1" applyFont="1" applyBorder="1" applyAlignment="1" applyProtection="1">
      <alignment shrinkToFit="1"/>
    </xf>
    <xf numFmtId="38" fontId="78" fillId="0" borderId="0" xfId="171" applyNumberFormat="1" applyFont="1" applyBorder="1" applyAlignment="1" applyProtection="1">
      <alignment shrinkToFit="1"/>
    </xf>
    <xf numFmtId="188" fontId="78" fillId="28" borderId="19" xfId="171" applyNumberFormat="1" applyFont="1" applyFill="1" applyBorder="1" applyAlignment="1" applyProtection="1">
      <alignment shrinkToFit="1"/>
    </xf>
    <xf numFmtId="194" fontId="79" fillId="0" borderId="0" xfId="171" applyNumberFormat="1" applyFont="1" applyBorder="1" applyAlignment="1" applyProtection="1">
      <alignment horizontal="centerContinuous" vertical="center"/>
    </xf>
    <xf numFmtId="38" fontId="80" fillId="0" borderId="0" xfId="171" applyFont="1" applyBorder="1" applyAlignment="1" applyProtection="1">
      <alignment vertical="center"/>
    </xf>
    <xf numFmtId="0" fontId="80" fillId="0" borderId="0" xfId="0" applyFont="1" applyBorder="1" applyProtection="1"/>
    <xf numFmtId="38" fontId="78" fillId="0" borderId="0" xfId="171" applyFont="1" applyBorder="1" applyProtection="1"/>
    <xf numFmtId="0" fontId="78" fillId="0" borderId="0" xfId="0" applyFont="1" applyBorder="1" applyProtection="1"/>
    <xf numFmtId="38" fontId="98" fillId="0" borderId="43" xfId="171" applyFont="1" applyBorder="1" applyAlignment="1" applyProtection="1">
      <alignment horizontal="centerContinuous" shrinkToFit="1"/>
    </xf>
    <xf numFmtId="38" fontId="99" fillId="0" borderId="47" xfId="171" applyFont="1" applyBorder="1" applyAlignment="1" applyProtection="1">
      <alignment horizontal="centerContinuous" shrinkToFit="1"/>
    </xf>
    <xf numFmtId="38" fontId="99" fillId="0" borderId="43" xfId="171" applyFont="1" applyBorder="1" applyAlignment="1" applyProtection="1">
      <alignment horizontal="centerContinuous"/>
    </xf>
    <xf numFmtId="38" fontId="99" fillId="0" borderId="60" xfId="171" applyFont="1" applyBorder="1" applyAlignment="1" applyProtection="1">
      <alignment horizontal="centerContinuous"/>
    </xf>
    <xf numFmtId="38" fontId="98" fillId="0" borderId="43" xfId="171" applyFont="1" applyBorder="1" applyAlignment="1" applyProtection="1">
      <alignment horizontal="centerContinuous"/>
    </xf>
    <xf numFmtId="38" fontId="79" fillId="0" borderId="0" xfId="171" applyFont="1" applyAlignment="1" applyProtection="1">
      <alignment horizontal="centerContinuous" vertical="center"/>
    </xf>
    <xf numFmtId="38" fontId="78" fillId="0" borderId="0" xfId="171" applyFont="1" applyAlignment="1" applyProtection="1">
      <alignment horizontal="centerContinuous" vertical="center"/>
    </xf>
    <xf numFmtId="38" fontId="79" fillId="0" borderId="0" xfId="171" applyFont="1" applyAlignment="1" applyProtection="1">
      <alignment vertical="center"/>
    </xf>
    <xf numFmtId="38" fontId="79" fillId="0" borderId="0" xfId="171" applyFont="1" applyFill="1" applyBorder="1" applyAlignment="1" applyProtection="1">
      <alignment vertical="center"/>
    </xf>
    <xf numFmtId="38" fontId="78" fillId="0" borderId="0" xfId="171" applyFont="1" applyFill="1" applyBorder="1" applyAlignment="1" applyProtection="1">
      <alignment vertical="center"/>
    </xf>
    <xf numFmtId="38" fontId="78" fillId="0" borderId="0" xfId="171" applyFont="1" applyFill="1" applyBorder="1" applyAlignment="1" applyProtection="1">
      <alignment horizontal="right" vertical="center"/>
    </xf>
    <xf numFmtId="38" fontId="81" fillId="0" borderId="0" xfId="171" applyFont="1" applyFill="1" applyBorder="1" applyAlignment="1" applyProtection="1">
      <alignment vertical="center"/>
    </xf>
    <xf numFmtId="38" fontId="78" fillId="27" borderId="60" xfId="171" applyFont="1" applyFill="1" applyBorder="1" applyAlignment="1" applyProtection="1">
      <alignment horizontal="center" vertical="center"/>
    </xf>
    <xf numFmtId="38" fontId="78" fillId="0" borderId="69" xfId="171" applyFont="1" applyFill="1" applyBorder="1" applyAlignment="1" applyProtection="1">
      <alignment horizontal="center" vertical="center"/>
    </xf>
    <xf numFmtId="187" fontId="78" fillId="0" borderId="0" xfId="171" applyNumberFormat="1" applyFont="1" applyFill="1" applyBorder="1" applyAlignment="1" applyProtection="1">
      <alignment vertical="center"/>
    </xf>
    <xf numFmtId="38" fontId="78" fillId="0" borderId="70" xfId="171" applyFont="1" applyFill="1" applyBorder="1" applyAlignment="1" applyProtection="1">
      <alignment horizontal="center" vertical="center"/>
    </xf>
    <xf numFmtId="38" fontId="78" fillId="0" borderId="63" xfId="171" applyFont="1" applyFill="1" applyBorder="1" applyAlignment="1" applyProtection="1">
      <alignment horizontal="center" vertical="center"/>
    </xf>
    <xf numFmtId="38" fontId="78" fillId="0" borderId="0" xfId="171" applyFont="1" applyAlignment="1" applyProtection="1">
      <alignment vertical="center"/>
    </xf>
    <xf numFmtId="37" fontId="93" fillId="0" borderId="16" xfId="135" applyNumberFormat="1" applyFont="1" applyBorder="1" applyProtection="1"/>
    <xf numFmtId="37" fontId="67" fillId="0" borderId="0" xfId="135" applyNumberFormat="1" applyFont="1"/>
    <xf numFmtId="37" fontId="61" fillId="0" borderId="0" xfId="135" applyNumberFormat="1" applyFont="1"/>
    <xf numFmtId="37" fontId="50" fillId="0" borderId="0" xfId="135" applyNumberFormat="1" applyFont="1"/>
    <xf numFmtId="0" fontId="95" fillId="0" borderId="0" xfId="0" applyFont="1" applyAlignment="1">
      <alignment horizontal="distributed"/>
    </xf>
    <xf numFmtId="0" fontId="0" fillId="0" borderId="0" xfId="0" applyAlignment="1" applyProtection="1">
      <alignment shrinkToFit="1"/>
    </xf>
    <xf numFmtId="0" fontId="56" fillId="0" borderId="18" xfId="0" applyFont="1" applyBorder="1" applyAlignment="1" applyProtection="1">
      <alignment horizontal="center" vertical="center"/>
    </xf>
    <xf numFmtId="0" fontId="0" fillId="0" borderId="0" xfId="0" applyAlignment="1" applyProtection="1"/>
    <xf numFmtId="38" fontId="78" fillId="27" borderId="49" xfId="171" applyFont="1" applyFill="1" applyBorder="1" applyAlignment="1" applyProtection="1">
      <alignment horizontal="center" vertical="center"/>
    </xf>
    <xf numFmtId="38" fontId="78" fillId="27" borderId="65" xfId="171" applyFont="1" applyFill="1" applyBorder="1" applyAlignment="1" applyProtection="1">
      <alignment horizontal="center" vertical="center"/>
    </xf>
    <xf numFmtId="38" fontId="78" fillId="27" borderId="24" xfId="171" applyFont="1" applyFill="1" applyBorder="1" applyAlignment="1" applyProtection="1">
      <alignment horizontal="center" vertical="center"/>
    </xf>
    <xf numFmtId="38" fontId="78" fillId="27" borderId="17" xfId="171" applyFont="1" applyFill="1" applyBorder="1" applyAlignment="1" applyProtection="1">
      <alignment horizontal="center" vertical="center"/>
    </xf>
    <xf numFmtId="38" fontId="78" fillId="27" borderId="23" xfId="171" applyFont="1" applyFill="1" applyBorder="1" applyAlignment="1" applyProtection="1">
      <alignment horizontal="center" vertical="center"/>
    </xf>
    <xf numFmtId="0" fontId="89" fillId="0" borderId="18" xfId="0" applyFont="1" applyBorder="1" applyAlignment="1" applyProtection="1">
      <alignment horizontal="center" vertical="center"/>
    </xf>
    <xf numFmtId="0" fontId="89" fillId="0" borderId="88" xfId="0" applyFont="1" applyBorder="1" applyAlignment="1">
      <alignment vertical="center"/>
    </xf>
    <xf numFmtId="0" fontId="89" fillId="0" borderId="89" xfId="0" applyFont="1" applyBorder="1" applyAlignment="1">
      <alignment vertical="center"/>
    </xf>
    <xf numFmtId="0" fontId="89" fillId="0" borderId="90" xfId="0" applyFont="1" applyBorder="1" applyAlignment="1">
      <alignment horizontal="centerContinuous" vertical="center"/>
    </xf>
    <xf numFmtId="0" fontId="89" fillId="0" borderId="88" xfId="0" applyFont="1" applyBorder="1" applyAlignment="1">
      <alignment horizontal="centerContinuous" vertical="center"/>
    </xf>
    <xf numFmtId="0" fontId="89" fillId="0" borderId="90" xfId="0" applyFont="1" applyBorder="1" applyAlignment="1">
      <alignment horizontal="center" vertical="center"/>
    </xf>
    <xf numFmtId="0" fontId="89" fillId="0" borderId="0" xfId="0" applyFont="1" applyAlignment="1" applyProtection="1">
      <alignment vertical="center"/>
    </xf>
    <xf numFmtId="38" fontId="89" fillId="0" borderId="0" xfId="171" applyFont="1" applyAlignment="1" applyProtection="1">
      <alignment vertical="center"/>
    </xf>
    <xf numFmtId="0" fontId="89" fillId="0" borderId="21" xfId="0" applyFont="1" applyBorder="1" applyAlignment="1">
      <alignment horizontal="center" vertical="center"/>
    </xf>
    <xf numFmtId="0" fontId="89" fillId="0" borderId="41" xfId="0" applyFont="1" applyBorder="1" applyAlignment="1">
      <alignment horizontal="center" vertical="center"/>
    </xf>
    <xf numFmtId="0" fontId="89" fillId="0" borderId="91" xfId="0" applyFont="1" applyBorder="1" applyAlignment="1">
      <alignment horizontal="centerContinuous" vertical="center"/>
    </xf>
    <xf numFmtId="0" fontId="89" fillId="0" borderId="92" xfId="0" applyFont="1" applyBorder="1" applyAlignment="1">
      <alignment horizontal="centerContinuous" vertical="center"/>
    </xf>
    <xf numFmtId="0" fontId="89" fillId="0" borderId="93" xfId="0" applyFont="1" applyBorder="1" applyAlignment="1">
      <alignment horizontal="centerContinuous" vertical="center"/>
    </xf>
    <xf numFmtId="0" fontId="89" fillId="0" borderId="0" xfId="0" applyFont="1" applyAlignment="1">
      <alignment horizontal="centerContinuous" vertical="center"/>
    </xf>
    <xf numFmtId="0" fontId="89" fillId="0" borderId="21" xfId="0" applyFont="1" applyBorder="1" applyAlignment="1">
      <alignment horizontal="centerContinuous" vertical="center"/>
    </xf>
    <xf numFmtId="0" fontId="89" fillId="0" borderId="0" xfId="0" applyFont="1" applyAlignment="1">
      <alignment horizontal="center" vertical="center"/>
    </xf>
    <xf numFmtId="0" fontId="89" fillId="0" borderId="27" xfId="0" applyFont="1" applyBorder="1" applyAlignment="1" applyProtection="1">
      <alignment vertical="center"/>
    </xf>
    <xf numFmtId="0" fontId="89" fillId="0" borderId="94" xfId="0" applyFont="1" applyBorder="1" applyAlignment="1">
      <alignment horizontal="center" vertical="center"/>
    </xf>
    <xf numFmtId="0" fontId="89" fillId="0" borderId="95" xfId="0" applyFont="1" applyBorder="1" applyAlignment="1">
      <alignment horizontal="center" vertical="center"/>
    </xf>
    <xf numFmtId="0" fontId="89" fillId="0" borderId="39" xfId="0" applyFont="1" applyBorder="1" applyAlignment="1">
      <alignment vertical="center"/>
    </xf>
    <xf numFmtId="0" fontId="89" fillId="0" borderId="27" xfId="0" applyFont="1" applyBorder="1" applyAlignment="1">
      <alignment vertical="center"/>
    </xf>
    <xf numFmtId="0" fontId="89" fillId="0" borderId="96" xfId="0" applyFont="1" applyBorder="1" applyAlignment="1">
      <alignment horizontal="center" vertical="center"/>
    </xf>
    <xf numFmtId="0" fontId="89" fillId="0" borderId="97" xfId="0" applyFont="1" applyBorder="1" applyAlignment="1">
      <alignment horizontal="center" vertical="center"/>
    </xf>
    <xf numFmtId="0" fontId="89" fillId="0" borderId="37" xfId="0" applyFont="1" applyBorder="1" applyAlignment="1">
      <alignment horizontal="center" vertical="center"/>
    </xf>
    <xf numFmtId="0" fontId="56" fillId="0" borderId="0" xfId="0" applyFont="1" applyBorder="1" applyAlignment="1" applyProtection="1">
      <alignment horizontal="right"/>
    </xf>
    <xf numFmtId="0" fontId="56" fillId="0" borderId="27" xfId="0" applyFont="1" applyFill="1" applyBorder="1" applyAlignment="1" applyProtection="1">
      <alignment horizontal="right"/>
    </xf>
    <xf numFmtId="0" fontId="23" fillId="0" borderId="88" xfId="0" applyFont="1" applyBorder="1" applyAlignment="1">
      <alignment vertical="center"/>
    </xf>
    <xf numFmtId="0" fontId="23" fillId="0" borderId="89" xfId="0" applyFont="1" applyBorder="1" applyAlignment="1">
      <alignment vertical="center"/>
    </xf>
    <xf numFmtId="0" fontId="23" fillId="0" borderId="90" xfId="0" applyFont="1" applyBorder="1" applyAlignment="1">
      <alignment horizontal="centerContinuous" vertical="center"/>
    </xf>
    <xf numFmtId="0" fontId="23" fillId="0" borderId="88" xfId="0" applyFont="1" applyBorder="1" applyAlignment="1">
      <alignment horizontal="centerContinuous" vertical="center"/>
    </xf>
    <xf numFmtId="0" fontId="23" fillId="0" borderId="9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91" xfId="0" applyFont="1" applyBorder="1" applyAlignment="1">
      <alignment horizontal="centerContinuous" vertical="center"/>
    </xf>
    <xf numFmtId="0" fontId="23" fillId="0" borderId="92" xfId="0" applyFont="1" applyBorder="1" applyAlignment="1">
      <alignment horizontal="centerContinuous" vertical="center"/>
    </xf>
    <xf numFmtId="0" fontId="23" fillId="0" borderId="93" xfId="0" applyFont="1" applyBorder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3" fillId="0" borderId="21" xfId="0" applyFont="1" applyBorder="1" applyAlignment="1">
      <alignment horizontal="centerContinuous" vertical="center"/>
    </xf>
    <xf numFmtId="0" fontId="23" fillId="0" borderId="0" xfId="0" applyFont="1" applyAlignment="1">
      <alignment horizontal="center" vertical="center"/>
    </xf>
    <xf numFmtId="0" fontId="23" fillId="0" borderId="27" xfId="0" applyFont="1" applyBorder="1" applyAlignment="1" applyProtection="1">
      <alignment vertical="center"/>
    </xf>
    <xf numFmtId="0" fontId="23" fillId="0" borderId="94" xfId="0" applyFont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0" fontId="23" fillId="0" borderId="39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3" fillId="0" borderId="96" xfId="0" applyFont="1" applyBorder="1" applyAlignment="1">
      <alignment horizontal="center" vertical="center"/>
    </xf>
    <xf numFmtId="0" fontId="23" fillId="0" borderId="97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59" fillId="0" borderId="0" xfId="0" applyFont="1" applyAlignment="1" applyProtection="1">
      <alignment horizontal="centerContinuous" vertical="top"/>
    </xf>
    <xf numFmtId="194" fontId="79" fillId="0" borderId="0" xfId="171" applyNumberFormat="1" applyFont="1" applyAlignment="1" applyProtection="1">
      <alignment horizontal="centerContinuous" vertical="center" shrinkToFit="1"/>
    </xf>
    <xf numFmtId="38" fontId="80" fillId="0" borderId="0" xfId="171" applyFont="1" applyAlignment="1" applyProtection="1">
      <alignment vertical="center" shrinkToFit="1"/>
    </xf>
    <xf numFmtId="0" fontId="80" fillId="0" borderId="0" xfId="0" applyFont="1" applyAlignment="1" applyProtection="1">
      <alignment shrinkToFit="1"/>
    </xf>
    <xf numFmtId="38" fontId="78" fillId="0" borderId="0" xfId="171" applyFont="1" applyAlignment="1" applyProtection="1">
      <alignment shrinkToFit="1"/>
    </xf>
    <xf numFmtId="0" fontId="78" fillId="0" borderId="0" xfId="0" applyFont="1" applyAlignment="1" applyProtection="1">
      <alignment shrinkToFit="1"/>
    </xf>
    <xf numFmtId="0" fontId="46" fillId="0" borderId="0" xfId="0" applyFont="1" applyAlignment="1" applyProtection="1">
      <alignment horizontal="right"/>
      <protection locked="0"/>
    </xf>
    <xf numFmtId="49" fontId="0" fillId="0" borderId="0" xfId="0" applyNumberFormat="1" applyFont="1" applyAlignment="1" applyProtection="1">
      <alignment vertical="center"/>
      <protection locked="0"/>
    </xf>
    <xf numFmtId="49" fontId="47" fillId="0" borderId="0" xfId="0" applyNumberFormat="1" applyFont="1" applyAlignment="1" applyProtection="1">
      <alignment horizontal="right" vertical="center"/>
      <protection locked="0"/>
    </xf>
    <xf numFmtId="31" fontId="0" fillId="0" borderId="27" xfId="0" applyNumberFormat="1" applyFont="1" applyBorder="1" applyAlignment="1" applyProtection="1">
      <alignment horizontal="center"/>
    </xf>
    <xf numFmtId="38" fontId="78" fillId="0" borderId="23" xfId="171" applyFont="1" applyFill="1" applyBorder="1" applyAlignment="1" applyProtection="1">
      <alignment vertical="center"/>
    </xf>
    <xf numFmtId="38" fontId="78" fillId="0" borderId="24" xfId="171" applyFont="1" applyFill="1" applyBorder="1" applyAlignment="1" applyProtection="1">
      <alignment vertical="center"/>
    </xf>
    <xf numFmtId="38" fontId="78" fillId="0" borderId="17" xfId="171" applyFont="1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38" fontId="78" fillId="27" borderId="98" xfId="171" applyFont="1" applyFill="1" applyBorder="1" applyAlignment="1" applyProtection="1">
      <alignment horizontal="center" vertical="center"/>
    </xf>
    <xf numFmtId="38" fontId="78" fillId="27" borderId="37" xfId="171" applyFont="1" applyFill="1" applyBorder="1" applyAlignment="1" applyProtection="1">
      <alignment horizontal="distributed" vertical="center" indent="1"/>
    </xf>
    <xf numFmtId="38" fontId="78" fillId="0" borderId="51" xfId="171" applyFont="1" applyFill="1" applyBorder="1" applyAlignment="1" applyProtection="1">
      <alignment horizontal="distributed" vertical="center"/>
    </xf>
    <xf numFmtId="38" fontId="78" fillId="0" borderId="24" xfId="171" applyFont="1" applyFill="1" applyBorder="1" applyAlignment="1" applyProtection="1">
      <alignment horizontal="distributed" vertical="center"/>
    </xf>
    <xf numFmtId="38" fontId="78" fillId="0" borderId="64" xfId="171" applyFont="1" applyFill="1" applyBorder="1" applyAlignment="1" applyProtection="1">
      <alignment horizontal="distributed" vertical="center"/>
    </xf>
    <xf numFmtId="38" fontId="78" fillId="0" borderId="53" xfId="171" applyFont="1" applyFill="1" applyBorder="1" applyAlignment="1" applyProtection="1">
      <alignment horizontal="distributed" vertical="center"/>
    </xf>
    <xf numFmtId="38" fontId="78" fillId="0" borderId="66" xfId="171" applyFont="1" applyFill="1" applyBorder="1" applyAlignment="1" applyProtection="1">
      <alignment horizontal="right" vertical="center" indent="2"/>
    </xf>
    <xf numFmtId="38" fontId="78" fillId="0" borderId="67" xfId="171" applyFont="1" applyFill="1" applyBorder="1" applyAlignment="1" applyProtection="1">
      <alignment horizontal="right" vertical="center" indent="2"/>
    </xf>
    <xf numFmtId="38" fontId="78" fillId="0" borderId="68" xfId="171" applyFont="1" applyFill="1" applyBorder="1" applyAlignment="1" applyProtection="1">
      <alignment horizontal="right" vertical="center" indent="2"/>
    </xf>
    <xf numFmtId="38" fontId="78" fillId="0" borderId="51" xfId="171" applyFont="1" applyFill="1" applyBorder="1" applyAlignment="1" applyProtection="1">
      <alignment horizontal="right" vertical="center" indent="2"/>
    </xf>
    <xf numFmtId="38" fontId="78" fillId="0" borderId="64" xfId="171" applyFont="1" applyFill="1" applyBorder="1" applyAlignment="1" applyProtection="1">
      <alignment horizontal="right" vertical="center" indent="2"/>
    </xf>
    <xf numFmtId="38" fontId="78" fillId="0" borderId="53" xfId="171" applyFont="1" applyFill="1" applyBorder="1" applyAlignment="1" applyProtection="1">
      <alignment horizontal="right" vertical="center" indent="2"/>
    </xf>
    <xf numFmtId="199" fontId="99" fillId="0" borderId="0" xfId="171" applyNumberFormat="1" applyFont="1" applyFill="1" applyBorder="1" applyAlignment="1" applyProtection="1">
      <alignment horizontal="right" shrinkToFit="1"/>
    </xf>
    <xf numFmtId="49" fontId="99" fillId="0" borderId="0" xfId="171" applyNumberFormat="1" applyFont="1" applyFill="1" applyBorder="1" applyAlignment="1" applyProtection="1">
      <alignment horizontal="center" shrinkToFit="1"/>
    </xf>
    <xf numFmtId="188" fontId="78" fillId="0" borderId="0" xfId="171" applyNumberFormat="1" applyFont="1" applyFill="1" applyBorder="1" applyProtection="1"/>
    <xf numFmtId="188" fontId="78" fillId="0" borderId="0" xfId="0" applyNumberFormat="1" applyFont="1" applyFill="1" applyBorder="1" applyProtection="1"/>
    <xf numFmtId="38" fontId="78" fillId="0" borderId="0" xfId="171" applyFont="1" applyFill="1" applyProtection="1"/>
    <xf numFmtId="0" fontId="0" fillId="0" borderId="0" xfId="0" applyFill="1" applyProtection="1"/>
    <xf numFmtId="0" fontId="24" fillId="0" borderId="21" xfId="0" applyNumberFormat="1" applyFont="1" applyBorder="1" applyAlignment="1" applyProtection="1">
      <alignment horizontal="center"/>
    </xf>
    <xf numFmtId="0" fontId="102" fillId="0" borderId="21" xfId="0" applyNumberFormat="1" applyFont="1" applyBorder="1" applyAlignment="1" applyProtection="1">
      <alignment horizontal="center"/>
    </xf>
    <xf numFmtId="191" fontId="102" fillId="0" borderId="39" xfId="0" applyNumberFormat="1" applyFont="1" applyFill="1" applyBorder="1" applyAlignment="1" applyProtection="1">
      <alignment horizontal="center"/>
    </xf>
    <xf numFmtId="0" fontId="103" fillId="0" borderId="21" xfId="0" applyNumberFormat="1" applyFont="1" applyBorder="1" applyAlignment="1" applyProtection="1">
      <alignment horizontal="center"/>
    </xf>
    <xf numFmtId="0" fontId="104" fillId="0" borderId="21" xfId="0" applyNumberFormat="1" applyFont="1" applyBorder="1" applyAlignment="1" applyProtection="1">
      <alignment horizontal="center"/>
    </xf>
    <xf numFmtId="191" fontId="104" fillId="0" borderId="39" xfId="0" applyNumberFormat="1" applyFont="1" applyFill="1" applyBorder="1" applyAlignment="1" applyProtection="1">
      <alignment horizontal="center"/>
    </xf>
    <xf numFmtId="199" fontId="105" fillId="0" borderId="15" xfId="171" applyNumberFormat="1" applyFont="1" applyBorder="1" applyAlignment="1" applyProtection="1">
      <alignment horizontal="right" shrinkToFit="1"/>
    </xf>
    <xf numFmtId="49" fontId="105" fillId="0" borderId="18" xfId="171" applyNumberFormat="1" applyFont="1" applyBorder="1" applyAlignment="1" applyProtection="1">
      <alignment horizontal="center" shrinkToFit="1"/>
    </xf>
    <xf numFmtId="199" fontId="105" fillId="0" borderId="16" xfId="171" applyNumberFormat="1" applyFont="1" applyBorder="1" applyAlignment="1" applyProtection="1">
      <alignment horizontal="right" shrinkToFit="1"/>
    </xf>
    <xf numFmtId="49" fontId="105" fillId="0" borderId="0" xfId="171" applyNumberFormat="1" applyFont="1" applyBorder="1" applyAlignment="1" applyProtection="1">
      <alignment horizontal="center" shrinkToFit="1"/>
    </xf>
    <xf numFmtId="199" fontId="105" fillId="27" borderId="17" xfId="171" applyNumberFormat="1" applyFont="1" applyFill="1" applyBorder="1" applyAlignment="1" applyProtection="1">
      <alignment horizontal="right" shrinkToFit="1"/>
    </xf>
    <xf numFmtId="49" fontId="105" fillId="27" borderId="19" xfId="171" applyNumberFormat="1" applyFont="1" applyFill="1" applyBorder="1" applyAlignment="1" applyProtection="1">
      <alignment horizontal="center" shrinkToFit="1"/>
    </xf>
    <xf numFmtId="202" fontId="105" fillId="0" borderId="18" xfId="171" applyNumberFormat="1" applyFont="1" applyBorder="1" applyAlignment="1" applyProtection="1">
      <alignment horizontal="right" shrinkToFit="1"/>
    </xf>
    <xf numFmtId="202" fontId="105" fillId="0" borderId="0" xfId="171" applyNumberFormat="1" applyFont="1" applyBorder="1" applyAlignment="1" applyProtection="1">
      <alignment horizontal="right" shrinkToFit="1"/>
    </xf>
    <xf numFmtId="199" fontId="105" fillId="0" borderId="0" xfId="171" applyNumberFormat="1" applyFont="1" applyFill="1" applyBorder="1" applyAlignment="1" applyProtection="1">
      <alignment horizontal="right" shrinkToFit="1"/>
    </xf>
    <xf numFmtId="49" fontId="105" fillId="0" borderId="0" xfId="171" applyNumberFormat="1" applyFont="1" applyFill="1" applyBorder="1" applyAlignment="1" applyProtection="1">
      <alignment horizontal="center" shrinkToFit="1"/>
    </xf>
    <xf numFmtId="202" fontId="105" fillId="0" borderId="0" xfId="171" applyNumberFormat="1" applyFont="1" applyFill="1" applyBorder="1" applyAlignment="1" applyProtection="1">
      <alignment horizontal="right" shrinkToFit="1"/>
    </xf>
    <xf numFmtId="56" fontId="0" fillId="0" borderId="53" xfId="0" applyNumberFormat="1" applyBorder="1" applyAlignment="1" applyProtection="1">
      <alignment horizontal="right" wrapText="1"/>
      <protection locked="0"/>
    </xf>
    <xf numFmtId="38" fontId="50" fillId="0" borderId="0" xfId="171" applyFont="1" applyBorder="1" applyAlignment="1" applyProtection="1">
      <alignment shrinkToFit="1"/>
    </xf>
    <xf numFmtId="37" fontId="50" fillId="0" borderId="27" xfId="0" applyNumberFormat="1" applyFont="1" applyFill="1" applyBorder="1" applyAlignment="1" applyProtection="1">
      <alignment horizontal="right" shrinkToFit="1"/>
    </xf>
    <xf numFmtId="37" fontId="50" fillId="0" borderId="0" xfId="0" applyNumberFormat="1" applyFont="1" applyFill="1" applyBorder="1" applyAlignment="1" applyProtection="1">
      <alignment shrinkToFit="1"/>
      <protection locked="0"/>
    </xf>
    <xf numFmtId="37" fontId="50" fillId="0" borderId="0" xfId="0" applyNumberFormat="1" applyFont="1" applyFill="1" applyBorder="1" applyAlignment="1" applyProtection="1">
      <alignment horizontal="right" shrinkToFit="1"/>
      <protection locked="0"/>
    </xf>
    <xf numFmtId="37" fontId="50" fillId="28" borderId="19" xfId="0" applyNumberFormat="1" applyFont="1" applyFill="1" applyBorder="1" applyAlignment="1" applyProtection="1">
      <alignment horizontal="right" shrinkToFit="1"/>
    </xf>
    <xf numFmtId="55" fontId="50" fillId="0" borderId="48" xfId="0" applyNumberFormat="1" applyFont="1" applyFill="1" applyBorder="1" applyAlignment="1" applyProtection="1">
      <alignment horizontal="center" shrinkToFit="1"/>
      <protection locked="0"/>
    </xf>
    <xf numFmtId="49" fontId="89" fillId="0" borderId="39" xfId="0" applyNumberFormat="1" applyFont="1" applyBorder="1" applyAlignment="1">
      <alignment vertical="center"/>
    </xf>
    <xf numFmtId="205" fontId="79" fillId="0" borderId="0" xfId="171" applyNumberFormat="1" applyFont="1" applyAlignment="1" applyProtection="1">
      <alignment horizontal="centerContinuous" vertical="center"/>
    </xf>
    <xf numFmtId="38" fontId="107" fillId="0" borderId="0" xfId="171" applyFont="1" applyProtection="1"/>
    <xf numFmtId="0" fontId="0" fillId="0" borderId="27" xfId="0" applyBorder="1" applyAlignment="1" applyProtection="1"/>
    <xf numFmtId="186" fontId="0" fillId="0" borderId="71" xfId="0" applyNumberFormat="1" applyFill="1" applyBorder="1" applyProtection="1"/>
    <xf numFmtId="186" fontId="0" fillId="0" borderId="73" xfId="0" applyNumberFormat="1" applyBorder="1" applyProtection="1"/>
    <xf numFmtId="186" fontId="0" fillId="0" borderId="77" xfId="0" applyNumberFormat="1" applyBorder="1" applyProtection="1"/>
    <xf numFmtId="186" fontId="0" fillId="0" borderId="80" xfId="0" applyNumberFormat="1" applyBorder="1" applyProtection="1"/>
    <xf numFmtId="186" fontId="0" fillId="0" borderId="78" xfId="0" applyNumberFormat="1" applyBorder="1" applyProtection="1"/>
    <xf numFmtId="186" fontId="0" fillId="0" borderId="74" xfId="0" applyNumberFormat="1" applyBorder="1" applyProtection="1"/>
    <xf numFmtId="186" fontId="91" fillId="0" borderId="0" xfId="0" applyNumberFormat="1" applyFont="1" applyFill="1" applyBorder="1" applyAlignment="1" applyProtection="1">
      <alignment horizontal="right" shrinkToFit="1"/>
    </xf>
    <xf numFmtId="186" fontId="91" fillId="0" borderId="0" xfId="0" applyNumberFormat="1" applyFont="1" applyAlignment="1" applyProtection="1">
      <alignment shrinkToFit="1"/>
    </xf>
    <xf numFmtId="0" fontId="91" fillId="0" borderId="0" xfId="0" applyFont="1" applyAlignment="1" applyProtection="1">
      <alignment shrinkToFit="1"/>
    </xf>
    <xf numFmtId="0" fontId="68" fillId="0" borderId="16" xfId="136" quotePrefix="1" applyFont="1" applyBorder="1" applyProtection="1">
      <protection locked="0"/>
    </xf>
    <xf numFmtId="188" fontId="78" fillId="27" borderId="59" xfId="0" applyNumberFormat="1" applyFont="1" applyFill="1" applyBorder="1"/>
    <xf numFmtId="56" fontId="0" fillId="0" borderId="64" xfId="0" applyNumberFormat="1" applyBorder="1" applyAlignment="1" applyProtection="1">
      <alignment wrapText="1"/>
      <protection locked="0"/>
    </xf>
    <xf numFmtId="0" fontId="68" fillId="0" borderId="37" xfId="136" quotePrefix="1" applyFont="1" applyBorder="1" applyProtection="1">
      <protection locked="0"/>
    </xf>
    <xf numFmtId="208" fontId="49" fillId="0" borderId="0" xfId="0" applyNumberFormat="1" applyFont="1" applyProtection="1"/>
    <xf numFmtId="49" fontId="89" fillId="0" borderId="27" xfId="0" applyNumberFormat="1" applyFont="1" applyBorder="1" applyAlignment="1">
      <alignment horizontal="left" vertical="center"/>
    </xf>
    <xf numFmtId="0" fontId="89" fillId="0" borderId="0" xfId="0" applyFont="1" applyBorder="1" applyAlignment="1">
      <alignment horizontal="center" vertical="center"/>
    </xf>
    <xf numFmtId="0" fontId="50" fillId="0" borderId="0" xfId="0" applyFont="1" applyBorder="1" applyAlignment="1" applyProtection="1">
      <alignment horizontal="right"/>
    </xf>
    <xf numFmtId="0" fontId="108" fillId="0" borderId="0" xfId="0" applyFont="1" applyAlignment="1" applyProtection="1">
      <alignment vertical="center"/>
    </xf>
    <xf numFmtId="202" fontId="105" fillId="27" borderId="19" xfId="171" applyNumberFormat="1" applyFont="1" applyFill="1" applyBorder="1" applyAlignment="1" applyProtection="1">
      <alignment horizontal="right" shrinkToFit="1"/>
    </xf>
    <xf numFmtId="0" fontId="68" fillId="0" borderId="17" xfId="136" quotePrefix="1" applyFont="1" applyBorder="1" applyProtection="1">
      <protection locked="0"/>
    </xf>
    <xf numFmtId="0" fontId="50" fillId="27" borderId="22" xfId="0" applyNumberFormat="1" applyFont="1" applyFill="1" applyBorder="1" applyAlignment="1" applyProtection="1">
      <alignment horizontal="right"/>
      <protection locked="0"/>
    </xf>
    <xf numFmtId="31" fontId="54" fillId="0" borderId="0" xfId="0" applyNumberFormat="1" applyFont="1" applyBorder="1" applyAlignment="1" applyProtection="1">
      <alignment horizontal="distributed"/>
      <protection locked="0"/>
    </xf>
    <xf numFmtId="0" fontId="0" fillId="0" borderId="0" xfId="0" applyAlignment="1">
      <alignment horizontal="distributed"/>
    </xf>
    <xf numFmtId="31" fontId="46" fillId="0" borderId="0" xfId="0" quotePrefix="1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80" fontId="46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96" fontId="48" fillId="0" borderId="0" xfId="0" applyNumberFormat="1" applyFont="1" applyBorder="1" applyAlignment="1" applyProtection="1">
      <alignment horizontal="center"/>
    </xf>
    <xf numFmtId="0" fontId="48" fillId="0" borderId="0" xfId="0" applyFont="1" applyBorder="1" applyAlignment="1" applyProtection="1">
      <alignment horizontal="center"/>
    </xf>
    <xf numFmtId="0" fontId="0" fillId="0" borderId="0" xfId="0" applyBorder="1" applyProtection="1"/>
    <xf numFmtId="178" fontId="48" fillId="0" borderId="0" xfId="0" applyNumberFormat="1" applyFont="1" applyBorder="1" applyAlignment="1" applyProtection="1">
      <alignment horizontal="center"/>
    </xf>
    <xf numFmtId="180" fontId="48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97" fontId="0" fillId="0" borderId="0" xfId="0" applyNumberFormat="1" applyFont="1" applyBorder="1" applyAlignment="1" applyProtection="1">
      <alignment horizontal="center"/>
    </xf>
    <xf numFmtId="201" fontId="0" fillId="0" borderId="0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27" xfId="0" applyFont="1" applyBorder="1" applyAlignment="1" applyProtection="1">
      <alignment horizontal="center"/>
    </xf>
    <xf numFmtId="0" fontId="0" fillId="0" borderId="27" xfId="0" applyBorder="1" applyAlignment="1">
      <alignment horizontal="center"/>
    </xf>
    <xf numFmtId="31" fontId="0" fillId="0" borderId="27" xfId="0" applyNumberFormat="1" applyFont="1" applyBorder="1" applyAlignment="1" applyProtection="1">
      <alignment horizontal="center"/>
    </xf>
    <xf numFmtId="186" fontId="0" fillId="0" borderId="37" xfId="0" applyNumberFormat="1" applyFont="1" applyBorder="1" applyAlignment="1" applyProtection="1">
      <alignment horizontal="center"/>
    </xf>
    <xf numFmtId="0" fontId="0" fillId="0" borderId="27" xfId="0" applyBorder="1" applyAlignment="1" applyProtection="1"/>
    <xf numFmtId="0" fontId="49" fillId="0" borderId="23" xfId="0" applyFont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49" fillId="0" borderId="15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49" fillId="0" borderId="24" xfId="0" applyFon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49" fillId="0" borderId="30" xfId="0" applyFont="1" applyBorder="1" applyAlignment="1" applyProtection="1">
      <alignment horizontal="center" vertical="center"/>
    </xf>
    <xf numFmtId="0" fontId="0" fillId="0" borderId="32" xfId="0" applyBorder="1" applyAlignment="1" applyProtection="1"/>
    <xf numFmtId="0" fontId="0" fillId="0" borderId="33" xfId="0" applyBorder="1" applyAlignment="1" applyProtection="1"/>
    <xf numFmtId="0" fontId="49" fillId="0" borderId="34" xfId="0" applyFont="1" applyBorder="1" applyAlignment="1" applyProtection="1">
      <alignment horizontal="center" vertical="center"/>
    </xf>
    <xf numFmtId="0" fontId="0" fillId="0" borderId="26" xfId="0" applyBorder="1" applyAlignment="1" applyProtection="1"/>
    <xf numFmtId="0" fontId="0" fillId="0" borderId="36" xfId="0" applyBorder="1" applyAlignment="1" applyProtection="1"/>
    <xf numFmtId="0" fontId="49" fillId="0" borderId="24" xfId="0" applyFont="1" applyBorder="1" applyAlignment="1" applyProtection="1">
      <alignment horizontal="center" vertical="center" wrapText="1" shrinkToFit="1"/>
    </xf>
    <xf numFmtId="0" fontId="49" fillId="0" borderId="34" xfId="0" applyFont="1" applyBorder="1" applyAlignment="1" applyProtection="1">
      <alignment horizontal="center" vertical="center" wrapText="1" shrinkToFit="1"/>
    </xf>
    <xf numFmtId="186" fontId="0" fillId="0" borderId="17" xfId="0" applyNumberFormat="1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186" fontId="0" fillId="0" borderId="31" xfId="0" applyNumberFormat="1" applyFont="1" applyBorder="1" applyAlignment="1" applyProtection="1">
      <alignment horizontal="center"/>
    </xf>
    <xf numFmtId="0" fontId="0" fillId="0" borderId="19" xfId="0" applyBorder="1" applyAlignment="1" applyProtection="1"/>
    <xf numFmtId="0" fontId="0" fillId="0" borderId="29" xfId="0" applyBorder="1" applyAlignment="1" applyProtection="1"/>
    <xf numFmtId="186" fontId="0" fillId="0" borderId="38" xfId="0" applyNumberFormat="1" applyFont="1" applyBorder="1" applyAlignment="1" applyProtection="1">
      <alignment horizontal="center"/>
    </xf>
    <xf numFmtId="0" fontId="0" fillId="0" borderId="39" xfId="0" applyBorder="1" applyAlignment="1" applyProtection="1"/>
    <xf numFmtId="179" fontId="54" fillId="0" borderId="0" xfId="0" applyNumberFormat="1" applyFont="1" applyBorder="1" applyAlignment="1" applyProtection="1">
      <alignment vertical="center"/>
    </xf>
    <xf numFmtId="37" fontId="48" fillId="0" borderId="86" xfId="0" applyNumberFormat="1" applyFont="1" applyBorder="1" applyAlignment="1" applyProtection="1">
      <alignment vertical="center"/>
    </xf>
    <xf numFmtId="186" fontId="0" fillId="0" borderId="19" xfId="0" applyNumberFormat="1" applyFont="1" applyBorder="1" applyAlignment="1" applyProtection="1">
      <alignment horizontal="center"/>
    </xf>
    <xf numFmtId="186" fontId="0" fillId="0" borderId="22" xfId="0" applyNumberFormat="1" applyFont="1" applyBorder="1" applyAlignment="1" applyProtection="1">
      <alignment horizontal="center"/>
    </xf>
    <xf numFmtId="0" fontId="0" fillId="0" borderId="22" xfId="0" applyBorder="1" applyAlignment="1" applyProtection="1"/>
    <xf numFmtId="205" fontId="0" fillId="0" borderId="0" xfId="0" applyNumberFormat="1" applyFont="1" applyAlignment="1" applyProtection="1">
      <alignment horizontal="left"/>
    </xf>
    <xf numFmtId="205" fontId="0" fillId="0" borderId="0" xfId="0" applyNumberFormat="1" applyAlignment="1"/>
    <xf numFmtId="0" fontId="49" fillId="0" borderId="15" xfId="0" applyFont="1" applyBorder="1" applyAlignment="1" applyProtection="1">
      <alignment horizontal="center" vertical="center" wrapText="1"/>
    </xf>
    <xf numFmtId="0" fontId="49" fillId="0" borderId="18" xfId="0" applyFont="1" applyBorder="1" applyAlignment="1" applyProtection="1">
      <alignment horizontal="center" vertical="center"/>
    </xf>
    <xf numFmtId="0" fontId="49" fillId="0" borderId="20" xfId="0" applyFont="1" applyBorder="1" applyAlignment="1" applyProtection="1">
      <alignment horizontal="center" vertical="center"/>
    </xf>
    <xf numFmtId="0" fontId="49" fillId="0" borderId="16" xfId="0" applyFont="1" applyBorder="1" applyAlignment="1" applyProtection="1">
      <alignment horizontal="center" vertical="center"/>
    </xf>
    <xf numFmtId="0" fontId="49" fillId="0" borderId="0" xfId="0" applyFont="1" applyBorder="1" applyAlignment="1" applyProtection="1">
      <alignment horizontal="center" vertical="center"/>
    </xf>
    <xf numFmtId="0" fontId="49" fillId="0" borderId="21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9" fillId="0" borderId="0" xfId="0" applyFont="1" applyBorder="1" applyAlignment="1" applyProtection="1">
      <alignment horizontal="center" vertical="center"/>
    </xf>
    <xf numFmtId="49" fontId="89" fillId="0" borderId="98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37" xfId="0" applyBorder="1" applyAlignment="1">
      <alignment horizontal="left" vertical="center" wrapText="1" indent="1"/>
    </xf>
    <xf numFmtId="0" fontId="89" fillId="0" borderId="89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200" fontId="106" fillId="0" borderId="27" xfId="135" applyNumberFormat="1" applyFont="1" applyBorder="1" applyAlignment="1">
      <alignment horizontal="left" shrinkToFit="1"/>
    </xf>
    <xf numFmtId="200" fontId="106" fillId="0" borderId="27" xfId="0" applyNumberFormat="1" applyFont="1" applyBorder="1" applyAlignment="1">
      <alignment horizontal="left" shrinkToFit="1"/>
    </xf>
    <xf numFmtId="37" fontId="67" fillId="0" borderId="15" xfId="135" applyNumberFormat="1" applyFont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37" fontId="67" fillId="0" borderId="15" xfId="135" applyNumberFormat="1" applyFont="1" applyBorder="1" applyAlignment="1" applyProtection="1">
      <alignment horizontal="center" vertical="center" wrapText="1"/>
    </xf>
    <xf numFmtId="37" fontId="67" fillId="0" borderId="40" xfId="135" applyNumberFormat="1" applyFont="1" applyBorder="1" applyAlignment="1" applyProtection="1">
      <alignment horizontal="center" vertical="center"/>
    </xf>
    <xf numFmtId="0" fontId="0" fillId="0" borderId="42" xfId="0" applyBorder="1" applyAlignment="1">
      <alignment horizontal="center" vertical="center"/>
    </xf>
    <xf numFmtId="0" fontId="67" fillId="0" borderId="40" xfId="136" applyFont="1" applyBorder="1" applyAlignment="1" applyProtection="1">
      <alignment horizontal="center" vertical="center"/>
    </xf>
    <xf numFmtId="0" fontId="67" fillId="0" borderId="40" xfId="136" applyFont="1" applyBorder="1" applyAlignment="1" applyProtection="1">
      <alignment horizontal="center" vertical="center" wrapText="1"/>
    </xf>
    <xf numFmtId="0" fontId="67" fillId="0" borderId="40" xfId="136" applyFont="1" applyBorder="1" applyAlignment="1" applyProtection="1">
      <alignment horizontal="center" vertical="center" wrapText="1" shrinkToFit="1"/>
    </xf>
    <xf numFmtId="0" fontId="0" fillId="0" borderId="42" xfId="0" applyBorder="1" applyAlignment="1">
      <alignment horizontal="center" vertical="center" wrapText="1" shrinkToFit="1"/>
    </xf>
    <xf numFmtId="38" fontId="78" fillId="27" borderId="89" xfId="171" applyFont="1" applyFill="1" applyBorder="1" applyAlignment="1" applyProtection="1">
      <alignment horizontal="center" vertical="center"/>
    </xf>
    <xf numFmtId="200" fontId="64" fillId="0" borderId="0" xfId="171" applyNumberFormat="1" applyFont="1" applyAlignment="1" applyProtection="1">
      <alignment horizontal="right"/>
    </xf>
    <xf numFmtId="200" fontId="0" fillId="0" borderId="0" xfId="0" applyNumberFormat="1" applyAlignment="1" applyProtection="1"/>
    <xf numFmtId="38" fontId="55" fillId="0" borderId="40" xfId="171" applyFont="1" applyBorder="1" applyAlignment="1" applyProtection="1">
      <alignment horizontal="center" vertical="center" wrapText="1"/>
    </xf>
    <xf numFmtId="0" fontId="0" fillId="0" borderId="42" xfId="0" applyBorder="1" applyAlignment="1" applyProtection="1">
      <alignment horizontal="center" vertical="center" wrapText="1"/>
    </xf>
    <xf numFmtId="3" fontId="55" fillId="0" borderId="40" xfId="171" applyNumberFormat="1" applyFont="1" applyBorder="1" applyAlignment="1" applyProtection="1">
      <alignment horizontal="center" vertical="center" wrapText="1"/>
    </xf>
    <xf numFmtId="203" fontId="92" fillId="0" borderId="0" xfId="135" applyNumberFormat="1" applyFont="1" applyAlignment="1" applyProtection="1">
      <alignment horizontal="left" vertical="center"/>
    </xf>
    <xf numFmtId="203" fontId="92" fillId="0" borderId="0" xfId="0" applyNumberFormat="1" applyFont="1" applyAlignment="1">
      <alignment horizontal="left" vertical="center"/>
    </xf>
  </cellXfs>
  <cellStyles count="176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6 2" xfId="20" xr:uid="{00000000-0005-0000-0000-000013000000}"/>
    <cellStyle name="20% - アクセント 6 2 2" xfId="21" xr:uid="{00000000-0005-0000-0000-000014000000}"/>
    <cellStyle name="20% - アクセント 6 2 3" xfId="22" xr:uid="{00000000-0005-0000-0000-000015000000}"/>
    <cellStyle name="20% - アクセント 6 3" xfId="23" xr:uid="{00000000-0005-0000-0000-000016000000}"/>
    <cellStyle name="40% - アクセント 1 2" xfId="24" xr:uid="{00000000-0005-0000-0000-000017000000}"/>
    <cellStyle name="40% - アクセント 1 2 2" xfId="25" xr:uid="{00000000-0005-0000-0000-000018000000}"/>
    <cellStyle name="40% - アクセント 1 2 3" xfId="26" xr:uid="{00000000-0005-0000-0000-000019000000}"/>
    <cellStyle name="40% - アクセント 1 3" xfId="27" xr:uid="{00000000-0005-0000-0000-00001A000000}"/>
    <cellStyle name="40% - アクセント 2 2" xfId="28" xr:uid="{00000000-0005-0000-0000-00001B000000}"/>
    <cellStyle name="40% - アクセント 2 2 2" xfId="29" xr:uid="{00000000-0005-0000-0000-00001C000000}"/>
    <cellStyle name="40% - アクセント 2 2 3" xfId="30" xr:uid="{00000000-0005-0000-0000-00001D000000}"/>
    <cellStyle name="40% - アクセント 3 2" xfId="31" xr:uid="{00000000-0005-0000-0000-00001E000000}"/>
    <cellStyle name="40% - アクセント 3 2 2" xfId="32" xr:uid="{00000000-0005-0000-0000-00001F000000}"/>
    <cellStyle name="40% - アクセント 3 2 3" xfId="33" xr:uid="{00000000-0005-0000-0000-000020000000}"/>
    <cellStyle name="40% - アクセント 3 3" xfId="34" xr:uid="{00000000-0005-0000-0000-000021000000}"/>
    <cellStyle name="40% - アクセント 4 2" xfId="35" xr:uid="{00000000-0005-0000-0000-000022000000}"/>
    <cellStyle name="40% - アクセント 4 2 2" xfId="36" xr:uid="{00000000-0005-0000-0000-000023000000}"/>
    <cellStyle name="40% - アクセント 4 2 3" xfId="37" xr:uid="{00000000-0005-0000-0000-000024000000}"/>
    <cellStyle name="40% - アクセント 4 3" xfId="38" xr:uid="{00000000-0005-0000-0000-000025000000}"/>
    <cellStyle name="40% - アクセント 5 2" xfId="39" xr:uid="{00000000-0005-0000-0000-000026000000}"/>
    <cellStyle name="40% - アクセント 5 2 2" xfId="40" xr:uid="{00000000-0005-0000-0000-000027000000}"/>
    <cellStyle name="40% - アクセント 5 2 3" xfId="41" xr:uid="{00000000-0005-0000-0000-000028000000}"/>
    <cellStyle name="40% - アクセント 5 3" xfId="42" xr:uid="{00000000-0005-0000-0000-000029000000}"/>
    <cellStyle name="40% - アクセント 6 2" xfId="43" xr:uid="{00000000-0005-0000-0000-00002A000000}"/>
    <cellStyle name="40% - アクセント 6 2 2" xfId="44" xr:uid="{00000000-0005-0000-0000-00002B000000}"/>
    <cellStyle name="40% - アクセント 6 2 3" xfId="45" xr:uid="{00000000-0005-0000-0000-00002C000000}"/>
    <cellStyle name="40% - アクセント 6 3" xfId="46" xr:uid="{00000000-0005-0000-0000-00002D000000}"/>
    <cellStyle name="60% - アクセント 1 2" xfId="47" xr:uid="{00000000-0005-0000-0000-00002E000000}"/>
    <cellStyle name="60% - アクセント 1 2 2" xfId="48" xr:uid="{00000000-0005-0000-0000-00002F000000}"/>
    <cellStyle name="60% - アクセント 1 2 3" xfId="49" xr:uid="{00000000-0005-0000-0000-000030000000}"/>
    <cellStyle name="60% - アクセント 1 3" xfId="50" xr:uid="{00000000-0005-0000-0000-000031000000}"/>
    <cellStyle name="60% - アクセント 2 2" xfId="51" xr:uid="{00000000-0005-0000-0000-000032000000}"/>
    <cellStyle name="60% - アクセント 2 2 2" xfId="52" xr:uid="{00000000-0005-0000-0000-000033000000}"/>
    <cellStyle name="60% - アクセント 2 2 3" xfId="53" xr:uid="{00000000-0005-0000-0000-000034000000}"/>
    <cellStyle name="60% - アクセント 2 3" xfId="54" xr:uid="{00000000-0005-0000-0000-000035000000}"/>
    <cellStyle name="60% - アクセント 3 2" xfId="55" xr:uid="{00000000-0005-0000-0000-000036000000}"/>
    <cellStyle name="60% - アクセント 3 2 2" xfId="56" xr:uid="{00000000-0005-0000-0000-000037000000}"/>
    <cellStyle name="60% - アクセント 3 2 3" xfId="57" xr:uid="{00000000-0005-0000-0000-000038000000}"/>
    <cellStyle name="60% - アクセント 3 3" xfId="58" xr:uid="{00000000-0005-0000-0000-000039000000}"/>
    <cellStyle name="60% - アクセント 4 2" xfId="59" xr:uid="{00000000-0005-0000-0000-00003A000000}"/>
    <cellStyle name="60% - アクセント 4 2 2" xfId="60" xr:uid="{00000000-0005-0000-0000-00003B000000}"/>
    <cellStyle name="60% - アクセント 4 2 3" xfId="61" xr:uid="{00000000-0005-0000-0000-00003C000000}"/>
    <cellStyle name="60% - アクセント 4 3" xfId="62" xr:uid="{00000000-0005-0000-0000-00003D000000}"/>
    <cellStyle name="60% - アクセント 5 2" xfId="63" xr:uid="{00000000-0005-0000-0000-00003E000000}"/>
    <cellStyle name="60% - アクセント 5 2 2" xfId="64" xr:uid="{00000000-0005-0000-0000-00003F000000}"/>
    <cellStyle name="60% - アクセント 5 2 3" xfId="65" xr:uid="{00000000-0005-0000-0000-000040000000}"/>
    <cellStyle name="60% - アクセント 5 3" xfId="66" xr:uid="{00000000-0005-0000-0000-000041000000}"/>
    <cellStyle name="60% - アクセント 6 2" xfId="67" xr:uid="{00000000-0005-0000-0000-000042000000}"/>
    <cellStyle name="60% - アクセント 6 2 2" xfId="68" xr:uid="{00000000-0005-0000-0000-000043000000}"/>
    <cellStyle name="60% - アクセント 6 2 3" xfId="69" xr:uid="{00000000-0005-0000-0000-000044000000}"/>
    <cellStyle name="60% - アクセント 6 3" xfId="70" xr:uid="{00000000-0005-0000-0000-000045000000}"/>
    <cellStyle name="アクセント 1 2" xfId="75" xr:uid="{00000000-0005-0000-0000-00004A000000}"/>
    <cellStyle name="アクセント 1 2 2" xfId="76" xr:uid="{00000000-0005-0000-0000-00004B000000}"/>
    <cellStyle name="アクセント 1 2 3" xfId="77" xr:uid="{00000000-0005-0000-0000-00004C000000}"/>
    <cellStyle name="アクセント 1 3" xfId="78" xr:uid="{00000000-0005-0000-0000-00004D000000}"/>
    <cellStyle name="アクセント 2 2" xfId="79" xr:uid="{00000000-0005-0000-0000-00004E000000}"/>
    <cellStyle name="アクセント 2 2 2" xfId="80" xr:uid="{00000000-0005-0000-0000-00004F000000}"/>
    <cellStyle name="アクセント 2 2 3" xfId="81" xr:uid="{00000000-0005-0000-0000-000050000000}"/>
    <cellStyle name="アクセント 2 3" xfId="82" xr:uid="{00000000-0005-0000-0000-000051000000}"/>
    <cellStyle name="アクセント 3 2" xfId="83" xr:uid="{00000000-0005-0000-0000-000052000000}"/>
    <cellStyle name="アクセント 3 2 2" xfId="84" xr:uid="{00000000-0005-0000-0000-000053000000}"/>
    <cellStyle name="アクセント 3 2 3" xfId="85" xr:uid="{00000000-0005-0000-0000-000054000000}"/>
    <cellStyle name="アクセント 3 3" xfId="86" xr:uid="{00000000-0005-0000-0000-000055000000}"/>
    <cellStyle name="アクセント 4 2" xfId="87" xr:uid="{00000000-0005-0000-0000-000056000000}"/>
    <cellStyle name="アクセント 4 2 2" xfId="88" xr:uid="{00000000-0005-0000-0000-000057000000}"/>
    <cellStyle name="アクセント 4 2 3" xfId="89" xr:uid="{00000000-0005-0000-0000-000058000000}"/>
    <cellStyle name="アクセント 4 3" xfId="90" xr:uid="{00000000-0005-0000-0000-000059000000}"/>
    <cellStyle name="アクセント 5 2" xfId="91" xr:uid="{00000000-0005-0000-0000-00005A000000}"/>
    <cellStyle name="アクセント 5 2 2" xfId="92" xr:uid="{00000000-0005-0000-0000-00005B000000}"/>
    <cellStyle name="アクセント 5 2 3" xfId="93" xr:uid="{00000000-0005-0000-0000-00005C000000}"/>
    <cellStyle name="アクセント 6 2" xfId="94" xr:uid="{00000000-0005-0000-0000-00005D000000}"/>
    <cellStyle name="アクセント 6 2 2" xfId="95" xr:uid="{00000000-0005-0000-0000-00005E000000}"/>
    <cellStyle name="アクセント 6 2 3" xfId="96" xr:uid="{00000000-0005-0000-0000-00005F000000}"/>
    <cellStyle name="アクセント 6 3" xfId="97" xr:uid="{00000000-0005-0000-0000-000060000000}"/>
    <cellStyle name="タイトル 2" xfId="98" xr:uid="{00000000-0005-0000-0000-000061000000}"/>
    <cellStyle name="タイトル 3" xfId="99" xr:uid="{00000000-0005-0000-0000-000062000000}"/>
    <cellStyle name="チェック セル 2" xfId="100" xr:uid="{00000000-0005-0000-0000-000063000000}"/>
    <cellStyle name="チェック セル 2 2" xfId="101" xr:uid="{00000000-0005-0000-0000-000064000000}"/>
    <cellStyle name="チェック セル 2 3" xfId="102" xr:uid="{00000000-0005-0000-0000-000065000000}"/>
    <cellStyle name="どちらでもない 2" xfId="71" xr:uid="{00000000-0005-0000-0000-000046000000}"/>
    <cellStyle name="どちらでもない 2 2" xfId="72" xr:uid="{00000000-0005-0000-0000-000047000000}"/>
    <cellStyle name="どちらでもない 2 3" xfId="73" xr:uid="{00000000-0005-0000-0000-000048000000}"/>
    <cellStyle name="どちらでもない 3" xfId="74" xr:uid="{00000000-0005-0000-0000-000049000000}"/>
    <cellStyle name="メモ 2" xfId="103" xr:uid="{00000000-0005-0000-0000-000066000000}"/>
    <cellStyle name="リンク セル 2" xfId="104" xr:uid="{00000000-0005-0000-0000-000067000000}"/>
    <cellStyle name="リンク セル 2 2" xfId="105" xr:uid="{00000000-0005-0000-0000-000068000000}"/>
    <cellStyle name="リンク セル 2 3" xfId="106" xr:uid="{00000000-0005-0000-0000-000069000000}"/>
    <cellStyle name="リンク セル 3" xfId="107" xr:uid="{00000000-0005-0000-0000-00006A000000}"/>
    <cellStyle name="悪い 2" xfId="116" xr:uid="{00000000-0005-0000-0000-000073000000}"/>
    <cellStyle name="悪い 2 2" xfId="117" xr:uid="{00000000-0005-0000-0000-000074000000}"/>
    <cellStyle name="悪い 2 3" xfId="118" xr:uid="{00000000-0005-0000-0000-000075000000}"/>
    <cellStyle name="悪い 3" xfId="119" xr:uid="{00000000-0005-0000-0000-000076000000}"/>
    <cellStyle name="計算 2" xfId="157" xr:uid="{00000000-0005-0000-0000-00009D000000}"/>
    <cellStyle name="計算 2 2" xfId="158" xr:uid="{00000000-0005-0000-0000-00009E000000}"/>
    <cellStyle name="計算 2 3" xfId="159" xr:uid="{00000000-0005-0000-0000-00009F000000}"/>
    <cellStyle name="計算 3" xfId="160" xr:uid="{00000000-0005-0000-0000-0000A0000000}"/>
    <cellStyle name="警告文 2" xfId="164" xr:uid="{00000000-0005-0000-0000-0000A4000000}"/>
    <cellStyle name="警告文 2 2" xfId="165" xr:uid="{00000000-0005-0000-0000-0000A5000000}"/>
    <cellStyle name="警告文 2 3" xfId="166" xr:uid="{00000000-0005-0000-0000-0000A6000000}"/>
    <cellStyle name="桁区切り" xfId="171" builtinId="6"/>
    <cellStyle name="桁区切り 2" xfId="120" xr:uid="{00000000-0005-0000-0000-000077000000}"/>
    <cellStyle name="桁区切り 2 2" xfId="121" xr:uid="{00000000-0005-0000-0000-000078000000}"/>
    <cellStyle name="桁区切り 2 3" xfId="122" xr:uid="{00000000-0005-0000-0000-000079000000}"/>
    <cellStyle name="桁区切り 3" xfId="123" xr:uid="{00000000-0005-0000-0000-00007A000000}"/>
    <cellStyle name="桁区切り 4" xfId="124" xr:uid="{00000000-0005-0000-0000-00007B000000}"/>
    <cellStyle name="桁区切り 5" xfId="173" xr:uid="{ABBEA0A0-1C2B-49F5-9216-FF5F6655A4A1}"/>
    <cellStyle name="見出し 1 2" xfId="141" xr:uid="{00000000-0005-0000-0000-00008D000000}"/>
    <cellStyle name="見出し 1 2 2" xfId="142" xr:uid="{00000000-0005-0000-0000-00008E000000}"/>
    <cellStyle name="見出し 1 2 3" xfId="143" xr:uid="{00000000-0005-0000-0000-00008F000000}"/>
    <cellStyle name="見出し 1 3" xfId="144" xr:uid="{00000000-0005-0000-0000-000090000000}"/>
    <cellStyle name="見出し 2 2" xfId="145" xr:uid="{00000000-0005-0000-0000-000091000000}"/>
    <cellStyle name="見出し 2 2 2" xfId="146" xr:uid="{00000000-0005-0000-0000-000092000000}"/>
    <cellStyle name="見出し 2 2 3" xfId="147" xr:uid="{00000000-0005-0000-0000-000093000000}"/>
    <cellStyle name="見出し 2 3" xfId="148" xr:uid="{00000000-0005-0000-0000-000094000000}"/>
    <cellStyle name="見出し 3 2" xfId="149" xr:uid="{00000000-0005-0000-0000-000095000000}"/>
    <cellStyle name="見出し 3 2 2" xfId="150" xr:uid="{00000000-0005-0000-0000-000096000000}"/>
    <cellStyle name="見出し 3 2 3" xfId="151" xr:uid="{00000000-0005-0000-0000-000097000000}"/>
    <cellStyle name="見出し 3 3" xfId="152" xr:uid="{00000000-0005-0000-0000-000098000000}"/>
    <cellStyle name="見出し 4 2" xfId="153" xr:uid="{00000000-0005-0000-0000-000099000000}"/>
    <cellStyle name="見出し 4 2 2" xfId="154" xr:uid="{00000000-0005-0000-0000-00009A000000}"/>
    <cellStyle name="見出し 4 2 3" xfId="155" xr:uid="{00000000-0005-0000-0000-00009B000000}"/>
    <cellStyle name="見出し 4 3" xfId="156" xr:uid="{00000000-0005-0000-0000-00009C000000}"/>
    <cellStyle name="集計 2" xfId="167" xr:uid="{00000000-0005-0000-0000-0000A7000000}"/>
    <cellStyle name="集計 2 2" xfId="168" xr:uid="{00000000-0005-0000-0000-0000A8000000}"/>
    <cellStyle name="集計 2 3" xfId="169" xr:uid="{00000000-0005-0000-0000-0000A9000000}"/>
    <cellStyle name="集計 3" xfId="170" xr:uid="{00000000-0005-0000-0000-0000AA000000}"/>
    <cellStyle name="出力 2" xfId="112" xr:uid="{00000000-0005-0000-0000-00006F000000}"/>
    <cellStyle name="出力 2 2" xfId="113" xr:uid="{00000000-0005-0000-0000-000070000000}"/>
    <cellStyle name="出力 2 3" xfId="114" xr:uid="{00000000-0005-0000-0000-000071000000}"/>
    <cellStyle name="出力 3" xfId="115" xr:uid="{00000000-0005-0000-0000-000072000000}"/>
    <cellStyle name="説明文 2" xfId="161" xr:uid="{00000000-0005-0000-0000-0000A1000000}"/>
    <cellStyle name="説明文 2 2" xfId="162" xr:uid="{00000000-0005-0000-0000-0000A2000000}"/>
    <cellStyle name="説明文 2 3" xfId="163" xr:uid="{00000000-0005-0000-0000-0000A3000000}"/>
    <cellStyle name="入力 2" xfId="108" xr:uid="{00000000-0005-0000-0000-00006B000000}"/>
    <cellStyle name="入力 2 2" xfId="109" xr:uid="{00000000-0005-0000-0000-00006C000000}"/>
    <cellStyle name="入力 2 3" xfId="110" xr:uid="{00000000-0005-0000-0000-00006D000000}"/>
    <cellStyle name="入力 3" xfId="111" xr:uid="{00000000-0005-0000-0000-00006E000000}"/>
    <cellStyle name="標準" xfId="0" builtinId="0"/>
    <cellStyle name="標準 2" xfId="125" xr:uid="{00000000-0005-0000-0000-00007D000000}"/>
    <cellStyle name="標準 2 2" xfId="126" xr:uid="{00000000-0005-0000-0000-00007E000000}"/>
    <cellStyle name="標準 2 2 2" xfId="127" xr:uid="{00000000-0005-0000-0000-00007F000000}"/>
    <cellStyle name="標準 2 2 3" xfId="128" xr:uid="{00000000-0005-0000-0000-000080000000}"/>
    <cellStyle name="標準 2 3" xfId="129" xr:uid="{00000000-0005-0000-0000-000081000000}"/>
    <cellStyle name="標準 2 4" xfId="130" xr:uid="{00000000-0005-0000-0000-000082000000}"/>
    <cellStyle name="標準 3" xfId="131" xr:uid="{00000000-0005-0000-0000-000083000000}"/>
    <cellStyle name="標準 3 2" xfId="132" xr:uid="{00000000-0005-0000-0000-000084000000}"/>
    <cellStyle name="標準 3 3" xfId="133" xr:uid="{00000000-0005-0000-0000-000085000000}"/>
    <cellStyle name="標準 4" xfId="134" xr:uid="{00000000-0005-0000-0000-000086000000}"/>
    <cellStyle name="標準 5" xfId="172" xr:uid="{DD13C571-49A7-401D-B413-9E69E07FC5DB}"/>
    <cellStyle name="標準 6" xfId="174" xr:uid="{074EE586-2516-4E58-8700-C9266DC5F744}"/>
    <cellStyle name="標準 7" xfId="175" xr:uid="{DA094987-9F96-44F6-B52F-FC24F02D5AC1}"/>
    <cellStyle name="標準_H16.4.JIN.確報版" xfId="135" xr:uid="{00000000-0005-0000-0000-000087000000}"/>
    <cellStyle name="標準_H16.4.SET.確報版" xfId="136" xr:uid="{00000000-0005-0000-0000-000088000000}"/>
    <cellStyle name="良い 2" xfId="137" xr:uid="{00000000-0005-0000-0000-000089000000}"/>
    <cellStyle name="良い 2 2" xfId="138" xr:uid="{00000000-0005-0000-0000-00008A000000}"/>
    <cellStyle name="良い 2 3" xfId="139" xr:uid="{00000000-0005-0000-0000-00008B000000}"/>
    <cellStyle name="良い 3" xfId="140" xr:uid="{00000000-0005-0000-0000-00008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F5F5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人口動態推移（</a:t>
            </a:r>
            <a:r>
              <a:rPr lang="en-US" altLang="ja-JP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H15.3</a:t>
            </a: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～</a:t>
            </a:r>
            <a:r>
              <a:rPr lang="en-US" altLang="ja-JP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H16.2</a:t>
            </a: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）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自然動態</c:v>
          </c:tx>
          <c:spPr>
            <a:pattFill prst="wdUpDiag">
              <a:fgClr>
                <a:srgbClr xmlns:mc="http://schemas.openxmlformats.org/markup-compatibility/2006" xmlns:a14="http://schemas.microsoft.com/office/drawing/2010/main" val="802060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月</c:v>
              </c:pt>
              <c:pt idx="1">
                <c:v>月</c:v>
              </c:pt>
              <c:pt idx="2">
                <c:v>月</c:v>
              </c:pt>
              <c:pt idx="3">
                <c:v>1月</c:v>
              </c:pt>
              <c:pt idx="4">
                <c:v>2月</c:v>
              </c:pt>
              <c:pt idx="5">
                <c:v>3月</c:v>
              </c:pt>
              <c:pt idx="6">
                <c:v>4月</c:v>
              </c:pt>
              <c:pt idx="7">
                <c:v>5月</c:v>
              </c:pt>
              <c:pt idx="8">
                <c:v>6月</c:v>
              </c:pt>
              <c:pt idx="9">
                <c:v>7月</c:v>
              </c:pt>
              <c:pt idx="10">
                <c:v>8月</c:v>
              </c:pt>
              <c:pt idx="11">
                <c:v>9月</c:v>
              </c:pt>
            </c:strLit>
          </c:cat>
          <c:val>
            <c:numLit>
              <c:formatCode>General</c:formatCode>
              <c:ptCount val="12"/>
              <c:pt idx="0">
                <c:v>-416</c:v>
              </c:pt>
              <c:pt idx="1">
                <c:v>-469</c:v>
              </c:pt>
              <c:pt idx="2">
                <c:v>-449</c:v>
              </c:pt>
              <c:pt idx="3">
                <c:v>-532</c:v>
              </c:pt>
              <c:pt idx="4">
                <c:v>-510</c:v>
              </c:pt>
              <c:pt idx="5">
                <c:v>-518</c:v>
              </c:pt>
              <c:pt idx="6">
                <c:v>-368</c:v>
              </c:pt>
              <c:pt idx="7">
                <c:v>-284</c:v>
              </c:pt>
              <c:pt idx="8">
                <c:v>-241</c:v>
              </c:pt>
              <c:pt idx="9">
                <c:v>-275</c:v>
              </c:pt>
              <c:pt idx="10">
                <c:v>-254</c:v>
              </c:pt>
              <c:pt idx="11">
                <c:v>-126</c:v>
              </c:pt>
            </c:numLit>
          </c:val>
          <c:extLst>
            <c:ext xmlns:c16="http://schemas.microsoft.com/office/drawing/2014/chart" uri="{C3380CC4-5D6E-409C-BE32-E72D297353CC}">
              <c16:uniqueId val="{00000000-9CCA-4A77-9920-1FA99719561A}"/>
            </c:ext>
          </c:extLst>
        </c:ser>
        <c:ser>
          <c:idx val="0"/>
          <c:order val="1"/>
          <c:tx>
            <c:v>社会動態</c:v>
          </c:tx>
          <c:spPr>
            <a:pattFill prst="trellis">
              <a:fgClr>
                <a:srgbClr xmlns:mc="http://schemas.openxmlformats.org/markup-compatibility/2006" xmlns:a14="http://schemas.microsoft.com/office/drawing/2010/main" val="8080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月</c:v>
              </c:pt>
              <c:pt idx="1">
                <c:v>月</c:v>
              </c:pt>
              <c:pt idx="2">
                <c:v>月</c:v>
              </c:pt>
              <c:pt idx="3">
                <c:v>1月</c:v>
              </c:pt>
              <c:pt idx="4">
                <c:v>2月</c:v>
              </c:pt>
              <c:pt idx="5">
                <c:v>3月</c:v>
              </c:pt>
              <c:pt idx="6">
                <c:v>4月</c:v>
              </c:pt>
              <c:pt idx="7">
                <c:v>5月</c:v>
              </c:pt>
              <c:pt idx="8">
                <c:v>6月</c:v>
              </c:pt>
              <c:pt idx="9">
                <c:v>7月</c:v>
              </c:pt>
              <c:pt idx="10">
                <c:v>8月</c:v>
              </c:pt>
              <c:pt idx="11">
                <c:v>9月</c:v>
              </c:pt>
            </c:strLit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99</c:v>
              </c:pt>
              <c:pt idx="2">
                <c:v>-56</c:v>
              </c:pt>
              <c:pt idx="3">
                <c:v>-24</c:v>
              </c:pt>
              <c:pt idx="4">
                <c:v>-126</c:v>
              </c:pt>
              <c:pt idx="5">
                <c:v>-3965</c:v>
              </c:pt>
              <c:pt idx="6">
                <c:v>567</c:v>
              </c:pt>
              <c:pt idx="7">
                <c:v>-210</c:v>
              </c:pt>
              <c:pt idx="8">
                <c:v>9</c:v>
              </c:pt>
              <c:pt idx="9">
                <c:v>-23</c:v>
              </c:pt>
              <c:pt idx="10">
                <c:v>71</c:v>
              </c:pt>
              <c:pt idx="11">
                <c:v>-219</c:v>
              </c:pt>
            </c:numLit>
          </c:val>
          <c:extLst>
            <c:ext xmlns:c16="http://schemas.microsoft.com/office/drawing/2014/chart" uri="{C3380CC4-5D6E-409C-BE32-E72D297353CC}">
              <c16:uniqueId val="{00000001-9CCA-4A77-9920-1FA99719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v>人口動態</c:v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Lit>
              <c:ptCount val="12"/>
              <c:pt idx="0">
                <c:v>月</c:v>
              </c:pt>
              <c:pt idx="1">
                <c:v>月</c:v>
              </c:pt>
              <c:pt idx="2">
                <c:v>月</c:v>
              </c:pt>
              <c:pt idx="3">
                <c:v>1月</c:v>
              </c:pt>
              <c:pt idx="4">
                <c:v>2月</c:v>
              </c:pt>
              <c:pt idx="5">
                <c:v>3月</c:v>
              </c:pt>
              <c:pt idx="6">
                <c:v>4月</c:v>
              </c:pt>
              <c:pt idx="7">
                <c:v>5月</c:v>
              </c:pt>
              <c:pt idx="8">
                <c:v>6月</c:v>
              </c:pt>
              <c:pt idx="9">
                <c:v>7月</c:v>
              </c:pt>
              <c:pt idx="10">
                <c:v>8月</c:v>
              </c:pt>
              <c:pt idx="11">
                <c:v>9月</c:v>
              </c:pt>
            </c:strLit>
          </c:cat>
          <c:val>
            <c:numLit>
              <c:formatCode>General</c:formatCode>
              <c:ptCount val="12"/>
              <c:pt idx="0">
                <c:v>-398</c:v>
              </c:pt>
              <c:pt idx="1">
                <c:v>-370</c:v>
              </c:pt>
              <c:pt idx="2">
                <c:v>-505</c:v>
              </c:pt>
              <c:pt idx="3">
                <c:v>-556</c:v>
              </c:pt>
              <c:pt idx="4">
                <c:v>-636</c:v>
              </c:pt>
              <c:pt idx="5">
                <c:v>-4483</c:v>
              </c:pt>
              <c:pt idx="6">
                <c:v>199</c:v>
              </c:pt>
              <c:pt idx="7">
                <c:v>-494</c:v>
              </c:pt>
              <c:pt idx="8">
                <c:v>-232</c:v>
              </c:pt>
              <c:pt idx="9">
                <c:v>-298</c:v>
              </c:pt>
              <c:pt idx="10">
                <c:v>-183</c:v>
              </c:pt>
              <c:pt idx="11">
                <c:v>-345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CCA-4A77-9920-1FA99719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100"/>
        <c:tickLblSkip val="1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1000"/>
          <c:min val="-4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landscape"/>
  </c:printSettings>
  <c:userShapes r:id="rId1"/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6868603965221"/>
          <c:y val="0.17683938746438743"/>
          <c:w val="0.79208494703634358"/>
          <c:h val="0.67891681387423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図１・図２作成用!$B$2</c:f>
              <c:strCache>
                <c:ptCount val="1"/>
                <c:pt idx="0">
                  <c:v>総人口</c:v>
                </c:pt>
              </c:strCache>
            </c:strRef>
          </c:tx>
          <c:spPr>
            <a:pattFill prst="lgCheck">
              <a:fgClr>
                <a:schemeClr val="accent5">
                  <a:lumMod val="60000"/>
                  <a:lumOff val="40000"/>
                </a:schemeClr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図１・図２作成用!$A$3:$A$26</c:f>
              <c:strCache>
                <c:ptCount val="24"/>
                <c:pt idx="0">
                  <c:v> 2024年
8月</c:v>
                </c:pt>
                <c:pt idx="2">
                  <c:v>
10月</c:v>
                </c:pt>
                <c:pt idx="5">
                  <c:v>2025年
1月</c:v>
                </c:pt>
                <c:pt idx="8">
                  <c:v>
4月</c:v>
                </c:pt>
                <c:pt idx="11">
                  <c:v>
7月</c:v>
                </c:pt>
                <c:pt idx="14">
                  <c:v>
10月</c:v>
                </c:pt>
                <c:pt idx="17">
                  <c:v>2026年
1月</c:v>
                </c:pt>
                <c:pt idx="20">
                  <c:v>
4月</c:v>
                </c:pt>
                <c:pt idx="23">
                  <c:v>
7月</c:v>
                </c:pt>
              </c:strCache>
            </c:strRef>
          </c:cat>
          <c:val>
            <c:numRef>
              <c:f>図１・図２作成用!$B$3:$B$26</c:f>
              <c:numCache>
                <c:formatCode>#,##0;"▲ "#,##0</c:formatCode>
                <c:ptCount val="24"/>
                <c:pt idx="0">
                  <c:v>898.197</c:v>
                </c:pt>
                <c:pt idx="1">
                  <c:v>897.28599999999994</c:v>
                </c:pt>
                <c:pt idx="2">
                  <c:v>896.22500000000002</c:v>
                </c:pt>
                <c:pt idx="3">
                  <c:v>895.08600000000001</c:v>
                </c:pt>
                <c:pt idx="4">
                  <c:v>893.90800000000002</c:v>
                </c:pt>
                <c:pt idx="5">
                  <c:v>892.39</c:v>
                </c:pt>
                <c:pt idx="6">
                  <c:v>890.65499999999997</c:v>
                </c:pt>
                <c:pt idx="7">
                  <c:v>889.29399999999998</c:v>
                </c:pt>
                <c:pt idx="8">
                  <c:v>884.87699999999995</c:v>
                </c:pt>
                <c:pt idx="9">
                  <c:v>884.34</c:v>
                </c:pt>
                <c:pt idx="10">
                  <c:v>883.13900000000001</c:v>
                </c:pt>
                <c:pt idx="11">
                  <c:v>881.99199999999996</c:v>
                </c:pt>
                <c:pt idx="12">
                  <c:v>880.87400000000002</c:v>
                </c:pt>
                <c:pt idx="13">
                  <c:v>879.92399999999998</c:v>
                </c:pt>
                <c:pt idx="14">
                  <c:v>878.798</c:v>
                </c:pt>
                <c:pt idx="15">
                  <c:v>877.76900000000001</c:v>
                </c:pt>
                <c:pt idx="16">
                  <c:v>876.67100000000005</c:v>
                </c:pt>
                <c:pt idx="17">
                  <c:v>875.32299999999998</c:v>
                </c:pt>
                <c:pt idx="18">
                  <c:v>873.60299999999995</c:v>
                </c:pt>
                <c:pt idx="19">
                  <c:v>872.10599999999999</c:v>
                </c:pt>
                <c:pt idx="20">
                  <c:v>867.73699999999997</c:v>
                </c:pt>
                <c:pt idx="21">
                  <c:v>866.98599999999999</c:v>
                </c:pt>
                <c:pt idx="22">
                  <c:v>865.88499999999999</c:v>
                </c:pt>
                <c:pt idx="23">
                  <c:v>864.75300000000004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D-421C-8875-D92680345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図１・図２作成用!$C$2</c:f>
              <c:strCache>
                <c:ptCount val="1"/>
                <c:pt idx="0">
                  <c:v>人口増減率（前年同月比）</c:v>
                </c:pt>
              </c:strCache>
            </c:strRef>
          </c:tx>
          <c:spPr>
            <a:ln w="95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4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図１・図２作成用!$A$3:$A$26</c:f>
              <c:strCache>
                <c:ptCount val="24"/>
                <c:pt idx="0">
                  <c:v> 2024年
8月</c:v>
                </c:pt>
                <c:pt idx="2">
                  <c:v>
10月</c:v>
                </c:pt>
                <c:pt idx="5">
                  <c:v>2025年
1月</c:v>
                </c:pt>
                <c:pt idx="8">
                  <c:v>
4月</c:v>
                </c:pt>
                <c:pt idx="11">
                  <c:v>
7月</c:v>
                </c:pt>
                <c:pt idx="14">
                  <c:v>
10月</c:v>
                </c:pt>
                <c:pt idx="17">
                  <c:v>2026年
1月</c:v>
                </c:pt>
                <c:pt idx="20">
                  <c:v>
4月</c:v>
                </c:pt>
                <c:pt idx="23">
                  <c:v>
7月</c:v>
                </c:pt>
              </c:strCache>
            </c:strRef>
          </c:cat>
          <c:val>
            <c:numRef>
              <c:f>図１・図２作成用!$C$3:$C$26</c:f>
              <c:numCache>
                <c:formatCode>#,##0.00_ </c:formatCode>
                <c:ptCount val="24"/>
                <c:pt idx="0">
                  <c:v>-1.91</c:v>
                </c:pt>
                <c:pt idx="1">
                  <c:v>-1.9</c:v>
                </c:pt>
                <c:pt idx="2">
                  <c:v>-1.89</c:v>
                </c:pt>
                <c:pt idx="3">
                  <c:v>-1.9</c:v>
                </c:pt>
                <c:pt idx="4">
                  <c:v>-1.87</c:v>
                </c:pt>
                <c:pt idx="5">
                  <c:v>-1.88</c:v>
                </c:pt>
                <c:pt idx="6">
                  <c:v>-1.89</c:v>
                </c:pt>
                <c:pt idx="7">
                  <c:v>-1.89</c:v>
                </c:pt>
                <c:pt idx="8">
                  <c:v>-1.9</c:v>
                </c:pt>
                <c:pt idx="9">
                  <c:v>-1.9</c:v>
                </c:pt>
                <c:pt idx="10">
                  <c:v>-1.91</c:v>
                </c:pt>
                <c:pt idx="11">
                  <c:v>-1.93</c:v>
                </c:pt>
                <c:pt idx="12">
                  <c:v>-1.93</c:v>
                </c:pt>
                <c:pt idx="13">
                  <c:v>-1.93</c:v>
                </c:pt>
                <c:pt idx="14">
                  <c:v>-1.94</c:v>
                </c:pt>
                <c:pt idx="15">
                  <c:v>-1.93</c:v>
                </c:pt>
                <c:pt idx="16">
                  <c:v>-1.93</c:v>
                </c:pt>
                <c:pt idx="17">
                  <c:v>-1.91</c:v>
                </c:pt>
                <c:pt idx="18">
                  <c:v>-1.91</c:v>
                </c:pt>
                <c:pt idx="19">
                  <c:v>-1.94</c:v>
                </c:pt>
                <c:pt idx="20">
                  <c:v>-1.94</c:v>
                </c:pt>
                <c:pt idx="21">
                  <c:v>-1.96</c:v>
                </c:pt>
                <c:pt idx="22">
                  <c:v>-1.96</c:v>
                </c:pt>
                <c:pt idx="23">
                  <c:v>-1.95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D-421C-8875-D92680345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auto val="0"/>
        <c:lblAlgn val="ctr"/>
        <c:lblOffset val="0"/>
        <c:tickLblSkip val="1"/>
        <c:noMultiLvlLbl val="0"/>
      </c:catAx>
      <c:valAx>
        <c:axId val="2"/>
        <c:scaling>
          <c:orientation val="minMax"/>
          <c:max val="9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総　人　口</a:t>
                </a:r>
              </a:p>
            </c:rich>
          </c:tx>
          <c:layout>
            <c:manualLayout>
              <c:xMode val="edge"/>
              <c:yMode val="edge"/>
              <c:x val="1.5352978862438398E-2"/>
              <c:y val="0.326156143381746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0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-1.8"/>
          <c:min val="-2.2999999999999998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人口増減率（前年同月比）</a:t>
                </a:r>
              </a:p>
            </c:rich>
          </c:tx>
          <c:layout>
            <c:manualLayout>
              <c:xMode val="edge"/>
              <c:yMode val="edge"/>
              <c:x val="0.95794817523734954"/>
              <c:y val="0.22161143859222668"/>
            </c:manualLayout>
          </c:layout>
          <c:overlay val="0"/>
        </c:title>
        <c:numFmt formatCode="#,##0.00_ 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ln w="6350">
          <a:solidFill>
            <a:schemeClr val="tx1"/>
          </a:solidFill>
        </a:ln>
      </c:spPr>
      <c:txPr>
        <a:bodyPr horzOverflow="overflow" anchor="ctr" anchorCtr="1"/>
        <a:lstStyle/>
        <a:p>
          <a:pPr algn="l" rtl="0">
            <a:defRPr sz="80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7140151515152"/>
          <c:y val="0.15410951131646297"/>
          <c:w val="0.8589869002525252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図１・図２作成用!$B$30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802060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7月</c:v>
                </c:pt>
                <c:pt idx="1">
                  <c:v>
8月</c:v>
                </c:pt>
                <c:pt idx="2">
                  <c:v>
9月</c:v>
                </c:pt>
                <c:pt idx="3">
                  <c:v>
10月</c:v>
                </c:pt>
                <c:pt idx="4">
                  <c:v>
11月</c:v>
                </c:pt>
                <c:pt idx="5">
                  <c:v>
12月</c:v>
                </c:pt>
                <c:pt idx="6">
                  <c:v>2026年
1月</c:v>
                </c:pt>
                <c:pt idx="7">
                  <c:v>
2月</c:v>
                </c:pt>
                <c:pt idx="8">
                  <c:v>
3月</c:v>
                </c:pt>
                <c:pt idx="9">
                  <c:v>
4月</c:v>
                </c:pt>
                <c:pt idx="10">
                  <c:v>
5月</c:v>
                </c:pt>
                <c:pt idx="11">
                  <c:v>
6月</c:v>
                </c:pt>
              </c:strCache>
            </c:strRef>
          </c:cat>
          <c:val>
            <c:numRef>
              <c:f>図１・図２作成用!$B$31:$B$42</c:f>
              <c:numCache>
                <c:formatCode>#,##0;"▲ "#,##0</c:formatCode>
                <c:ptCount val="12"/>
                <c:pt idx="0">
                  <c:v>-959</c:v>
                </c:pt>
                <c:pt idx="1">
                  <c:v>-1037</c:v>
                </c:pt>
                <c:pt idx="2">
                  <c:v>-995</c:v>
                </c:pt>
                <c:pt idx="3">
                  <c:v>-1125</c:v>
                </c:pt>
                <c:pt idx="4">
                  <c:v>-1062</c:v>
                </c:pt>
                <c:pt idx="5">
                  <c:v>-1106</c:v>
                </c:pt>
                <c:pt idx="6">
                  <c:v>-1468</c:v>
                </c:pt>
                <c:pt idx="7">
                  <c:v>-1183</c:v>
                </c:pt>
                <c:pt idx="8">
                  <c:v>-1205</c:v>
                </c:pt>
                <c:pt idx="9">
                  <c:v>-1078</c:v>
                </c:pt>
                <c:pt idx="10">
                  <c:v>-1021</c:v>
                </c:pt>
                <c:pt idx="11">
                  <c:v>-1007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F-4352-92DF-120E942E7EE2}"/>
            </c:ext>
          </c:extLst>
        </c:ser>
        <c:ser>
          <c:idx val="0"/>
          <c:order val="1"/>
          <c:tx>
            <c:strRef>
              <c:f>図１・図２作成用!$C$30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xmlns:mc="http://schemas.openxmlformats.org/markup-compatibility/2006" xmlns:a14="http://schemas.microsoft.com/office/drawing/2010/main" val="8080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7月</c:v>
                </c:pt>
                <c:pt idx="1">
                  <c:v>
8月</c:v>
                </c:pt>
                <c:pt idx="2">
                  <c:v>
9月</c:v>
                </c:pt>
                <c:pt idx="3">
                  <c:v>
10月</c:v>
                </c:pt>
                <c:pt idx="4">
                  <c:v>
11月</c:v>
                </c:pt>
                <c:pt idx="5">
                  <c:v>
12月</c:v>
                </c:pt>
                <c:pt idx="6">
                  <c:v>2026年
1月</c:v>
                </c:pt>
                <c:pt idx="7">
                  <c:v>
2月</c:v>
                </c:pt>
                <c:pt idx="8">
                  <c:v>
3月</c:v>
                </c:pt>
                <c:pt idx="9">
                  <c:v>
4月</c:v>
                </c:pt>
                <c:pt idx="10">
                  <c:v>
5月</c:v>
                </c:pt>
                <c:pt idx="11">
                  <c:v>
6月</c:v>
                </c:pt>
              </c:strCache>
            </c:strRef>
          </c:cat>
          <c:val>
            <c:numRef>
              <c:f>図１・図２作成用!$C$31:$C$42</c:f>
              <c:numCache>
                <c:formatCode>#,##0;"▲ "#,##0</c:formatCode>
                <c:ptCount val="12"/>
                <c:pt idx="0">
                  <c:v>-159</c:v>
                </c:pt>
                <c:pt idx="1">
                  <c:v>87</c:v>
                </c:pt>
                <c:pt idx="2">
                  <c:v>-131</c:v>
                </c:pt>
                <c:pt idx="3">
                  <c:v>96</c:v>
                </c:pt>
                <c:pt idx="4">
                  <c:v>-36</c:v>
                </c:pt>
                <c:pt idx="5">
                  <c:v>-242</c:v>
                </c:pt>
                <c:pt idx="6">
                  <c:v>-252</c:v>
                </c:pt>
                <c:pt idx="7">
                  <c:v>-314</c:v>
                </c:pt>
                <c:pt idx="8">
                  <c:v>-3164</c:v>
                </c:pt>
                <c:pt idx="9">
                  <c:v>327</c:v>
                </c:pt>
                <c:pt idx="10">
                  <c:v>-80</c:v>
                </c:pt>
                <c:pt idx="11">
                  <c:v>-125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F-4352-92DF-120E942E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図１・図２作成用!$D$30</c:f>
              <c:strCache>
                <c:ptCount val="1"/>
                <c:pt idx="0">
                  <c:v>人口増減　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図１・図２作成用!$A$31:$A$42</c:f>
              <c:strCache>
                <c:ptCount val="12"/>
                <c:pt idx="0">
                  <c:v>2025年
7月</c:v>
                </c:pt>
                <c:pt idx="1">
                  <c:v>
8月</c:v>
                </c:pt>
                <c:pt idx="2">
                  <c:v>
9月</c:v>
                </c:pt>
                <c:pt idx="3">
                  <c:v>
10月</c:v>
                </c:pt>
                <c:pt idx="4">
                  <c:v>
11月</c:v>
                </c:pt>
                <c:pt idx="5">
                  <c:v>
12月</c:v>
                </c:pt>
                <c:pt idx="6">
                  <c:v>2026年
1月</c:v>
                </c:pt>
                <c:pt idx="7">
                  <c:v>
2月</c:v>
                </c:pt>
                <c:pt idx="8">
                  <c:v>
3月</c:v>
                </c:pt>
                <c:pt idx="9">
                  <c:v>
4月</c:v>
                </c:pt>
                <c:pt idx="10">
                  <c:v>
5月</c:v>
                </c:pt>
                <c:pt idx="11">
                  <c:v>
6月</c:v>
                </c:pt>
              </c:strCache>
            </c:strRef>
          </c:cat>
          <c:val>
            <c:numRef>
              <c:f>図１・図２作成用!$D$31:$D$42</c:f>
              <c:numCache>
                <c:formatCode>#,##0;"▲ "#,##0</c:formatCode>
                <c:ptCount val="12"/>
                <c:pt idx="0">
                  <c:v>-1118</c:v>
                </c:pt>
                <c:pt idx="1">
                  <c:v>-950</c:v>
                </c:pt>
                <c:pt idx="2">
                  <c:v>-1126</c:v>
                </c:pt>
                <c:pt idx="3">
                  <c:v>-1029</c:v>
                </c:pt>
                <c:pt idx="4">
                  <c:v>-1098</c:v>
                </c:pt>
                <c:pt idx="5">
                  <c:v>-1348</c:v>
                </c:pt>
                <c:pt idx="6">
                  <c:v>-1720</c:v>
                </c:pt>
                <c:pt idx="7">
                  <c:v>-1497</c:v>
                </c:pt>
                <c:pt idx="8">
                  <c:v>-4369</c:v>
                </c:pt>
                <c:pt idx="9">
                  <c:v>-751</c:v>
                </c:pt>
                <c:pt idx="10">
                  <c:v>-1101</c:v>
                </c:pt>
                <c:pt idx="11">
                  <c:v>-1132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F-4352-92DF-120E942E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yyyy&quot;年&quot;m&quot;月&quot;" sourceLinked="0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0"/>
        <c:tickLblSkip val="1"/>
        <c:noMultiLvlLbl val="0"/>
      </c:catAx>
      <c:valAx>
        <c:axId val="2"/>
        <c:scaling>
          <c:orientation val="minMax"/>
          <c:max val="2000"/>
          <c:min val="-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100" b="1">
                    <a:solidFill>
                      <a:srgbClr val="000000"/>
                    </a:solidFill>
                  </a:defRPr>
                </a:pPr>
                <a:r>
                  <a:rPr lang="ja-JP" altLang="en-US" sz="11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増　減　数</a:t>
                </a:r>
              </a:p>
            </c:rich>
          </c:tx>
          <c:layout>
            <c:manualLayout>
              <c:xMode val="edge"/>
              <c:yMode val="edge"/>
              <c:x val="9.7620812104369306E-3"/>
              <c:y val="0.304578105156210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071403770713115"/>
          <c:y val="3.0870370370370371E-2"/>
          <c:w val="0.41492810117115209"/>
          <c:h val="4.9753824670072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paperSize="9" orientation="landscape"/>
  </c:printSettings>
  <c:userShapes r:id="rId1"/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82290740740740731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図１・図２作成用!$B$30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802060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7月</c:v>
                </c:pt>
                <c:pt idx="1">
                  <c:v>
8月</c:v>
                </c:pt>
                <c:pt idx="2">
                  <c:v>
9月</c:v>
                </c:pt>
                <c:pt idx="3">
                  <c:v>
10月</c:v>
                </c:pt>
                <c:pt idx="4">
                  <c:v>
11月</c:v>
                </c:pt>
                <c:pt idx="5">
                  <c:v>
12月</c:v>
                </c:pt>
                <c:pt idx="6">
                  <c:v>2026年
1月</c:v>
                </c:pt>
                <c:pt idx="7">
                  <c:v>
2月</c:v>
                </c:pt>
                <c:pt idx="8">
                  <c:v>
3月</c:v>
                </c:pt>
                <c:pt idx="9">
                  <c:v>
4月</c:v>
                </c:pt>
                <c:pt idx="10">
                  <c:v>
5月</c:v>
                </c:pt>
                <c:pt idx="11">
                  <c:v>
6月</c:v>
                </c:pt>
              </c:strCache>
            </c:strRef>
          </c:cat>
          <c:val>
            <c:numRef>
              <c:f>図１・図２作成用!$B$31:$B$42</c:f>
              <c:numCache>
                <c:formatCode>#,##0;"▲ "#,##0</c:formatCode>
                <c:ptCount val="12"/>
                <c:pt idx="0">
                  <c:v>-959</c:v>
                </c:pt>
                <c:pt idx="1">
                  <c:v>-1037</c:v>
                </c:pt>
                <c:pt idx="2">
                  <c:v>-995</c:v>
                </c:pt>
                <c:pt idx="3">
                  <c:v>-1125</c:v>
                </c:pt>
                <c:pt idx="4">
                  <c:v>-1062</c:v>
                </c:pt>
                <c:pt idx="5">
                  <c:v>-1106</c:v>
                </c:pt>
                <c:pt idx="6">
                  <c:v>-1468</c:v>
                </c:pt>
                <c:pt idx="7">
                  <c:v>-1183</c:v>
                </c:pt>
                <c:pt idx="8">
                  <c:v>-1205</c:v>
                </c:pt>
                <c:pt idx="9">
                  <c:v>-1078</c:v>
                </c:pt>
                <c:pt idx="10">
                  <c:v>-1021</c:v>
                </c:pt>
                <c:pt idx="11">
                  <c:v>-1007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D-4CEA-B369-595A2A552D42}"/>
            </c:ext>
          </c:extLst>
        </c:ser>
        <c:ser>
          <c:idx val="0"/>
          <c:order val="1"/>
          <c:tx>
            <c:strRef>
              <c:f>図１・図２作成用!$C$30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xmlns:mc="http://schemas.openxmlformats.org/markup-compatibility/2006" xmlns:a14="http://schemas.microsoft.com/office/drawing/2010/main" val="8080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7月</c:v>
                </c:pt>
                <c:pt idx="1">
                  <c:v>
8月</c:v>
                </c:pt>
                <c:pt idx="2">
                  <c:v>
9月</c:v>
                </c:pt>
                <c:pt idx="3">
                  <c:v>
10月</c:v>
                </c:pt>
                <c:pt idx="4">
                  <c:v>
11月</c:v>
                </c:pt>
                <c:pt idx="5">
                  <c:v>
12月</c:v>
                </c:pt>
                <c:pt idx="6">
                  <c:v>2026年
1月</c:v>
                </c:pt>
                <c:pt idx="7">
                  <c:v>
2月</c:v>
                </c:pt>
                <c:pt idx="8">
                  <c:v>
3月</c:v>
                </c:pt>
                <c:pt idx="9">
                  <c:v>
4月</c:v>
                </c:pt>
                <c:pt idx="10">
                  <c:v>
5月</c:v>
                </c:pt>
                <c:pt idx="11">
                  <c:v>
6月</c:v>
                </c:pt>
              </c:strCache>
            </c:strRef>
          </c:cat>
          <c:val>
            <c:numRef>
              <c:f>図１・図２作成用!$C$31:$C$42</c:f>
              <c:numCache>
                <c:formatCode>#,##0;"▲ "#,##0</c:formatCode>
                <c:ptCount val="12"/>
                <c:pt idx="0">
                  <c:v>-159</c:v>
                </c:pt>
                <c:pt idx="1">
                  <c:v>87</c:v>
                </c:pt>
                <c:pt idx="2">
                  <c:v>-131</c:v>
                </c:pt>
                <c:pt idx="3">
                  <c:v>96</c:v>
                </c:pt>
                <c:pt idx="4">
                  <c:v>-36</c:v>
                </c:pt>
                <c:pt idx="5">
                  <c:v>-242</c:v>
                </c:pt>
                <c:pt idx="6">
                  <c:v>-252</c:v>
                </c:pt>
                <c:pt idx="7">
                  <c:v>-314</c:v>
                </c:pt>
                <c:pt idx="8">
                  <c:v>-3164</c:v>
                </c:pt>
                <c:pt idx="9">
                  <c:v>327</c:v>
                </c:pt>
                <c:pt idx="10">
                  <c:v>-80</c:v>
                </c:pt>
                <c:pt idx="11">
                  <c:v>-125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4D-4CEA-B369-595A2A552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図１・図２作成用!$D$30</c:f>
              <c:strCache>
                <c:ptCount val="1"/>
                <c:pt idx="0">
                  <c:v>人口増減　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図１・図２作成用!$A$31:$A$42</c:f>
              <c:strCache>
                <c:ptCount val="12"/>
                <c:pt idx="0">
                  <c:v>2025年
7月</c:v>
                </c:pt>
                <c:pt idx="1">
                  <c:v>
8月</c:v>
                </c:pt>
                <c:pt idx="2">
                  <c:v>
9月</c:v>
                </c:pt>
                <c:pt idx="3">
                  <c:v>
10月</c:v>
                </c:pt>
                <c:pt idx="4">
                  <c:v>
11月</c:v>
                </c:pt>
                <c:pt idx="5">
                  <c:v>
12月</c:v>
                </c:pt>
                <c:pt idx="6">
                  <c:v>2026年
1月</c:v>
                </c:pt>
                <c:pt idx="7">
                  <c:v>
2月</c:v>
                </c:pt>
                <c:pt idx="8">
                  <c:v>
3月</c:v>
                </c:pt>
                <c:pt idx="9">
                  <c:v>
4月</c:v>
                </c:pt>
                <c:pt idx="10">
                  <c:v>
5月</c:v>
                </c:pt>
                <c:pt idx="11">
                  <c:v>
6月</c:v>
                </c:pt>
              </c:strCache>
            </c:strRef>
          </c:cat>
          <c:val>
            <c:numRef>
              <c:f>図１・図２作成用!$D$31:$D$42</c:f>
              <c:numCache>
                <c:formatCode>#,##0;"▲ "#,##0</c:formatCode>
                <c:ptCount val="12"/>
                <c:pt idx="0">
                  <c:v>-1118</c:v>
                </c:pt>
                <c:pt idx="1">
                  <c:v>-950</c:v>
                </c:pt>
                <c:pt idx="2">
                  <c:v>-1126</c:v>
                </c:pt>
                <c:pt idx="3">
                  <c:v>-1029</c:v>
                </c:pt>
                <c:pt idx="4">
                  <c:v>-1098</c:v>
                </c:pt>
                <c:pt idx="5">
                  <c:v>-1348</c:v>
                </c:pt>
                <c:pt idx="6">
                  <c:v>-1720</c:v>
                </c:pt>
                <c:pt idx="7">
                  <c:v>-1497</c:v>
                </c:pt>
                <c:pt idx="8">
                  <c:v>-4369</c:v>
                </c:pt>
                <c:pt idx="9">
                  <c:v>-751</c:v>
                </c:pt>
                <c:pt idx="10">
                  <c:v>-1101</c:v>
                </c:pt>
                <c:pt idx="11">
                  <c:v>-1132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D-4CEA-B369-595A2A552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yyyy&quot;年&quot;m&quot;月&quot;" sourceLinked="0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b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-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100" b="1">
                    <a:solidFill>
                      <a:srgbClr val="000000"/>
                    </a:solidFill>
                  </a:defRPr>
                </a:pPr>
                <a:r>
                  <a:rPr lang="ja-JP" altLang="en-US" sz="11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増　減　数</a:t>
                </a:r>
              </a:p>
            </c:rich>
          </c:tx>
          <c:layout>
            <c:manualLayout>
              <c:xMode val="edge"/>
              <c:yMode val="edge"/>
              <c:x val="9.7620787092335109E-3"/>
              <c:y val="0.30457824847365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071404320987646"/>
          <c:y val="2.1071115013169446E-2"/>
          <c:w val="0.54480648148148147"/>
          <c:h val="4.9753824670072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681" l="0.59055118110236227" r="0.59055118110236227" t="0.98425196850393681" header="0.51181102362204722" footer="0.51181102362204722"/>
    <c:pageSetup paperSize="9" orientation="landscape"/>
  </c:printSettings>
  <c:userShapes r:id="rId1"/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85607190337145E-2"/>
          <c:y val="0.16779390681003584"/>
          <c:w val="0.80701104452937522"/>
          <c:h val="0.700914575866188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図１・図２作成用!$B$2</c:f>
              <c:strCache>
                <c:ptCount val="1"/>
                <c:pt idx="0">
                  <c:v>総人口</c:v>
                </c:pt>
              </c:strCache>
            </c:strRef>
          </c:tx>
          <c:spPr>
            <a:pattFill prst="lgCheck">
              <a:fgClr>
                <a:schemeClr val="accent5">
                  <a:lumMod val="60000"/>
                  <a:lumOff val="40000"/>
                </a:schemeClr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図１・図２作成用!$A$3:$A$26</c:f>
              <c:strCache>
                <c:ptCount val="24"/>
                <c:pt idx="0">
                  <c:v> 2024年
8月</c:v>
                </c:pt>
                <c:pt idx="2">
                  <c:v>
10月</c:v>
                </c:pt>
                <c:pt idx="5">
                  <c:v>2025年
1月</c:v>
                </c:pt>
                <c:pt idx="8">
                  <c:v>
4月</c:v>
                </c:pt>
                <c:pt idx="11">
                  <c:v>
7月</c:v>
                </c:pt>
                <c:pt idx="14">
                  <c:v>
10月</c:v>
                </c:pt>
                <c:pt idx="17">
                  <c:v>2026年
1月</c:v>
                </c:pt>
                <c:pt idx="20">
                  <c:v>
4月</c:v>
                </c:pt>
                <c:pt idx="23">
                  <c:v>
7月</c:v>
                </c:pt>
              </c:strCache>
            </c:strRef>
          </c:cat>
          <c:val>
            <c:numRef>
              <c:f>図１・図２作成用!$B$3:$B$26</c:f>
              <c:numCache>
                <c:formatCode>#,##0;"▲ "#,##0</c:formatCode>
                <c:ptCount val="24"/>
                <c:pt idx="0">
                  <c:v>898.197</c:v>
                </c:pt>
                <c:pt idx="1">
                  <c:v>897.28599999999994</c:v>
                </c:pt>
                <c:pt idx="2">
                  <c:v>896.22500000000002</c:v>
                </c:pt>
                <c:pt idx="3">
                  <c:v>895.08600000000001</c:v>
                </c:pt>
                <c:pt idx="4">
                  <c:v>893.90800000000002</c:v>
                </c:pt>
                <c:pt idx="5">
                  <c:v>892.39</c:v>
                </c:pt>
                <c:pt idx="6">
                  <c:v>890.65499999999997</c:v>
                </c:pt>
                <c:pt idx="7">
                  <c:v>889.29399999999998</c:v>
                </c:pt>
                <c:pt idx="8">
                  <c:v>884.87699999999995</c:v>
                </c:pt>
                <c:pt idx="9">
                  <c:v>884.34</c:v>
                </c:pt>
                <c:pt idx="10">
                  <c:v>883.13900000000001</c:v>
                </c:pt>
                <c:pt idx="11">
                  <c:v>881.99199999999996</c:v>
                </c:pt>
                <c:pt idx="12">
                  <c:v>880.87400000000002</c:v>
                </c:pt>
                <c:pt idx="13">
                  <c:v>879.92399999999998</c:v>
                </c:pt>
                <c:pt idx="14">
                  <c:v>878.798</c:v>
                </c:pt>
                <c:pt idx="15">
                  <c:v>877.76900000000001</c:v>
                </c:pt>
                <c:pt idx="16">
                  <c:v>876.67100000000005</c:v>
                </c:pt>
                <c:pt idx="17">
                  <c:v>875.32299999999998</c:v>
                </c:pt>
                <c:pt idx="18">
                  <c:v>873.60299999999995</c:v>
                </c:pt>
                <c:pt idx="19">
                  <c:v>872.10599999999999</c:v>
                </c:pt>
                <c:pt idx="20">
                  <c:v>867.73699999999997</c:v>
                </c:pt>
                <c:pt idx="21">
                  <c:v>866.98599999999999</c:v>
                </c:pt>
                <c:pt idx="22">
                  <c:v>865.88499999999999</c:v>
                </c:pt>
                <c:pt idx="23">
                  <c:v>864.75300000000004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3-47A5-9D70-E522E4E1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図１・図２作成用!$C$2</c:f>
              <c:strCache>
                <c:ptCount val="1"/>
                <c:pt idx="0">
                  <c:v>人口増減率（前年同月比）</c:v>
                </c:pt>
              </c:strCache>
            </c:strRef>
          </c:tx>
          <c:spPr>
            <a:ln w="95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4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図１・図２作成用!$A$3:$A$26</c:f>
              <c:strCache>
                <c:ptCount val="24"/>
                <c:pt idx="0">
                  <c:v> 2024年
8月</c:v>
                </c:pt>
                <c:pt idx="2">
                  <c:v>
10月</c:v>
                </c:pt>
                <c:pt idx="5">
                  <c:v>2025年
1月</c:v>
                </c:pt>
                <c:pt idx="8">
                  <c:v>
4月</c:v>
                </c:pt>
                <c:pt idx="11">
                  <c:v>
7月</c:v>
                </c:pt>
                <c:pt idx="14">
                  <c:v>
10月</c:v>
                </c:pt>
                <c:pt idx="17">
                  <c:v>2026年
1月</c:v>
                </c:pt>
                <c:pt idx="20">
                  <c:v>
4月</c:v>
                </c:pt>
                <c:pt idx="23">
                  <c:v>
7月</c:v>
                </c:pt>
              </c:strCache>
            </c:strRef>
          </c:cat>
          <c:val>
            <c:numRef>
              <c:f>図１・図２作成用!$C$3:$C$26</c:f>
              <c:numCache>
                <c:formatCode>#,##0.00_ </c:formatCode>
                <c:ptCount val="24"/>
                <c:pt idx="0">
                  <c:v>-1.91</c:v>
                </c:pt>
                <c:pt idx="1">
                  <c:v>-1.9</c:v>
                </c:pt>
                <c:pt idx="2">
                  <c:v>-1.89</c:v>
                </c:pt>
                <c:pt idx="3">
                  <c:v>-1.9</c:v>
                </c:pt>
                <c:pt idx="4">
                  <c:v>-1.87</c:v>
                </c:pt>
                <c:pt idx="5">
                  <c:v>-1.88</c:v>
                </c:pt>
                <c:pt idx="6">
                  <c:v>-1.89</c:v>
                </c:pt>
                <c:pt idx="7">
                  <c:v>-1.89</c:v>
                </c:pt>
                <c:pt idx="8">
                  <c:v>-1.9</c:v>
                </c:pt>
                <c:pt idx="9">
                  <c:v>-1.9</c:v>
                </c:pt>
                <c:pt idx="10">
                  <c:v>-1.91</c:v>
                </c:pt>
                <c:pt idx="11">
                  <c:v>-1.93</c:v>
                </c:pt>
                <c:pt idx="12">
                  <c:v>-1.93</c:v>
                </c:pt>
                <c:pt idx="13">
                  <c:v>-1.93</c:v>
                </c:pt>
                <c:pt idx="14">
                  <c:v>-1.94</c:v>
                </c:pt>
                <c:pt idx="15">
                  <c:v>-1.93</c:v>
                </c:pt>
                <c:pt idx="16">
                  <c:v>-1.93</c:v>
                </c:pt>
                <c:pt idx="17">
                  <c:v>-1.91</c:v>
                </c:pt>
                <c:pt idx="18">
                  <c:v>-1.91</c:v>
                </c:pt>
                <c:pt idx="19">
                  <c:v>-1.94</c:v>
                </c:pt>
                <c:pt idx="20">
                  <c:v>-1.94</c:v>
                </c:pt>
                <c:pt idx="21">
                  <c:v>-1.96</c:v>
                </c:pt>
                <c:pt idx="22">
                  <c:v>-1.96</c:v>
                </c:pt>
                <c:pt idx="23">
                  <c:v>-1.95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3-47A5-9D70-E522E4E1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auto val="0"/>
        <c:lblAlgn val="ctr"/>
        <c:lblOffset val="0"/>
        <c:tickLblSkip val="1"/>
        <c:noMultiLvlLbl val="0"/>
      </c:catAx>
      <c:valAx>
        <c:axId val="2"/>
        <c:scaling>
          <c:orientation val="minMax"/>
          <c:max val="9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総　人　口</a:t>
                </a:r>
              </a:p>
            </c:rich>
          </c:tx>
          <c:layout>
            <c:manualLayout>
              <c:xMode val="edge"/>
              <c:yMode val="edge"/>
              <c:x val="1.5352978862438398E-2"/>
              <c:y val="0.326156143381746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0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-1.8"/>
          <c:min val="-2.2999999999999998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人口増減率（前年同月比）</a:t>
                </a:r>
              </a:p>
            </c:rich>
          </c:tx>
          <c:layout>
            <c:manualLayout>
              <c:xMode val="edge"/>
              <c:yMode val="edge"/>
              <c:x val="0.95794817523734954"/>
              <c:y val="0.22161143859222668"/>
            </c:manualLayout>
          </c:layout>
          <c:overlay val="0"/>
        </c:title>
        <c:numFmt formatCode="#,##0.00_ 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ln w="6350">
          <a:solidFill>
            <a:schemeClr val="tx1"/>
          </a:solidFill>
        </a:ln>
      </c:spPr>
      <c:txPr>
        <a:bodyPr horzOverflow="overflow" anchor="ctr" anchorCtr="1"/>
        <a:lstStyle/>
        <a:p>
          <a:pPr algn="l" rtl="0">
            <a:defRPr sz="80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33</xdr:col>
      <xdr:colOff>15875</xdr:colOff>
      <xdr:row>45</xdr:row>
      <xdr:rowOff>1158</xdr:rowOff>
    </xdr:from>
    <xdr:ext cx="3229609" cy="1054435"/>
    <xdr:sp macro="" textlink="">
      <xdr:nvSpPr>
        <xdr:cNvPr id="9" name="メモ 2">
          <a:extLst>
            <a:ext uri="{FF2B5EF4-FFF2-40B4-BE49-F238E27FC236}">
              <a16:creationId xmlns:a16="http://schemas.microsoft.com/office/drawing/2014/main" id="{919C9C3E-B574-401F-BB4B-DA30FCE878AB}"/>
            </a:ext>
          </a:extLst>
        </xdr:cNvPr>
        <xdr:cNvSpPr/>
      </xdr:nvSpPr>
      <xdr:spPr>
        <a:xfrm>
          <a:off x="1587500" y="9637283"/>
          <a:ext cx="3229609" cy="1054435"/>
        </a:xfrm>
        <a:prstGeom prst="foldedCorner">
          <a:avLst>
            <a:gd name="adj" fmla="val 826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72000" tIns="36000" rIns="0" bIns="0" rtlCol="0" anchor="ctr" anchorCtr="0" upright="1">
          <a:spAutoFit/>
        </a:bodyPr>
        <a:lstStyle/>
        <a:p>
          <a:pPr algn="l"/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作成・発行</a:t>
          </a:r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latin typeface="ＭＳ Ｐゴシック"/>
              <a:ea typeface="ＭＳ Ｐゴシック"/>
            </a:rPr>
            <a:t>　 秋田県政策企画部　調査統計課　生活統計チーム</a:t>
          </a:r>
          <a:endParaRPr kumimoji="1" lang="en-US" altLang="ja-JP" sz="1100">
            <a:latin typeface="ＭＳ Ｐゴシック"/>
            <a:ea typeface="ＭＳ Ｐゴシック"/>
          </a:endParaRPr>
        </a:p>
        <a:p>
          <a:pPr algn="l"/>
          <a:r>
            <a:rPr kumimoji="1" lang="ja-JP" altLang="en-US" sz="1000">
              <a:latin typeface="ＭＳ Ｐゴシック"/>
              <a:ea typeface="ＭＳ Ｐゴシック"/>
            </a:rPr>
            <a:t>　</a:t>
          </a:r>
          <a:r>
            <a:rPr kumimoji="1" lang="ja-JP" altLang="en-US" sz="1000" baseline="0">
              <a:latin typeface="ＭＳ Ｐゴシック"/>
              <a:ea typeface="ＭＳ Ｐゴシック"/>
            </a:rPr>
            <a:t> </a:t>
          </a:r>
          <a:r>
            <a:rPr kumimoji="1" lang="ja-JP" altLang="en-US" sz="1100">
              <a:latin typeface="ＭＳ Ｐゴシック"/>
              <a:ea typeface="ＭＳ Ｐゴシック"/>
            </a:rPr>
            <a:t>〒</a:t>
          </a:r>
          <a:r>
            <a:rPr kumimoji="1" lang="en-US" altLang="ja-JP" sz="1100">
              <a:latin typeface="ＭＳ Ｐゴシック"/>
              <a:ea typeface="ＭＳ Ｐゴシック"/>
            </a:rPr>
            <a:t>010-8570</a:t>
          </a:r>
          <a:r>
            <a:rPr kumimoji="1" lang="ja-JP" altLang="en-US" sz="1100">
              <a:latin typeface="ＭＳ Ｐゴシック"/>
              <a:ea typeface="ＭＳ Ｐゴシック"/>
            </a:rPr>
            <a:t>　秋田市山王四丁目１－１</a:t>
          </a:r>
          <a:endParaRPr kumimoji="1" lang="en-US" altLang="ja-JP" sz="1100">
            <a:latin typeface="ＭＳ Ｐゴシック"/>
            <a:ea typeface="ＭＳ Ｐゴシック"/>
          </a:endParaRPr>
        </a:p>
        <a:p>
          <a:pPr algn="l"/>
          <a:r>
            <a:rPr kumimoji="1" lang="ja-JP" altLang="en-US" sz="1100">
              <a:latin typeface="ＭＳ Ｐゴシック"/>
              <a:ea typeface="ＭＳ Ｐゴシック"/>
            </a:rPr>
            <a:t>　</a:t>
          </a:r>
          <a:r>
            <a:rPr kumimoji="1" lang="ja-JP" altLang="en-US" sz="1100" baseline="0">
              <a:latin typeface="ＭＳ Ｐゴシック"/>
              <a:ea typeface="ＭＳ Ｐゴシック"/>
            </a:rPr>
            <a:t>   </a:t>
          </a:r>
          <a:r>
            <a:rPr kumimoji="1" lang="en-US" altLang="ja-JP" sz="1100">
              <a:latin typeface="ＭＳ Ｐゴシック"/>
              <a:ea typeface="ＭＳ Ｐゴシック"/>
            </a:rPr>
            <a:t>TEL</a:t>
          </a:r>
          <a:r>
            <a:rPr kumimoji="1" lang="ja-JP" altLang="en-US" sz="1100">
              <a:latin typeface="ＭＳ Ｐゴシック"/>
              <a:ea typeface="ＭＳ Ｐゴシック"/>
            </a:rPr>
            <a:t>：</a:t>
          </a:r>
          <a:r>
            <a:rPr kumimoji="1" lang="en-US" altLang="ja-JP" sz="1100">
              <a:latin typeface="ＭＳ Ｐゴシック"/>
              <a:ea typeface="ＭＳ Ｐゴシック"/>
            </a:rPr>
            <a:t>018-860-1258</a:t>
          </a:r>
          <a:r>
            <a:rPr kumimoji="1" lang="ja-JP" altLang="en-US" sz="1100">
              <a:latin typeface="ＭＳ Ｐゴシック"/>
              <a:ea typeface="ＭＳ Ｐゴシック"/>
            </a:rPr>
            <a:t>　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FAX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：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018-860-1252</a:t>
          </a:r>
          <a:endParaRPr kumimoji="1" lang="en-US" altLang="ja-JP" sz="1100">
            <a:latin typeface="ＭＳ Ｐゴシック"/>
            <a:ea typeface="ＭＳ Ｐゴシック"/>
          </a:endParaRPr>
        </a:p>
        <a:p>
          <a:pPr algn="l"/>
          <a:r>
            <a:rPr kumimoji="1" lang="en-US" altLang="ja-JP" sz="1100">
              <a:latin typeface="ＭＳ Ｐゴシック"/>
              <a:ea typeface="ＭＳ Ｐゴシック"/>
            </a:rPr>
            <a:t>   </a:t>
          </a:r>
          <a:r>
            <a:rPr kumimoji="1" lang="en-US" altLang="ja-JP" sz="1100" baseline="0">
              <a:latin typeface="ＭＳ Ｐゴシック"/>
              <a:ea typeface="ＭＳ Ｐゴシック"/>
            </a:rPr>
            <a:t>  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E-mail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：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toukeika@pref.akita.lg.jp</a:t>
          </a:r>
          <a:r>
            <a:rPr kumimoji="1" lang="en-US" altLang="ja-JP" sz="1100">
              <a:latin typeface="ＭＳ Ｐゴシック"/>
              <a:ea typeface="ＭＳ Ｐゴシック"/>
            </a:rPr>
            <a:t> </a:t>
          </a:r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5760085" cy="50013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5C19D03-4E05-43AD-8A34-DE2ED8170E44}"/>
            </a:ext>
          </a:extLst>
        </xdr:cNvPr>
        <xdr:cNvSpPr txBox="1"/>
      </xdr:nvSpPr>
      <xdr:spPr>
        <a:xfrm>
          <a:off x="285750" y="7929563"/>
          <a:ext cx="5760085" cy="5001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○この月報は、２０２０</a:t>
          </a:r>
          <a:r>
            <a:rPr kumimoji="1" lang="ja-JP" altLang="en-US" sz="1000" u="none">
              <a:latin typeface="+mj-ea"/>
              <a:ea typeface="+mj-ea"/>
            </a:rPr>
            <a:t>年国勢調査の確定人口及び世帯数を基準値</a:t>
          </a:r>
          <a:r>
            <a:rPr kumimoji="1" lang="ja-JP" altLang="en-US" sz="1000">
              <a:latin typeface="+mj-ea"/>
              <a:ea typeface="+mj-ea"/>
            </a:rPr>
            <a:t>とし、その後の外国人住民を含む毎月の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   自然動態（出生・死亡）、社会動態（転入・転出）や世帯の新設・消滅等による増減数を求め、これらを加減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en-US" altLang="ja-JP" sz="1000">
              <a:latin typeface="+mj-ea"/>
              <a:ea typeface="+mj-ea"/>
            </a:rPr>
            <a:t>   </a:t>
          </a:r>
          <a:r>
            <a:rPr kumimoji="1" lang="ja-JP" altLang="en-US" sz="1000">
              <a:latin typeface="+mj-ea"/>
              <a:ea typeface="+mj-ea"/>
            </a:rPr>
            <a:t>し毎月</a:t>
          </a:r>
          <a:r>
            <a:rPr kumimoji="1" lang="en-US" altLang="ja-JP" sz="1000">
              <a:latin typeface="+mj-ea"/>
              <a:ea typeface="+mj-ea"/>
            </a:rPr>
            <a:t>1</a:t>
          </a:r>
          <a:r>
            <a:rPr kumimoji="1" lang="ja-JP" altLang="en-US" sz="1000">
              <a:latin typeface="+mj-ea"/>
              <a:ea typeface="+mj-ea"/>
            </a:rPr>
            <a:t>日現在における人口及び世帯数の推計値を算出している。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5760085" cy="33342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2787C19-BF16-445B-AB87-5617E7A26FA8}"/>
            </a:ext>
          </a:extLst>
        </xdr:cNvPr>
        <xdr:cNvSpPr txBox="1"/>
      </xdr:nvSpPr>
      <xdr:spPr>
        <a:xfrm>
          <a:off x="285750" y="8524875"/>
          <a:ext cx="5760085" cy="333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○この月報の出生、死亡、転入、転出や世帯の増減数の各数値は、住民基本台帳法に基づく県内市町村へ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の届出または職権により、住民票に記載・消除されたものの合計（</a:t>
          </a:r>
          <a:r>
            <a:rPr kumimoji="1" lang="en-US" altLang="ja-JP" sz="1000">
              <a:latin typeface="+mj-ea"/>
              <a:ea typeface="+mj-ea"/>
            </a:rPr>
            <a:t>1</a:t>
          </a:r>
          <a:r>
            <a:rPr kumimoji="1" lang="ja-JP" altLang="en-US" sz="1000">
              <a:latin typeface="+mj-ea"/>
              <a:ea typeface="+mj-ea"/>
            </a:rPr>
            <a:t>か月間または</a:t>
          </a:r>
          <a:r>
            <a:rPr kumimoji="1" lang="en-US" altLang="ja-JP" sz="1000">
              <a:latin typeface="+mj-ea"/>
              <a:ea typeface="+mj-ea"/>
            </a:rPr>
            <a:t>1</a:t>
          </a:r>
          <a:r>
            <a:rPr kumimoji="1" lang="ja-JP" altLang="en-US" sz="1000">
              <a:latin typeface="+mj-ea"/>
              <a:ea typeface="+mj-ea"/>
            </a:rPr>
            <a:t>年間）である。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0.04076</cdr:x>
      <cdr:y>0.07269</cdr:y>
    </cdr:from>
    <cdr:to>
      <cdr:x>0.12726</cdr:x>
      <cdr:y>0.12644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99242" y="253162"/>
          <a:ext cx="635099" cy="187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（千人）</a:t>
          </a:r>
        </a:p>
      </cdr:txBody>
    </cdr:sp>
  </cdr:relSizeAnchor>
  <cdr:relSizeAnchor xmlns:cdr="http://schemas.openxmlformats.org/drawingml/2006/chartDrawing">
    <cdr:from>
      <cdr:x>0.8875</cdr:x>
      <cdr:y>0.0805</cdr:y>
    </cdr:from>
    <cdr:to>
      <cdr:x>0.953</cdr:x>
      <cdr:y>0.13675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6233564" y="231817"/>
          <a:ext cx="460054" cy="161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square" t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800"/>
            <a:t>（％）</a:t>
          </a:r>
        </a:p>
      </cdr:txBody>
    </cdr:sp>
  </cdr:relSizeAnchor>
  <cdr:relSizeAnchor xmlns:cdr="http://schemas.openxmlformats.org/drawingml/2006/chartDrawing">
    <cdr:from>
      <cdr:x>0.08911</cdr:x>
      <cdr:y>0.81406</cdr:y>
    </cdr:from>
    <cdr:to>
      <cdr:x>0.89297</cdr:x>
      <cdr:y>0.84609</cdr:y>
    </cdr:to>
    <cdr:sp macro="" textlink="">
      <cdr:nvSpPr>
        <cdr:cNvPr id="4" name="小波 3"/>
        <cdr:cNvSpPr/>
      </cdr:nvSpPr>
      <cdr:spPr>
        <a:xfrm xmlns:a="http://schemas.openxmlformats.org/drawingml/2006/main">
          <a:off x="654298" y="2970793"/>
          <a:ext cx="5902078" cy="116895"/>
        </a:xfrm>
        <a:prstGeom xmlns:a="http://schemas.openxmlformats.org/drawingml/2006/main" prst="doubleWav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overflow" horzOverflow="overflow" wrap="square" lIns="18288" tIns="0" rIns="0" bIns="0" rtlCol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0.03395</cdr:x>
      <cdr:y>0.83641</cdr:y>
    </cdr:from>
    <cdr:to>
      <cdr:x>0.08145</cdr:x>
      <cdr:y>0.89491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249236" y="2488068"/>
          <a:ext cx="348754" cy="17401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overflow" horzOverflow="overflow" wrap="square" lIns="216000" tIns="0" r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>
              <a:latin typeface="+mj-ea"/>
              <a:ea typeface="+mj-ea"/>
            </a:rPr>
            <a:t> 0</a:t>
          </a:r>
          <a:endParaRPr lang="ja-JP" altLang="en-US" sz="1000">
            <a:latin typeface="+mj-ea"/>
            <a:ea typeface="+mj-ea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0.5895</cdr:x>
      <cdr:y>0.21875</cdr:y>
    </cdr:from>
    <cdr:to>
      <cdr:x>0.5895</cdr:x>
      <cdr:y>0.21875</cdr:y>
    </cdr:to>
    <cdr:sp macro="" textlink="">
      <cdr:nvSpPr>
        <cdr:cNvPr id="4505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（単位：人）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2</xdr:row>
      <xdr:rowOff>23177</xdr:rowOff>
    </xdr:from>
    <xdr:to>
      <xdr:col>12</xdr:col>
      <xdr:colOff>206375</xdr:colOff>
      <xdr:row>17</xdr:row>
      <xdr:rowOff>71438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316C1A-EEFC-4833-AC38-CBE7F3523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34</xdr:row>
      <xdr:rowOff>0</xdr:rowOff>
    </xdr:from>
    <xdr:ext cx="6659880" cy="1498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79CC53-C220-4620-A4A2-A04F30E32148}"/>
            </a:ext>
          </a:extLst>
        </xdr:cNvPr>
        <xdr:cNvSpPr txBox="1"/>
      </xdr:nvSpPr>
      <xdr:spPr>
        <a:xfrm>
          <a:off x="0" y="6686550"/>
          <a:ext cx="6659880" cy="1498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>
          <a:spAutoFit/>
        </a:bodyPr>
        <a:lstStyle/>
        <a:p>
          <a:r>
            <a:rPr kumimoji="1" lang="ja-JP" altLang="en-US" sz="900">
              <a:latin typeface="ＭＳ ゴシック"/>
              <a:ea typeface="ＭＳ ゴシック"/>
            </a:rPr>
            <a:t>１）総人口及び世帯数について、</a:t>
          </a:r>
          <a:r>
            <a:rPr kumimoji="1" lang="en-US" altLang="ja-JP" sz="900">
              <a:latin typeface="ＭＳ ゴシック"/>
              <a:ea typeface="ＭＳ ゴシック"/>
            </a:rPr>
            <a:t>※</a:t>
          </a:r>
          <a:r>
            <a:rPr kumimoji="1" lang="ja-JP" altLang="en-US" sz="900">
              <a:latin typeface="ＭＳ ゴシック"/>
              <a:ea typeface="ＭＳ ゴシック"/>
            </a:rPr>
            <a:t>の年は国勢調査確定値、その他は国勢調査確定値を基準として県が算出した推計値である。</a:t>
          </a:r>
          <a:endParaRPr kumimoji="1" lang="en-US" altLang="ja-JP" sz="900">
            <a:latin typeface="ＭＳ ゴシック"/>
            <a:ea typeface="ＭＳ ゴシック"/>
          </a:endParaRPr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6551930" cy="30008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FA66B23-A3BA-4913-A086-6EAB5E73250B}"/>
            </a:ext>
          </a:extLst>
        </xdr:cNvPr>
        <xdr:cNvSpPr txBox="1"/>
      </xdr:nvSpPr>
      <xdr:spPr>
        <a:xfrm>
          <a:off x="0" y="6829425"/>
          <a:ext cx="6551930" cy="300082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>
          <a:spAutoFit/>
        </a:bodyPr>
        <a:lstStyle/>
        <a:p>
          <a:r>
            <a:rPr kumimoji="1" lang="ja-JP" altLang="en-US" sz="900">
              <a:latin typeface="ＭＳ ゴシック"/>
              <a:ea typeface="ＭＳ ゴシック"/>
            </a:rPr>
            <a:t>２）増減数は、住民基本台帳法に基づき住民票に記載・消除された者及び世帯を加減し算出しているため、</a:t>
          </a:r>
          <a:r>
            <a:rPr kumimoji="1" lang="en-US" altLang="ja-JP" sz="900">
              <a:latin typeface="ＭＳ ゴシック"/>
              <a:ea typeface="ＭＳ ゴシック"/>
            </a:rPr>
            <a:t>※</a:t>
          </a:r>
          <a:r>
            <a:rPr kumimoji="1" lang="ja-JP" altLang="en-US" sz="900">
              <a:latin typeface="ＭＳ ゴシック"/>
              <a:ea typeface="ＭＳ ゴシック"/>
            </a:rPr>
            <a:t>の年の増減数に</a:t>
          </a:r>
          <a:endParaRPr kumimoji="1" lang="en-US" altLang="ja-JP" sz="900">
            <a:latin typeface="ＭＳ ゴシック"/>
            <a:ea typeface="ＭＳ ゴシック"/>
          </a:endParaRPr>
        </a:p>
        <a:p>
          <a:r>
            <a:rPr kumimoji="1" lang="ja-JP" altLang="en-US" sz="900">
              <a:latin typeface="ＭＳ ゴシック"/>
              <a:ea typeface="ＭＳ ゴシック"/>
            </a:rPr>
            <a:t>　　前年の推計値を加えても、</a:t>
          </a:r>
          <a:r>
            <a:rPr kumimoji="1" lang="en-US" altLang="ja-JP" sz="900">
              <a:latin typeface="ＭＳ ゴシック"/>
              <a:ea typeface="ＭＳ ゴシック"/>
            </a:rPr>
            <a:t>※</a:t>
          </a:r>
          <a:r>
            <a:rPr kumimoji="1" lang="ja-JP" altLang="en-US" sz="900">
              <a:latin typeface="ＭＳ ゴシック"/>
              <a:ea typeface="ＭＳ ゴシック"/>
            </a:rPr>
            <a:t>の年の総人口及び世帯数とは一致しない。</a:t>
          </a:r>
        </a:p>
      </xdr:txBody>
    </xdr:sp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0.044</cdr:x>
      <cdr:y>0.07725</cdr:y>
    </cdr:from>
    <cdr:to>
      <cdr:x>0.1305</cdr:x>
      <cdr:y>0.131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09044" y="222458"/>
          <a:ext cx="607553" cy="154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（千人）</a:t>
          </a:r>
        </a:p>
      </cdr:txBody>
    </cdr:sp>
  </cdr:relSizeAnchor>
  <cdr:relSizeAnchor xmlns:cdr="http://schemas.openxmlformats.org/drawingml/2006/chartDrawing">
    <cdr:from>
      <cdr:x>0.8875</cdr:x>
      <cdr:y>0.0805</cdr:y>
    </cdr:from>
    <cdr:to>
      <cdr:x>0.953</cdr:x>
      <cdr:y>0.13675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6233564" y="231817"/>
          <a:ext cx="460054" cy="161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square" t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800"/>
            <a:t>（％）</a:t>
          </a:r>
        </a:p>
      </cdr:txBody>
    </cdr:sp>
  </cdr:relSizeAnchor>
  <cdr:relSizeAnchor xmlns:cdr="http://schemas.openxmlformats.org/drawingml/2006/chartDrawing">
    <cdr:from>
      <cdr:x>0.10002</cdr:x>
      <cdr:y>0.77393</cdr:y>
    </cdr:from>
    <cdr:to>
      <cdr:x>0.89409</cdr:x>
      <cdr:y>0.81142</cdr:y>
    </cdr:to>
    <cdr:sp macro="" textlink="">
      <cdr:nvSpPr>
        <cdr:cNvPr id="4" name="小波 3"/>
        <cdr:cNvSpPr/>
      </cdr:nvSpPr>
      <cdr:spPr>
        <a:xfrm xmlns:a="http://schemas.openxmlformats.org/drawingml/2006/main">
          <a:off x="682466" y="2248861"/>
          <a:ext cx="5417999" cy="108937"/>
        </a:xfrm>
        <a:prstGeom xmlns:a="http://schemas.openxmlformats.org/drawingml/2006/main" prst="doubleWav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overflow" horzOverflow="overflow" wrap="square" lIns="18288" tIns="0" rIns="0" bIns="0" rtlCol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0.04168</cdr:x>
      <cdr:y>0.8181</cdr:y>
    </cdr:from>
    <cdr:to>
      <cdr:x>0.09328</cdr:x>
      <cdr:y>0.87548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284386" y="2377198"/>
          <a:ext cx="352070" cy="16673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overflow" horzOverflow="overflow" wrap="square" lIns="216000" tIns="0" r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800">
              <a:latin typeface="+mj-ea"/>
              <a:ea typeface="+mj-ea"/>
            </a:rPr>
            <a:t>  0</a:t>
          </a:r>
          <a:endParaRPr lang="ja-JP" altLang="en-US" sz="800">
            <a:latin typeface="+mj-ea"/>
            <a:ea typeface="+mj-ea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118745</xdr:colOff>
      <xdr:row>3</xdr:row>
      <xdr:rowOff>25400</xdr:rowOff>
    </xdr:from>
    <xdr:to>
      <xdr:col>7</xdr:col>
      <xdr:colOff>739745</xdr:colOff>
      <xdr:row>18</xdr:row>
      <xdr:rowOff>120015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C66DD47-5C42-4C53-8AC3-718648552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0.06042</cdr:x>
      <cdr:y>0.055</cdr:y>
    </cdr:from>
    <cdr:to>
      <cdr:x>0.13017</cdr:x>
      <cdr:y>0.11199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82820" y="162352"/>
          <a:ext cx="441936" cy="168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 anchor="ctr" anchorCtr="1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</xdr:row>
      <xdr:rowOff>0</xdr:rowOff>
    </xdr:from>
    <xdr:ext cx="6791324" cy="3334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8D0EE3-5762-45F0-B50F-5FBB6994F907}"/>
            </a:ext>
          </a:extLst>
        </xdr:cNvPr>
        <xdr:cNvSpPr txBox="1"/>
      </xdr:nvSpPr>
      <xdr:spPr>
        <a:xfrm>
          <a:off x="0" y="9763125"/>
          <a:ext cx="6791324" cy="333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4400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（２）「県計」を算出するに当たっては、県内市町村間の転入及び転出を加味していないため、「市部計」と「郡部計」の合計は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　</a:t>
          </a:r>
          <a:r>
            <a:rPr kumimoji="1" lang="ja-JP" altLang="en-US" sz="1000" baseline="0">
              <a:latin typeface="+mj-ea"/>
              <a:ea typeface="+mj-ea"/>
            </a:rPr>
            <a:t> </a:t>
          </a:r>
          <a:r>
            <a:rPr kumimoji="1" lang="ja-JP" altLang="en-US" sz="1000">
              <a:latin typeface="+mj-ea"/>
              <a:ea typeface="+mj-ea"/>
            </a:rPr>
            <a:t>「県計」と一致しません。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6768000" cy="50013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EB49E48-9853-4600-B170-001BF0D0FCE9}"/>
            </a:ext>
          </a:extLst>
        </xdr:cNvPr>
        <xdr:cNvSpPr txBox="1"/>
      </xdr:nvSpPr>
      <xdr:spPr>
        <a:xfrm>
          <a:off x="0" y="9220200"/>
          <a:ext cx="6768000" cy="5001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4400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（１）「県計」人口及び各市町村別人口の算出方法は次のとおりです。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　　○ 「県計」人口＝前月１日現在の「県計」人口＋（出生－死亡）＋県外（転入－転出）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　　○各市町村別人口＝前月１日現在の各市町村別人口＋（出生－死亡）＋県外（転入－転出）＋県内（転入－転出）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  <xdr:oneCellAnchor>
    <xdr:from>
      <xdr:col>0</xdr:col>
      <xdr:colOff>0</xdr:colOff>
      <xdr:row>46</xdr:row>
      <xdr:rowOff>0</xdr:rowOff>
    </xdr:from>
    <xdr:ext cx="6768000" cy="16671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8356CAB-0C63-44E2-80A4-AA243D7CA376}"/>
            </a:ext>
          </a:extLst>
        </xdr:cNvPr>
        <xdr:cNvSpPr txBox="1"/>
      </xdr:nvSpPr>
      <xdr:spPr>
        <a:xfrm>
          <a:off x="0" y="10125075"/>
          <a:ext cx="6768000" cy="1667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4400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（３）県内転入と県内転出の合計は、届出の時間的ずれや職権による記載・消除等のため一致しません。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29</xdr:row>
      <xdr:rowOff>0</xdr:rowOff>
    </xdr:from>
    <xdr:to>
      <xdr:col>14</xdr:col>
      <xdr:colOff>323850</xdr:colOff>
      <xdr:row>38</xdr:row>
      <xdr:rowOff>273050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746124</xdr:colOff>
      <xdr:row>1</xdr:row>
      <xdr:rowOff>63500</xdr:rowOff>
    </xdr:from>
    <xdr:to>
      <xdr:col>15</xdr:col>
      <xdr:colOff>87311</xdr:colOff>
      <xdr:row>14</xdr:row>
      <xdr:rowOff>148937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58F7DDB1-40BD-4A62-817D-40AC83F5A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0.09675</cdr:x>
      <cdr:y>0.06575</cdr:y>
    </cdr:from>
    <cdr:to>
      <cdr:x>0.1665</cdr:x>
      <cdr:y>0.12275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28492" y="233389"/>
          <a:ext cx="453099" cy="202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 anchor="ctr" anchorCtr="1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U56"/>
  <sheetViews>
    <sheetView showGridLines="0" tabSelected="1" view="pageBreakPreview" zoomScaleNormal="110" zoomScaleSheetLayoutView="100" workbookViewId="0"/>
  </sheetViews>
  <sheetFormatPr defaultColWidth="0.625" defaultRowHeight="13.5"/>
  <cols>
    <col min="1" max="151" width="0.625" style="1"/>
    <col min="152" max="16384" width="0.625" style="2"/>
  </cols>
  <sheetData>
    <row r="1" spans="1:151" s="3" customFormat="1" ht="15" customHeight="1">
      <c r="A1" s="10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32"/>
      <c r="EP1" s="32"/>
      <c r="EQ1" s="32"/>
      <c r="ER1" s="32"/>
      <c r="ES1" s="32"/>
      <c r="ET1" s="32"/>
      <c r="EU1" s="32"/>
    </row>
    <row r="2" spans="1:151" s="3" customFormat="1" ht="26.25" customHeight="1">
      <c r="A2" s="11" t="s">
        <v>361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33"/>
      <c r="EP2" s="33"/>
      <c r="EQ2" s="33"/>
      <c r="ER2" s="33"/>
      <c r="ES2" s="33"/>
      <c r="ET2" s="33"/>
      <c r="EU2" s="33"/>
    </row>
    <row r="3" spans="1:151" s="4" customFormat="1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</row>
    <row r="4" spans="1:151" s="5" customFormat="1" ht="18" customHeight="1">
      <c r="B4" s="18"/>
      <c r="CQ4" s="446"/>
      <c r="CR4" s="446"/>
      <c r="CS4" s="446"/>
      <c r="CT4" s="446"/>
      <c r="CU4" s="446"/>
      <c r="CV4" s="446"/>
      <c r="CW4" s="446"/>
      <c r="CX4" s="446"/>
      <c r="CY4" s="446"/>
      <c r="CZ4" s="446"/>
      <c r="DA4" s="446"/>
      <c r="DB4" s="446"/>
      <c r="DC4" s="446"/>
      <c r="DD4" s="446"/>
      <c r="DE4" s="446"/>
      <c r="DF4" s="446"/>
      <c r="DG4" s="446"/>
      <c r="DH4" s="507" t="s">
        <v>357</v>
      </c>
      <c r="DI4" s="585" t="s">
        <v>378</v>
      </c>
      <c r="DJ4" s="586"/>
      <c r="DK4" s="586"/>
      <c r="DL4" s="586"/>
      <c r="DM4" s="586"/>
      <c r="DN4" s="586"/>
      <c r="DO4" s="586"/>
      <c r="DP4" s="586"/>
      <c r="DQ4" s="586"/>
      <c r="DR4" s="586"/>
      <c r="DS4" s="5" t="s">
        <v>178</v>
      </c>
      <c r="DX4" s="22"/>
      <c r="DY4" s="22"/>
      <c r="ED4" s="30"/>
      <c r="EE4" s="30"/>
    </row>
    <row r="5" spans="1:151" s="6" customFormat="1" ht="16.5" customHeight="1">
      <c r="CP5" s="508"/>
      <c r="CQ5" s="508"/>
      <c r="CR5" s="508"/>
      <c r="CS5" s="508"/>
      <c r="CT5" s="508"/>
      <c r="CU5" s="508"/>
      <c r="CV5" s="508"/>
      <c r="CW5" s="508"/>
      <c r="CX5" s="508"/>
      <c r="CY5" s="508"/>
      <c r="CZ5" s="508"/>
      <c r="DA5" s="508"/>
      <c r="DB5" s="508"/>
      <c r="DC5" s="508"/>
      <c r="DD5" s="508"/>
      <c r="DE5" s="508"/>
      <c r="DF5" s="508"/>
      <c r="DG5" s="508"/>
      <c r="DH5" s="508"/>
      <c r="DI5" s="508"/>
      <c r="DJ5" s="508"/>
      <c r="DK5" s="508"/>
      <c r="DL5" s="508"/>
      <c r="DM5" s="508"/>
      <c r="DN5" s="508"/>
      <c r="DO5" s="508"/>
      <c r="DP5" s="508"/>
      <c r="DQ5" s="508"/>
      <c r="DR5" s="508"/>
      <c r="DS5" s="508"/>
      <c r="DT5" s="508"/>
      <c r="DU5" s="508"/>
      <c r="DV5" s="508"/>
      <c r="DW5" s="508"/>
      <c r="DX5" s="508"/>
      <c r="DY5" s="508"/>
      <c r="DZ5" s="508"/>
      <c r="EA5" s="508"/>
      <c r="EB5" s="508"/>
      <c r="EC5" s="508"/>
      <c r="ED5" s="508"/>
      <c r="EE5" s="508"/>
      <c r="EF5" s="508"/>
      <c r="EH5" s="508"/>
      <c r="EI5" s="509" t="s">
        <v>379</v>
      </c>
    </row>
    <row r="6" spans="1:151" s="4" customFormat="1" ht="30" customHeight="1" thickBot="1">
      <c r="A6" s="579" t="s">
        <v>269</v>
      </c>
      <c r="B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EM6" s="12"/>
      <c r="EN6" s="12"/>
      <c r="EO6" s="12"/>
      <c r="EP6" s="12"/>
      <c r="EQ6" s="12"/>
      <c r="ER6" s="12"/>
      <c r="ES6" s="12"/>
      <c r="ET6" s="12"/>
      <c r="EU6" s="12"/>
    </row>
    <row r="7" spans="1:151" ht="22.5" customHeight="1" thickTop="1">
      <c r="A7" s="4"/>
      <c r="B7" s="4"/>
      <c r="E7" s="405" t="s">
        <v>363</v>
      </c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376"/>
      <c r="AL7" s="376"/>
      <c r="AM7" s="376"/>
      <c r="AN7" s="376"/>
      <c r="AO7" s="376"/>
      <c r="AP7" s="376"/>
      <c r="AQ7" s="376"/>
      <c r="AR7" s="376"/>
      <c r="AS7" s="376"/>
      <c r="AT7" s="376"/>
      <c r="AU7" s="376"/>
      <c r="AV7" s="376"/>
      <c r="AW7" s="376"/>
      <c r="AX7" s="376"/>
      <c r="AY7" s="376"/>
      <c r="AZ7" s="376"/>
      <c r="BA7" s="376"/>
      <c r="BB7" s="376"/>
      <c r="BC7" s="376"/>
      <c r="BD7" s="376"/>
      <c r="BE7" s="376"/>
      <c r="BF7" s="376"/>
      <c r="BG7" s="376"/>
      <c r="BH7" s="376"/>
      <c r="BI7" s="376"/>
      <c r="BJ7" s="376"/>
      <c r="BK7" s="376"/>
      <c r="BL7" s="376"/>
      <c r="BM7" s="376"/>
      <c r="BN7" s="376"/>
      <c r="BO7" s="376"/>
      <c r="BP7" s="376"/>
      <c r="BQ7" s="376"/>
      <c r="BR7" s="376"/>
      <c r="BS7" s="376"/>
      <c r="BT7" s="376"/>
      <c r="BU7" s="376"/>
      <c r="BV7" s="376"/>
      <c r="BW7" s="376"/>
      <c r="BX7" s="376"/>
      <c r="BY7" s="376"/>
      <c r="BZ7" s="376"/>
      <c r="CA7" s="376"/>
      <c r="CB7" s="376"/>
      <c r="CC7" s="376"/>
      <c r="CD7" s="376"/>
      <c r="CE7" s="376"/>
      <c r="CF7" s="376"/>
      <c r="CG7" s="376"/>
      <c r="CH7" s="376"/>
      <c r="CI7" s="376"/>
      <c r="CJ7" s="376"/>
      <c r="CK7" s="376"/>
      <c r="CL7" s="376"/>
      <c r="CM7" s="376"/>
      <c r="CN7" s="376"/>
      <c r="CO7" s="376"/>
      <c r="CP7" s="376"/>
      <c r="CQ7" s="376"/>
      <c r="CR7" s="376"/>
      <c r="CS7" s="376"/>
      <c r="CT7" s="376"/>
      <c r="CU7" s="376"/>
      <c r="CV7" s="376"/>
      <c r="CW7" s="376"/>
      <c r="CX7" s="376"/>
      <c r="CY7" s="376"/>
      <c r="CZ7" s="376"/>
      <c r="DA7" s="376"/>
      <c r="DB7" s="376"/>
      <c r="DC7" s="376"/>
      <c r="DD7" s="376"/>
      <c r="DE7" s="376"/>
      <c r="DF7" s="376"/>
      <c r="DG7" s="376"/>
      <c r="DH7" s="376"/>
      <c r="DI7" s="376"/>
      <c r="DJ7" s="376"/>
      <c r="DK7" s="376"/>
      <c r="DL7" s="376"/>
      <c r="DM7" s="376"/>
      <c r="DN7" s="376"/>
      <c r="DO7" s="376"/>
      <c r="DP7" s="376"/>
      <c r="DQ7" s="376"/>
      <c r="DR7" s="376"/>
      <c r="DS7" s="376"/>
      <c r="DT7" s="376"/>
      <c r="DU7" s="376"/>
      <c r="DV7" s="376"/>
      <c r="DW7" s="376"/>
      <c r="DX7" s="376"/>
      <c r="DY7" s="376"/>
      <c r="DZ7" s="376"/>
      <c r="EA7" s="376"/>
      <c r="EB7" s="376"/>
      <c r="EC7" s="376"/>
      <c r="ED7" s="376"/>
      <c r="EE7" s="376"/>
      <c r="EF7" s="376"/>
      <c r="EG7" s="376"/>
      <c r="EH7" s="377"/>
    </row>
    <row r="8" spans="1:151" s="7" customFormat="1" ht="18" customHeight="1">
      <c r="E8" s="378"/>
      <c r="F8" s="18"/>
      <c r="G8" s="18"/>
      <c r="H8" s="18"/>
      <c r="I8" s="18"/>
      <c r="J8" s="583">
        <v>46204</v>
      </c>
      <c r="K8" s="584"/>
      <c r="L8" s="584"/>
      <c r="M8" s="584"/>
      <c r="N8" s="584"/>
      <c r="O8" s="584"/>
      <c r="P8" s="584"/>
      <c r="Q8" s="584"/>
      <c r="R8" s="584"/>
      <c r="S8" s="584"/>
      <c r="T8" s="584"/>
      <c r="U8" s="584"/>
      <c r="V8" s="584"/>
      <c r="W8" s="584"/>
      <c r="X8" s="584"/>
      <c r="Y8" s="584"/>
      <c r="Z8" s="584"/>
      <c r="AA8" s="584"/>
      <c r="AB8" s="584"/>
      <c r="AC8" s="584"/>
      <c r="AD8" s="584"/>
      <c r="AE8" s="584"/>
      <c r="AF8" s="584"/>
      <c r="AG8" s="584"/>
      <c r="AH8" s="584"/>
      <c r="AI8" s="27" t="s">
        <v>182</v>
      </c>
      <c r="AJ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587">
        <v>864753</v>
      </c>
      <c r="BG8" s="588"/>
      <c r="BH8" s="588"/>
      <c r="BI8" s="588"/>
      <c r="BJ8" s="588"/>
      <c r="BK8" s="588"/>
      <c r="BL8" s="588"/>
      <c r="BM8" s="588"/>
      <c r="BN8" s="588"/>
      <c r="BO8" s="588"/>
      <c r="BP8" s="588"/>
      <c r="BQ8" s="588"/>
      <c r="BR8" s="588"/>
      <c r="BS8" s="588"/>
      <c r="BT8" s="588"/>
      <c r="BU8" s="588"/>
      <c r="BV8" s="588"/>
      <c r="BW8" s="588"/>
      <c r="BX8" s="588"/>
      <c r="BY8" s="588"/>
      <c r="BZ8" s="588"/>
      <c r="CA8" s="588"/>
      <c r="CB8" s="588"/>
      <c r="CC8" s="588"/>
      <c r="CD8" s="589">
        <v>409365</v>
      </c>
      <c r="CE8" s="589"/>
      <c r="CF8" s="589"/>
      <c r="CG8" s="589"/>
      <c r="CH8" s="589"/>
      <c r="CI8" s="589"/>
      <c r="CJ8" s="589"/>
      <c r="CK8" s="589"/>
      <c r="CL8" s="589"/>
      <c r="CM8" s="589"/>
      <c r="CN8" s="589"/>
      <c r="CO8" s="589"/>
      <c r="CP8" s="589"/>
      <c r="CQ8" s="589"/>
      <c r="CR8" s="589"/>
      <c r="CS8" s="589"/>
      <c r="CT8" s="589"/>
      <c r="CU8" s="589"/>
      <c r="CV8" s="589"/>
      <c r="CW8" s="589"/>
      <c r="CX8" s="589"/>
      <c r="CY8" s="589"/>
      <c r="CZ8" s="589"/>
      <c r="DA8" s="590"/>
      <c r="DB8" s="591" t="s">
        <v>176</v>
      </c>
      <c r="DC8" s="591"/>
      <c r="DD8" s="592">
        <v>455388</v>
      </c>
      <c r="DE8" s="592"/>
      <c r="DF8" s="592"/>
      <c r="DG8" s="592"/>
      <c r="DH8" s="592"/>
      <c r="DI8" s="592"/>
      <c r="DJ8" s="592"/>
      <c r="DK8" s="592"/>
      <c r="DL8" s="592"/>
      <c r="DM8" s="592"/>
      <c r="DN8" s="592"/>
      <c r="DO8" s="592"/>
      <c r="DP8" s="592"/>
      <c r="DQ8" s="592"/>
      <c r="DR8" s="592"/>
      <c r="DS8" s="592"/>
      <c r="DT8" s="592"/>
      <c r="DU8" s="592"/>
      <c r="DV8" s="592"/>
      <c r="DW8" s="592"/>
      <c r="DX8" s="592"/>
      <c r="DY8" s="592"/>
      <c r="DZ8" s="592"/>
      <c r="EA8" s="592"/>
      <c r="EG8" s="18"/>
      <c r="EH8" s="379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</row>
    <row r="9" spans="1:151" s="7" customFormat="1" ht="18" customHeight="1">
      <c r="E9" s="378"/>
      <c r="F9" s="18"/>
      <c r="G9" s="18"/>
      <c r="H9" s="18"/>
      <c r="I9" s="18"/>
      <c r="J9" s="18"/>
      <c r="K9" s="18"/>
      <c r="L9" s="18"/>
      <c r="M9" s="21"/>
      <c r="N9" s="18" t="s">
        <v>318</v>
      </c>
      <c r="O9" s="18"/>
      <c r="P9" s="18"/>
      <c r="Q9" s="18"/>
      <c r="R9" s="18"/>
      <c r="S9" s="18"/>
      <c r="T9" s="18"/>
      <c r="U9" s="18"/>
      <c r="V9" s="380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593">
        <v>1132</v>
      </c>
      <c r="AK9" s="594"/>
      <c r="AL9" s="594"/>
      <c r="AM9" s="594"/>
      <c r="AN9" s="594"/>
      <c r="AO9" s="594"/>
      <c r="AP9" s="594"/>
      <c r="AQ9" s="594"/>
      <c r="AR9" s="594"/>
      <c r="AS9" s="594"/>
      <c r="AT9" s="594"/>
      <c r="AU9" s="594"/>
      <c r="AV9" s="594"/>
      <c r="AW9" s="595">
        <v>0.13</v>
      </c>
      <c r="AX9" s="594"/>
      <c r="AY9" s="594"/>
      <c r="AZ9" s="594"/>
      <c r="BA9" s="594"/>
      <c r="BB9" s="594"/>
      <c r="BC9" s="594"/>
      <c r="BD9" s="594"/>
      <c r="BE9" s="594"/>
      <c r="BF9" s="594"/>
      <c r="BG9" s="594"/>
      <c r="BH9" s="594"/>
      <c r="BI9" s="594"/>
      <c r="BJ9" s="594"/>
      <c r="BK9" s="594"/>
      <c r="BL9" s="18" t="s">
        <v>384</v>
      </c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18"/>
      <c r="CM9" s="18"/>
      <c r="CN9" s="18"/>
      <c r="CO9" s="18"/>
      <c r="CP9" s="18"/>
      <c r="CQ9" s="18"/>
      <c r="CR9" s="18"/>
      <c r="CS9" s="18"/>
      <c r="CT9" s="380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375"/>
      <c r="EA9" s="375"/>
      <c r="EB9" s="375"/>
      <c r="EC9" s="375"/>
      <c r="ED9" s="375"/>
      <c r="EE9" s="375"/>
      <c r="EF9" s="375"/>
      <c r="EG9" s="375"/>
      <c r="EH9" s="379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</row>
    <row r="10" spans="1:151" s="4" customFormat="1" ht="15" customHeight="1">
      <c r="E10" s="382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596">
        <v>46174</v>
      </c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597"/>
      <c r="AD10" s="597"/>
      <c r="AE10" s="597"/>
      <c r="AF10" s="597"/>
      <c r="AG10" s="597"/>
      <c r="AH10" s="597"/>
      <c r="AI10" s="597"/>
      <c r="AJ10" s="597"/>
      <c r="AK10" s="597"/>
      <c r="AL10" s="597"/>
      <c r="AM10" s="597"/>
      <c r="AN10" s="597"/>
      <c r="AO10" s="597"/>
      <c r="AP10" s="598" t="s">
        <v>179</v>
      </c>
      <c r="AQ10" s="599"/>
      <c r="AR10" s="599"/>
      <c r="AS10" s="599"/>
      <c r="AT10" s="599"/>
      <c r="AU10" s="599"/>
      <c r="AV10" s="600">
        <v>46203</v>
      </c>
      <c r="AW10" s="599"/>
      <c r="AX10" s="599"/>
      <c r="AY10" s="599"/>
      <c r="AZ10" s="599"/>
      <c r="BA10" s="599"/>
      <c r="BB10" s="599"/>
      <c r="BC10" s="599"/>
      <c r="BD10" s="599"/>
      <c r="BE10" s="599"/>
      <c r="BF10" s="599"/>
      <c r="BG10" s="599"/>
      <c r="BH10" s="599"/>
      <c r="BI10" s="599"/>
      <c r="BJ10" s="599"/>
      <c r="BK10" s="599"/>
      <c r="BL10" s="599"/>
      <c r="BM10" s="599"/>
      <c r="BN10" s="599"/>
      <c r="BO10" s="599"/>
      <c r="BP10" s="599"/>
      <c r="BQ10" s="599"/>
      <c r="BR10" s="599"/>
      <c r="BS10" s="599"/>
      <c r="BT10" s="375" t="s">
        <v>241</v>
      </c>
      <c r="BV10" s="510"/>
      <c r="BW10" s="510"/>
      <c r="BX10" s="510"/>
      <c r="BZ10" s="375"/>
      <c r="CA10" s="375"/>
      <c r="CB10" s="375"/>
      <c r="CC10" s="375"/>
      <c r="CD10" s="375"/>
      <c r="CE10" s="375"/>
      <c r="CF10" s="375"/>
      <c r="CG10" s="375"/>
      <c r="CH10" s="375"/>
      <c r="CI10" s="375"/>
      <c r="CJ10" s="375"/>
      <c r="CK10" s="375"/>
      <c r="CL10" s="375"/>
      <c r="CM10" s="375"/>
      <c r="CN10" s="375"/>
      <c r="CO10" s="375"/>
      <c r="CP10" s="375"/>
      <c r="CQ10" s="375"/>
      <c r="CR10" s="375"/>
      <c r="CS10" s="383"/>
      <c r="CT10" s="383"/>
      <c r="CU10" s="383"/>
      <c r="CV10" s="383"/>
      <c r="CW10" s="383"/>
      <c r="CX10" s="383"/>
      <c r="CY10" s="383"/>
      <c r="CZ10" s="383"/>
      <c r="DA10" s="375"/>
      <c r="DB10" s="375"/>
      <c r="DC10" s="375"/>
      <c r="DD10" s="375"/>
      <c r="DE10" s="375"/>
      <c r="DF10" s="375"/>
      <c r="DG10" s="375"/>
      <c r="DH10" s="375"/>
      <c r="DI10" s="375"/>
      <c r="DJ10" s="375"/>
      <c r="DK10" s="375"/>
      <c r="DL10" s="375"/>
      <c r="DM10" s="375"/>
      <c r="DN10" s="375"/>
      <c r="DO10" s="375"/>
      <c r="DP10" s="375"/>
      <c r="DQ10" s="375"/>
      <c r="DR10" s="375"/>
      <c r="DS10" s="375"/>
      <c r="DT10" s="375"/>
      <c r="DU10" s="375"/>
      <c r="DV10" s="375"/>
      <c r="DW10" s="375"/>
      <c r="DX10" s="375"/>
      <c r="DY10" s="375"/>
      <c r="DZ10" s="375"/>
      <c r="EA10" s="375"/>
      <c r="EB10" s="375"/>
      <c r="EC10" s="375"/>
      <c r="ED10" s="375"/>
      <c r="EE10" s="375"/>
      <c r="EF10" s="375"/>
      <c r="EG10" s="375"/>
      <c r="EH10" s="381"/>
    </row>
    <row r="11" spans="1:151" s="3" customFormat="1" ht="18" customHeight="1">
      <c r="E11" s="384"/>
      <c r="F11" s="385"/>
      <c r="G11" s="385"/>
      <c r="H11" s="385"/>
      <c r="R11" s="375"/>
      <c r="S11" s="636" t="s">
        <v>188</v>
      </c>
      <c r="T11" s="637"/>
      <c r="U11" s="637"/>
      <c r="V11" s="637"/>
      <c r="W11" s="637"/>
      <c r="X11" s="637"/>
      <c r="Y11" s="637"/>
      <c r="Z11" s="637"/>
      <c r="AA11" s="637"/>
      <c r="AB11" s="637"/>
      <c r="AC11" s="637"/>
      <c r="AD11" s="637"/>
      <c r="AE11" s="637"/>
      <c r="AF11" s="637"/>
      <c r="AG11" s="637"/>
      <c r="AH11" s="637"/>
      <c r="AI11" s="637"/>
      <c r="AJ11" s="638"/>
      <c r="AK11" s="603" t="s">
        <v>80</v>
      </c>
      <c r="AL11" s="604"/>
      <c r="AM11" s="604"/>
      <c r="AN11" s="604"/>
      <c r="AO11" s="604"/>
      <c r="AP11" s="604"/>
      <c r="AQ11" s="604"/>
      <c r="AR11" s="604"/>
      <c r="AS11" s="604"/>
      <c r="AT11" s="604"/>
      <c r="AU11" s="604"/>
      <c r="AV11" s="604"/>
      <c r="AW11" s="604"/>
      <c r="AX11" s="604"/>
      <c r="AY11" s="604"/>
      <c r="AZ11" s="604"/>
      <c r="BA11" s="604"/>
      <c r="BB11" s="604"/>
      <c r="BC11" s="604"/>
      <c r="BD11" s="604"/>
      <c r="BE11" s="604"/>
      <c r="BF11" s="604"/>
      <c r="BG11" s="604"/>
      <c r="BH11" s="604"/>
      <c r="BI11" s="604"/>
      <c r="BJ11" s="604"/>
      <c r="BK11" s="604"/>
      <c r="BL11" s="604"/>
      <c r="BM11" s="604"/>
      <c r="BN11" s="604"/>
      <c r="BO11" s="604"/>
      <c r="BP11" s="604"/>
      <c r="BQ11" s="604"/>
      <c r="BR11" s="604"/>
      <c r="BS11" s="604"/>
      <c r="BT11" s="604"/>
      <c r="BU11" s="604"/>
      <c r="BV11" s="604"/>
      <c r="BW11" s="604"/>
      <c r="BX11" s="604"/>
      <c r="BY11" s="604"/>
      <c r="BZ11" s="604"/>
      <c r="CA11" s="604"/>
      <c r="CB11" s="604"/>
      <c r="CC11" s="604"/>
      <c r="CD11" s="604"/>
      <c r="CE11" s="604"/>
      <c r="CF11" s="605"/>
      <c r="CG11" s="606" t="s">
        <v>175</v>
      </c>
      <c r="CH11" s="607"/>
      <c r="CI11" s="607"/>
      <c r="CJ11" s="607"/>
      <c r="CK11" s="607"/>
      <c r="CL11" s="607"/>
      <c r="CM11" s="607"/>
      <c r="CN11" s="607"/>
      <c r="CO11" s="607"/>
      <c r="CP11" s="607"/>
      <c r="CQ11" s="607"/>
      <c r="CR11" s="607"/>
      <c r="CS11" s="607"/>
      <c r="CT11" s="607"/>
      <c r="CU11" s="607"/>
      <c r="CV11" s="607"/>
      <c r="CW11" s="607"/>
      <c r="CX11" s="607"/>
      <c r="CY11" s="607"/>
      <c r="CZ11" s="607"/>
      <c r="DA11" s="607"/>
      <c r="DB11" s="607"/>
      <c r="DC11" s="607"/>
      <c r="DD11" s="607"/>
      <c r="DE11" s="607"/>
      <c r="DF11" s="607"/>
      <c r="DG11" s="607"/>
      <c r="DH11" s="607"/>
      <c r="DI11" s="607"/>
      <c r="DJ11" s="607"/>
      <c r="DK11" s="607"/>
      <c r="DL11" s="607"/>
      <c r="DM11" s="607"/>
      <c r="DN11" s="607"/>
      <c r="DO11" s="607"/>
      <c r="DP11" s="607"/>
      <c r="DQ11" s="607"/>
      <c r="DR11" s="607"/>
      <c r="DS11" s="607"/>
      <c r="DT11" s="607"/>
      <c r="DU11" s="607"/>
      <c r="DV11" s="607"/>
      <c r="DW11" s="607"/>
      <c r="DX11" s="607"/>
      <c r="DY11" s="607"/>
      <c r="DZ11" s="607"/>
      <c r="EA11" s="607"/>
      <c r="EB11" s="608"/>
      <c r="EC11" s="374"/>
      <c r="ED11" s="374"/>
      <c r="EE11" s="374"/>
      <c r="EF11" s="374"/>
      <c r="EG11" s="374"/>
      <c r="EH11" s="386"/>
      <c r="EJ11" s="4"/>
    </row>
    <row r="12" spans="1:151" s="4" customFormat="1" ht="27" customHeight="1">
      <c r="E12" s="382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639"/>
      <c r="T12" s="640"/>
      <c r="U12" s="640"/>
      <c r="V12" s="640"/>
      <c r="W12" s="640"/>
      <c r="X12" s="640"/>
      <c r="Y12" s="640"/>
      <c r="Z12" s="640"/>
      <c r="AA12" s="640"/>
      <c r="AB12" s="640"/>
      <c r="AC12" s="640"/>
      <c r="AD12" s="640"/>
      <c r="AE12" s="640"/>
      <c r="AF12" s="640"/>
      <c r="AG12" s="640"/>
      <c r="AH12" s="640"/>
      <c r="AI12" s="640"/>
      <c r="AJ12" s="641"/>
      <c r="AK12" s="609" t="s">
        <v>172</v>
      </c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1"/>
      <c r="AZ12" s="612" t="s">
        <v>171</v>
      </c>
      <c r="BA12" s="613"/>
      <c r="BB12" s="613"/>
      <c r="BC12" s="613"/>
      <c r="BD12" s="613"/>
      <c r="BE12" s="613"/>
      <c r="BF12" s="613"/>
      <c r="BG12" s="613"/>
      <c r="BH12" s="613"/>
      <c r="BI12" s="613"/>
      <c r="BJ12" s="613"/>
      <c r="BK12" s="613"/>
      <c r="BL12" s="613"/>
      <c r="BM12" s="613"/>
      <c r="BN12" s="614"/>
      <c r="BO12" s="615" t="s">
        <v>31</v>
      </c>
      <c r="BP12" s="616"/>
      <c r="BQ12" s="616"/>
      <c r="BR12" s="616"/>
      <c r="BS12" s="616"/>
      <c r="BT12" s="616"/>
      <c r="BU12" s="616"/>
      <c r="BV12" s="616"/>
      <c r="BW12" s="616"/>
      <c r="BX12" s="616"/>
      <c r="BY12" s="616"/>
      <c r="BZ12" s="616"/>
      <c r="CA12" s="616"/>
      <c r="CB12" s="616"/>
      <c r="CC12" s="616"/>
      <c r="CD12" s="616"/>
      <c r="CE12" s="616"/>
      <c r="CF12" s="617"/>
      <c r="CG12" s="618" t="s">
        <v>187</v>
      </c>
      <c r="CH12" s="616"/>
      <c r="CI12" s="616"/>
      <c r="CJ12" s="616"/>
      <c r="CK12" s="616"/>
      <c r="CL12" s="616"/>
      <c r="CM12" s="616"/>
      <c r="CN12" s="616"/>
      <c r="CO12" s="616"/>
      <c r="CP12" s="616"/>
      <c r="CQ12" s="616"/>
      <c r="CR12" s="616"/>
      <c r="CS12" s="616"/>
      <c r="CT12" s="616"/>
      <c r="CU12" s="616"/>
      <c r="CV12" s="619" t="s">
        <v>72</v>
      </c>
      <c r="CW12" s="616"/>
      <c r="CX12" s="616"/>
      <c r="CY12" s="616"/>
      <c r="CZ12" s="616"/>
      <c r="DA12" s="616"/>
      <c r="DB12" s="616"/>
      <c r="DC12" s="616"/>
      <c r="DD12" s="616"/>
      <c r="DE12" s="616"/>
      <c r="DF12" s="616"/>
      <c r="DG12" s="616"/>
      <c r="DH12" s="616"/>
      <c r="DI12" s="616"/>
      <c r="DJ12" s="616"/>
      <c r="DK12" s="615" t="s">
        <v>173</v>
      </c>
      <c r="DL12" s="616"/>
      <c r="DM12" s="616"/>
      <c r="DN12" s="616"/>
      <c r="DO12" s="616"/>
      <c r="DP12" s="616"/>
      <c r="DQ12" s="616"/>
      <c r="DR12" s="616"/>
      <c r="DS12" s="616"/>
      <c r="DT12" s="616"/>
      <c r="DU12" s="616"/>
      <c r="DV12" s="616"/>
      <c r="DW12" s="616"/>
      <c r="DX12" s="616"/>
      <c r="DY12" s="616"/>
      <c r="DZ12" s="616"/>
      <c r="EA12" s="616"/>
      <c r="EB12" s="617"/>
      <c r="EC12" s="374"/>
      <c r="ED12" s="374"/>
      <c r="EE12" s="374"/>
      <c r="EF12" s="374"/>
      <c r="EG12" s="374"/>
      <c r="EH12" s="386"/>
      <c r="EJ12" s="31"/>
    </row>
    <row r="13" spans="1:151" s="4" customFormat="1" ht="21" customHeight="1">
      <c r="E13" s="382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620">
        <v>-1132</v>
      </c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2"/>
      <c r="AK13" s="620">
        <v>249</v>
      </c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3"/>
      <c r="AZ13" s="624">
        <v>1256</v>
      </c>
      <c r="BA13" s="625"/>
      <c r="BB13" s="625"/>
      <c r="BC13" s="625"/>
      <c r="BD13" s="625"/>
      <c r="BE13" s="625"/>
      <c r="BF13" s="625"/>
      <c r="BG13" s="625"/>
      <c r="BH13" s="625"/>
      <c r="BI13" s="625"/>
      <c r="BJ13" s="625"/>
      <c r="BK13" s="625"/>
      <c r="BL13" s="625"/>
      <c r="BM13" s="625"/>
      <c r="BN13" s="626"/>
      <c r="BO13" s="624">
        <v>-1007</v>
      </c>
      <c r="BP13" s="625"/>
      <c r="BQ13" s="625"/>
      <c r="BR13" s="625"/>
      <c r="BS13" s="625"/>
      <c r="BT13" s="625"/>
      <c r="BU13" s="625"/>
      <c r="BV13" s="625"/>
      <c r="BW13" s="625"/>
      <c r="BX13" s="625"/>
      <c r="BY13" s="625"/>
      <c r="BZ13" s="625"/>
      <c r="CA13" s="625"/>
      <c r="CB13" s="625"/>
      <c r="CC13" s="625"/>
      <c r="CD13" s="625"/>
      <c r="CE13" s="625"/>
      <c r="CF13" s="633"/>
      <c r="CG13" s="601">
        <v>730</v>
      </c>
      <c r="CH13" s="602"/>
      <c r="CI13" s="602"/>
      <c r="CJ13" s="602"/>
      <c r="CK13" s="602"/>
      <c r="CL13" s="602"/>
      <c r="CM13" s="602"/>
      <c r="CN13" s="602"/>
      <c r="CO13" s="602"/>
      <c r="CP13" s="602"/>
      <c r="CQ13" s="602"/>
      <c r="CR13" s="602"/>
      <c r="CS13" s="602"/>
      <c r="CT13" s="602"/>
      <c r="CU13" s="602"/>
      <c r="CV13" s="627">
        <v>855</v>
      </c>
      <c r="CW13" s="602"/>
      <c r="CX13" s="602"/>
      <c r="CY13" s="602"/>
      <c r="CZ13" s="602"/>
      <c r="DA13" s="602"/>
      <c r="DB13" s="602"/>
      <c r="DC13" s="602"/>
      <c r="DD13" s="602"/>
      <c r="DE13" s="602"/>
      <c r="DF13" s="602"/>
      <c r="DG13" s="602"/>
      <c r="DH13" s="602"/>
      <c r="DI13" s="602"/>
      <c r="DJ13" s="602"/>
      <c r="DK13" s="627">
        <v>-125</v>
      </c>
      <c r="DL13" s="602"/>
      <c r="DM13" s="602"/>
      <c r="DN13" s="602"/>
      <c r="DO13" s="602"/>
      <c r="DP13" s="602"/>
      <c r="DQ13" s="602"/>
      <c r="DR13" s="602"/>
      <c r="DS13" s="602"/>
      <c r="DT13" s="602"/>
      <c r="DU13" s="602"/>
      <c r="DV13" s="602"/>
      <c r="DW13" s="602"/>
      <c r="DX13" s="602"/>
      <c r="DY13" s="602"/>
      <c r="DZ13" s="602"/>
      <c r="EA13" s="602"/>
      <c r="EB13" s="628"/>
      <c r="EC13" s="387"/>
      <c r="ED13" s="387"/>
      <c r="EE13" s="387"/>
      <c r="EF13" s="387"/>
      <c r="EG13" s="387"/>
      <c r="EH13" s="388"/>
      <c r="EJ13" s="23"/>
    </row>
    <row r="14" spans="1:151" s="4" customFormat="1" ht="7.5" customHeight="1">
      <c r="E14" s="384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  <c r="AC14" s="385"/>
      <c r="AD14" s="385"/>
      <c r="AE14" s="385"/>
      <c r="AF14" s="385"/>
      <c r="AG14" s="385"/>
      <c r="AH14" s="385"/>
      <c r="AI14" s="385"/>
      <c r="AJ14" s="385"/>
      <c r="AK14" s="385"/>
      <c r="AL14" s="385"/>
      <c r="AM14" s="385"/>
      <c r="AN14" s="385"/>
      <c r="AO14" s="385"/>
      <c r="AP14" s="385"/>
      <c r="AQ14" s="385"/>
      <c r="AR14" s="385"/>
      <c r="AS14" s="385"/>
      <c r="AT14" s="385"/>
      <c r="AU14" s="385"/>
      <c r="AV14" s="385"/>
      <c r="AW14" s="385"/>
      <c r="AX14" s="385"/>
      <c r="AY14" s="385"/>
      <c r="AZ14" s="385"/>
      <c r="BA14" s="385"/>
      <c r="BB14" s="385"/>
      <c r="BC14" s="385"/>
      <c r="BD14" s="385"/>
      <c r="BE14" s="385"/>
      <c r="BF14" s="385"/>
      <c r="BG14" s="385"/>
      <c r="BH14" s="385"/>
      <c r="BI14" s="385"/>
      <c r="BJ14" s="385"/>
      <c r="BK14" s="385"/>
      <c r="BL14" s="385"/>
      <c r="BM14" s="385"/>
      <c r="BN14" s="385"/>
      <c r="BO14" s="385"/>
      <c r="BP14" s="385"/>
      <c r="BQ14" s="385"/>
      <c r="BR14" s="385"/>
      <c r="BS14" s="385"/>
      <c r="BT14" s="385"/>
      <c r="BU14" s="385"/>
      <c r="BV14" s="385"/>
      <c r="BW14" s="385"/>
      <c r="BX14" s="385"/>
      <c r="BY14" s="385"/>
      <c r="BZ14" s="385"/>
      <c r="CA14" s="385"/>
      <c r="CB14" s="385"/>
      <c r="CC14" s="385"/>
      <c r="CD14" s="385"/>
      <c r="CE14" s="385"/>
      <c r="CF14" s="385"/>
      <c r="CG14" s="385"/>
      <c r="CH14" s="385"/>
      <c r="CI14" s="385"/>
      <c r="CJ14" s="385"/>
      <c r="CK14" s="385"/>
      <c r="CL14" s="385"/>
      <c r="CM14" s="385"/>
      <c r="CN14" s="385"/>
      <c r="CO14" s="385"/>
      <c r="CP14" s="385"/>
      <c r="CQ14" s="385"/>
      <c r="CR14" s="385"/>
      <c r="CS14" s="385"/>
      <c r="CT14" s="385"/>
      <c r="CU14" s="385"/>
      <c r="CV14" s="385"/>
      <c r="CW14" s="385"/>
      <c r="CX14" s="385"/>
      <c r="CY14" s="385"/>
      <c r="CZ14" s="385"/>
      <c r="DA14" s="385"/>
      <c r="DB14" s="385"/>
      <c r="DC14" s="385"/>
      <c r="DD14" s="385"/>
      <c r="DE14" s="385"/>
      <c r="DF14" s="385"/>
      <c r="DG14" s="385"/>
      <c r="DH14" s="385"/>
      <c r="DI14" s="385"/>
      <c r="DJ14" s="385"/>
      <c r="DK14" s="385"/>
      <c r="DL14" s="385"/>
      <c r="DM14" s="385"/>
      <c r="DN14" s="385"/>
      <c r="DO14" s="385"/>
      <c r="DP14" s="385"/>
      <c r="DQ14" s="385"/>
      <c r="DR14" s="385"/>
      <c r="DS14" s="385"/>
      <c r="DT14" s="385"/>
      <c r="DU14" s="385"/>
      <c r="DV14" s="385"/>
      <c r="DW14" s="385"/>
      <c r="DX14" s="385"/>
      <c r="DY14" s="385"/>
      <c r="DZ14" s="385"/>
      <c r="EA14" s="385"/>
      <c r="EB14" s="385"/>
      <c r="EC14" s="385"/>
      <c r="ED14" s="385"/>
      <c r="EE14" s="385"/>
      <c r="EF14" s="385"/>
      <c r="EG14" s="385"/>
      <c r="EH14" s="389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</row>
    <row r="15" spans="1:151" s="7" customFormat="1" ht="18" customHeight="1">
      <c r="E15" s="378"/>
      <c r="F15" s="18"/>
      <c r="G15" s="18"/>
      <c r="H15" s="18"/>
      <c r="I15" s="18"/>
      <c r="J15" s="18"/>
      <c r="K15" s="18"/>
      <c r="L15" s="18"/>
      <c r="M15" s="18"/>
      <c r="N15" s="18" t="s">
        <v>319</v>
      </c>
      <c r="O15" s="18"/>
      <c r="P15" s="18"/>
      <c r="Q15" s="18"/>
      <c r="R15" s="18"/>
      <c r="S15" s="18"/>
      <c r="T15" s="18"/>
      <c r="U15" s="18"/>
      <c r="V15" s="380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593">
        <v>17239</v>
      </c>
      <c r="AR15" s="594"/>
      <c r="AS15" s="594"/>
      <c r="AT15" s="594"/>
      <c r="AU15" s="594"/>
      <c r="AV15" s="594"/>
      <c r="AW15" s="594"/>
      <c r="AX15" s="594"/>
      <c r="AY15" s="594"/>
      <c r="AZ15" s="594"/>
      <c r="BA15" s="594"/>
      <c r="BB15" s="594"/>
      <c r="BC15" s="594"/>
      <c r="BD15" s="594"/>
      <c r="BE15" s="594"/>
      <c r="BF15" s="595">
        <v>1.95</v>
      </c>
      <c r="BG15" s="594"/>
      <c r="BH15" s="594"/>
      <c r="BI15" s="594"/>
      <c r="BJ15" s="594"/>
      <c r="BK15" s="594"/>
      <c r="BL15" s="594"/>
      <c r="BM15" s="594"/>
      <c r="BN15" s="594"/>
      <c r="BO15" s="594"/>
      <c r="BP15" s="594"/>
      <c r="BQ15" s="594"/>
      <c r="BR15" s="594"/>
      <c r="BS15" s="594"/>
      <c r="BT15" s="594"/>
      <c r="BU15" s="18" t="s">
        <v>384</v>
      </c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ED15" s="18"/>
      <c r="EE15" s="18"/>
      <c r="EF15" s="18"/>
      <c r="EG15" s="18"/>
      <c r="EH15" s="379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</row>
    <row r="16" spans="1:151" s="7" customFormat="1" ht="15" customHeight="1">
      <c r="E16" s="390"/>
      <c r="Q16" s="596">
        <v>45839</v>
      </c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7"/>
      <c r="AC16" s="597"/>
      <c r="AD16" s="597"/>
      <c r="AE16" s="597"/>
      <c r="AF16" s="597"/>
      <c r="AG16" s="597"/>
      <c r="AH16" s="597"/>
      <c r="AI16" s="597"/>
      <c r="AJ16" s="597"/>
      <c r="AK16" s="597"/>
      <c r="AL16" s="597"/>
      <c r="AM16" s="597"/>
      <c r="AN16" s="597"/>
      <c r="AO16" s="597"/>
      <c r="AP16" s="598" t="s">
        <v>179</v>
      </c>
      <c r="AQ16" s="598"/>
      <c r="AR16" s="598"/>
      <c r="AS16" s="598"/>
      <c r="AT16" s="598"/>
      <c r="AU16" s="598"/>
      <c r="AV16" s="600">
        <v>46203</v>
      </c>
      <c r="AW16" s="599"/>
      <c r="AX16" s="599"/>
      <c r="AY16" s="599"/>
      <c r="AZ16" s="599"/>
      <c r="BA16" s="599"/>
      <c r="BB16" s="599"/>
      <c r="BC16" s="599"/>
      <c r="BD16" s="599"/>
      <c r="BE16" s="599"/>
      <c r="BF16" s="599"/>
      <c r="BG16" s="599"/>
      <c r="BH16" s="599"/>
      <c r="BI16" s="599"/>
      <c r="BJ16" s="599"/>
      <c r="BK16" s="599"/>
      <c r="BL16" s="599"/>
      <c r="BM16" s="599"/>
      <c r="BN16" s="599"/>
      <c r="BO16" s="599"/>
      <c r="BP16" s="599"/>
      <c r="BQ16" s="599"/>
      <c r="BR16" s="599"/>
      <c r="BS16" s="599"/>
      <c r="BT16" s="375" t="s">
        <v>242</v>
      </c>
      <c r="BU16" s="510"/>
      <c r="BV16" s="510"/>
      <c r="BW16" s="510"/>
      <c r="BX16" s="510"/>
      <c r="BZ16" s="375"/>
      <c r="CA16" s="375"/>
      <c r="CB16" s="375"/>
      <c r="CC16" s="375"/>
      <c r="CD16" s="375"/>
      <c r="CE16" s="375"/>
      <c r="CF16" s="375"/>
      <c r="CG16" s="375"/>
      <c r="CH16" s="375"/>
      <c r="CI16" s="375"/>
      <c r="CJ16" s="375"/>
      <c r="CK16" s="375"/>
      <c r="CL16" s="375"/>
      <c r="CM16" s="375"/>
      <c r="CN16" s="375"/>
      <c r="CO16" s="375"/>
      <c r="CP16" s="375"/>
      <c r="CQ16" s="375"/>
      <c r="CR16" s="375"/>
      <c r="CS16" s="383"/>
      <c r="CT16" s="383"/>
      <c r="CU16" s="383"/>
      <c r="CV16" s="383"/>
      <c r="CW16" s="383"/>
      <c r="CX16" s="383"/>
      <c r="CY16" s="383"/>
      <c r="CZ16" s="383"/>
      <c r="DA16" s="375"/>
      <c r="DB16" s="375"/>
      <c r="DC16" s="375"/>
      <c r="DD16" s="375"/>
      <c r="DE16" s="375"/>
      <c r="DF16" s="375"/>
      <c r="DG16" s="375"/>
      <c r="DH16" s="375"/>
      <c r="DI16" s="375"/>
      <c r="DJ16" s="375"/>
      <c r="DK16" s="375"/>
      <c r="DL16" s="375"/>
      <c r="DM16" s="375"/>
      <c r="DN16" s="375"/>
      <c r="DO16" s="375"/>
      <c r="DP16" s="375"/>
      <c r="DQ16" s="375"/>
      <c r="DR16" s="375"/>
      <c r="DS16" s="375"/>
      <c r="DT16" s="375"/>
      <c r="DU16" s="375"/>
      <c r="DV16" s="375"/>
      <c r="DW16" s="375"/>
      <c r="DX16" s="375"/>
      <c r="DY16" s="375"/>
      <c r="DZ16" s="375"/>
      <c r="EA16" s="375"/>
      <c r="EB16" s="375"/>
      <c r="EC16" s="375"/>
      <c r="ED16" s="375"/>
      <c r="EE16" s="375"/>
      <c r="EF16" s="375"/>
      <c r="EG16" s="375"/>
      <c r="EH16" s="381"/>
      <c r="EI16" s="4"/>
    </row>
    <row r="17" spans="1:151" s="7" customFormat="1" ht="18" customHeight="1">
      <c r="E17" s="390"/>
      <c r="Q17" s="3"/>
      <c r="S17" s="636" t="s">
        <v>188</v>
      </c>
      <c r="T17" s="637"/>
      <c r="U17" s="637"/>
      <c r="V17" s="637"/>
      <c r="W17" s="637"/>
      <c r="X17" s="637"/>
      <c r="Y17" s="637"/>
      <c r="Z17" s="637"/>
      <c r="AA17" s="637"/>
      <c r="AB17" s="637"/>
      <c r="AC17" s="637"/>
      <c r="AD17" s="637"/>
      <c r="AE17" s="637"/>
      <c r="AF17" s="637"/>
      <c r="AG17" s="637"/>
      <c r="AH17" s="637"/>
      <c r="AI17" s="637"/>
      <c r="AJ17" s="638"/>
      <c r="AK17" s="603" t="s">
        <v>80</v>
      </c>
      <c r="AL17" s="604"/>
      <c r="AM17" s="604"/>
      <c r="AN17" s="604"/>
      <c r="AO17" s="604"/>
      <c r="AP17" s="604"/>
      <c r="AQ17" s="604"/>
      <c r="AR17" s="604"/>
      <c r="AS17" s="604"/>
      <c r="AT17" s="604"/>
      <c r="AU17" s="604"/>
      <c r="AV17" s="604"/>
      <c r="AW17" s="604"/>
      <c r="AX17" s="604"/>
      <c r="AY17" s="604"/>
      <c r="AZ17" s="604"/>
      <c r="BA17" s="604"/>
      <c r="BB17" s="604"/>
      <c r="BC17" s="604"/>
      <c r="BD17" s="604"/>
      <c r="BE17" s="604"/>
      <c r="BF17" s="604"/>
      <c r="BG17" s="604"/>
      <c r="BH17" s="604"/>
      <c r="BI17" s="604"/>
      <c r="BJ17" s="604"/>
      <c r="BK17" s="604"/>
      <c r="BL17" s="604"/>
      <c r="BM17" s="604"/>
      <c r="BN17" s="604"/>
      <c r="BO17" s="604"/>
      <c r="BP17" s="604"/>
      <c r="BQ17" s="604"/>
      <c r="BR17" s="604"/>
      <c r="BS17" s="604"/>
      <c r="BT17" s="604"/>
      <c r="BU17" s="604"/>
      <c r="BV17" s="604"/>
      <c r="BW17" s="604"/>
      <c r="BX17" s="604"/>
      <c r="BY17" s="604"/>
      <c r="BZ17" s="604"/>
      <c r="CA17" s="604"/>
      <c r="CB17" s="604"/>
      <c r="CC17" s="604"/>
      <c r="CD17" s="604"/>
      <c r="CE17" s="604"/>
      <c r="CF17" s="605"/>
      <c r="CG17" s="606" t="s">
        <v>175</v>
      </c>
      <c r="CH17" s="607"/>
      <c r="CI17" s="607"/>
      <c r="CJ17" s="607"/>
      <c r="CK17" s="607"/>
      <c r="CL17" s="607"/>
      <c r="CM17" s="607"/>
      <c r="CN17" s="607"/>
      <c r="CO17" s="607"/>
      <c r="CP17" s="607"/>
      <c r="CQ17" s="607"/>
      <c r="CR17" s="607"/>
      <c r="CS17" s="607"/>
      <c r="CT17" s="607"/>
      <c r="CU17" s="607"/>
      <c r="CV17" s="607"/>
      <c r="CW17" s="607"/>
      <c r="CX17" s="607"/>
      <c r="CY17" s="607"/>
      <c r="CZ17" s="607"/>
      <c r="DA17" s="607"/>
      <c r="DB17" s="607"/>
      <c r="DC17" s="607"/>
      <c r="DD17" s="607"/>
      <c r="DE17" s="607"/>
      <c r="DF17" s="607"/>
      <c r="DG17" s="607"/>
      <c r="DH17" s="607"/>
      <c r="DI17" s="607"/>
      <c r="DJ17" s="607"/>
      <c r="DK17" s="607"/>
      <c r="DL17" s="607"/>
      <c r="DM17" s="607"/>
      <c r="DN17" s="607"/>
      <c r="DO17" s="607"/>
      <c r="DP17" s="607"/>
      <c r="DQ17" s="607"/>
      <c r="DR17" s="607"/>
      <c r="DS17" s="607"/>
      <c r="DT17" s="607"/>
      <c r="DU17" s="607"/>
      <c r="DV17" s="607"/>
      <c r="DW17" s="607"/>
      <c r="DX17" s="607"/>
      <c r="DY17" s="607"/>
      <c r="DZ17" s="607"/>
      <c r="EA17" s="607"/>
      <c r="EB17" s="608"/>
      <c r="EH17" s="391"/>
    </row>
    <row r="18" spans="1:151" s="7" customFormat="1" ht="27" customHeight="1">
      <c r="E18" s="390"/>
      <c r="Q18" s="375"/>
      <c r="S18" s="639"/>
      <c r="T18" s="640"/>
      <c r="U18" s="640"/>
      <c r="V18" s="640"/>
      <c r="W18" s="640"/>
      <c r="X18" s="640"/>
      <c r="Y18" s="640"/>
      <c r="Z18" s="640"/>
      <c r="AA18" s="640"/>
      <c r="AB18" s="640"/>
      <c r="AC18" s="640"/>
      <c r="AD18" s="640"/>
      <c r="AE18" s="640"/>
      <c r="AF18" s="640"/>
      <c r="AG18" s="640"/>
      <c r="AH18" s="640"/>
      <c r="AI18" s="640"/>
      <c r="AJ18" s="641"/>
      <c r="AK18" s="609" t="s">
        <v>172</v>
      </c>
      <c r="AL18" s="610"/>
      <c r="AM18" s="610"/>
      <c r="AN18" s="610"/>
      <c r="AO18" s="610"/>
      <c r="AP18" s="610"/>
      <c r="AQ18" s="610"/>
      <c r="AR18" s="610"/>
      <c r="AS18" s="610"/>
      <c r="AT18" s="610"/>
      <c r="AU18" s="610"/>
      <c r="AV18" s="610"/>
      <c r="AW18" s="610"/>
      <c r="AX18" s="610"/>
      <c r="AY18" s="611"/>
      <c r="AZ18" s="612" t="s">
        <v>171</v>
      </c>
      <c r="BA18" s="613"/>
      <c r="BB18" s="613"/>
      <c r="BC18" s="613"/>
      <c r="BD18" s="613"/>
      <c r="BE18" s="613"/>
      <c r="BF18" s="613"/>
      <c r="BG18" s="613"/>
      <c r="BH18" s="613"/>
      <c r="BI18" s="613"/>
      <c r="BJ18" s="613"/>
      <c r="BK18" s="613"/>
      <c r="BL18" s="613"/>
      <c r="BM18" s="613"/>
      <c r="BN18" s="614"/>
      <c r="BO18" s="615" t="s">
        <v>31</v>
      </c>
      <c r="BP18" s="616"/>
      <c r="BQ18" s="616"/>
      <c r="BR18" s="616"/>
      <c r="BS18" s="616"/>
      <c r="BT18" s="616"/>
      <c r="BU18" s="616"/>
      <c r="BV18" s="616"/>
      <c r="BW18" s="616"/>
      <c r="BX18" s="616"/>
      <c r="BY18" s="616"/>
      <c r="BZ18" s="616"/>
      <c r="CA18" s="616"/>
      <c r="CB18" s="616"/>
      <c r="CC18" s="616"/>
      <c r="CD18" s="616"/>
      <c r="CE18" s="616"/>
      <c r="CF18" s="617"/>
      <c r="CG18" s="618" t="s">
        <v>187</v>
      </c>
      <c r="CH18" s="616"/>
      <c r="CI18" s="616"/>
      <c r="CJ18" s="616"/>
      <c r="CK18" s="616"/>
      <c r="CL18" s="616"/>
      <c r="CM18" s="616"/>
      <c r="CN18" s="616"/>
      <c r="CO18" s="616"/>
      <c r="CP18" s="616"/>
      <c r="CQ18" s="616"/>
      <c r="CR18" s="616"/>
      <c r="CS18" s="616"/>
      <c r="CT18" s="616"/>
      <c r="CU18" s="616"/>
      <c r="CV18" s="619" t="s">
        <v>72</v>
      </c>
      <c r="CW18" s="616"/>
      <c r="CX18" s="616"/>
      <c r="CY18" s="616"/>
      <c r="CZ18" s="616"/>
      <c r="DA18" s="616"/>
      <c r="DB18" s="616"/>
      <c r="DC18" s="616"/>
      <c r="DD18" s="616"/>
      <c r="DE18" s="616"/>
      <c r="DF18" s="616"/>
      <c r="DG18" s="616"/>
      <c r="DH18" s="616"/>
      <c r="DI18" s="616"/>
      <c r="DJ18" s="616"/>
      <c r="DK18" s="615" t="s">
        <v>173</v>
      </c>
      <c r="DL18" s="616"/>
      <c r="DM18" s="616"/>
      <c r="DN18" s="616"/>
      <c r="DO18" s="616"/>
      <c r="DP18" s="616"/>
      <c r="DQ18" s="616"/>
      <c r="DR18" s="616"/>
      <c r="DS18" s="616"/>
      <c r="DT18" s="616"/>
      <c r="DU18" s="616"/>
      <c r="DV18" s="616"/>
      <c r="DW18" s="616"/>
      <c r="DX18" s="616"/>
      <c r="DY18" s="616"/>
      <c r="DZ18" s="616"/>
      <c r="EA18" s="616"/>
      <c r="EB18" s="617"/>
      <c r="EH18" s="391"/>
    </row>
    <row r="19" spans="1:151" s="7" customFormat="1" ht="21" customHeight="1">
      <c r="E19" s="37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375"/>
      <c r="S19" s="620">
        <v>-17239</v>
      </c>
      <c r="T19" s="631"/>
      <c r="U19" s="631"/>
      <c r="V19" s="631"/>
      <c r="W19" s="631"/>
      <c r="X19" s="631"/>
      <c r="Y19" s="631"/>
      <c r="Z19" s="631"/>
      <c r="AA19" s="631"/>
      <c r="AB19" s="631"/>
      <c r="AC19" s="631"/>
      <c r="AD19" s="631"/>
      <c r="AE19" s="631"/>
      <c r="AF19" s="631"/>
      <c r="AG19" s="631"/>
      <c r="AH19" s="631"/>
      <c r="AI19" s="631"/>
      <c r="AJ19" s="632"/>
      <c r="AK19" s="620">
        <v>3136</v>
      </c>
      <c r="AL19" s="621"/>
      <c r="AM19" s="621"/>
      <c r="AN19" s="621"/>
      <c r="AO19" s="621"/>
      <c r="AP19" s="621"/>
      <c r="AQ19" s="621"/>
      <c r="AR19" s="621"/>
      <c r="AS19" s="621"/>
      <c r="AT19" s="621"/>
      <c r="AU19" s="621"/>
      <c r="AV19" s="621"/>
      <c r="AW19" s="621"/>
      <c r="AX19" s="621"/>
      <c r="AY19" s="623"/>
      <c r="AZ19" s="624">
        <v>16382</v>
      </c>
      <c r="BA19" s="625"/>
      <c r="BB19" s="625"/>
      <c r="BC19" s="625"/>
      <c r="BD19" s="625"/>
      <c r="BE19" s="625"/>
      <c r="BF19" s="625"/>
      <c r="BG19" s="625"/>
      <c r="BH19" s="625"/>
      <c r="BI19" s="625"/>
      <c r="BJ19" s="625"/>
      <c r="BK19" s="625"/>
      <c r="BL19" s="625"/>
      <c r="BM19" s="625"/>
      <c r="BN19" s="626"/>
      <c r="BO19" s="624">
        <v>-13246</v>
      </c>
      <c r="BP19" s="625"/>
      <c r="BQ19" s="625"/>
      <c r="BR19" s="625"/>
      <c r="BS19" s="625"/>
      <c r="BT19" s="625"/>
      <c r="BU19" s="625"/>
      <c r="BV19" s="625"/>
      <c r="BW19" s="625"/>
      <c r="BX19" s="625"/>
      <c r="BY19" s="625"/>
      <c r="BZ19" s="625"/>
      <c r="CA19" s="625"/>
      <c r="CB19" s="625"/>
      <c r="CC19" s="625"/>
      <c r="CD19" s="625"/>
      <c r="CE19" s="625"/>
      <c r="CF19" s="633"/>
      <c r="CG19" s="601">
        <v>11215</v>
      </c>
      <c r="CH19" s="602"/>
      <c r="CI19" s="602"/>
      <c r="CJ19" s="602"/>
      <c r="CK19" s="602"/>
      <c r="CL19" s="602"/>
      <c r="CM19" s="602"/>
      <c r="CN19" s="602"/>
      <c r="CO19" s="602"/>
      <c r="CP19" s="602"/>
      <c r="CQ19" s="602"/>
      <c r="CR19" s="602"/>
      <c r="CS19" s="602"/>
      <c r="CT19" s="602"/>
      <c r="CU19" s="602"/>
      <c r="CV19" s="627">
        <v>15208</v>
      </c>
      <c r="CW19" s="602"/>
      <c r="CX19" s="602"/>
      <c r="CY19" s="602"/>
      <c r="CZ19" s="602"/>
      <c r="DA19" s="602"/>
      <c r="DB19" s="602"/>
      <c r="DC19" s="602"/>
      <c r="DD19" s="602"/>
      <c r="DE19" s="602"/>
      <c r="DF19" s="602"/>
      <c r="DG19" s="602"/>
      <c r="DH19" s="602"/>
      <c r="DI19" s="602"/>
      <c r="DJ19" s="602"/>
      <c r="DK19" s="627">
        <v>-3993</v>
      </c>
      <c r="DL19" s="602"/>
      <c r="DM19" s="602"/>
      <c r="DN19" s="602"/>
      <c r="DO19" s="602"/>
      <c r="DP19" s="602"/>
      <c r="DQ19" s="602"/>
      <c r="DR19" s="602"/>
      <c r="DS19" s="602"/>
      <c r="DT19" s="602"/>
      <c r="DU19" s="602"/>
      <c r="DV19" s="602"/>
      <c r="DW19" s="602"/>
      <c r="DX19" s="602"/>
      <c r="DY19" s="602"/>
      <c r="DZ19" s="602"/>
      <c r="EA19" s="602"/>
      <c r="EB19" s="628"/>
      <c r="EH19" s="391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</row>
    <row r="20" spans="1:151" s="7" customFormat="1" ht="11.25" customHeight="1">
      <c r="E20" s="37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375"/>
      <c r="R20" s="385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387"/>
      <c r="CP20" s="387"/>
      <c r="CQ20" s="387"/>
      <c r="CR20" s="387"/>
      <c r="CS20" s="387"/>
      <c r="CT20" s="387"/>
      <c r="CU20" s="387"/>
      <c r="CV20" s="387"/>
      <c r="CW20" s="387"/>
      <c r="CX20" s="387"/>
      <c r="CY20" s="387"/>
      <c r="CZ20" s="387"/>
      <c r="DA20" s="387"/>
      <c r="DB20" s="387"/>
      <c r="DC20" s="387"/>
      <c r="DD20" s="387"/>
      <c r="DE20" s="387"/>
      <c r="DF20" s="23"/>
      <c r="DG20" s="387"/>
      <c r="DH20" s="387"/>
      <c r="DI20" s="387"/>
      <c r="DJ20" s="387"/>
      <c r="DK20" s="387"/>
      <c r="DL20" s="387"/>
      <c r="DM20" s="387"/>
      <c r="DN20" s="387"/>
      <c r="DO20" s="387"/>
      <c r="DP20" s="387"/>
      <c r="DQ20" s="387"/>
      <c r="DR20" s="387"/>
      <c r="DS20" s="387"/>
      <c r="DT20" s="387"/>
      <c r="DU20" s="387"/>
      <c r="DV20" s="387"/>
      <c r="DW20" s="387"/>
      <c r="DX20" s="23"/>
      <c r="DY20" s="387"/>
      <c r="DZ20" s="387"/>
      <c r="EA20" s="387"/>
      <c r="EB20" s="387"/>
      <c r="EC20" s="387"/>
      <c r="ED20" s="387"/>
      <c r="EE20" s="387"/>
      <c r="EF20" s="387"/>
      <c r="EG20" s="387"/>
      <c r="EH20" s="388"/>
      <c r="EI20" s="23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</row>
    <row r="21" spans="1:151" ht="18" customHeight="1">
      <c r="A21" s="4"/>
      <c r="B21" s="4"/>
      <c r="E21" s="404" t="s">
        <v>362</v>
      </c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85"/>
      <c r="AI21" s="385"/>
      <c r="AJ21" s="385"/>
      <c r="AK21" s="385"/>
      <c r="AL21" s="385"/>
      <c r="AM21" s="385"/>
      <c r="AN21" s="385"/>
      <c r="AO21" s="385"/>
      <c r="AP21" s="385"/>
      <c r="AQ21" s="385"/>
      <c r="AR21" s="385"/>
      <c r="AS21" s="385"/>
      <c r="AT21" s="385"/>
      <c r="AU21" s="385"/>
      <c r="AV21" s="385"/>
      <c r="AW21" s="385"/>
      <c r="AX21" s="385"/>
      <c r="AY21" s="385"/>
      <c r="AZ21" s="385"/>
      <c r="BA21" s="385"/>
      <c r="BB21" s="385"/>
      <c r="BC21" s="385"/>
      <c r="BD21" s="385"/>
      <c r="BE21" s="385"/>
      <c r="BF21" s="385"/>
      <c r="BG21" s="385"/>
      <c r="BH21" s="385"/>
      <c r="BI21" s="385"/>
      <c r="BJ21" s="385"/>
      <c r="BK21" s="385"/>
      <c r="BL21" s="385"/>
      <c r="BM21" s="385"/>
      <c r="BN21" s="385"/>
      <c r="BO21" s="385"/>
      <c r="BP21" s="385"/>
      <c r="BQ21" s="385"/>
      <c r="BR21" s="385"/>
      <c r="BS21" s="385"/>
      <c r="BT21" s="385"/>
      <c r="BU21" s="385"/>
      <c r="BV21" s="385"/>
      <c r="BW21" s="385"/>
      <c r="BX21" s="385"/>
      <c r="BY21" s="385"/>
      <c r="BZ21" s="385"/>
      <c r="CA21" s="385"/>
      <c r="CB21" s="385"/>
      <c r="CC21" s="385"/>
      <c r="CD21" s="385"/>
      <c r="CE21" s="385"/>
      <c r="CF21" s="385"/>
      <c r="CG21" s="385"/>
      <c r="CH21" s="385"/>
      <c r="CI21" s="385"/>
      <c r="CJ21" s="385"/>
      <c r="CK21" s="385"/>
      <c r="CL21" s="385"/>
      <c r="CM21" s="385"/>
      <c r="CN21" s="385"/>
      <c r="CO21" s="385"/>
      <c r="CP21" s="385"/>
      <c r="CQ21" s="385"/>
      <c r="CR21" s="385"/>
      <c r="CS21" s="385"/>
      <c r="CT21" s="385"/>
      <c r="CU21" s="385"/>
      <c r="CV21" s="385"/>
      <c r="CW21" s="385"/>
      <c r="CX21" s="385"/>
      <c r="CY21" s="385"/>
      <c r="CZ21" s="385"/>
      <c r="DA21" s="385"/>
      <c r="DB21" s="385"/>
      <c r="DC21" s="385"/>
      <c r="DD21" s="385"/>
      <c r="DE21" s="385"/>
      <c r="DF21" s="385"/>
      <c r="DG21" s="385"/>
      <c r="DH21" s="385"/>
      <c r="DI21" s="385"/>
      <c r="DJ21" s="385"/>
      <c r="DK21" s="385"/>
      <c r="DL21" s="385"/>
      <c r="DM21" s="385"/>
      <c r="DN21" s="385"/>
      <c r="DO21" s="385"/>
      <c r="DP21" s="385"/>
      <c r="DQ21" s="385"/>
      <c r="DR21" s="385"/>
      <c r="DS21" s="385"/>
      <c r="DT21" s="385"/>
      <c r="DU21" s="385"/>
      <c r="DV21" s="385"/>
      <c r="DW21" s="385"/>
      <c r="DX21" s="385"/>
      <c r="DY21" s="385"/>
      <c r="DZ21" s="385"/>
      <c r="EA21" s="385"/>
      <c r="EB21" s="385"/>
      <c r="EC21" s="385"/>
      <c r="ED21" s="385"/>
      <c r="EE21" s="385"/>
      <c r="EF21" s="385"/>
      <c r="EG21" s="385"/>
      <c r="EH21" s="389"/>
    </row>
    <row r="22" spans="1:151" s="392" customFormat="1" ht="18" customHeight="1">
      <c r="E22" s="393"/>
      <c r="I22" s="394"/>
      <c r="J22" s="583">
        <v>46204</v>
      </c>
      <c r="K22" s="584"/>
      <c r="L22" s="584"/>
      <c r="M22" s="584"/>
      <c r="N22" s="584"/>
      <c r="O22" s="584"/>
      <c r="P22" s="584"/>
      <c r="Q22" s="584"/>
      <c r="R22" s="584"/>
      <c r="S22" s="584"/>
      <c r="T22" s="584"/>
      <c r="U22" s="584"/>
      <c r="V22" s="584"/>
      <c r="W22" s="584"/>
      <c r="X22" s="584"/>
      <c r="Y22" s="584"/>
      <c r="Z22" s="584"/>
      <c r="AA22" s="584"/>
      <c r="AB22" s="584"/>
      <c r="AC22" s="584"/>
      <c r="AD22" s="584"/>
      <c r="AE22" s="584"/>
      <c r="AF22" s="584"/>
      <c r="AG22" s="584"/>
      <c r="AH22" s="584"/>
      <c r="AI22" s="392" t="s">
        <v>183</v>
      </c>
      <c r="AJ22" s="395"/>
      <c r="AK22" s="395"/>
      <c r="AL22" s="395"/>
      <c r="AM22" s="395"/>
      <c r="AN22" s="395"/>
      <c r="AO22" s="395"/>
      <c r="AP22" s="395"/>
      <c r="BG22" s="629">
        <v>380446</v>
      </c>
      <c r="BH22" s="629"/>
      <c r="BI22" s="629"/>
      <c r="BJ22" s="629"/>
      <c r="BK22" s="629"/>
      <c r="BL22" s="629"/>
      <c r="BM22" s="629"/>
      <c r="BN22" s="629"/>
      <c r="BO22" s="629"/>
      <c r="BP22" s="629"/>
      <c r="BQ22" s="629"/>
      <c r="BR22" s="629"/>
      <c r="BS22" s="629"/>
      <c r="BT22" s="629"/>
      <c r="BU22" s="629"/>
      <c r="BV22" s="629"/>
      <c r="BW22" s="629"/>
      <c r="BX22" s="629"/>
      <c r="BY22" s="629"/>
      <c r="BZ22" s="629"/>
      <c r="EH22" s="396"/>
    </row>
    <row r="23" spans="1:151" s="392" customFormat="1" ht="22.5" customHeight="1" thickBot="1">
      <c r="E23" s="397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 t="s">
        <v>320</v>
      </c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398"/>
      <c r="AE23" s="398"/>
      <c r="AF23" s="398"/>
      <c r="AG23" s="398"/>
      <c r="AH23" s="398"/>
      <c r="AI23" s="398"/>
      <c r="AJ23" s="630">
        <v>213</v>
      </c>
      <c r="AK23" s="630"/>
      <c r="AL23" s="630"/>
      <c r="AM23" s="630"/>
      <c r="AN23" s="630"/>
      <c r="AO23" s="630"/>
      <c r="AP23" s="630"/>
      <c r="AQ23" s="630"/>
      <c r="AR23" s="630"/>
      <c r="AS23" s="630"/>
      <c r="AT23" s="398" t="s">
        <v>385</v>
      </c>
      <c r="AU23" s="398"/>
      <c r="AV23" s="398"/>
      <c r="AW23" s="398"/>
      <c r="AX23" s="398"/>
      <c r="AY23" s="398"/>
      <c r="AZ23" s="398"/>
      <c r="BA23" s="398"/>
      <c r="BB23" s="398"/>
      <c r="BC23" s="398"/>
      <c r="BD23" s="398"/>
      <c r="BE23" s="398"/>
      <c r="BF23" s="398"/>
      <c r="BG23" s="398"/>
      <c r="BH23" s="398"/>
      <c r="BI23" s="398"/>
      <c r="BJ23" s="398"/>
      <c r="BK23" s="398"/>
      <c r="BL23" s="398"/>
      <c r="BM23" s="398"/>
      <c r="BN23" s="398"/>
      <c r="BO23" s="398"/>
      <c r="BP23" s="398"/>
      <c r="BQ23" s="398"/>
      <c r="BR23" s="398"/>
      <c r="BS23" s="398"/>
      <c r="BT23" s="398"/>
      <c r="BU23" s="398"/>
      <c r="BV23" s="398"/>
      <c r="BW23" s="398"/>
      <c r="BX23" s="398"/>
      <c r="BY23" s="398"/>
      <c r="BZ23" s="398"/>
      <c r="CA23" s="398"/>
      <c r="CB23" s="398"/>
      <c r="CC23" s="398"/>
      <c r="CD23" s="398"/>
      <c r="CE23" s="398"/>
      <c r="CF23" s="398"/>
      <c r="CG23" s="398"/>
      <c r="CH23" s="398"/>
      <c r="CI23" s="398"/>
      <c r="CJ23" s="398"/>
      <c r="CK23" s="398"/>
      <c r="CL23" s="398"/>
      <c r="CM23" s="398"/>
      <c r="CN23" s="398"/>
      <c r="CO23" s="398"/>
      <c r="CP23" s="398"/>
      <c r="CQ23" s="398"/>
      <c r="CR23" s="398"/>
      <c r="CS23" s="398"/>
      <c r="CT23" s="398"/>
      <c r="CU23" s="398"/>
      <c r="CV23" s="398"/>
      <c r="CW23" s="398"/>
      <c r="CX23" s="398"/>
      <c r="CY23" s="398"/>
      <c r="CZ23" s="398"/>
      <c r="DA23" s="398"/>
      <c r="DB23" s="398"/>
      <c r="DC23" s="398"/>
      <c r="DD23" s="398"/>
      <c r="DE23" s="398"/>
      <c r="DF23" s="398"/>
      <c r="DG23" s="398"/>
      <c r="DH23" s="398"/>
      <c r="DI23" s="398"/>
      <c r="DJ23" s="398"/>
      <c r="DK23" s="398"/>
      <c r="DL23" s="398"/>
      <c r="DM23" s="398"/>
      <c r="DN23" s="398"/>
      <c r="DO23" s="398"/>
      <c r="DP23" s="398"/>
      <c r="DQ23" s="398"/>
      <c r="DR23" s="398"/>
      <c r="DS23" s="398"/>
      <c r="DT23" s="398"/>
      <c r="DU23" s="398"/>
      <c r="DV23" s="398"/>
      <c r="DW23" s="398"/>
      <c r="DX23" s="398"/>
      <c r="DY23" s="398"/>
      <c r="DZ23" s="398"/>
      <c r="EA23" s="398"/>
      <c r="EB23" s="398"/>
      <c r="EC23" s="398"/>
      <c r="ED23" s="398"/>
      <c r="EE23" s="398"/>
      <c r="EF23" s="398"/>
      <c r="EG23" s="398"/>
      <c r="EH23" s="399"/>
    </row>
    <row r="24" spans="1:151" ht="15" customHeight="1" thickTop="1"/>
    <row r="25" spans="1:151" s="4" customFormat="1" ht="18" customHeight="1">
      <c r="C25" s="19" t="s">
        <v>177</v>
      </c>
      <c r="D25" s="13"/>
      <c r="E25" s="13"/>
      <c r="F25" s="13"/>
      <c r="G25" s="13"/>
      <c r="H25" s="20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2"/>
      <c r="AD25" s="12"/>
      <c r="AE25" s="12"/>
      <c r="AF25" s="12"/>
      <c r="AG25" s="12"/>
      <c r="AH25" s="12"/>
      <c r="AI25" s="12"/>
      <c r="AJ25" s="12"/>
      <c r="AK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</row>
    <row r="26" spans="1:151" s="8" customFormat="1" ht="15" customHeight="1">
      <c r="C26" s="13"/>
      <c r="D26" s="13"/>
      <c r="E26" s="13"/>
      <c r="F26" s="13"/>
      <c r="G26" s="12" t="s">
        <v>243</v>
      </c>
      <c r="H26" s="12"/>
      <c r="I26" s="12"/>
      <c r="J26" s="12"/>
      <c r="K26" s="12"/>
      <c r="L26" s="12"/>
      <c r="M26" s="12"/>
      <c r="N26" s="2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N26" s="13"/>
      <c r="BO26" s="13"/>
      <c r="BQ26" s="13"/>
      <c r="BT26" s="13"/>
      <c r="BU26" s="13"/>
      <c r="BW26" s="13"/>
      <c r="BX26" s="29" t="s">
        <v>120</v>
      </c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</row>
    <row r="27" spans="1:151" s="8" customFormat="1" ht="15" customHeight="1">
      <c r="C27" s="13"/>
      <c r="D27" s="13"/>
      <c r="E27" s="13"/>
      <c r="F27" s="13"/>
      <c r="G27" s="12" t="s">
        <v>0</v>
      </c>
      <c r="H27" s="12"/>
      <c r="I27" s="12"/>
      <c r="J27" s="12"/>
      <c r="K27" s="12"/>
      <c r="L27" s="12"/>
      <c r="M27" s="12"/>
      <c r="N27" s="2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N27" s="13"/>
      <c r="BO27" s="13"/>
      <c r="BQ27" s="13"/>
      <c r="BT27" s="13"/>
      <c r="BU27" s="13"/>
      <c r="BW27" s="13"/>
      <c r="BX27" s="29" t="s">
        <v>184</v>
      </c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</row>
    <row r="28" spans="1:151" s="8" customFormat="1" ht="15" customHeight="1">
      <c r="C28" s="13"/>
      <c r="D28" s="13"/>
      <c r="E28" s="13"/>
      <c r="F28" s="13"/>
      <c r="G28" s="12" t="s">
        <v>227</v>
      </c>
      <c r="H28" s="12"/>
      <c r="I28" s="12"/>
      <c r="J28" s="12"/>
      <c r="K28" s="12"/>
      <c r="L28" s="12"/>
      <c r="M28" s="12"/>
      <c r="N28" s="2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N28" s="13"/>
      <c r="BO28" s="13"/>
      <c r="BQ28" s="13"/>
      <c r="BT28" s="13"/>
      <c r="BU28" s="13"/>
      <c r="BW28" s="13"/>
      <c r="BX28" s="29" t="s">
        <v>48</v>
      </c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</row>
    <row r="29" spans="1:151" s="8" customFormat="1" ht="15" customHeight="1">
      <c r="C29" s="13"/>
      <c r="D29" s="13"/>
      <c r="E29" s="13"/>
      <c r="F29" s="13"/>
      <c r="G29" s="12" t="s">
        <v>153</v>
      </c>
      <c r="H29" s="12"/>
      <c r="I29" s="12"/>
      <c r="J29" s="12"/>
      <c r="K29" s="12"/>
      <c r="L29" s="12"/>
      <c r="M29" s="12"/>
      <c r="N29" s="2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N29" s="13"/>
      <c r="BO29" s="13"/>
      <c r="BQ29" s="13"/>
      <c r="BT29" s="13"/>
      <c r="BU29" s="13"/>
      <c r="BW29" s="13"/>
      <c r="BX29" s="29" t="s">
        <v>36</v>
      </c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</row>
    <row r="30" spans="1:151" s="8" customFormat="1" ht="15" customHeight="1">
      <c r="C30" s="13"/>
      <c r="D30" s="13"/>
      <c r="E30" s="13"/>
      <c r="F30" s="13"/>
      <c r="G30" s="12" t="s">
        <v>154</v>
      </c>
      <c r="H30" s="12"/>
      <c r="I30" s="12"/>
      <c r="J30" s="12"/>
      <c r="K30" s="12"/>
      <c r="L30" s="12"/>
      <c r="M30" s="12"/>
      <c r="N30" s="2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N30" s="13"/>
      <c r="BO30" s="13"/>
      <c r="BQ30" s="13"/>
      <c r="BT30" s="13"/>
      <c r="BU30" s="13"/>
      <c r="BW30" s="13"/>
      <c r="BX30" s="29" t="s">
        <v>185</v>
      </c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</row>
    <row r="31" spans="1:151" s="8" customFormat="1" ht="15" customHeight="1">
      <c r="C31" s="13"/>
      <c r="D31" s="13"/>
      <c r="E31" s="13"/>
      <c r="F31" s="13"/>
      <c r="G31" s="12" t="s">
        <v>155</v>
      </c>
      <c r="H31" s="12"/>
      <c r="I31" s="12"/>
      <c r="J31" s="12"/>
      <c r="K31" s="12"/>
      <c r="L31" s="12"/>
      <c r="M31" s="12"/>
      <c r="N31" s="2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N31" s="13"/>
      <c r="BO31" s="13"/>
      <c r="BQ31" s="13"/>
      <c r="BT31" s="13"/>
      <c r="BU31" s="13"/>
      <c r="BW31" s="13"/>
      <c r="BX31" s="29" t="s">
        <v>186</v>
      </c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</row>
    <row r="32" spans="1:151" s="8" customFormat="1" ht="15" customHeight="1">
      <c r="A32" s="13"/>
      <c r="G32" s="634">
        <v>46174</v>
      </c>
      <c r="H32" s="635"/>
      <c r="I32" s="635"/>
      <c r="J32" s="635"/>
      <c r="K32" s="635"/>
      <c r="L32" s="635"/>
      <c r="M32" s="635"/>
      <c r="N32" s="635"/>
      <c r="O32" s="635"/>
      <c r="P32" s="635"/>
      <c r="Q32" s="635"/>
      <c r="R32" s="635"/>
      <c r="S32" s="635"/>
      <c r="T32" s="635"/>
      <c r="U32" s="635"/>
      <c r="V32" s="635"/>
      <c r="W32" s="635"/>
      <c r="X32" s="635"/>
      <c r="Y32" s="635"/>
      <c r="Z32" s="635"/>
      <c r="AA32" s="635"/>
      <c r="AB32" s="635"/>
      <c r="AC32" s="635"/>
      <c r="AD32" s="635"/>
      <c r="AE32" s="635"/>
      <c r="AF32" s="635"/>
      <c r="AG32" s="635"/>
      <c r="AH32" s="635"/>
      <c r="AI32" s="635"/>
      <c r="AJ32" s="635"/>
      <c r="AK32" s="635"/>
      <c r="AL32" s="635"/>
      <c r="AM32" s="635"/>
      <c r="AN32" s="635"/>
      <c r="AO32" s="635"/>
      <c r="AP32" s="635"/>
      <c r="AQ32" s="635"/>
      <c r="AR32" s="635"/>
      <c r="AS32" s="635"/>
      <c r="AT32" s="635"/>
      <c r="AU32" s="635"/>
      <c r="AV32" s="635"/>
      <c r="AW32" s="635"/>
      <c r="AX32" s="635"/>
      <c r="AY32" s="635"/>
      <c r="AZ32" s="635"/>
      <c r="BA32" s="635"/>
      <c r="BB32" s="635"/>
      <c r="BC32" s="635"/>
      <c r="BD32" s="635"/>
      <c r="BE32" s="13"/>
      <c r="BF32" s="13"/>
      <c r="BG32" s="13"/>
      <c r="BI32" s="13"/>
      <c r="BK32" s="13"/>
      <c r="BL32" s="13"/>
      <c r="BN32" s="13"/>
      <c r="BO32" s="13"/>
      <c r="BQ32" s="13"/>
      <c r="BT32" s="13"/>
      <c r="BU32" s="13"/>
      <c r="BW32" s="13"/>
      <c r="BX32" s="29" t="s">
        <v>135</v>
      </c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</row>
    <row r="33" spans="1:151" s="4" customFormat="1" ht="15" customHeight="1">
      <c r="A33" s="14"/>
      <c r="C33" s="13"/>
      <c r="D33" s="20"/>
      <c r="E33" s="13"/>
      <c r="F33" s="13"/>
      <c r="G33" s="12" t="s">
        <v>118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</row>
    <row r="34" spans="1:151" s="4" customFormat="1" ht="15" customHeight="1">
      <c r="A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</row>
    <row r="35" spans="1:151" s="8" customFormat="1" ht="18.75" customHeight="1">
      <c r="B35" s="13"/>
      <c r="C35" s="19" t="s">
        <v>181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</row>
    <row r="36" spans="1:151" s="8" customFormat="1" ht="15" customHeight="1">
      <c r="A36" s="13"/>
      <c r="B36" s="14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</row>
    <row r="37" spans="1:151" s="8" customFormat="1" ht="15" customHeight="1">
      <c r="A37" s="13"/>
      <c r="B37" s="14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</row>
    <row r="38" spans="1:151" s="8" customFormat="1" ht="15" customHeight="1">
      <c r="A38" s="13"/>
      <c r="B38" s="14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</row>
    <row r="39" spans="1:151" s="8" customFormat="1" ht="15" customHeight="1">
      <c r="A39" s="13"/>
      <c r="B39" s="14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</row>
    <row r="40" spans="1:151" s="8" customFormat="1" ht="15" customHeight="1">
      <c r="A40" s="13"/>
      <c r="B40" s="14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</row>
    <row r="41" spans="1:151" s="8" customFormat="1" ht="12" customHeight="1">
      <c r="A41" s="13"/>
      <c r="B41" s="14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</row>
    <row r="42" spans="1:151" s="8" customFormat="1" ht="12" customHeight="1">
      <c r="A42" s="13"/>
      <c r="B42" s="14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</row>
    <row r="43" spans="1:151" s="8" customFormat="1" ht="12" customHeight="1">
      <c r="A43" s="13"/>
      <c r="B43" s="14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</row>
    <row r="44" spans="1:151" s="8" customFormat="1" ht="12" customHeight="1">
      <c r="A44" s="13"/>
      <c r="B44" s="14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</row>
    <row r="45" spans="1:151" s="9" customFormat="1" ht="12" customHeight="1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</row>
    <row r="46" spans="1:151" s="9" customFormat="1" ht="12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4"/>
      <c r="AA46" s="16"/>
      <c r="AB46" s="16"/>
      <c r="AC46" s="24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</row>
    <row r="47" spans="1:151" s="9" customFormat="1" ht="1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</row>
    <row r="48" spans="1:151" s="9" customFormat="1" ht="1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</row>
    <row r="49" spans="1:151" s="9" customFormat="1" ht="1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6"/>
      <c r="AA49" s="16"/>
      <c r="AB49" s="16"/>
      <c r="AC49" s="16"/>
      <c r="AD49" s="16"/>
      <c r="AE49" s="16"/>
      <c r="AF49" s="16"/>
      <c r="AG49" s="2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</row>
    <row r="50" spans="1:151" s="9" customFormat="1" ht="1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</row>
    <row r="51" spans="1:151" s="9" customFormat="1" ht="1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28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</row>
    <row r="52" spans="1:151" s="9" customFormat="1" ht="1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</row>
    <row r="53" spans="1:151" s="9" customFormat="1" ht="1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</row>
    <row r="54" spans="1:151" ht="13.5" customHeight="1"/>
    <row r="55" spans="1:151" ht="13.5" customHeight="1"/>
    <row r="56" spans="1:151" ht="13.5" customHeight="1"/>
  </sheetData>
  <mergeCells count="52">
    <mergeCell ref="G32:BD32"/>
    <mergeCell ref="S11:AJ12"/>
    <mergeCell ref="S17:AJ18"/>
    <mergeCell ref="CV19:DJ19"/>
    <mergeCell ref="AK17:CF17"/>
    <mergeCell ref="CG17:EB17"/>
    <mergeCell ref="AK18:AY18"/>
    <mergeCell ref="AZ18:BN18"/>
    <mergeCell ref="BO18:CF18"/>
    <mergeCell ref="CG18:CU18"/>
    <mergeCell ref="CV18:DJ18"/>
    <mergeCell ref="DK18:EB18"/>
    <mergeCell ref="CV13:DJ13"/>
    <mergeCell ref="DK13:EB13"/>
    <mergeCell ref="AQ15:BE15"/>
    <mergeCell ref="BO13:CF13"/>
    <mergeCell ref="DK19:EB19"/>
    <mergeCell ref="BG22:BZ22"/>
    <mergeCell ref="AJ23:AS23"/>
    <mergeCell ref="S19:AJ19"/>
    <mergeCell ref="AK19:AY19"/>
    <mergeCell ref="AZ19:BN19"/>
    <mergeCell ref="BO19:CF19"/>
    <mergeCell ref="CG19:CU19"/>
    <mergeCell ref="J22:AH22"/>
    <mergeCell ref="CG13:CU13"/>
    <mergeCell ref="Q16:AO16"/>
    <mergeCell ref="AV16:BS16"/>
    <mergeCell ref="AK11:CF11"/>
    <mergeCell ref="CG11:EB11"/>
    <mergeCell ref="AK12:AY12"/>
    <mergeCell ref="AZ12:BN12"/>
    <mergeCell ref="BO12:CF12"/>
    <mergeCell ref="CG12:CU12"/>
    <mergeCell ref="CV12:DJ12"/>
    <mergeCell ref="DK12:EB12"/>
    <mergeCell ref="BF15:BT15"/>
    <mergeCell ref="AP16:AU16"/>
    <mergeCell ref="S13:AJ13"/>
    <mergeCell ref="AK13:AY13"/>
    <mergeCell ref="AZ13:BN13"/>
    <mergeCell ref="AJ9:AV9"/>
    <mergeCell ref="AW9:BK9"/>
    <mergeCell ref="Q10:AO10"/>
    <mergeCell ref="AP10:AU10"/>
    <mergeCell ref="AV10:BS10"/>
    <mergeCell ref="J8:AH8"/>
    <mergeCell ref="DI4:DR4"/>
    <mergeCell ref="BF8:CC8"/>
    <mergeCell ref="CD8:DA8"/>
    <mergeCell ref="DB8:DC8"/>
    <mergeCell ref="DD8:EA8"/>
  </mergeCells>
  <phoneticPr fontId="45"/>
  <pageMargins left="0.78740157480314965" right="0.59055118110236227" top="0.39370078740157483" bottom="0.19685039370078741" header="0.39370078740157483" footer="0"/>
  <pageSetup paperSize="9" orientation="portrait" r:id="rId1"/>
  <headerFooter alignWithMargins="0"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S68"/>
  <sheetViews>
    <sheetView topLeftCell="A11" workbookViewId="0">
      <selection sqref="A1:H1"/>
    </sheetView>
  </sheetViews>
  <sheetFormatPr defaultColWidth="9" defaultRowHeight="14.25"/>
  <cols>
    <col min="1" max="1" width="4.5" style="258" customWidth="1"/>
    <col min="2" max="2" width="12.5" style="259" bestFit="1" customWidth="1"/>
    <col min="3" max="3" width="13.5" style="260" bestFit="1" customWidth="1"/>
    <col min="4" max="5" width="5.5" style="260" bestFit="1" customWidth="1"/>
    <col min="6" max="6" width="2.5" style="260" customWidth="1"/>
    <col min="7" max="7" width="4.5" style="258" customWidth="1"/>
    <col min="8" max="8" width="12.5" style="259" bestFit="1" customWidth="1"/>
    <col min="9" max="9" width="13.5" style="260" bestFit="1" customWidth="1"/>
    <col min="10" max="11" width="5.5" style="260" bestFit="1" customWidth="1"/>
    <col min="12" max="12" width="2.5" style="260" customWidth="1"/>
    <col min="13" max="13" width="4.5" style="258" customWidth="1"/>
    <col min="14" max="14" width="12.5" style="259" bestFit="1" customWidth="1"/>
    <col min="15" max="15" width="13.5" style="260" bestFit="1" customWidth="1"/>
    <col min="16" max="17" width="5.5" style="260" bestFit="1" customWidth="1"/>
    <col min="18" max="18" width="9" style="260" customWidth="1"/>
    <col min="19" max="16384" width="9" style="260"/>
  </cols>
  <sheetData>
    <row r="1" spans="1:19" ht="22.5" customHeight="1">
      <c r="A1" s="672">
        <f>'Ｐ１'!J8</f>
        <v>46204</v>
      </c>
      <c r="B1" s="673"/>
      <c r="C1" s="673"/>
      <c r="D1" s="673"/>
      <c r="E1" s="673"/>
      <c r="F1" s="673"/>
      <c r="G1" s="673"/>
      <c r="H1" s="673"/>
    </row>
    <row r="2" spans="1:19" s="369" customFormat="1" ht="19.5" customHeight="1">
      <c r="A2" s="367" t="s">
        <v>117</v>
      </c>
      <c r="B2" s="367"/>
      <c r="C2" s="368"/>
      <c r="D2" s="368"/>
      <c r="E2" s="368"/>
      <c r="G2" s="367" t="s">
        <v>145</v>
      </c>
      <c r="H2" s="367"/>
      <c r="K2" s="368"/>
      <c r="M2" s="367" t="s">
        <v>147</v>
      </c>
      <c r="N2" s="367"/>
      <c r="Q2" s="368"/>
    </row>
    <row r="3" spans="1:19" s="366" customFormat="1" ht="18" customHeight="1">
      <c r="A3" s="364" t="s">
        <v>95</v>
      </c>
      <c r="B3" s="365" t="s">
        <v>91</v>
      </c>
      <c r="C3" s="364" t="s">
        <v>93</v>
      </c>
      <c r="D3" s="406" t="s">
        <v>271</v>
      </c>
      <c r="E3" s="407" t="s">
        <v>270</v>
      </c>
      <c r="G3" s="364" t="s">
        <v>95</v>
      </c>
      <c r="H3" s="365" t="s">
        <v>91</v>
      </c>
      <c r="I3" s="364" t="s">
        <v>93</v>
      </c>
      <c r="J3" s="406" t="s">
        <v>271</v>
      </c>
      <c r="K3" s="407" t="s">
        <v>270</v>
      </c>
      <c r="M3" s="364" t="s">
        <v>95</v>
      </c>
      <c r="N3" s="365" t="s">
        <v>91</v>
      </c>
      <c r="O3" s="364" t="s">
        <v>93</v>
      </c>
      <c r="P3" s="406" t="s">
        <v>271</v>
      </c>
      <c r="Q3" s="407" t="s">
        <v>270</v>
      </c>
    </row>
    <row r="4" spans="1:19" s="261" customFormat="1" ht="18.75" customHeight="1">
      <c r="A4" s="353">
        <v>15</v>
      </c>
      <c r="B4" s="354" t="s">
        <v>250</v>
      </c>
      <c r="C4" s="355">
        <f>'Ｐ4～5'!E26</f>
        <v>-2</v>
      </c>
      <c r="D4" s="408">
        <f>RANK(C4,C$4:C$28,0)</f>
        <v>1</v>
      </c>
      <c r="E4" s="409">
        <f>RANK(C4,C$4:C$28,1)</f>
        <v>25</v>
      </c>
      <c r="G4" s="353">
        <v>16</v>
      </c>
      <c r="H4" s="354" t="s">
        <v>252</v>
      </c>
      <c r="I4" s="355">
        <f>'Ｐ4～5'!N28</f>
        <v>-2</v>
      </c>
      <c r="J4" s="408">
        <f>RANK(I4,I$4:I$28,0)</f>
        <v>1</v>
      </c>
      <c r="K4" s="409">
        <f>RANK(I4,I$4:I$28,1)</f>
        <v>25</v>
      </c>
      <c r="M4" s="353">
        <v>3</v>
      </c>
      <c r="N4" s="354" t="s">
        <v>266</v>
      </c>
      <c r="O4" s="355">
        <f>'Ｐ4～5'!AA12</f>
        <v>35</v>
      </c>
      <c r="P4" s="408">
        <f>RANK(O4,O$4:O$28)</f>
        <v>1</v>
      </c>
      <c r="Q4" s="409">
        <f>RANK(O4,O$4:O$28,1)</f>
        <v>25</v>
      </c>
      <c r="S4" s="263"/>
    </row>
    <row r="5" spans="1:19" s="261" customFormat="1" ht="18.75" customHeight="1">
      <c r="A5" s="356">
        <v>22</v>
      </c>
      <c r="B5" s="357" t="s">
        <v>254</v>
      </c>
      <c r="C5" s="358">
        <f>'Ｐ4～5'!E35</f>
        <v>-3</v>
      </c>
      <c r="D5" s="410">
        <f>RANK(C5,C$4:C$28,0)</f>
        <v>2</v>
      </c>
      <c r="E5" s="411">
        <f>RANK(C5,C$4:C$28,1)</f>
        <v>24</v>
      </c>
      <c r="G5" s="356">
        <v>15</v>
      </c>
      <c r="H5" s="357" t="s">
        <v>250</v>
      </c>
      <c r="I5" s="358">
        <f>'Ｐ4～5'!N26</f>
        <v>-4</v>
      </c>
      <c r="J5" s="410">
        <f>RANK(I5,I$4:I$28,0)</f>
        <v>2</v>
      </c>
      <c r="K5" s="411">
        <f>RANK(I5,I$4:I$28,1)</f>
        <v>24</v>
      </c>
      <c r="M5" s="356">
        <v>4</v>
      </c>
      <c r="N5" s="357" t="s">
        <v>268</v>
      </c>
      <c r="O5" s="358">
        <f>'Ｐ4～5'!AA13</f>
        <v>13</v>
      </c>
      <c r="P5" s="410">
        <f>RANK(O5,O$4:O$28)</f>
        <v>2</v>
      </c>
      <c r="Q5" s="411">
        <f>RANK(O5,O$4:O$28,1)</f>
        <v>24</v>
      </c>
      <c r="S5" s="263"/>
    </row>
    <row r="6" spans="1:19" s="261" customFormat="1" ht="18.75" customHeight="1">
      <c r="A6" s="356">
        <v>16</v>
      </c>
      <c r="B6" s="357" t="s">
        <v>252</v>
      </c>
      <c r="C6" s="358">
        <f>'Ｐ4～5'!E28</f>
        <v>-5</v>
      </c>
      <c r="D6" s="410">
        <f>RANK(C6,C$4:C$28,0)</f>
        <v>3</v>
      </c>
      <c r="E6" s="411">
        <f>RANK(C6,C$4:C$28,1)</f>
        <v>23</v>
      </c>
      <c r="G6" s="356">
        <v>25</v>
      </c>
      <c r="H6" s="357" t="s">
        <v>248</v>
      </c>
      <c r="I6" s="358">
        <f>'Ｐ4～5'!N40</f>
        <v>-5</v>
      </c>
      <c r="J6" s="410">
        <f>RANK(I6,I$4:I$28,0)</f>
        <v>3</v>
      </c>
      <c r="K6" s="411">
        <f>RANK(I6,I$4:I$28,1)</f>
        <v>22</v>
      </c>
      <c r="M6" s="356">
        <v>2</v>
      </c>
      <c r="N6" s="357" t="s">
        <v>267</v>
      </c>
      <c r="O6" s="358">
        <f>'Ｐ4～5'!AA11</f>
        <v>12</v>
      </c>
      <c r="P6" s="410">
        <f>RANK(O6,O$4:O$28)</f>
        <v>3</v>
      </c>
      <c r="Q6" s="411">
        <f>RANK(O6,O$4:O$28,1)</f>
        <v>23</v>
      </c>
      <c r="S6" s="263"/>
    </row>
    <row r="7" spans="1:19" s="261" customFormat="1" ht="18.75" customHeight="1">
      <c r="A7" s="356">
        <v>14</v>
      </c>
      <c r="B7" s="357" t="s">
        <v>255</v>
      </c>
      <c r="C7" s="358">
        <f>'Ｐ4～5'!E24</f>
        <v>-6</v>
      </c>
      <c r="D7" s="410">
        <f>RANK(C7,C$4:C$28,0)</f>
        <v>4</v>
      </c>
      <c r="E7" s="411">
        <f>RANK(C7,C$4:C$28,1)</f>
        <v>22</v>
      </c>
      <c r="G7" s="356">
        <v>22</v>
      </c>
      <c r="H7" s="357" t="s">
        <v>254</v>
      </c>
      <c r="I7" s="358">
        <f>'Ｐ4～5'!N35</f>
        <v>-5</v>
      </c>
      <c r="J7" s="410">
        <f>RANK(I7,I$4:I$28,0)</f>
        <v>3</v>
      </c>
      <c r="K7" s="411">
        <f>RANK(I7,I$4:I$28,1)</f>
        <v>22</v>
      </c>
      <c r="M7" s="356">
        <v>23</v>
      </c>
      <c r="N7" s="357" t="s">
        <v>260</v>
      </c>
      <c r="O7" s="358">
        <f>'Ｐ4～5'!AA37</f>
        <v>7</v>
      </c>
      <c r="P7" s="410">
        <f>RANK(O7,O$4:O$28)</f>
        <v>4</v>
      </c>
      <c r="Q7" s="411">
        <f>RANK(O7,O$4:O$28,1)</f>
        <v>22</v>
      </c>
      <c r="S7" s="263"/>
    </row>
    <row r="8" spans="1:19" s="261" customFormat="1" ht="18.75" customHeight="1">
      <c r="A8" s="356">
        <v>20</v>
      </c>
      <c r="B8" s="357" t="s">
        <v>251</v>
      </c>
      <c r="C8" s="358">
        <f>'Ｐ4～5'!E33</f>
        <v>-7</v>
      </c>
      <c r="D8" s="410">
        <f>RANK(C8,C$4:C$28,0)</f>
        <v>5</v>
      </c>
      <c r="E8" s="411">
        <f>RANK(C8,C$4:C$28,1)</f>
        <v>21</v>
      </c>
      <c r="G8" s="356">
        <v>14</v>
      </c>
      <c r="H8" s="357" t="s">
        <v>255</v>
      </c>
      <c r="I8" s="358">
        <f>'Ｐ4～5'!N24</f>
        <v>-6</v>
      </c>
      <c r="J8" s="410">
        <f>RANK(I8,I$4:I$28,0)</f>
        <v>5</v>
      </c>
      <c r="K8" s="411">
        <f>RANK(I8,I$4:I$28,1)</f>
        <v>21</v>
      </c>
      <c r="M8" s="356">
        <v>8</v>
      </c>
      <c r="N8" s="357" t="s">
        <v>263</v>
      </c>
      <c r="O8" s="358">
        <f>'Ｐ4～5'!AA17</f>
        <v>6</v>
      </c>
      <c r="P8" s="410">
        <f>RANK(O8,O$4:O$28)</f>
        <v>5</v>
      </c>
      <c r="Q8" s="411">
        <f>RANK(O8,O$4:O$28,1)</f>
        <v>20</v>
      </c>
      <c r="S8" s="263"/>
    </row>
    <row r="9" spans="1:19" s="261" customFormat="1" ht="18.75" customHeight="1">
      <c r="A9" s="356">
        <v>25</v>
      </c>
      <c r="B9" s="357" t="s">
        <v>248</v>
      </c>
      <c r="C9" s="358">
        <f>'Ｐ4～5'!E40</f>
        <v>-8</v>
      </c>
      <c r="D9" s="410">
        <f>RANK(C9,C$4:C$28,0)</f>
        <v>6</v>
      </c>
      <c r="E9" s="411">
        <f>RANK(C9,C$4:C$28,1)</f>
        <v>20</v>
      </c>
      <c r="G9" s="356">
        <v>20</v>
      </c>
      <c r="H9" s="357" t="s">
        <v>251</v>
      </c>
      <c r="I9" s="358">
        <f>'Ｐ4～5'!N33</f>
        <v>-8</v>
      </c>
      <c r="J9" s="410">
        <f>RANK(I9,I$4:I$28,0)</f>
        <v>6</v>
      </c>
      <c r="K9" s="411">
        <f>RANK(I9,I$4:I$28,1)</f>
        <v>20</v>
      </c>
      <c r="M9" s="356">
        <v>9</v>
      </c>
      <c r="N9" s="357" t="s">
        <v>96</v>
      </c>
      <c r="O9" s="358">
        <f>'Ｐ4～5'!AA18</f>
        <v>6</v>
      </c>
      <c r="P9" s="410">
        <f>RANK(O9,O$4:O$28)</f>
        <v>5</v>
      </c>
      <c r="Q9" s="411">
        <f>RANK(O9,O$4:O$28,1)</f>
        <v>20</v>
      </c>
      <c r="S9" s="263"/>
    </row>
    <row r="10" spans="1:19" s="261" customFormat="1" ht="18.75" customHeight="1">
      <c r="A10" s="356">
        <v>19</v>
      </c>
      <c r="B10" s="357" t="s">
        <v>253</v>
      </c>
      <c r="C10" s="358">
        <f>'Ｐ4～5'!E32</f>
        <v>-10</v>
      </c>
      <c r="D10" s="410">
        <f>RANK(C10,C$4:C$28,0)</f>
        <v>7</v>
      </c>
      <c r="E10" s="411">
        <f>RANK(C10,C$4:C$28,1)</f>
        <v>19</v>
      </c>
      <c r="G10" s="356">
        <v>18</v>
      </c>
      <c r="H10" s="357" t="s">
        <v>257</v>
      </c>
      <c r="I10" s="358">
        <f>'Ｐ4～5'!N30</f>
        <v>-9</v>
      </c>
      <c r="J10" s="410">
        <f>RANK(I10,I$4:I$28,0)</f>
        <v>7</v>
      </c>
      <c r="K10" s="411">
        <f>RANK(I10,I$4:I$28,1)</f>
        <v>19</v>
      </c>
      <c r="M10" s="356">
        <v>22</v>
      </c>
      <c r="N10" s="357" t="s">
        <v>254</v>
      </c>
      <c r="O10" s="358">
        <f>'Ｐ4～5'!AA35</f>
        <v>2</v>
      </c>
      <c r="P10" s="410">
        <f>RANK(O10,O$4:O$28)</f>
        <v>7</v>
      </c>
      <c r="Q10" s="411">
        <f>RANK(O10,O$4:O$28,1)</f>
        <v>18</v>
      </c>
      <c r="S10" s="263"/>
    </row>
    <row r="11" spans="1:19" s="261" customFormat="1" ht="18.75" customHeight="1">
      <c r="A11" s="356">
        <v>18</v>
      </c>
      <c r="B11" s="357" t="s">
        <v>257</v>
      </c>
      <c r="C11" s="358">
        <f>'Ｐ4～5'!E30</f>
        <v>-11</v>
      </c>
      <c r="D11" s="410">
        <f>RANK(C11,C$4:C$28,0)</f>
        <v>8</v>
      </c>
      <c r="E11" s="411">
        <f>RANK(C11,C$4:C$28,1)</f>
        <v>18</v>
      </c>
      <c r="G11" s="356">
        <v>19</v>
      </c>
      <c r="H11" s="357" t="s">
        <v>253</v>
      </c>
      <c r="I11" s="358">
        <f>'Ｐ4～5'!N32</f>
        <v>-10</v>
      </c>
      <c r="J11" s="410">
        <f>RANK(I11,I$4:I$28,0)</f>
        <v>8</v>
      </c>
      <c r="K11" s="411">
        <f>RANK(I11,I$4:I$28,1)</f>
        <v>18</v>
      </c>
      <c r="M11" s="356">
        <v>15</v>
      </c>
      <c r="N11" s="357" t="s">
        <v>250</v>
      </c>
      <c r="O11" s="358">
        <f>'Ｐ4～5'!AA26</f>
        <v>2</v>
      </c>
      <c r="P11" s="410">
        <f>RANK(O11,O$4:O$28)</f>
        <v>7</v>
      </c>
      <c r="Q11" s="411">
        <f>RANK(O11,O$4:O$28,1)</f>
        <v>18</v>
      </c>
      <c r="S11" s="263"/>
    </row>
    <row r="12" spans="1:19" s="261" customFormat="1" ht="18.75" customHeight="1">
      <c r="A12" s="356">
        <v>21</v>
      </c>
      <c r="B12" s="357" t="s">
        <v>247</v>
      </c>
      <c r="C12" s="358">
        <f>'Ｐ4～5'!E34</f>
        <v>-13</v>
      </c>
      <c r="D12" s="410">
        <f>RANK(C12,C$4:C$28,0)</f>
        <v>9</v>
      </c>
      <c r="E12" s="411">
        <f>RANK(C12,C$4:C$28,1)</f>
        <v>17</v>
      </c>
      <c r="G12" s="356">
        <v>21</v>
      </c>
      <c r="H12" s="357" t="s">
        <v>247</v>
      </c>
      <c r="I12" s="358">
        <f>'Ｐ4～5'!N34</f>
        <v>-12</v>
      </c>
      <c r="J12" s="410">
        <f>RANK(I12,I$4:I$28,0)</f>
        <v>9</v>
      </c>
      <c r="K12" s="411">
        <f>RANK(I12,I$4:I$28,1)</f>
        <v>17</v>
      </c>
      <c r="M12" s="356">
        <v>20</v>
      </c>
      <c r="N12" s="357" t="s">
        <v>251</v>
      </c>
      <c r="O12" s="358">
        <f>'Ｐ4～5'!AA33</f>
        <v>1</v>
      </c>
      <c r="P12" s="410">
        <f>RANK(O12,O$4:O$28)</f>
        <v>9</v>
      </c>
      <c r="Q12" s="411">
        <f>RANK(O12,O$4:O$28,1)</f>
        <v>17</v>
      </c>
      <c r="S12" s="263"/>
    </row>
    <row r="13" spans="1:19" s="261" customFormat="1" ht="18.75" customHeight="1">
      <c r="A13" s="356">
        <v>24</v>
      </c>
      <c r="B13" s="357" t="s">
        <v>258</v>
      </c>
      <c r="C13" s="358">
        <f>'Ｐ4～5'!E39</f>
        <v>-14</v>
      </c>
      <c r="D13" s="410">
        <f>RANK(C13,C$4:C$28,0)</f>
        <v>10</v>
      </c>
      <c r="E13" s="411">
        <f>RANK(C13,C$4:C$28,1)</f>
        <v>16</v>
      </c>
      <c r="G13" s="356">
        <v>24</v>
      </c>
      <c r="H13" s="357" t="s">
        <v>258</v>
      </c>
      <c r="I13" s="358">
        <f>'Ｐ4～5'!N39</f>
        <v>-13</v>
      </c>
      <c r="J13" s="410">
        <f>RANK(I13,I$4:I$28,0)</f>
        <v>10</v>
      </c>
      <c r="K13" s="411">
        <f>RANK(I13,I$4:I$28,1)</f>
        <v>16</v>
      </c>
      <c r="M13" s="356">
        <v>14</v>
      </c>
      <c r="N13" s="357" t="s">
        <v>255</v>
      </c>
      <c r="O13" s="358">
        <f>'Ｐ4～5'!AA24</f>
        <v>0</v>
      </c>
      <c r="P13" s="410">
        <f>RANK(O13,O$4:O$28)</f>
        <v>10</v>
      </c>
      <c r="Q13" s="411">
        <f>RANK(O13,O$4:O$28,1)</f>
        <v>15</v>
      </c>
      <c r="S13" s="263"/>
    </row>
    <row r="14" spans="1:19" s="261" customFormat="1" ht="18.75" customHeight="1">
      <c r="A14" s="356">
        <v>9</v>
      </c>
      <c r="B14" s="357" t="s">
        <v>96</v>
      </c>
      <c r="C14" s="358">
        <f>'Ｐ4～5'!E18</f>
        <v>-18</v>
      </c>
      <c r="D14" s="410">
        <f>RANK(C14,C$4:C$28,0)</f>
        <v>11</v>
      </c>
      <c r="E14" s="411">
        <f>RANK(C14,C$4:C$28,1)</f>
        <v>15</v>
      </c>
      <c r="G14" s="356">
        <v>12</v>
      </c>
      <c r="H14" s="357" t="s">
        <v>259</v>
      </c>
      <c r="I14" s="358">
        <f>'Ｐ4～5'!N21</f>
        <v>-22</v>
      </c>
      <c r="J14" s="410">
        <f>RANK(I14,I$4:I$28,0)</f>
        <v>11</v>
      </c>
      <c r="K14" s="411">
        <f>RANK(I14,I$4:I$28,1)</f>
        <v>15</v>
      </c>
      <c r="M14" s="356">
        <v>19</v>
      </c>
      <c r="N14" s="357" t="s">
        <v>253</v>
      </c>
      <c r="O14" s="358">
        <f>'Ｐ4～5'!AA32</f>
        <v>0</v>
      </c>
      <c r="P14" s="410">
        <f>RANK(O14,O$4:O$28)</f>
        <v>10</v>
      </c>
      <c r="Q14" s="411">
        <f>RANK(O14,O$4:O$28,1)</f>
        <v>15</v>
      </c>
      <c r="S14" s="263"/>
    </row>
    <row r="15" spans="1:19" s="261" customFormat="1" ht="18.75" customHeight="1">
      <c r="A15" s="356">
        <v>23</v>
      </c>
      <c r="B15" s="357" t="s">
        <v>260</v>
      </c>
      <c r="C15" s="358">
        <f>'Ｐ4～5'!E37</f>
        <v>-25</v>
      </c>
      <c r="D15" s="410">
        <f>RANK(C15,C$4:C$28,0)</f>
        <v>12</v>
      </c>
      <c r="E15" s="411">
        <f>RANK(C15,C$4:C$28,1)</f>
        <v>14</v>
      </c>
      <c r="G15" s="356">
        <v>17</v>
      </c>
      <c r="H15" s="357" t="s">
        <v>256</v>
      </c>
      <c r="I15" s="358">
        <f>'Ｐ4～5'!N29</f>
        <v>-23</v>
      </c>
      <c r="J15" s="410">
        <f>RANK(I15,I$4:I$28,0)</f>
        <v>12</v>
      </c>
      <c r="K15" s="411">
        <f>RANK(I15,I$4:I$28,1)</f>
        <v>14</v>
      </c>
      <c r="M15" s="356">
        <v>13</v>
      </c>
      <c r="N15" s="357" t="s">
        <v>63</v>
      </c>
      <c r="O15" s="358">
        <f>'Ｐ4～5'!AA22</f>
        <v>-1</v>
      </c>
      <c r="P15" s="410">
        <f>RANK(O15,O$4:O$28)</f>
        <v>12</v>
      </c>
      <c r="Q15" s="411">
        <f>RANK(O15,O$4:O$28,1)</f>
        <v>12</v>
      </c>
      <c r="S15" s="263"/>
    </row>
    <row r="16" spans="1:19" s="261" customFormat="1" ht="18.75" customHeight="1">
      <c r="A16" s="356">
        <v>12</v>
      </c>
      <c r="B16" s="357" t="s">
        <v>259</v>
      </c>
      <c r="C16" s="358">
        <f>'Ｐ4～5'!E21</f>
        <v>-26</v>
      </c>
      <c r="D16" s="410">
        <f>RANK(C16,C$4:C$28,0)</f>
        <v>13</v>
      </c>
      <c r="E16" s="411">
        <f>RANK(C16,C$4:C$28,1)</f>
        <v>13</v>
      </c>
      <c r="G16" s="356">
        <v>9</v>
      </c>
      <c r="H16" s="357" t="s">
        <v>96</v>
      </c>
      <c r="I16" s="358">
        <f>'Ｐ4～5'!N18</f>
        <v>-24</v>
      </c>
      <c r="J16" s="410">
        <f>RANK(I16,I$4:I$28,0)</f>
        <v>13</v>
      </c>
      <c r="K16" s="411">
        <f>RANK(I16,I$4:I$28,1)</f>
        <v>13</v>
      </c>
      <c r="M16" s="356">
        <v>21</v>
      </c>
      <c r="N16" s="357" t="s">
        <v>247</v>
      </c>
      <c r="O16" s="358">
        <f>'Ｐ4～5'!AA34</f>
        <v>-1</v>
      </c>
      <c r="P16" s="410">
        <f>RANK(O16,O$4:O$28)</f>
        <v>12</v>
      </c>
      <c r="Q16" s="411">
        <f>RANK(O16,O$4:O$28,1)</f>
        <v>12</v>
      </c>
      <c r="S16" s="263"/>
    </row>
    <row r="17" spans="1:19" s="261" customFormat="1" ht="18.75" customHeight="1">
      <c r="A17" s="356">
        <v>17</v>
      </c>
      <c r="B17" s="357" t="s">
        <v>256</v>
      </c>
      <c r="C17" s="358">
        <f>'Ｐ4～5'!E29</f>
        <v>-28</v>
      </c>
      <c r="D17" s="410">
        <f>RANK(C17,C$4:C$28,0)</f>
        <v>14</v>
      </c>
      <c r="E17" s="411">
        <f>RANK(C17,C$4:C$28,1)</f>
        <v>12</v>
      </c>
      <c r="G17" s="356">
        <v>23</v>
      </c>
      <c r="H17" s="357" t="s">
        <v>260</v>
      </c>
      <c r="I17" s="358">
        <f>'Ｐ4～5'!N37</f>
        <v>-32</v>
      </c>
      <c r="J17" s="410">
        <f>RANK(I17,I$4:I$28,0)</f>
        <v>14</v>
      </c>
      <c r="K17" s="411">
        <f>RANK(I17,I$4:I$28,1)</f>
        <v>12</v>
      </c>
      <c r="M17" s="356">
        <v>24</v>
      </c>
      <c r="N17" s="357" t="s">
        <v>258</v>
      </c>
      <c r="O17" s="358">
        <f>'Ｐ4～5'!AA39</f>
        <v>-1</v>
      </c>
      <c r="P17" s="410">
        <f>RANK(O17,O$4:O$28)</f>
        <v>12</v>
      </c>
      <c r="Q17" s="411">
        <f>RANK(O17,O$4:O$28,1)</f>
        <v>12</v>
      </c>
      <c r="S17" s="263"/>
    </row>
    <row r="18" spans="1:19" s="261" customFormat="1" ht="18.75" customHeight="1">
      <c r="A18" s="356">
        <v>13</v>
      </c>
      <c r="B18" s="357" t="s">
        <v>63</v>
      </c>
      <c r="C18" s="358">
        <f>'Ｐ4～5'!E22</f>
        <v>-37</v>
      </c>
      <c r="D18" s="410">
        <f>RANK(C18,C$4:C$28,0)</f>
        <v>15</v>
      </c>
      <c r="E18" s="411">
        <f>RANK(C18,C$4:C$28,1)</f>
        <v>11</v>
      </c>
      <c r="G18" s="356">
        <v>5</v>
      </c>
      <c r="H18" s="357" t="s">
        <v>261</v>
      </c>
      <c r="I18" s="358">
        <f>'Ｐ4～5'!N14</f>
        <v>-33</v>
      </c>
      <c r="J18" s="410">
        <f>RANK(I18,I$4:I$28,0)</f>
        <v>15</v>
      </c>
      <c r="K18" s="411">
        <f>RANK(I18,I$4:I$28,1)</f>
        <v>11</v>
      </c>
      <c r="M18" s="356">
        <v>18</v>
      </c>
      <c r="N18" s="357" t="s">
        <v>257</v>
      </c>
      <c r="O18" s="358">
        <f>'Ｐ4～5'!AA30</f>
        <v>-2</v>
      </c>
      <c r="P18" s="410">
        <f>RANK(O18,O$4:O$28)</f>
        <v>15</v>
      </c>
      <c r="Q18" s="411">
        <f>RANK(O18,O$4:O$28,1)</f>
        <v>10</v>
      </c>
      <c r="S18" s="263"/>
    </row>
    <row r="19" spans="1:19" s="261" customFormat="1" ht="18.75" customHeight="1">
      <c r="A19" s="356">
        <v>7</v>
      </c>
      <c r="B19" s="357" t="s">
        <v>262</v>
      </c>
      <c r="C19" s="358">
        <f>'Ｐ4～5'!E16</f>
        <v>-40</v>
      </c>
      <c r="D19" s="410">
        <f>RANK(C19,C$4:C$28,0)</f>
        <v>16</v>
      </c>
      <c r="E19" s="411">
        <f>RANK(C19,C$4:C$28,1)</f>
        <v>10</v>
      </c>
      <c r="G19" s="356">
        <v>11</v>
      </c>
      <c r="H19" s="357" t="s">
        <v>19</v>
      </c>
      <c r="I19" s="358">
        <f>'Ｐ4～5'!N20</f>
        <v>-35</v>
      </c>
      <c r="J19" s="410">
        <f>RANK(I19,I$4:I$28,0)</f>
        <v>16</v>
      </c>
      <c r="K19" s="411">
        <f>RANK(I19,I$4:I$28,1)</f>
        <v>10</v>
      </c>
      <c r="M19" s="356">
        <v>7</v>
      </c>
      <c r="N19" s="357" t="s">
        <v>262</v>
      </c>
      <c r="O19" s="358">
        <f>'Ｐ4～5'!AA16</f>
        <v>-2</v>
      </c>
      <c r="P19" s="410">
        <f>RANK(O19,O$4:O$28)</f>
        <v>15</v>
      </c>
      <c r="Q19" s="411">
        <f>RANK(O19,O$4:O$28,1)</f>
        <v>10</v>
      </c>
      <c r="S19" s="263"/>
    </row>
    <row r="20" spans="1:19" s="261" customFormat="1" ht="18.75" customHeight="1">
      <c r="A20" s="356">
        <v>5</v>
      </c>
      <c r="B20" s="357" t="s">
        <v>261</v>
      </c>
      <c r="C20" s="358">
        <f>'Ｐ4～5'!E14</f>
        <v>-42</v>
      </c>
      <c r="D20" s="410">
        <f>RANK(C20,C$4:C$28,0)</f>
        <v>17</v>
      </c>
      <c r="E20" s="411">
        <f>RANK(C20,C$4:C$28,1)</f>
        <v>9</v>
      </c>
      <c r="G20" s="356">
        <v>13</v>
      </c>
      <c r="H20" s="357" t="s">
        <v>265</v>
      </c>
      <c r="I20" s="358">
        <f>'Ｐ4～5'!N22</f>
        <v>-36</v>
      </c>
      <c r="J20" s="410">
        <f>RANK(I20,I$4:I$28,0)</f>
        <v>17</v>
      </c>
      <c r="K20" s="411">
        <f>RANK(I20,I$4:I$28,1)</f>
        <v>9</v>
      </c>
      <c r="M20" s="356">
        <v>16</v>
      </c>
      <c r="N20" s="357" t="s">
        <v>252</v>
      </c>
      <c r="O20" s="358">
        <f>'Ｐ4～5'!AA28</f>
        <v>-3</v>
      </c>
      <c r="P20" s="410">
        <f>RANK(O20,O$4:O$28)</f>
        <v>17</v>
      </c>
      <c r="Q20" s="411">
        <f>RANK(O20,O$4:O$28,1)</f>
        <v>8</v>
      </c>
      <c r="S20" s="263"/>
    </row>
    <row r="21" spans="1:19" s="261" customFormat="1" ht="18.75" customHeight="1">
      <c r="A21" s="356">
        <v>2</v>
      </c>
      <c r="B21" s="357" t="s">
        <v>267</v>
      </c>
      <c r="C21" s="358">
        <f>'Ｐ4～5'!E11</f>
        <v>-51</v>
      </c>
      <c r="D21" s="410">
        <f>RANK(C21,C$4:C$28,0)</f>
        <v>18</v>
      </c>
      <c r="E21" s="411">
        <f>RANK(C21,C$4:C$28,1)</f>
        <v>8</v>
      </c>
      <c r="G21" s="356">
        <v>7</v>
      </c>
      <c r="H21" s="357" t="s">
        <v>262</v>
      </c>
      <c r="I21" s="358">
        <f>'Ｐ4～5'!N16</f>
        <v>-38</v>
      </c>
      <c r="J21" s="410">
        <f>RANK(I21,I$4:I$28,0)</f>
        <v>18</v>
      </c>
      <c r="K21" s="411">
        <f>RANK(I21,I$4:I$28,1)</f>
        <v>8</v>
      </c>
      <c r="M21" s="356">
        <v>25</v>
      </c>
      <c r="N21" s="357" t="s">
        <v>248</v>
      </c>
      <c r="O21" s="358">
        <f>'Ｐ4～5'!AA40</f>
        <v>-3</v>
      </c>
      <c r="P21" s="410">
        <f>RANK(O21,O$4:O$28)</f>
        <v>17</v>
      </c>
      <c r="Q21" s="411">
        <f>RANK(O21,O$4:O$28,1)</f>
        <v>8</v>
      </c>
      <c r="S21" s="263"/>
    </row>
    <row r="22" spans="1:19" s="261" customFormat="1" ht="18.75" customHeight="1">
      <c r="A22" s="356">
        <v>11</v>
      </c>
      <c r="B22" s="357" t="s">
        <v>19</v>
      </c>
      <c r="C22" s="358">
        <f>'Ｐ4～5'!E20</f>
        <v>-61</v>
      </c>
      <c r="D22" s="410">
        <f>RANK(C22,C$4:C$28,0)</f>
        <v>19</v>
      </c>
      <c r="E22" s="411">
        <f>RANK(C22,C$4:C$28,1)</f>
        <v>6</v>
      </c>
      <c r="G22" s="356">
        <v>6</v>
      </c>
      <c r="H22" s="357" t="s">
        <v>264</v>
      </c>
      <c r="I22" s="358">
        <f>'Ｐ4～5'!N15</f>
        <v>-59</v>
      </c>
      <c r="J22" s="410">
        <f>RANK(I22,I$4:I$28,0)</f>
        <v>19</v>
      </c>
      <c r="K22" s="411">
        <f>RANK(I22,I$4:I$28,1)</f>
        <v>7</v>
      </c>
      <c r="M22" s="356">
        <v>12</v>
      </c>
      <c r="N22" s="357" t="s">
        <v>259</v>
      </c>
      <c r="O22" s="358">
        <f>'Ｐ4～5'!AA21</f>
        <v>-4</v>
      </c>
      <c r="P22" s="410">
        <f>RANK(O22,O$4:O$28)</f>
        <v>19</v>
      </c>
      <c r="Q22" s="411">
        <f>RANK(O22,O$4:O$28,1)</f>
        <v>7</v>
      </c>
      <c r="S22" s="263"/>
    </row>
    <row r="23" spans="1:19" s="261" customFormat="1" ht="18.75" customHeight="1">
      <c r="A23" s="356">
        <v>3</v>
      </c>
      <c r="B23" s="357" t="s">
        <v>266</v>
      </c>
      <c r="C23" s="358">
        <f>'Ｐ4～5'!E12</f>
        <v>-61</v>
      </c>
      <c r="D23" s="410">
        <f>RANK(C23,C$4:C$28,0)</f>
        <v>19</v>
      </c>
      <c r="E23" s="411">
        <f>RANK(C23,C$4:C$28,1)</f>
        <v>6</v>
      </c>
      <c r="G23" s="356">
        <v>2</v>
      </c>
      <c r="H23" s="357" t="s">
        <v>267</v>
      </c>
      <c r="I23" s="358">
        <f>'Ｐ4～5'!N11</f>
        <v>-63</v>
      </c>
      <c r="J23" s="410">
        <f>RANK(I23,I$4:I$28,0)</f>
        <v>20</v>
      </c>
      <c r="K23" s="411">
        <f>RANK(I23,I$4:I$28,1)</f>
        <v>6</v>
      </c>
      <c r="M23" s="356">
        <v>17</v>
      </c>
      <c r="N23" s="357" t="s">
        <v>256</v>
      </c>
      <c r="O23" s="358">
        <f>'Ｐ4～5'!AA29</f>
        <v>-5</v>
      </c>
      <c r="P23" s="410">
        <f>RANK(O23,O$4:O$28)</f>
        <v>20</v>
      </c>
      <c r="Q23" s="411">
        <f>RANK(O23,O$4:O$28,1)</f>
        <v>5</v>
      </c>
      <c r="S23" s="263"/>
    </row>
    <row r="24" spans="1:19" s="261" customFormat="1" ht="18.75" customHeight="1">
      <c r="A24" s="356">
        <v>6</v>
      </c>
      <c r="B24" s="357" t="s">
        <v>264</v>
      </c>
      <c r="C24" s="358">
        <f>'Ｐ4～5'!E15</f>
        <v>-71</v>
      </c>
      <c r="D24" s="410">
        <f>RANK(C24,C$4:C$28,0)</f>
        <v>21</v>
      </c>
      <c r="E24" s="411">
        <f>RANK(C24,C$4:C$28,1)</f>
        <v>5</v>
      </c>
      <c r="G24" s="356">
        <v>4</v>
      </c>
      <c r="H24" s="357" t="s">
        <v>268</v>
      </c>
      <c r="I24" s="358">
        <f>'Ｐ4～5'!N13</f>
        <v>-85</v>
      </c>
      <c r="J24" s="410">
        <f>RANK(I24,I$4:I$28,0)</f>
        <v>21</v>
      </c>
      <c r="K24" s="411">
        <f>RANK(I24,I$4:I$28,1)</f>
        <v>5</v>
      </c>
      <c r="M24" s="356">
        <v>10</v>
      </c>
      <c r="N24" s="357" t="s">
        <v>99</v>
      </c>
      <c r="O24" s="358">
        <f>'Ｐ4～5'!AA19</f>
        <v>-5</v>
      </c>
      <c r="P24" s="410">
        <f>RANK(O24,O$4:O$28)</f>
        <v>20</v>
      </c>
      <c r="Q24" s="411">
        <f>RANK(O24,O$4:O$28,1)</f>
        <v>5</v>
      </c>
      <c r="S24" s="263"/>
    </row>
    <row r="25" spans="1:19" s="261" customFormat="1" ht="18.75" customHeight="1">
      <c r="A25" s="356">
        <v>4</v>
      </c>
      <c r="B25" s="357" t="s">
        <v>268</v>
      </c>
      <c r="C25" s="358">
        <f>'Ｐ4～5'!E13</f>
        <v>-72</v>
      </c>
      <c r="D25" s="410">
        <f>RANK(C25,C$4:C$28,0)</f>
        <v>22</v>
      </c>
      <c r="E25" s="411">
        <f>RANK(C25,C$4:C$28,1)</f>
        <v>4</v>
      </c>
      <c r="G25" s="356">
        <v>10</v>
      </c>
      <c r="H25" s="357" t="s">
        <v>99</v>
      </c>
      <c r="I25" s="358">
        <f>'Ｐ4～5'!N19</f>
        <v>-86</v>
      </c>
      <c r="J25" s="410">
        <f>RANK(I25,I$4:I$28,0)</f>
        <v>22</v>
      </c>
      <c r="K25" s="411">
        <f>RANK(I25,I$4:I$28,1)</f>
        <v>3</v>
      </c>
      <c r="M25" s="356">
        <v>5</v>
      </c>
      <c r="N25" s="357" t="s">
        <v>261</v>
      </c>
      <c r="O25" s="358">
        <f>'Ｐ4～5'!AA14</f>
        <v>-9</v>
      </c>
      <c r="P25" s="410">
        <f>RANK(O25,O$4:O$28)</f>
        <v>22</v>
      </c>
      <c r="Q25" s="411">
        <f>RANK(O25,O$4:O$28,1)</f>
        <v>4</v>
      </c>
      <c r="S25" s="263"/>
    </row>
    <row r="26" spans="1:19" s="261" customFormat="1" ht="18.75" customHeight="1">
      <c r="A26" s="356">
        <v>8</v>
      </c>
      <c r="B26" s="357" t="s">
        <v>263</v>
      </c>
      <c r="C26" s="358">
        <f>'Ｐ4～5'!E17</f>
        <v>-80</v>
      </c>
      <c r="D26" s="410">
        <f>RANK(C26,C$4:C$28,0)</f>
        <v>23</v>
      </c>
      <c r="E26" s="411">
        <f>RANK(C26,C$4:C$28,1)</f>
        <v>3</v>
      </c>
      <c r="G26" s="356">
        <v>8</v>
      </c>
      <c r="H26" s="357" t="s">
        <v>263</v>
      </c>
      <c r="I26" s="358">
        <f>'Ｐ4～5'!N17</f>
        <v>-86</v>
      </c>
      <c r="J26" s="410">
        <f>RANK(I26,I$4:I$28,0)</f>
        <v>22</v>
      </c>
      <c r="K26" s="411">
        <f>RANK(I26,I$4:I$28,1)</f>
        <v>3</v>
      </c>
      <c r="M26" s="356">
        <v>6</v>
      </c>
      <c r="N26" s="357" t="s">
        <v>264</v>
      </c>
      <c r="O26" s="358">
        <f>'Ｐ4～5'!AA15</f>
        <v>-12</v>
      </c>
      <c r="P26" s="410">
        <f>RANK(O26,O$4:O$28)</f>
        <v>23</v>
      </c>
      <c r="Q26" s="411">
        <f>RANK(O26,O$4:O$28,1)</f>
        <v>3</v>
      </c>
      <c r="S26" s="263"/>
    </row>
    <row r="27" spans="1:19" s="261" customFormat="1" ht="18.75" customHeight="1">
      <c r="A27" s="356">
        <v>10</v>
      </c>
      <c r="B27" s="357" t="s">
        <v>99</v>
      </c>
      <c r="C27" s="358">
        <f>'Ｐ4～5'!E19</f>
        <v>-91</v>
      </c>
      <c r="D27" s="410">
        <f>RANK(C27,C$4:C$28,0)</f>
        <v>24</v>
      </c>
      <c r="E27" s="411">
        <f>RANK(C27,C$4:C$28,1)</f>
        <v>2</v>
      </c>
      <c r="G27" s="356">
        <v>3</v>
      </c>
      <c r="H27" s="357" t="s">
        <v>266</v>
      </c>
      <c r="I27" s="358">
        <f>'Ｐ4～5'!N12</f>
        <v>-96</v>
      </c>
      <c r="J27" s="410">
        <f>RANK(I27,I$4:I$28,0)</f>
        <v>24</v>
      </c>
      <c r="K27" s="411">
        <f>RANK(I27,I$4:I$28,1)</f>
        <v>2</v>
      </c>
      <c r="M27" s="356">
        <v>11</v>
      </c>
      <c r="N27" s="357" t="s">
        <v>19</v>
      </c>
      <c r="O27" s="358">
        <f>'Ｐ4～5'!AA20</f>
        <v>-26</v>
      </c>
      <c r="P27" s="410">
        <f>RANK(O27,O$4:O$28)</f>
        <v>24</v>
      </c>
      <c r="Q27" s="411">
        <f>RANK(O27,O$4:O$28,1)</f>
        <v>2</v>
      </c>
      <c r="S27" s="263"/>
    </row>
    <row r="28" spans="1:19" s="261" customFormat="1" ht="18.75" customHeight="1">
      <c r="A28" s="359">
        <v>1</v>
      </c>
      <c r="B28" s="360" t="s">
        <v>249</v>
      </c>
      <c r="C28" s="361">
        <f>'Ｐ4～5'!E10</f>
        <v>-337</v>
      </c>
      <c r="D28" s="412">
        <f>RANK(C28,C$4:C$28,0)</f>
        <v>25</v>
      </c>
      <c r="E28" s="413">
        <f>RANK(C28,C$4:C$28,1)</f>
        <v>1</v>
      </c>
      <c r="G28" s="359">
        <v>1</v>
      </c>
      <c r="H28" s="360" t="s">
        <v>249</v>
      </c>
      <c r="I28" s="361">
        <f>'Ｐ4～5'!N10</f>
        <v>-215</v>
      </c>
      <c r="J28" s="412">
        <f>RANK(I28,I$4:I$28,0)</f>
        <v>25</v>
      </c>
      <c r="K28" s="413">
        <f>RANK(I28,I$4:I$28,1)</f>
        <v>1</v>
      </c>
      <c r="M28" s="359">
        <v>1</v>
      </c>
      <c r="N28" s="360" t="s">
        <v>249</v>
      </c>
      <c r="O28" s="361">
        <f>'Ｐ4～5'!AA10</f>
        <v>-122</v>
      </c>
      <c r="P28" s="412">
        <f>RANK(O28,O$4:O$28)</f>
        <v>25</v>
      </c>
      <c r="Q28" s="413">
        <f>RANK(O28,O$4:O$28,1)</f>
        <v>1</v>
      </c>
      <c r="S28" s="263"/>
    </row>
    <row r="29" spans="1:19" ht="6" customHeight="1">
      <c r="C29" s="262"/>
      <c r="D29" s="262"/>
      <c r="E29" s="262"/>
      <c r="K29" s="262"/>
      <c r="Q29" s="262"/>
    </row>
    <row r="30" spans="1:19" s="363" customFormat="1" ht="17.25" customHeight="1">
      <c r="A30" s="370"/>
      <c r="B30" s="371" t="s">
        <v>237</v>
      </c>
      <c r="C30" s="372" t="s">
        <v>17</v>
      </c>
      <c r="D30" s="373">
        <f>COUNTIF(C$4:C$28,"&gt;0")</f>
        <v>0</v>
      </c>
      <c r="E30" s="442"/>
      <c r="G30" s="366"/>
      <c r="H30" s="362" t="s">
        <v>239</v>
      </c>
      <c r="I30" s="372" t="s">
        <v>17</v>
      </c>
      <c r="J30" s="373">
        <f>COUNTIF(I$4:I$28,"&gt;0")</f>
        <v>0</v>
      </c>
      <c r="K30" s="442"/>
      <c r="M30" s="366"/>
      <c r="N30" s="362" t="s">
        <v>240</v>
      </c>
      <c r="O30" s="372" t="s">
        <v>17</v>
      </c>
      <c r="P30" s="373">
        <f>COUNTIF(O$4:O$28,"&gt;0")</f>
        <v>9</v>
      </c>
      <c r="Q30" s="442"/>
    </row>
    <row r="31" spans="1:19" s="363" customFormat="1" ht="17.25" customHeight="1">
      <c r="A31" s="370"/>
      <c r="B31" s="371" t="s">
        <v>238</v>
      </c>
      <c r="C31" s="372" t="s">
        <v>15</v>
      </c>
      <c r="D31" s="373">
        <f>COUNTIF(C$4:C$28,"&lt;0")</f>
        <v>25</v>
      </c>
      <c r="E31" s="442"/>
      <c r="G31" s="366"/>
      <c r="H31" s="362" t="s">
        <v>238</v>
      </c>
      <c r="I31" s="372" t="s">
        <v>15</v>
      </c>
      <c r="J31" s="373">
        <f>COUNTIF(I$4:I$28,"&lt;0")</f>
        <v>25</v>
      </c>
      <c r="K31" s="442"/>
      <c r="M31" s="366"/>
      <c r="N31" s="362" t="s">
        <v>238</v>
      </c>
      <c r="O31" s="372" t="s">
        <v>15</v>
      </c>
      <c r="P31" s="373">
        <f>COUNTIF(O$4:O$28,"&lt;0")</f>
        <v>14</v>
      </c>
      <c r="Q31" s="442"/>
    </row>
    <row r="32" spans="1:19" s="363" customFormat="1" ht="17.25" customHeight="1">
      <c r="A32" s="370"/>
      <c r="B32" s="371"/>
      <c r="C32" s="372" t="s">
        <v>90</v>
      </c>
      <c r="D32" s="373">
        <f>COUNTIF(C$4:C$28,"=0")</f>
        <v>0</v>
      </c>
      <c r="E32" s="442"/>
      <c r="G32" s="366"/>
      <c r="H32" s="362"/>
      <c r="I32" s="372" t="s">
        <v>90</v>
      </c>
      <c r="J32" s="373">
        <f>COUNTIF(I$4:I$28,"=0")</f>
        <v>0</v>
      </c>
      <c r="K32" s="442"/>
      <c r="M32" s="366"/>
      <c r="N32" s="362"/>
      <c r="O32" s="372" t="s">
        <v>90</v>
      </c>
      <c r="P32" s="373">
        <f>COUNTIF(O$4:O$28,"=0")</f>
        <v>2</v>
      </c>
      <c r="Q32" s="442"/>
    </row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</sheetData>
  <sortState xmlns:xlrd2="http://schemas.microsoft.com/office/spreadsheetml/2017/richdata2" ref="M4:Q28">
    <sortCondition ref="P4:P28"/>
  </sortState>
  <mergeCells count="1">
    <mergeCell ref="A1:H1"/>
  </mergeCells>
  <phoneticPr fontId="66"/>
  <printOptions horizontalCentered="1"/>
  <pageMargins left="0.31496062992125984" right="0.27559055118110237" top="0.39370078740157483" bottom="0.19685039370078741" header="0.39370078740157483" footer="0.35433070866141736"/>
  <pageSetup paperSize="9" pageOrder="overThenDown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D484-20EB-4E8F-BA13-082D94DD4298}">
  <sheetPr>
    <tabColor rgb="FF00B0F0"/>
  </sheetPr>
  <dimension ref="A1:S74"/>
  <sheetViews>
    <sheetView showGridLines="0" view="pageBreakPreview" zoomScaleNormal="120" zoomScaleSheetLayoutView="100" workbookViewId="0"/>
  </sheetViews>
  <sheetFormatPr defaultColWidth="9" defaultRowHeight="15" customHeight="1"/>
  <cols>
    <col min="1" max="1" width="2.5" style="267" customWidth="1"/>
    <col min="2" max="3" width="9.375" style="267" bestFit="1" customWidth="1"/>
    <col min="4" max="4" width="7.5" style="267" customWidth="1"/>
    <col min="5" max="5" width="7.5" style="301" customWidth="1"/>
    <col min="6" max="13" width="7.5" style="267" customWidth="1"/>
    <col min="14" max="14" width="9.875" style="267" bestFit="1" customWidth="1"/>
    <col min="15" max="15" width="9" style="267"/>
    <col min="16" max="16" width="11.375" style="192" bestFit="1" customWidth="1"/>
    <col min="17" max="17" width="9" style="267"/>
    <col min="18" max="18" width="12.875" style="267" bestFit="1" customWidth="1"/>
    <col min="19" max="16384" width="9" style="267"/>
  </cols>
  <sheetData>
    <row r="1" spans="1:12" ht="37.5" customHeight="1">
      <c r="A1" s="501" t="s">
        <v>157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</row>
    <row r="2" spans="1:12" ht="15" customHeight="1">
      <c r="A2" s="286" t="s">
        <v>233</v>
      </c>
      <c r="B2" s="41"/>
      <c r="C2" s="41"/>
      <c r="D2" s="41"/>
      <c r="E2" s="62"/>
      <c r="F2" s="41"/>
      <c r="G2" s="41"/>
      <c r="H2" s="41"/>
      <c r="I2" s="41"/>
      <c r="J2" s="41"/>
      <c r="K2" s="41"/>
      <c r="L2" s="41"/>
    </row>
    <row r="3" spans="1:12" ht="15" customHeight="1">
      <c r="A3" s="287"/>
      <c r="B3" s="41"/>
      <c r="C3" s="41"/>
      <c r="D3" s="41"/>
      <c r="E3" s="62"/>
      <c r="F3" s="41"/>
      <c r="G3" s="41"/>
      <c r="H3" s="41"/>
      <c r="I3" s="41"/>
      <c r="J3" s="41"/>
      <c r="K3" s="41"/>
      <c r="L3" s="41"/>
    </row>
    <row r="4" spans="1:12" ht="15" customHeight="1">
      <c r="A4" s="287"/>
      <c r="B4" s="41"/>
      <c r="C4" s="41"/>
      <c r="D4" s="41"/>
      <c r="E4" s="62"/>
      <c r="F4" s="41"/>
      <c r="G4" s="41"/>
      <c r="H4" s="41"/>
      <c r="I4" s="41"/>
      <c r="J4" s="41"/>
      <c r="K4" s="41"/>
      <c r="L4" s="41"/>
    </row>
    <row r="5" spans="1:12" ht="15" customHeight="1">
      <c r="A5" s="287"/>
      <c r="B5" s="41"/>
      <c r="C5" s="41"/>
      <c r="D5" s="41"/>
      <c r="E5" s="62"/>
      <c r="F5" s="41"/>
      <c r="G5" s="41"/>
      <c r="H5" s="41"/>
      <c r="I5" s="41"/>
      <c r="J5" s="41"/>
      <c r="K5" s="41"/>
      <c r="L5" s="41"/>
    </row>
    <row r="6" spans="1:12" ht="15" customHeight="1">
      <c r="A6" s="287"/>
      <c r="B6" s="41"/>
      <c r="C6" s="41"/>
      <c r="D6" s="41"/>
      <c r="E6" s="62"/>
      <c r="F6" s="41"/>
      <c r="G6" s="41"/>
      <c r="H6" s="41"/>
      <c r="I6" s="41"/>
      <c r="J6" s="41"/>
      <c r="K6" s="41"/>
      <c r="L6" s="41"/>
    </row>
    <row r="7" spans="1:12" ht="15" customHeight="1">
      <c r="A7" s="287"/>
      <c r="B7" s="41"/>
      <c r="C7" s="41"/>
      <c r="D7" s="41"/>
      <c r="E7" s="62"/>
      <c r="F7" s="41"/>
      <c r="G7" s="41"/>
      <c r="H7" s="41"/>
      <c r="I7" s="41"/>
      <c r="J7" s="41"/>
      <c r="K7" s="41"/>
      <c r="L7" s="41"/>
    </row>
    <row r="8" spans="1:12" ht="15" customHeight="1">
      <c r="A8" s="287"/>
      <c r="B8" s="41"/>
      <c r="C8" s="41"/>
      <c r="D8" s="41"/>
      <c r="E8" s="62"/>
      <c r="F8" s="41"/>
      <c r="G8" s="41"/>
      <c r="H8" s="41"/>
      <c r="I8" s="41"/>
      <c r="J8" s="41"/>
      <c r="K8" s="41"/>
      <c r="L8" s="41"/>
    </row>
    <row r="9" spans="1:12" ht="15" customHeight="1">
      <c r="A9" s="287"/>
      <c r="B9" s="41"/>
      <c r="C9" s="41"/>
      <c r="D9" s="41"/>
      <c r="E9" s="62"/>
      <c r="F9" s="41"/>
      <c r="G9" s="41"/>
      <c r="H9" s="41"/>
      <c r="I9" s="41"/>
      <c r="J9" s="41"/>
      <c r="K9" s="41"/>
      <c r="L9" s="41"/>
    </row>
    <row r="10" spans="1:12" ht="15" customHeight="1">
      <c r="A10" s="287"/>
      <c r="B10" s="41"/>
      <c r="C10" s="41"/>
      <c r="D10" s="41"/>
      <c r="E10" s="62"/>
      <c r="F10" s="41"/>
      <c r="G10" s="41"/>
      <c r="H10" s="41"/>
      <c r="I10" s="41"/>
      <c r="J10" s="41"/>
      <c r="K10" s="41"/>
      <c r="L10" s="41"/>
    </row>
    <row r="11" spans="1:12" ht="15" customHeight="1">
      <c r="A11" s="287"/>
      <c r="B11" s="41"/>
      <c r="C11" s="41"/>
      <c r="D11" s="41"/>
      <c r="E11" s="62"/>
      <c r="F11" s="41"/>
      <c r="G11" s="41"/>
      <c r="H11" s="41"/>
      <c r="I11" s="41"/>
      <c r="J11" s="41"/>
      <c r="K11" s="41"/>
      <c r="L11" s="41"/>
    </row>
    <row r="12" spans="1:12" ht="15" customHeight="1">
      <c r="A12" s="287"/>
      <c r="B12" s="41"/>
      <c r="C12" s="41"/>
      <c r="D12" s="41"/>
      <c r="E12" s="62"/>
      <c r="F12" s="41"/>
      <c r="G12" s="41"/>
      <c r="H12" s="41"/>
      <c r="I12" s="41"/>
      <c r="J12" s="41"/>
      <c r="K12" s="41"/>
      <c r="L12" s="41"/>
    </row>
    <row r="13" spans="1:12" ht="15" customHeight="1">
      <c r="A13" s="287"/>
      <c r="B13" s="41"/>
      <c r="C13" s="41"/>
      <c r="D13" s="41"/>
      <c r="E13" s="62"/>
      <c r="F13" s="41"/>
      <c r="G13" s="41"/>
      <c r="H13" s="41"/>
      <c r="I13" s="41"/>
      <c r="J13" s="41"/>
      <c r="K13" s="41"/>
      <c r="L13" s="41"/>
    </row>
    <row r="14" spans="1:12" ht="15" customHeight="1">
      <c r="A14" s="287"/>
      <c r="B14" s="41"/>
      <c r="C14" s="41"/>
      <c r="D14" s="41"/>
      <c r="E14" s="62"/>
      <c r="F14" s="41"/>
      <c r="G14" s="41"/>
      <c r="H14" s="41"/>
      <c r="I14" s="41"/>
      <c r="J14" s="41"/>
      <c r="K14" s="41"/>
      <c r="L14" s="41"/>
    </row>
    <row r="15" spans="1:12" ht="15" customHeight="1">
      <c r="A15" s="287"/>
      <c r="B15" s="41"/>
      <c r="C15" s="41"/>
      <c r="D15" s="41"/>
      <c r="E15" s="62"/>
      <c r="F15" s="41"/>
      <c r="G15" s="41"/>
      <c r="H15" s="41"/>
      <c r="I15" s="41"/>
      <c r="J15" s="41"/>
      <c r="K15" s="41"/>
      <c r="L15" s="41"/>
    </row>
    <row r="16" spans="1:12" ht="15" customHeight="1">
      <c r="A16" s="287"/>
      <c r="B16" s="41"/>
      <c r="C16" s="41"/>
      <c r="D16" s="41"/>
      <c r="E16" s="62"/>
      <c r="F16" s="41"/>
      <c r="G16" s="41"/>
      <c r="H16" s="41"/>
      <c r="I16" s="41"/>
      <c r="J16" s="41"/>
      <c r="K16" s="41"/>
      <c r="L16" s="41"/>
    </row>
    <row r="17" spans="1:16" ht="15" customHeight="1">
      <c r="A17" s="287"/>
      <c r="B17" s="41"/>
      <c r="C17" s="41"/>
      <c r="D17" s="41"/>
      <c r="E17" s="62"/>
      <c r="F17" s="41"/>
      <c r="G17" s="41"/>
      <c r="H17" s="41"/>
      <c r="I17" s="41"/>
      <c r="J17" s="41"/>
      <c r="K17" s="41"/>
      <c r="L17" s="41"/>
    </row>
    <row r="18" spans="1:16" ht="18.75" customHeight="1">
      <c r="A18" s="287"/>
      <c r="B18" s="41"/>
      <c r="C18" s="41"/>
      <c r="D18" s="41"/>
      <c r="E18" s="62"/>
      <c r="F18" s="41"/>
      <c r="G18" s="41"/>
      <c r="H18" s="41"/>
      <c r="I18" s="41"/>
      <c r="J18" s="41"/>
      <c r="K18" s="41"/>
      <c r="L18" s="41"/>
    </row>
    <row r="19" spans="1:16" ht="15" customHeight="1">
      <c r="A19" s="286" t="s">
        <v>18</v>
      </c>
      <c r="B19" s="288"/>
      <c r="C19" s="57"/>
      <c r="D19" s="268"/>
      <c r="E19" s="270"/>
      <c r="F19" s="54"/>
      <c r="G19" s="270"/>
      <c r="H19" s="54"/>
      <c r="I19" s="289"/>
      <c r="J19" s="40"/>
      <c r="K19" s="54"/>
      <c r="L19" s="290"/>
      <c r="M19" s="20"/>
    </row>
    <row r="20" spans="1:16" s="461" customFormat="1" ht="13.5" customHeight="1">
      <c r="A20" s="455"/>
      <c r="B20" s="456"/>
      <c r="C20" s="457"/>
      <c r="D20" s="458" t="s">
        <v>281</v>
      </c>
      <c r="E20" s="459"/>
      <c r="F20" s="458" t="s">
        <v>282</v>
      </c>
      <c r="G20" s="459"/>
      <c r="H20" s="458" t="s">
        <v>283</v>
      </c>
      <c r="I20" s="459"/>
      <c r="J20" s="457"/>
      <c r="K20" s="460" t="s">
        <v>284</v>
      </c>
      <c r="P20" s="462"/>
    </row>
    <row r="21" spans="1:16" s="461" customFormat="1" ht="13.5" customHeight="1">
      <c r="A21" s="645" t="s">
        <v>285</v>
      </c>
      <c r="B21" s="643"/>
      <c r="C21" s="464" t="s">
        <v>286</v>
      </c>
      <c r="D21" s="468" t="s">
        <v>288</v>
      </c>
      <c r="E21" s="469"/>
      <c r="F21" s="468" t="s">
        <v>288</v>
      </c>
      <c r="G21" s="469"/>
      <c r="H21" s="468" t="s">
        <v>288</v>
      </c>
      <c r="I21" s="469"/>
      <c r="J21" s="464" t="s">
        <v>289</v>
      </c>
      <c r="K21" s="470" t="s">
        <v>290</v>
      </c>
      <c r="P21" s="462"/>
    </row>
    <row r="22" spans="1:16" s="461" customFormat="1" ht="13.5" customHeight="1">
      <c r="A22" s="644"/>
      <c r="B22" s="643"/>
      <c r="C22" s="464" t="s">
        <v>291</v>
      </c>
      <c r="D22" s="472" t="s">
        <v>290</v>
      </c>
      <c r="E22" s="473" t="s">
        <v>292</v>
      </c>
      <c r="F22" s="472" t="s">
        <v>290</v>
      </c>
      <c r="G22" s="473" t="s">
        <v>292</v>
      </c>
      <c r="H22" s="472" t="s">
        <v>290</v>
      </c>
      <c r="I22" s="473" t="s">
        <v>292</v>
      </c>
      <c r="J22" s="464" t="s">
        <v>293</v>
      </c>
      <c r="K22" s="470" t="s">
        <v>294</v>
      </c>
      <c r="P22" s="462"/>
    </row>
    <row r="23" spans="1:16" s="461" customFormat="1" ht="13.5" customHeight="1">
      <c r="A23" s="471"/>
      <c r="B23" s="474"/>
      <c r="C23" s="475"/>
      <c r="D23" s="476" t="s">
        <v>291</v>
      </c>
      <c r="E23" s="477" t="s">
        <v>295</v>
      </c>
      <c r="F23" s="476" t="s">
        <v>291</v>
      </c>
      <c r="G23" s="477" t="s">
        <v>295</v>
      </c>
      <c r="H23" s="476" t="s">
        <v>291</v>
      </c>
      <c r="I23" s="477" t="s">
        <v>295</v>
      </c>
      <c r="J23" s="475"/>
      <c r="K23" s="478" t="s">
        <v>296</v>
      </c>
      <c r="P23" s="462"/>
    </row>
    <row r="24" spans="1:16" s="13" customFormat="1" ht="15" customHeight="1">
      <c r="A24" s="479"/>
      <c r="B24" s="537" t="s">
        <v>311</v>
      </c>
      <c r="C24" s="54">
        <v>1009659</v>
      </c>
      <c r="D24" s="268">
        <v>-13460</v>
      </c>
      <c r="E24" s="269">
        <v>-1.32</v>
      </c>
      <c r="F24" s="54">
        <v>-9360</v>
      </c>
      <c r="G24" s="270">
        <v>-0.91</v>
      </c>
      <c r="H24" s="54">
        <v>-4100</v>
      </c>
      <c r="I24" s="270">
        <v>-0.4</v>
      </c>
      <c r="J24" s="552">
        <v>389101</v>
      </c>
      <c r="K24" s="54">
        <v>541</v>
      </c>
      <c r="P24" s="292"/>
    </row>
    <row r="25" spans="1:16" s="13" customFormat="1" ht="15" customHeight="1">
      <c r="A25" s="479"/>
      <c r="B25" s="538" t="s">
        <v>312</v>
      </c>
      <c r="C25" s="54">
        <v>995374</v>
      </c>
      <c r="D25" s="268">
        <v>-14285</v>
      </c>
      <c r="E25" s="269">
        <v>-1.41</v>
      </c>
      <c r="F25" s="54">
        <v>-10032</v>
      </c>
      <c r="G25" s="270">
        <v>-0.99</v>
      </c>
      <c r="H25" s="54">
        <v>-4253</v>
      </c>
      <c r="I25" s="270">
        <v>-0.42</v>
      </c>
      <c r="J25" s="552">
        <v>389239</v>
      </c>
      <c r="K25" s="54">
        <v>138</v>
      </c>
      <c r="P25" s="292"/>
    </row>
    <row r="26" spans="1:16" s="13" customFormat="1" ht="15" customHeight="1">
      <c r="A26" s="479"/>
      <c r="B26" s="538" t="s">
        <v>313</v>
      </c>
      <c r="C26" s="54">
        <v>980684</v>
      </c>
      <c r="D26" s="268">
        <v>-14690</v>
      </c>
      <c r="E26" s="269">
        <v>-1.48</v>
      </c>
      <c r="F26" s="54">
        <v>-10280</v>
      </c>
      <c r="G26" s="270">
        <v>-1.03</v>
      </c>
      <c r="H26" s="54">
        <v>-4410</v>
      </c>
      <c r="I26" s="270">
        <v>-0.44</v>
      </c>
      <c r="J26" s="552">
        <v>389302</v>
      </c>
      <c r="K26" s="54">
        <v>63</v>
      </c>
      <c r="P26" s="292"/>
    </row>
    <row r="27" spans="1:16" s="13" customFormat="1" ht="15" customHeight="1">
      <c r="A27" s="479"/>
      <c r="B27" s="538" t="s">
        <v>314</v>
      </c>
      <c r="C27" s="54">
        <v>965927</v>
      </c>
      <c r="D27" s="268">
        <v>-14757</v>
      </c>
      <c r="E27" s="269">
        <v>-1.5</v>
      </c>
      <c r="F27" s="54">
        <v>-10840</v>
      </c>
      <c r="G27" s="270">
        <v>-1.1100000000000001</v>
      </c>
      <c r="H27" s="54">
        <v>-3917</v>
      </c>
      <c r="I27" s="270">
        <v>-0.4</v>
      </c>
      <c r="J27" s="552">
        <v>389380</v>
      </c>
      <c r="K27" s="54">
        <v>78</v>
      </c>
      <c r="P27" s="292"/>
    </row>
    <row r="28" spans="1:16" s="13" customFormat="1" ht="15" customHeight="1">
      <c r="A28" s="479" t="s">
        <v>10</v>
      </c>
      <c r="B28" s="538" t="s">
        <v>315</v>
      </c>
      <c r="C28" s="54">
        <v>959502</v>
      </c>
      <c r="D28" s="268">
        <v>-13922</v>
      </c>
      <c r="E28" s="269">
        <v>-1.44</v>
      </c>
      <c r="F28" s="54">
        <v>-11012</v>
      </c>
      <c r="G28" s="270">
        <v>-1.1400447445821476</v>
      </c>
      <c r="H28" s="54">
        <v>-2910</v>
      </c>
      <c r="I28" s="270">
        <v>-0.3012650024277197</v>
      </c>
      <c r="J28" s="552">
        <v>385187</v>
      </c>
      <c r="K28" s="54">
        <v>571</v>
      </c>
      <c r="P28" s="292"/>
    </row>
    <row r="29" spans="1:16" s="13" customFormat="1" ht="15" customHeight="1">
      <c r="A29" s="479"/>
      <c r="B29" s="538" t="s">
        <v>316</v>
      </c>
      <c r="C29" s="54">
        <v>944874</v>
      </c>
      <c r="D29" s="268">
        <v>-14628</v>
      </c>
      <c r="E29" s="269">
        <v>-1.52</v>
      </c>
      <c r="F29" s="54">
        <v>-11636</v>
      </c>
      <c r="G29" s="270">
        <v>-1.21</v>
      </c>
      <c r="H29" s="54">
        <v>-2992</v>
      </c>
      <c r="I29" s="270">
        <v>-0.31</v>
      </c>
      <c r="J29" s="552">
        <v>385720</v>
      </c>
      <c r="K29" s="54">
        <v>533</v>
      </c>
      <c r="P29" s="292"/>
    </row>
    <row r="30" spans="1:16" s="13" customFormat="1" ht="15" customHeight="1">
      <c r="A30" s="479"/>
      <c r="B30" s="538" t="s">
        <v>317</v>
      </c>
      <c r="C30" s="54">
        <v>929915</v>
      </c>
      <c r="D30" s="268">
        <v>-14959</v>
      </c>
      <c r="E30" s="269">
        <v>-1.58</v>
      </c>
      <c r="F30" s="54">
        <v>-12402</v>
      </c>
      <c r="G30" s="270">
        <v>-1.3125559598422647</v>
      </c>
      <c r="H30" s="54">
        <v>-2557</v>
      </c>
      <c r="I30" s="270">
        <v>-0.27061809299440981</v>
      </c>
      <c r="J30" s="552">
        <v>386239</v>
      </c>
      <c r="K30" s="54">
        <v>519</v>
      </c>
      <c r="P30" s="292"/>
    </row>
    <row r="31" spans="1:16" s="13" customFormat="1" ht="15" customHeight="1">
      <c r="A31" s="479"/>
      <c r="B31" s="538" t="s">
        <v>321</v>
      </c>
      <c r="C31" s="54">
        <v>913514</v>
      </c>
      <c r="D31" s="268">
        <v>-16401</v>
      </c>
      <c r="E31" s="269">
        <v>-1.76</v>
      </c>
      <c r="F31" s="54">
        <v>-13909</v>
      </c>
      <c r="G31" s="270">
        <v>-1.5</v>
      </c>
      <c r="H31" s="54">
        <v>-2492</v>
      </c>
      <c r="I31" s="270">
        <v>-0.27</v>
      </c>
      <c r="J31" s="552">
        <v>385499</v>
      </c>
      <c r="K31" s="54">
        <v>-740</v>
      </c>
      <c r="L31" s="575"/>
      <c r="M31" s="575"/>
      <c r="O31" s="293"/>
      <c r="P31" s="292"/>
    </row>
    <row r="32" spans="1:16" s="13" customFormat="1" ht="15" customHeight="1">
      <c r="A32" s="479"/>
      <c r="B32" s="538" t="s">
        <v>335</v>
      </c>
      <c r="C32" s="54">
        <v>896225</v>
      </c>
      <c r="D32" s="268">
        <v>-17289</v>
      </c>
      <c r="E32" s="269">
        <v>-1.89</v>
      </c>
      <c r="F32" s="54">
        <v>-14250</v>
      </c>
      <c r="G32" s="270">
        <v>-1.56</v>
      </c>
      <c r="H32" s="54">
        <v>-3039</v>
      </c>
      <c r="I32" s="270">
        <v>-0.33</v>
      </c>
      <c r="J32" s="552">
        <v>384266</v>
      </c>
      <c r="K32" s="54">
        <v>-1233</v>
      </c>
      <c r="P32" s="292"/>
    </row>
    <row r="33" spans="1:19" s="13" customFormat="1" ht="15" customHeight="1">
      <c r="A33" s="480"/>
      <c r="B33" s="539" t="s">
        <v>348</v>
      </c>
      <c r="C33" s="271">
        <v>878798</v>
      </c>
      <c r="D33" s="272">
        <v>-17427</v>
      </c>
      <c r="E33" s="273">
        <v>-1.94</v>
      </c>
      <c r="F33" s="274">
        <v>-14019</v>
      </c>
      <c r="G33" s="273">
        <v>-1.56</v>
      </c>
      <c r="H33" s="274">
        <v>-3408</v>
      </c>
      <c r="I33" s="275">
        <v>-0.38</v>
      </c>
      <c r="J33" s="553">
        <v>382231</v>
      </c>
      <c r="K33" s="274">
        <v>-2035</v>
      </c>
      <c r="N33" s="400"/>
      <c r="O33" s="294"/>
      <c r="P33" s="292"/>
      <c r="R33" s="292"/>
      <c r="S33" s="292"/>
    </row>
    <row r="34" spans="1:19" s="13" customFormat="1" ht="15" customHeight="1">
      <c r="A34" s="295" t="s">
        <v>9</v>
      </c>
      <c r="B34" s="296"/>
      <c r="C34" s="57"/>
      <c r="D34" s="297"/>
      <c r="E34" s="297"/>
      <c r="F34" s="268"/>
      <c r="G34" s="270"/>
      <c r="H34" s="54"/>
      <c r="I34" s="270"/>
      <c r="J34" s="54"/>
      <c r="K34" s="289"/>
      <c r="L34" s="40"/>
      <c r="M34" s="54"/>
      <c r="O34" s="294"/>
      <c r="P34" s="292"/>
      <c r="R34" s="292"/>
      <c r="S34" s="292"/>
    </row>
    <row r="35" spans="1:19" s="13" customFormat="1" ht="11.25" customHeight="1">
      <c r="A35" s="26"/>
      <c r="B35" s="296"/>
      <c r="C35" s="57"/>
      <c r="D35" s="297"/>
      <c r="E35" s="297"/>
      <c r="F35" s="268"/>
      <c r="G35" s="270"/>
      <c r="H35" s="54"/>
      <c r="I35" s="270"/>
      <c r="J35" s="54"/>
      <c r="K35" s="289"/>
      <c r="L35" s="40"/>
      <c r="M35" s="54"/>
      <c r="O35" s="294"/>
      <c r="P35" s="292"/>
      <c r="R35" s="292"/>
      <c r="S35" s="292"/>
    </row>
    <row r="36" spans="1:19" s="13" customFormat="1" ht="11.25" customHeight="1">
      <c r="A36" s="26"/>
      <c r="B36" s="296"/>
      <c r="C36" s="57"/>
      <c r="D36" s="297"/>
      <c r="E36" s="297"/>
      <c r="F36" s="268"/>
      <c r="G36" s="270"/>
      <c r="H36" s="54"/>
      <c r="I36" s="270"/>
      <c r="J36" s="54"/>
      <c r="K36" s="289"/>
      <c r="L36" s="40"/>
      <c r="M36" s="54"/>
      <c r="O36" s="294"/>
      <c r="P36" s="292"/>
      <c r="R36" s="292"/>
      <c r="S36" s="292"/>
    </row>
    <row r="37" spans="1:19" s="13" customFormat="1" ht="11.25" customHeight="1">
      <c r="A37" s="26"/>
      <c r="B37" s="296"/>
      <c r="C37" s="57"/>
      <c r="D37" s="297"/>
      <c r="E37" s="297"/>
      <c r="F37" s="268"/>
      <c r="G37" s="270"/>
      <c r="H37" s="54"/>
      <c r="I37" s="270"/>
      <c r="J37" s="54"/>
      <c r="K37" s="289"/>
      <c r="L37" s="40"/>
      <c r="M37" s="54"/>
      <c r="O37" s="294"/>
      <c r="P37" s="292"/>
      <c r="R37" s="292"/>
      <c r="S37" s="292"/>
    </row>
    <row r="38" spans="1:19" s="13" customFormat="1" ht="15" customHeight="1">
      <c r="A38" s="298"/>
      <c r="B38" s="299"/>
      <c r="C38" s="57"/>
      <c r="D38" s="297"/>
      <c r="E38" s="297"/>
      <c r="F38" s="268"/>
      <c r="G38" s="270"/>
      <c r="H38" s="54"/>
      <c r="I38" s="270"/>
      <c r="J38" s="54"/>
      <c r="K38" s="289"/>
      <c r="L38" s="40"/>
      <c r="M38" s="54"/>
      <c r="O38" s="294"/>
      <c r="P38" s="292"/>
      <c r="R38" s="292"/>
      <c r="S38" s="292"/>
    </row>
    <row r="39" spans="1:19" ht="15" customHeight="1">
      <c r="A39" s="286" t="s">
        <v>54</v>
      </c>
      <c r="B39" s="288"/>
      <c r="C39" s="57"/>
      <c r="D39" s="268"/>
      <c r="E39" s="270"/>
      <c r="F39" s="54"/>
      <c r="G39" s="270"/>
      <c r="H39" s="54"/>
      <c r="I39" s="289"/>
      <c r="J39" s="40"/>
      <c r="K39" s="54"/>
      <c r="L39" s="290"/>
      <c r="M39" s="20"/>
    </row>
    <row r="40" spans="1:19" s="230" customFormat="1" ht="12.75" customHeight="1">
      <c r="A40" s="448"/>
      <c r="B40" s="481"/>
      <c r="C40" s="482"/>
      <c r="D40" s="483" t="s">
        <v>281</v>
      </c>
      <c r="E40" s="483"/>
      <c r="F40" s="483"/>
      <c r="G40" s="484"/>
      <c r="H40" s="483" t="s">
        <v>282</v>
      </c>
      <c r="I40" s="484"/>
      <c r="J40" s="483" t="s">
        <v>283</v>
      </c>
      <c r="K40" s="484"/>
      <c r="L40" s="482"/>
      <c r="M40" s="485" t="s">
        <v>284</v>
      </c>
      <c r="P40" s="291"/>
    </row>
    <row r="41" spans="1:19" s="230" customFormat="1" ht="12.75" customHeight="1">
      <c r="A41" s="642" t="s">
        <v>297</v>
      </c>
      <c r="B41" s="643"/>
      <c r="C41" s="486" t="s">
        <v>286</v>
      </c>
      <c r="D41" s="487" t="s">
        <v>287</v>
      </c>
      <c r="E41" s="488"/>
      <c r="F41" s="489" t="s">
        <v>304</v>
      </c>
      <c r="G41" s="488"/>
      <c r="H41" s="490" t="s">
        <v>298</v>
      </c>
      <c r="I41" s="491"/>
      <c r="J41" s="490" t="s">
        <v>298</v>
      </c>
      <c r="K41" s="491"/>
      <c r="L41" s="486" t="s">
        <v>289</v>
      </c>
      <c r="M41" s="492" t="s">
        <v>290</v>
      </c>
      <c r="P41" s="291"/>
    </row>
    <row r="42" spans="1:19" s="230" customFormat="1" ht="12.75" customHeight="1">
      <c r="A42" s="644"/>
      <c r="B42" s="643"/>
      <c r="C42" s="486" t="s">
        <v>291</v>
      </c>
      <c r="D42" s="494" t="s">
        <v>290</v>
      </c>
      <c r="E42" s="495" t="s">
        <v>292</v>
      </c>
      <c r="F42" s="494" t="s">
        <v>290</v>
      </c>
      <c r="G42" s="495" t="s">
        <v>292</v>
      </c>
      <c r="H42" s="494" t="s">
        <v>290</v>
      </c>
      <c r="I42" s="495" t="s">
        <v>292</v>
      </c>
      <c r="J42" s="494" t="s">
        <v>290</v>
      </c>
      <c r="K42" s="495" t="s">
        <v>292</v>
      </c>
      <c r="L42" s="486" t="s">
        <v>293</v>
      </c>
      <c r="M42" s="492" t="s">
        <v>299</v>
      </c>
      <c r="P42" s="291"/>
    </row>
    <row r="43" spans="1:19" s="230" customFormat="1" ht="12.75" customHeight="1">
      <c r="A43" s="493"/>
      <c r="B43" s="496"/>
      <c r="C43" s="497"/>
      <c r="D43" s="498" t="s">
        <v>291</v>
      </c>
      <c r="E43" s="499" t="s">
        <v>295</v>
      </c>
      <c r="F43" s="498" t="s">
        <v>291</v>
      </c>
      <c r="G43" s="499" t="s">
        <v>295</v>
      </c>
      <c r="H43" s="498" t="s">
        <v>291</v>
      </c>
      <c r="I43" s="499" t="s">
        <v>295</v>
      </c>
      <c r="J43" s="498" t="s">
        <v>291</v>
      </c>
      <c r="K43" s="499" t="s">
        <v>295</v>
      </c>
      <c r="L43" s="497"/>
      <c r="M43" s="500" t="s">
        <v>296</v>
      </c>
      <c r="P43" s="291"/>
    </row>
    <row r="44" spans="1:19" s="13" customFormat="1" ht="15" customHeight="1">
      <c r="A44" s="276"/>
      <c r="B44" s="283" t="s">
        <v>371</v>
      </c>
      <c r="C44" s="35">
        <v>881992</v>
      </c>
      <c r="D44" s="36">
        <v>-1147</v>
      </c>
      <c r="E44" s="37">
        <v>-0.13</v>
      </c>
      <c r="F44" s="36">
        <v>-17322</v>
      </c>
      <c r="G44" s="37">
        <v>-1.93</v>
      </c>
      <c r="H44" s="36">
        <v>-961</v>
      </c>
      <c r="I44" s="37">
        <v>-0.11</v>
      </c>
      <c r="J44" s="36">
        <v>-186</v>
      </c>
      <c r="K44" s="37">
        <v>-0.02</v>
      </c>
      <c r="L44" s="554">
        <v>382779</v>
      </c>
      <c r="M44" s="36">
        <v>-249</v>
      </c>
      <c r="P44" s="292"/>
      <c r="R44" s="292"/>
      <c r="S44" s="292"/>
    </row>
    <row r="45" spans="1:19" s="13" customFormat="1" ht="15" customHeight="1">
      <c r="A45" s="276"/>
      <c r="B45" s="284" t="s">
        <v>346</v>
      </c>
      <c r="C45" s="35">
        <v>880874</v>
      </c>
      <c r="D45" s="36">
        <v>-1118</v>
      </c>
      <c r="E45" s="37">
        <v>-0.13</v>
      </c>
      <c r="F45" s="36">
        <v>-17323</v>
      </c>
      <c r="G45" s="37">
        <v>-1.93</v>
      </c>
      <c r="H45" s="36">
        <v>-959</v>
      </c>
      <c r="I45" s="37">
        <v>-0.11</v>
      </c>
      <c r="J45" s="36">
        <v>-159</v>
      </c>
      <c r="K45" s="37">
        <v>-0.02</v>
      </c>
      <c r="L45" s="554">
        <v>382528</v>
      </c>
      <c r="M45" s="36">
        <v>-251</v>
      </c>
      <c r="N45" s="292"/>
      <c r="P45" s="292"/>
      <c r="R45" s="292"/>
      <c r="S45" s="292"/>
    </row>
    <row r="46" spans="1:19" s="13" customFormat="1" ht="15" customHeight="1">
      <c r="A46" s="276"/>
      <c r="B46" s="284" t="s">
        <v>347</v>
      </c>
      <c r="C46" s="35">
        <v>879924</v>
      </c>
      <c r="D46" s="36">
        <v>-950</v>
      </c>
      <c r="E46" s="37">
        <v>-0.11</v>
      </c>
      <c r="F46" s="36">
        <v>-17362</v>
      </c>
      <c r="G46" s="37">
        <v>-1.93</v>
      </c>
      <c r="H46" s="36">
        <v>-1037</v>
      </c>
      <c r="I46" s="37">
        <v>-0.12</v>
      </c>
      <c r="J46" s="36">
        <v>87</v>
      </c>
      <c r="K46" s="37">
        <v>0.01</v>
      </c>
      <c r="L46" s="554">
        <v>382423</v>
      </c>
      <c r="M46" s="36">
        <v>-105</v>
      </c>
      <c r="N46" s="292"/>
      <c r="P46" s="292"/>
      <c r="R46" s="292"/>
      <c r="S46" s="292"/>
    </row>
    <row r="47" spans="1:19" s="13" customFormat="1" ht="15" customHeight="1">
      <c r="A47" s="276"/>
      <c r="B47" s="34" t="s">
        <v>351</v>
      </c>
      <c r="C47" s="35">
        <v>878798</v>
      </c>
      <c r="D47" s="36">
        <v>-1126</v>
      </c>
      <c r="E47" s="37">
        <v>-0.13</v>
      </c>
      <c r="F47" s="36">
        <v>17427</v>
      </c>
      <c r="G47" s="37">
        <v>-1.94</v>
      </c>
      <c r="H47" s="36">
        <v>-995</v>
      </c>
      <c r="I47" s="37">
        <v>-0.11</v>
      </c>
      <c r="J47" s="36">
        <v>-131</v>
      </c>
      <c r="K47" s="37">
        <v>-0.01</v>
      </c>
      <c r="L47" s="554">
        <v>382231</v>
      </c>
      <c r="M47" s="36">
        <v>-192</v>
      </c>
      <c r="N47" s="292"/>
      <c r="P47" s="292"/>
      <c r="R47" s="292"/>
    </row>
    <row r="48" spans="1:19" s="13" customFormat="1" ht="15" customHeight="1">
      <c r="A48" s="276"/>
      <c r="B48" s="34" t="s">
        <v>352</v>
      </c>
      <c r="C48" s="35">
        <v>877769</v>
      </c>
      <c r="D48" s="36">
        <v>-1029</v>
      </c>
      <c r="E48" s="38">
        <v>-0.12</v>
      </c>
      <c r="F48" s="39">
        <v>-17317</v>
      </c>
      <c r="G48" s="38">
        <v>-1.93</v>
      </c>
      <c r="H48" s="39">
        <v>-1125</v>
      </c>
      <c r="I48" s="38">
        <v>-0.13</v>
      </c>
      <c r="J48" s="39">
        <v>96</v>
      </c>
      <c r="K48" s="37">
        <v>0.01</v>
      </c>
      <c r="L48" s="555">
        <v>382115</v>
      </c>
      <c r="M48" s="39">
        <v>-116</v>
      </c>
      <c r="N48" s="292"/>
      <c r="P48" s="292"/>
    </row>
    <row r="49" spans="1:19" s="13" customFormat="1" ht="15" customHeight="1">
      <c r="A49" s="276"/>
      <c r="B49" s="34" t="s">
        <v>355</v>
      </c>
      <c r="C49" s="35">
        <v>876671</v>
      </c>
      <c r="D49" s="36">
        <v>-1098</v>
      </c>
      <c r="E49" s="38">
        <v>-0.13</v>
      </c>
      <c r="F49" s="39">
        <v>-17237</v>
      </c>
      <c r="G49" s="38">
        <v>-1.93</v>
      </c>
      <c r="H49" s="39">
        <v>-1062</v>
      </c>
      <c r="I49" s="38">
        <v>-0.12</v>
      </c>
      <c r="J49" s="39">
        <v>-36</v>
      </c>
      <c r="K49" s="37">
        <v>0</v>
      </c>
      <c r="L49" s="555">
        <v>381836</v>
      </c>
      <c r="M49" s="39">
        <v>-279</v>
      </c>
      <c r="N49" s="292"/>
      <c r="P49" s="292"/>
    </row>
    <row r="50" spans="1:19" s="13" customFormat="1" ht="15" customHeight="1">
      <c r="A50" s="276"/>
      <c r="B50" s="34" t="s">
        <v>358</v>
      </c>
      <c r="C50" s="35">
        <v>875323</v>
      </c>
      <c r="D50" s="36">
        <v>-1348</v>
      </c>
      <c r="E50" s="38">
        <v>-0.15</v>
      </c>
      <c r="F50" s="39">
        <v>-17067</v>
      </c>
      <c r="G50" s="38">
        <v>-1.91</v>
      </c>
      <c r="H50" s="39">
        <v>-1106</v>
      </c>
      <c r="I50" s="38">
        <v>-0.13</v>
      </c>
      <c r="J50" s="39">
        <v>-242</v>
      </c>
      <c r="K50" s="37">
        <v>-0.03</v>
      </c>
      <c r="L50" s="555">
        <v>381372</v>
      </c>
      <c r="M50" s="39">
        <v>-464</v>
      </c>
      <c r="N50" s="292"/>
      <c r="P50" s="292"/>
    </row>
    <row r="51" spans="1:19" s="13" customFormat="1" ht="15" customHeight="1">
      <c r="A51" s="276"/>
      <c r="B51" s="34" t="s">
        <v>364</v>
      </c>
      <c r="C51" s="35">
        <v>873603</v>
      </c>
      <c r="D51" s="36">
        <v>-1720</v>
      </c>
      <c r="E51" s="38">
        <v>-0.2</v>
      </c>
      <c r="F51" s="39">
        <v>-17052</v>
      </c>
      <c r="G51" s="38">
        <v>-1.91</v>
      </c>
      <c r="H51" s="39">
        <v>-1468</v>
      </c>
      <c r="I51" s="38">
        <v>-0.17</v>
      </c>
      <c r="J51" s="39">
        <v>-252</v>
      </c>
      <c r="K51" s="37">
        <v>-0.03</v>
      </c>
      <c r="L51" s="555">
        <v>380743</v>
      </c>
      <c r="M51" s="39">
        <v>-629</v>
      </c>
      <c r="N51" s="292"/>
      <c r="P51" s="292"/>
    </row>
    <row r="52" spans="1:19" s="13" customFormat="1" ht="15" customHeight="1">
      <c r="A52" s="277"/>
      <c r="B52" s="34" t="s">
        <v>365</v>
      </c>
      <c r="C52" s="35">
        <v>872106</v>
      </c>
      <c r="D52" s="36">
        <v>-1497</v>
      </c>
      <c r="E52" s="38">
        <v>-0.17</v>
      </c>
      <c r="F52" s="39">
        <v>-17188</v>
      </c>
      <c r="G52" s="38">
        <v>-1.93</v>
      </c>
      <c r="H52" s="39">
        <v>-1183</v>
      </c>
      <c r="I52" s="38">
        <v>-0.14000000000000001</v>
      </c>
      <c r="J52" s="39">
        <v>-314</v>
      </c>
      <c r="K52" s="37">
        <v>-0.04</v>
      </c>
      <c r="L52" s="555">
        <v>380282</v>
      </c>
      <c r="M52" s="39">
        <v>-461</v>
      </c>
      <c r="N52" s="292"/>
      <c r="P52" s="292"/>
    </row>
    <row r="53" spans="1:19" s="13" customFormat="1" ht="15" customHeight="1">
      <c r="A53" s="276"/>
      <c r="B53" s="34" t="s">
        <v>367</v>
      </c>
      <c r="C53" s="35">
        <v>867737</v>
      </c>
      <c r="D53" s="36">
        <v>-4369</v>
      </c>
      <c r="E53" s="38">
        <v>-0.5</v>
      </c>
      <c r="F53" s="39">
        <v>-17140</v>
      </c>
      <c r="G53" s="38">
        <v>-1.94</v>
      </c>
      <c r="H53" s="39">
        <v>-1205</v>
      </c>
      <c r="I53" s="38">
        <v>-0.14000000000000001</v>
      </c>
      <c r="J53" s="39">
        <v>-3164</v>
      </c>
      <c r="K53" s="37">
        <v>-0.36</v>
      </c>
      <c r="L53" s="555">
        <v>379783</v>
      </c>
      <c r="M53" s="39">
        <v>-499</v>
      </c>
      <c r="N53" s="292"/>
      <c r="P53" s="292"/>
    </row>
    <row r="54" spans="1:19" s="13" customFormat="1" ht="15" customHeight="1">
      <c r="A54" s="276"/>
      <c r="B54" s="34" t="s">
        <v>369</v>
      </c>
      <c r="C54" s="35">
        <v>866986</v>
      </c>
      <c r="D54" s="36">
        <v>-751</v>
      </c>
      <c r="E54" s="38">
        <v>-0.09</v>
      </c>
      <c r="F54" s="39">
        <v>-17354</v>
      </c>
      <c r="G54" s="38">
        <v>-1.96</v>
      </c>
      <c r="H54" s="39">
        <v>-1078</v>
      </c>
      <c r="I54" s="38">
        <v>-0.12</v>
      </c>
      <c r="J54" s="39">
        <v>327</v>
      </c>
      <c r="K54" s="37">
        <v>0.04</v>
      </c>
      <c r="L54" s="555">
        <v>380709</v>
      </c>
      <c r="M54" s="39">
        <v>926</v>
      </c>
      <c r="N54" s="292"/>
      <c r="P54" s="292"/>
    </row>
    <row r="55" spans="1:19" s="13" customFormat="1" ht="15" customHeight="1">
      <c r="A55" s="276"/>
      <c r="B55" s="34" t="s">
        <v>372</v>
      </c>
      <c r="C55" s="35">
        <v>865885</v>
      </c>
      <c r="D55" s="36">
        <v>-1101</v>
      </c>
      <c r="E55" s="38">
        <v>-0.13</v>
      </c>
      <c r="F55" s="39">
        <v>-17254</v>
      </c>
      <c r="G55" s="38">
        <v>-1.95</v>
      </c>
      <c r="H55" s="39">
        <v>-1021</v>
      </c>
      <c r="I55" s="38">
        <v>-0.12</v>
      </c>
      <c r="J55" s="39">
        <v>-80</v>
      </c>
      <c r="K55" s="37">
        <v>-0.01</v>
      </c>
      <c r="L55" s="555">
        <v>380659</v>
      </c>
      <c r="M55" s="39">
        <v>-50</v>
      </c>
      <c r="N55" s="292"/>
      <c r="P55" s="292"/>
    </row>
    <row r="56" spans="1:19" s="13" customFormat="1" ht="15" customHeight="1">
      <c r="A56" s="278"/>
      <c r="B56" s="582">
        <v>7.1</v>
      </c>
      <c r="C56" s="279">
        <v>864753</v>
      </c>
      <c r="D56" s="280">
        <v>-1132</v>
      </c>
      <c r="E56" s="281">
        <v>-0.13</v>
      </c>
      <c r="F56" s="282">
        <v>-17239</v>
      </c>
      <c r="G56" s="281">
        <v>-1.95</v>
      </c>
      <c r="H56" s="282">
        <v>-1007</v>
      </c>
      <c r="I56" s="281">
        <v>-0.12</v>
      </c>
      <c r="J56" s="282">
        <v>-125</v>
      </c>
      <c r="K56" s="281">
        <v>-0.01</v>
      </c>
      <c r="L56" s="556">
        <v>380446</v>
      </c>
      <c r="M56" s="282">
        <v>-213</v>
      </c>
      <c r="N56" s="292"/>
      <c r="P56" s="292"/>
    </row>
    <row r="57" spans="1:19" s="13" customFormat="1" ht="15" customHeight="1">
      <c r="A57" s="300"/>
      <c r="B57" s="296"/>
      <c r="C57" s="57"/>
      <c r="D57" s="297"/>
      <c r="E57" s="297"/>
      <c r="F57" s="268"/>
      <c r="G57" s="270"/>
      <c r="H57" s="54"/>
      <c r="I57" s="270"/>
      <c r="J57" s="54"/>
      <c r="K57" s="289"/>
      <c r="L57" s="40"/>
      <c r="M57" s="54"/>
      <c r="O57" s="294"/>
      <c r="P57" s="292"/>
      <c r="R57" s="292"/>
      <c r="S57" s="292"/>
    </row>
    <row r="58" spans="1:19" ht="11.25" customHeight="1">
      <c r="A58" s="276"/>
      <c r="B58" s="288"/>
      <c r="C58" s="57"/>
      <c r="D58" s="268"/>
      <c r="E58" s="270"/>
      <c r="F58" s="54"/>
      <c r="G58" s="270"/>
      <c r="H58" s="54"/>
      <c r="I58" s="289"/>
      <c r="J58" s="40"/>
      <c r="K58" s="54"/>
      <c r="L58" s="290"/>
    </row>
    <row r="59" spans="1:19" ht="11.25" customHeight="1">
      <c r="A59" s="276"/>
      <c r="B59" s="288"/>
      <c r="C59" s="57"/>
      <c r="D59" s="268"/>
      <c r="E59" s="270"/>
      <c r="F59" s="54"/>
      <c r="G59" s="270"/>
      <c r="H59" s="54"/>
      <c r="I59" s="289"/>
      <c r="J59" s="40"/>
      <c r="K59" s="54"/>
      <c r="L59" s="290"/>
    </row>
    <row r="60" spans="1:19" ht="11.25" customHeight="1">
      <c r="A60" s="43"/>
      <c r="B60" s="41"/>
      <c r="C60" s="41"/>
      <c r="D60" s="41"/>
      <c r="E60" s="62"/>
      <c r="F60" s="41"/>
      <c r="G60" s="41"/>
      <c r="H60" s="41"/>
      <c r="I60" s="41"/>
      <c r="J60" s="41"/>
      <c r="K60" s="41"/>
      <c r="L60" s="41"/>
    </row>
    <row r="61" spans="1:19" ht="11.25" customHeight="1">
      <c r="A61" s="43"/>
      <c r="B61" s="41"/>
      <c r="C61" s="41"/>
      <c r="D61" s="41"/>
      <c r="E61" s="62"/>
      <c r="F61" s="41"/>
      <c r="G61" s="41"/>
      <c r="H61" s="41"/>
      <c r="I61" s="41"/>
      <c r="J61" s="41"/>
      <c r="K61" s="41"/>
      <c r="L61" s="41"/>
    </row>
    <row r="62" spans="1:19" ht="11.25" customHeight="1">
      <c r="A62" s="41"/>
      <c r="B62" s="288"/>
      <c r="C62" s="57"/>
      <c r="D62" s="268"/>
      <c r="E62" s="270"/>
      <c r="F62" s="54"/>
      <c r="G62" s="270"/>
      <c r="H62" s="54"/>
      <c r="I62" s="289"/>
      <c r="J62" s="40"/>
      <c r="K62" s="54"/>
      <c r="L62" s="290"/>
    </row>
    <row r="63" spans="1:19" ht="11.25" customHeight="1">
      <c r="A63" s="43"/>
    </row>
    <row r="64" spans="1:19" ht="11.25" customHeight="1">
      <c r="A64" s="43"/>
      <c r="B64" s="231"/>
      <c r="C64" s="13"/>
      <c r="D64" s="13"/>
      <c r="E64" s="20"/>
      <c r="F64" s="13"/>
    </row>
    <row r="65" spans="1:1" ht="11.25" customHeight="1">
      <c r="A65" s="43"/>
    </row>
    <row r="66" spans="1:1" ht="11.25" customHeight="1">
      <c r="A66" s="231"/>
    </row>
    <row r="67" spans="1:1" ht="11.25" customHeight="1"/>
    <row r="68" spans="1:1" ht="11.25" customHeight="1"/>
    <row r="69" spans="1:1" ht="11.25" customHeight="1"/>
    <row r="70" spans="1:1" ht="11.25" customHeight="1"/>
    <row r="71" spans="1:1" ht="11.25" customHeight="1"/>
    <row r="72" spans="1:1" ht="11.25" customHeight="1"/>
    <row r="73" spans="1:1" ht="11.25" customHeight="1"/>
    <row r="74" spans="1:1" ht="11.25" customHeight="1"/>
  </sheetData>
  <mergeCells count="2">
    <mergeCell ref="A41:B42"/>
    <mergeCell ref="A21:B22"/>
  </mergeCells>
  <phoneticPr fontId="90"/>
  <printOptions horizontalCentered="1"/>
  <pageMargins left="0.31496062992125984" right="0.39370078740157483" top="0.59055118110236227" bottom="0.39370078740157483" header="0.27559055118110237" footer="0.19685039370078741"/>
  <pageSetup paperSize="9" orientation="portrait" r:id="rId1"/>
  <headerFooter alignWithMargins="0">
    <oddFooter>&amp;C- 2 -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77F7-C712-4273-B5D0-D23F93C1DC53}">
  <sheetPr>
    <tabColor rgb="FF00B0F0"/>
  </sheetPr>
  <dimension ref="A1:O66"/>
  <sheetViews>
    <sheetView showGridLines="0" view="pageBreakPreview" zoomScaleNormal="120" zoomScaleSheetLayoutView="100" workbookViewId="0"/>
  </sheetViews>
  <sheetFormatPr defaultColWidth="9" defaultRowHeight="12"/>
  <cols>
    <col min="1" max="1" width="15" style="41" customWidth="1"/>
    <col min="2" max="2" width="11.25" style="41" customWidth="1"/>
    <col min="3" max="4" width="9.375" style="41" customWidth="1"/>
    <col min="5" max="5" width="11.25" style="41" customWidth="1"/>
    <col min="6" max="7" width="9.375" style="41" customWidth="1"/>
    <col min="8" max="8" width="11.25" style="41" customWidth="1"/>
    <col min="9" max="9" width="9" style="41" customWidth="1"/>
    <col min="10" max="10" width="8.75" style="41" customWidth="1"/>
    <col min="11" max="11" width="9" style="41" customWidth="1"/>
    <col min="12" max="16384" width="9" style="41"/>
  </cols>
  <sheetData>
    <row r="1" spans="1:8" ht="30" customHeight="1">
      <c r="A1" s="46" t="s">
        <v>159</v>
      </c>
      <c r="B1" s="53"/>
      <c r="C1" s="53"/>
      <c r="D1" s="53"/>
      <c r="E1" s="53"/>
      <c r="F1" s="53"/>
      <c r="G1" s="53"/>
      <c r="H1" s="53"/>
    </row>
    <row r="2" spans="1:8" ht="15" customHeight="1">
      <c r="A2" s="46"/>
      <c r="B2" s="53"/>
      <c r="C2" s="53"/>
      <c r="D2" s="53"/>
      <c r="E2" s="53"/>
      <c r="F2" s="53"/>
      <c r="G2" s="53"/>
      <c r="H2" s="53"/>
    </row>
    <row r="3" spans="1:8" ht="13.5" customHeight="1">
      <c r="A3" s="47" t="s">
        <v>230</v>
      </c>
    </row>
    <row r="4" spans="1:8" ht="15" customHeight="1"/>
    <row r="5" spans="1:8" ht="15" customHeight="1"/>
    <row r="6" spans="1:8" ht="15" customHeight="1"/>
    <row r="7" spans="1:8" ht="15" customHeight="1"/>
    <row r="8" spans="1:8" ht="15" customHeight="1"/>
    <row r="9" spans="1:8" ht="15" customHeight="1"/>
    <row r="10" spans="1:8" ht="15" customHeight="1"/>
    <row r="11" spans="1:8" ht="15" customHeight="1"/>
    <row r="12" spans="1:8" ht="15" customHeight="1"/>
    <row r="13" spans="1:8" ht="15" customHeight="1"/>
    <row r="14" spans="1:8" ht="15" customHeight="1"/>
    <row r="15" spans="1:8" ht="15" customHeight="1"/>
    <row r="16" spans="1:8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>
      <c r="A21" s="48" t="s">
        <v>106</v>
      </c>
      <c r="H21" s="62" t="s">
        <v>108</v>
      </c>
    </row>
    <row r="22" spans="1:9" s="42" customFormat="1" ht="16.5" customHeight="1">
      <c r="A22" s="456"/>
      <c r="B22" s="646" t="s">
        <v>326</v>
      </c>
      <c r="C22" s="465" t="s">
        <v>282</v>
      </c>
      <c r="D22" s="467"/>
      <c r="E22" s="466"/>
      <c r="F22" s="467" t="s">
        <v>283</v>
      </c>
      <c r="G22" s="467"/>
      <c r="H22" s="467"/>
    </row>
    <row r="23" spans="1:9" s="44" customFormat="1" ht="16.5" customHeight="1">
      <c r="A23" s="463" t="s">
        <v>285</v>
      </c>
      <c r="B23" s="647"/>
      <c r="C23" s="649" t="s">
        <v>300</v>
      </c>
      <c r="D23" s="649" t="s">
        <v>301</v>
      </c>
      <c r="E23" s="463" t="s">
        <v>325</v>
      </c>
      <c r="F23" s="649" t="s">
        <v>302</v>
      </c>
      <c r="G23" s="649" t="s">
        <v>303</v>
      </c>
      <c r="H23" s="577" t="s">
        <v>322</v>
      </c>
    </row>
    <row r="24" spans="1:9" s="44" customFormat="1" ht="16.5" customHeight="1">
      <c r="A24" s="474"/>
      <c r="B24" s="648"/>
      <c r="C24" s="650"/>
      <c r="D24" s="650"/>
      <c r="E24" s="558" t="s">
        <v>324</v>
      </c>
      <c r="F24" s="650"/>
      <c r="G24" s="650"/>
      <c r="H24" s="576" t="s">
        <v>323</v>
      </c>
    </row>
    <row r="25" spans="1:9" ht="15" customHeight="1">
      <c r="A25" s="534" t="s">
        <v>311</v>
      </c>
      <c r="B25" s="54">
        <v>-13460</v>
      </c>
      <c r="C25" s="54">
        <v>5739</v>
      </c>
      <c r="D25" s="54">
        <v>15099</v>
      </c>
      <c r="E25" s="54">
        <v>-9360</v>
      </c>
      <c r="F25" s="54">
        <v>13323</v>
      </c>
      <c r="G25" s="54">
        <v>17423</v>
      </c>
      <c r="H25" s="54">
        <v>-4100</v>
      </c>
    </row>
    <row r="26" spans="1:9" ht="15" customHeight="1">
      <c r="A26" s="535" t="s">
        <v>312</v>
      </c>
      <c r="B26" s="54">
        <v>-14285</v>
      </c>
      <c r="C26" s="54">
        <v>5461</v>
      </c>
      <c r="D26" s="54">
        <v>15493</v>
      </c>
      <c r="E26" s="54">
        <v>-10032</v>
      </c>
      <c r="F26" s="54">
        <v>12498</v>
      </c>
      <c r="G26" s="54">
        <v>16751</v>
      </c>
      <c r="H26" s="54">
        <v>-4253</v>
      </c>
    </row>
    <row r="27" spans="1:9" ht="15" customHeight="1">
      <c r="A27" s="535" t="s">
        <v>313</v>
      </c>
      <c r="B27" s="54">
        <v>-14690</v>
      </c>
      <c r="C27" s="54">
        <v>5116</v>
      </c>
      <c r="D27" s="54">
        <v>15396</v>
      </c>
      <c r="E27" s="54">
        <v>-10280</v>
      </c>
      <c r="F27" s="54">
        <v>12122</v>
      </c>
      <c r="G27" s="54">
        <v>16532</v>
      </c>
      <c r="H27" s="54">
        <v>-4410</v>
      </c>
    </row>
    <row r="28" spans="1:9" ht="15" customHeight="1">
      <c r="A28" s="535" t="s">
        <v>314</v>
      </c>
      <c r="B28" s="54">
        <v>-14757</v>
      </c>
      <c r="C28" s="54">
        <v>4863</v>
      </c>
      <c r="D28" s="54">
        <v>15703</v>
      </c>
      <c r="E28" s="54">
        <v>-10840</v>
      </c>
      <c r="F28" s="54">
        <v>12618</v>
      </c>
      <c r="G28" s="54">
        <v>16535</v>
      </c>
      <c r="H28" s="54">
        <v>-3917</v>
      </c>
    </row>
    <row r="29" spans="1:9" ht="15" customHeight="1">
      <c r="A29" s="535" t="s">
        <v>315</v>
      </c>
      <c r="B29" s="54">
        <v>-13922</v>
      </c>
      <c r="C29" s="54">
        <v>4508</v>
      </c>
      <c r="D29" s="54">
        <v>15520</v>
      </c>
      <c r="E29" s="54">
        <v>-11012</v>
      </c>
      <c r="F29" s="54">
        <v>11899</v>
      </c>
      <c r="G29" s="54">
        <v>14809</v>
      </c>
      <c r="H29" s="54">
        <v>-2910</v>
      </c>
      <c r="I29" s="62"/>
    </row>
    <row r="30" spans="1:9" ht="15" customHeight="1">
      <c r="A30" s="535" t="s">
        <v>316</v>
      </c>
      <c r="B30" s="54">
        <v>-14628</v>
      </c>
      <c r="C30" s="54">
        <v>4383</v>
      </c>
      <c r="D30" s="54">
        <v>16019</v>
      </c>
      <c r="E30" s="54">
        <v>-11636</v>
      </c>
      <c r="F30" s="54">
        <v>11447</v>
      </c>
      <c r="G30" s="54">
        <v>14439</v>
      </c>
      <c r="H30" s="54">
        <v>-2992</v>
      </c>
    </row>
    <row r="31" spans="1:9" ht="15" customHeight="1">
      <c r="A31" s="535" t="s">
        <v>317</v>
      </c>
      <c r="B31" s="54">
        <v>-14959</v>
      </c>
      <c r="C31" s="54">
        <v>4105</v>
      </c>
      <c r="D31" s="54">
        <v>16507</v>
      </c>
      <c r="E31" s="54">
        <v>-12402</v>
      </c>
      <c r="F31" s="54">
        <v>12098</v>
      </c>
      <c r="G31" s="54">
        <v>14655</v>
      </c>
      <c r="H31" s="54">
        <v>-2557</v>
      </c>
    </row>
    <row r="32" spans="1:9" ht="15" customHeight="1">
      <c r="A32" s="535" t="s">
        <v>321</v>
      </c>
      <c r="B32" s="54">
        <v>-16401</v>
      </c>
      <c r="C32" s="54">
        <v>3760</v>
      </c>
      <c r="D32" s="54">
        <v>17669</v>
      </c>
      <c r="E32" s="54">
        <v>-13909</v>
      </c>
      <c r="F32" s="54">
        <v>12294</v>
      </c>
      <c r="G32" s="54">
        <v>14786</v>
      </c>
      <c r="H32" s="54">
        <v>-2492</v>
      </c>
    </row>
    <row r="33" spans="1:9" ht="15" customHeight="1">
      <c r="A33" s="535" t="s">
        <v>335</v>
      </c>
      <c r="B33" s="54">
        <v>-17289</v>
      </c>
      <c r="C33" s="54">
        <v>3366</v>
      </c>
      <c r="D33" s="54">
        <v>17616</v>
      </c>
      <c r="E33" s="54">
        <v>-14250</v>
      </c>
      <c r="F33" s="54">
        <v>11745</v>
      </c>
      <c r="G33" s="54">
        <v>14784</v>
      </c>
      <c r="H33" s="54">
        <v>-3039</v>
      </c>
    </row>
    <row r="34" spans="1:9" ht="15" customHeight="1">
      <c r="A34" s="536" t="s">
        <v>348</v>
      </c>
      <c r="B34" s="55">
        <v>-17427</v>
      </c>
      <c r="C34" s="55">
        <v>3076</v>
      </c>
      <c r="D34" s="55">
        <v>17095</v>
      </c>
      <c r="E34" s="55">
        <v>-14019</v>
      </c>
      <c r="F34" s="55">
        <v>11628</v>
      </c>
      <c r="G34" s="55">
        <v>15036</v>
      </c>
      <c r="H34" s="55">
        <v>-3408</v>
      </c>
    </row>
    <row r="35" spans="1:9" ht="15" customHeight="1">
      <c r="A35" s="49"/>
      <c r="B35" s="54"/>
      <c r="C35" s="54"/>
      <c r="D35" s="54"/>
      <c r="E35" s="54"/>
      <c r="F35" s="54"/>
      <c r="G35" s="54"/>
      <c r="H35" s="54"/>
    </row>
    <row r="36" spans="1:9" ht="15" customHeight="1">
      <c r="A36" s="48" t="s">
        <v>201</v>
      </c>
      <c r="H36" s="578" t="s">
        <v>108</v>
      </c>
    </row>
    <row r="37" spans="1:9" s="42" customFormat="1" ht="15" customHeight="1">
      <c r="A37" s="456"/>
      <c r="B37" s="646" t="s">
        <v>326</v>
      </c>
      <c r="C37" s="465" t="s">
        <v>282</v>
      </c>
      <c r="D37" s="467"/>
      <c r="E37" s="466"/>
      <c r="F37" s="467" t="s">
        <v>283</v>
      </c>
      <c r="G37" s="467"/>
      <c r="H37" s="467"/>
    </row>
    <row r="38" spans="1:9" s="44" customFormat="1" ht="15" customHeight="1">
      <c r="A38" s="463" t="s">
        <v>344</v>
      </c>
      <c r="B38" s="647"/>
      <c r="C38" s="649" t="s">
        <v>300</v>
      </c>
      <c r="D38" s="649" t="s">
        <v>301</v>
      </c>
      <c r="E38" s="463" t="s">
        <v>325</v>
      </c>
      <c r="F38" s="649" t="s">
        <v>302</v>
      </c>
      <c r="G38" s="649" t="s">
        <v>303</v>
      </c>
      <c r="H38" s="460" t="s">
        <v>322</v>
      </c>
    </row>
    <row r="39" spans="1:9" s="44" customFormat="1" ht="15" customHeight="1">
      <c r="A39" s="474"/>
      <c r="B39" s="648"/>
      <c r="C39" s="650"/>
      <c r="D39" s="650"/>
      <c r="E39" s="558" t="s">
        <v>324</v>
      </c>
      <c r="F39" s="650"/>
      <c r="G39" s="650"/>
      <c r="H39" s="576" t="s">
        <v>323</v>
      </c>
    </row>
    <row r="40" spans="1:9" ht="15.75" customHeight="1" thickBot="1">
      <c r="A40" s="557" t="s">
        <v>373</v>
      </c>
      <c r="B40" s="56">
        <v>-1147</v>
      </c>
      <c r="C40" s="56">
        <v>258</v>
      </c>
      <c r="D40" s="56">
        <v>1219</v>
      </c>
      <c r="E40" s="56">
        <v>-961</v>
      </c>
      <c r="F40" s="56">
        <v>706</v>
      </c>
      <c r="G40" s="56">
        <v>892</v>
      </c>
      <c r="H40" s="56">
        <v>-186</v>
      </c>
      <c r="I40" s="63"/>
    </row>
    <row r="41" spans="1:9" ht="15" customHeight="1" thickTop="1">
      <c r="A41" s="50" t="s">
        <v>345</v>
      </c>
      <c r="B41" s="54">
        <v>-1118</v>
      </c>
      <c r="C41" s="57">
        <v>290</v>
      </c>
      <c r="D41" s="57">
        <v>1249</v>
      </c>
      <c r="E41" s="54">
        <v>-959</v>
      </c>
      <c r="F41" s="54">
        <v>932</v>
      </c>
      <c r="G41" s="54">
        <v>1091</v>
      </c>
      <c r="H41" s="54">
        <v>-159</v>
      </c>
      <c r="I41" s="54"/>
    </row>
    <row r="42" spans="1:9" ht="15" customHeight="1">
      <c r="A42" s="50" t="s">
        <v>349</v>
      </c>
      <c r="B42" s="54">
        <v>-950</v>
      </c>
      <c r="C42" s="57">
        <v>265</v>
      </c>
      <c r="D42" s="57">
        <v>1302</v>
      </c>
      <c r="E42" s="54">
        <v>-1037</v>
      </c>
      <c r="F42" s="54">
        <v>881</v>
      </c>
      <c r="G42" s="54">
        <v>794</v>
      </c>
      <c r="H42" s="54">
        <v>87</v>
      </c>
      <c r="I42" s="54"/>
    </row>
    <row r="43" spans="1:9" ht="15" customHeight="1">
      <c r="A43" s="50" t="s">
        <v>350</v>
      </c>
      <c r="B43" s="54">
        <v>-1126</v>
      </c>
      <c r="C43" s="57">
        <v>265</v>
      </c>
      <c r="D43" s="57">
        <v>1260</v>
      </c>
      <c r="E43" s="54">
        <v>-995</v>
      </c>
      <c r="F43" s="54">
        <v>819</v>
      </c>
      <c r="G43" s="54">
        <v>950</v>
      </c>
      <c r="H43" s="54">
        <v>-131</v>
      </c>
      <c r="I43" s="54"/>
    </row>
    <row r="44" spans="1:9" ht="15" customHeight="1">
      <c r="A44" s="50" t="s">
        <v>353</v>
      </c>
      <c r="B44" s="54">
        <v>-1029</v>
      </c>
      <c r="C44" s="57">
        <v>307</v>
      </c>
      <c r="D44" s="57">
        <v>1432</v>
      </c>
      <c r="E44" s="54">
        <v>-1125</v>
      </c>
      <c r="F44" s="54">
        <v>826</v>
      </c>
      <c r="G44" s="54">
        <v>730</v>
      </c>
      <c r="H44" s="54">
        <v>96</v>
      </c>
      <c r="I44" s="54"/>
    </row>
    <row r="45" spans="1:9" ht="15" customHeight="1">
      <c r="A45" s="50" t="s">
        <v>356</v>
      </c>
      <c r="B45" s="54">
        <v>-1098</v>
      </c>
      <c r="C45" s="57">
        <v>265</v>
      </c>
      <c r="D45" s="57">
        <v>1327</v>
      </c>
      <c r="E45" s="54">
        <v>-1062</v>
      </c>
      <c r="F45" s="54">
        <v>601</v>
      </c>
      <c r="G45" s="54">
        <v>637</v>
      </c>
      <c r="H45" s="54">
        <v>-36</v>
      </c>
      <c r="I45" s="54"/>
    </row>
    <row r="46" spans="1:9" ht="15" customHeight="1">
      <c r="A46" s="50" t="s">
        <v>359</v>
      </c>
      <c r="B46" s="54">
        <v>-1348</v>
      </c>
      <c r="C46" s="57">
        <v>297</v>
      </c>
      <c r="D46" s="57">
        <v>1403</v>
      </c>
      <c r="E46" s="54">
        <v>-1106</v>
      </c>
      <c r="F46" s="54">
        <v>557</v>
      </c>
      <c r="G46" s="54">
        <v>799</v>
      </c>
      <c r="H46" s="54">
        <v>-242</v>
      </c>
      <c r="I46" s="54"/>
    </row>
    <row r="47" spans="1:9" ht="15" customHeight="1">
      <c r="A47" s="50" t="s">
        <v>360</v>
      </c>
      <c r="B47" s="54">
        <v>-1720</v>
      </c>
      <c r="C47" s="57">
        <v>232</v>
      </c>
      <c r="D47" s="57">
        <v>1700</v>
      </c>
      <c r="E47" s="54">
        <v>-1468</v>
      </c>
      <c r="F47" s="54">
        <v>533</v>
      </c>
      <c r="G47" s="54">
        <v>785</v>
      </c>
      <c r="H47" s="54">
        <v>-252</v>
      </c>
      <c r="I47" s="54"/>
    </row>
    <row r="48" spans="1:9" ht="15" customHeight="1">
      <c r="A48" s="50" t="s">
        <v>366</v>
      </c>
      <c r="B48" s="54">
        <v>-1497</v>
      </c>
      <c r="C48" s="57">
        <v>249</v>
      </c>
      <c r="D48" s="57">
        <v>1432</v>
      </c>
      <c r="E48" s="54">
        <v>-1183</v>
      </c>
      <c r="F48" s="54">
        <v>658</v>
      </c>
      <c r="G48" s="54">
        <v>972</v>
      </c>
      <c r="H48" s="54">
        <v>-314</v>
      </c>
      <c r="I48" s="54"/>
    </row>
    <row r="49" spans="1:15" ht="15" customHeight="1">
      <c r="A49" s="50" t="s">
        <v>368</v>
      </c>
      <c r="B49" s="54">
        <v>-4369</v>
      </c>
      <c r="C49" s="57">
        <v>260</v>
      </c>
      <c r="D49" s="57">
        <v>1465</v>
      </c>
      <c r="E49" s="54">
        <v>-1205</v>
      </c>
      <c r="F49" s="54">
        <v>1953</v>
      </c>
      <c r="G49" s="54">
        <v>5117</v>
      </c>
      <c r="H49" s="54">
        <v>-3164</v>
      </c>
      <c r="I49" s="54"/>
    </row>
    <row r="50" spans="1:15" ht="15" customHeight="1">
      <c r="A50" s="50" t="s">
        <v>370</v>
      </c>
      <c r="B50" s="54">
        <v>-751</v>
      </c>
      <c r="C50" s="57">
        <v>226</v>
      </c>
      <c r="D50" s="57">
        <v>1304</v>
      </c>
      <c r="E50" s="54">
        <v>-1078</v>
      </c>
      <c r="F50" s="54">
        <v>1993</v>
      </c>
      <c r="G50" s="54">
        <v>1666</v>
      </c>
      <c r="H50" s="54">
        <v>327</v>
      </c>
      <c r="I50" s="54"/>
    </row>
    <row r="51" spans="1:15" ht="15" customHeight="1">
      <c r="A51" s="50" t="s">
        <v>374</v>
      </c>
      <c r="B51" s="54">
        <v>-1101</v>
      </c>
      <c r="C51" s="57">
        <v>231</v>
      </c>
      <c r="D51" s="57">
        <v>1252</v>
      </c>
      <c r="E51" s="54">
        <v>-1021</v>
      </c>
      <c r="F51" s="54">
        <v>732</v>
      </c>
      <c r="G51" s="54">
        <v>812</v>
      </c>
      <c r="H51" s="54">
        <v>-80</v>
      </c>
      <c r="I51" s="54"/>
    </row>
    <row r="52" spans="1:15" ht="15" customHeight="1">
      <c r="A52" s="50" t="s">
        <v>375</v>
      </c>
      <c r="B52" s="54">
        <v>-1132</v>
      </c>
      <c r="C52" s="57">
        <v>249</v>
      </c>
      <c r="D52" s="57">
        <v>1256</v>
      </c>
      <c r="E52" s="54">
        <v>-1007</v>
      </c>
      <c r="F52" s="54">
        <v>730</v>
      </c>
      <c r="G52" s="54">
        <v>855</v>
      </c>
      <c r="H52" s="54">
        <v>-125</v>
      </c>
      <c r="I52" s="54"/>
      <c r="J52" s="65"/>
    </row>
    <row r="53" spans="1:15" ht="15" customHeight="1">
      <c r="A53" s="51" t="s">
        <v>228</v>
      </c>
      <c r="B53" s="58">
        <v>-17239</v>
      </c>
      <c r="C53" s="61">
        <v>3136</v>
      </c>
      <c r="D53" s="61">
        <v>16382</v>
      </c>
      <c r="E53" s="61">
        <v>-13246</v>
      </c>
      <c r="F53" s="61">
        <v>11215</v>
      </c>
      <c r="G53" s="61">
        <v>15208</v>
      </c>
      <c r="H53" s="61">
        <v>-3993</v>
      </c>
      <c r="I53" s="63"/>
    </row>
    <row r="54" spans="1:15" s="44" customFormat="1" ht="15.75" customHeight="1">
      <c r="A54" s="52"/>
      <c r="B54" s="59"/>
      <c r="C54" s="59"/>
      <c r="D54" s="59"/>
      <c r="E54" s="59"/>
      <c r="F54" s="59"/>
      <c r="G54" s="59"/>
      <c r="H54" s="59"/>
      <c r="I54" s="64"/>
    </row>
    <row r="55" spans="1:15" s="45" customFormat="1" ht="15.75" customHeight="1">
      <c r="B55" s="449"/>
      <c r="I55" s="449"/>
      <c r="J55" s="449"/>
      <c r="K55" s="449"/>
      <c r="L55" s="449"/>
      <c r="M55" s="449"/>
      <c r="N55" s="449"/>
      <c r="O55" s="449"/>
    </row>
    <row r="66" spans="3:3">
      <c r="C66" s="60"/>
    </row>
  </sheetData>
  <mergeCells count="10">
    <mergeCell ref="C23:C24"/>
    <mergeCell ref="D23:D24"/>
    <mergeCell ref="F23:F24"/>
    <mergeCell ref="G23:G24"/>
    <mergeCell ref="B22:B24"/>
    <mergeCell ref="B37:B39"/>
    <mergeCell ref="C38:C39"/>
    <mergeCell ref="D38:D39"/>
    <mergeCell ref="F38:F39"/>
    <mergeCell ref="G38:G39"/>
  </mergeCells>
  <phoneticPr fontId="90"/>
  <pageMargins left="0.78740157480314965" right="0.39370078740157483" top="0.59055118110236227" bottom="0.39370078740157483" header="0.31496062992125984" footer="0.19685039370078741"/>
  <pageSetup paperSize="9" pageOrder="overThenDown" orientation="portrait" r:id="rId1"/>
  <headerFooter alignWithMargins="0">
    <oddFooter>&amp;C- 3 -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D93"/>
  <sheetViews>
    <sheetView showGridLines="0" view="pageBreakPreview" zoomScaleNormal="120" zoomScaleSheetLayoutView="100" workbookViewId="0"/>
  </sheetViews>
  <sheetFormatPr defaultColWidth="9" defaultRowHeight="12"/>
  <cols>
    <col min="1" max="1" width="8.5" style="66" customWidth="1"/>
    <col min="2" max="2" width="8.875" style="66" customWidth="1"/>
    <col min="3" max="4" width="7.625" style="66" customWidth="1"/>
    <col min="5" max="8" width="6" style="66" customWidth="1"/>
    <col min="9" max="10" width="4.375" style="66" customWidth="1"/>
    <col min="11" max="11" width="6" style="66" customWidth="1"/>
    <col min="12" max="13" width="4.375" style="66" customWidth="1"/>
    <col min="14" max="14" width="6" style="66" customWidth="1"/>
    <col min="15" max="16" width="5" style="66" customWidth="1"/>
    <col min="17" max="17" width="6.625" style="66" customWidth="1"/>
    <col min="18" max="19" width="6.125" style="66" customWidth="1"/>
    <col min="20" max="20" width="6.25" style="66" customWidth="1"/>
    <col min="21" max="21" width="6.125" style="66" customWidth="1"/>
    <col min="22" max="22" width="6.625" style="66" customWidth="1"/>
    <col min="23" max="26" width="6.125" style="66" customWidth="1"/>
    <col min="27" max="29" width="7.5" style="66" customWidth="1"/>
    <col min="30" max="30" width="8.5" style="66" customWidth="1"/>
    <col min="31" max="31" width="4.5" style="66" customWidth="1"/>
    <col min="32" max="32" width="9" style="66" customWidth="1"/>
    <col min="33" max="16384" width="9" style="66"/>
  </cols>
  <sheetData>
    <row r="1" spans="1:30" s="67" customFormat="1" ht="24" customHeight="1">
      <c r="A1" s="68" t="s">
        <v>211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AD1" s="122"/>
    </row>
    <row r="2" spans="1:30" s="67" customFormat="1" ht="15" customHeight="1">
      <c r="A2" s="69"/>
      <c r="B2" s="86"/>
      <c r="C2" s="86"/>
      <c r="D2" s="86"/>
      <c r="E2" s="94"/>
      <c r="F2" s="94"/>
      <c r="G2" s="94"/>
      <c r="H2" s="86"/>
      <c r="I2" s="86"/>
      <c r="J2" s="86"/>
      <c r="K2" s="86"/>
      <c r="L2" s="86"/>
      <c r="M2" s="86"/>
      <c r="N2" s="86"/>
      <c r="O2" s="86"/>
      <c r="P2" s="86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69"/>
    </row>
    <row r="3" spans="1:30" ht="18.75" customHeight="1">
      <c r="A3" s="651">
        <v>46204</v>
      </c>
      <c r="B3" s="652"/>
      <c r="C3" s="652"/>
      <c r="D3" s="652"/>
      <c r="E3" s="95"/>
      <c r="P3" s="110"/>
      <c r="Q3" s="111"/>
      <c r="AC3" s="121"/>
      <c r="AD3" s="121" t="s">
        <v>13</v>
      </c>
    </row>
    <row r="4" spans="1:30" ht="14.1" customHeight="1">
      <c r="A4" s="70"/>
      <c r="B4" s="653" t="s">
        <v>110</v>
      </c>
      <c r="C4" s="654"/>
      <c r="D4" s="655"/>
      <c r="E4" s="653" t="s">
        <v>139</v>
      </c>
      <c r="F4" s="654"/>
      <c r="G4" s="655"/>
      <c r="H4" s="653" t="s">
        <v>113</v>
      </c>
      <c r="I4" s="654"/>
      <c r="J4" s="655"/>
      <c r="K4" s="653" t="s">
        <v>85</v>
      </c>
      <c r="L4" s="654"/>
      <c r="M4" s="655"/>
      <c r="N4" s="659" t="s">
        <v>92</v>
      </c>
      <c r="O4" s="654"/>
      <c r="P4" s="655"/>
      <c r="Q4" s="112" t="s">
        <v>23</v>
      </c>
      <c r="R4" s="87"/>
      <c r="S4" s="87"/>
      <c r="T4" s="87"/>
      <c r="U4" s="120"/>
      <c r="V4" s="87" t="s">
        <v>212</v>
      </c>
      <c r="W4" s="87"/>
      <c r="X4" s="87"/>
      <c r="Y4" s="87"/>
      <c r="Z4" s="120"/>
      <c r="AA4" s="659" t="s">
        <v>107</v>
      </c>
      <c r="AB4" s="654"/>
      <c r="AC4" s="655"/>
      <c r="AD4" s="70"/>
    </row>
    <row r="5" spans="1:30" ht="14.1" customHeight="1">
      <c r="A5" s="71" t="s">
        <v>213</v>
      </c>
      <c r="B5" s="656"/>
      <c r="C5" s="657"/>
      <c r="D5" s="658"/>
      <c r="E5" s="656"/>
      <c r="F5" s="657"/>
      <c r="G5" s="658"/>
      <c r="H5" s="656"/>
      <c r="I5" s="657"/>
      <c r="J5" s="658"/>
      <c r="K5" s="656"/>
      <c r="L5" s="657"/>
      <c r="M5" s="658"/>
      <c r="N5" s="656"/>
      <c r="O5" s="657"/>
      <c r="P5" s="658"/>
      <c r="Q5" s="113"/>
      <c r="R5" s="114" t="s">
        <v>27</v>
      </c>
      <c r="S5" s="117"/>
      <c r="T5" s="660" t="s">
        <v>194</v>
      </c>
      <c r="U5" s="660" t="s">
        <v>1</v>
      </c>
      <c r="V5" s="110"/>
      <c r="W5" s="114" t="s">
        <v>27</v>
      </c>
      <c r="X5" s="110"/>
      <c r="Y5" s="660" t="s">
        <v>194</v>
      </c>
      <c r="Z5" s="660" t="s">
        <v>1</v>
      </c>
      <c r="AA5" s="656"/>
      <c r="AB5" s="657"/>
      <c r="AC5" s="658"/>
      <c r="AD5" s="71" t="s">
        <v>213</v>
      </c>
    </row>
    <row r="6" spans="1:30" ht="15" customHeight="1">
      <c r="A6" s="72"/>
      <c r="B6" s="87" t="s">
        <v>214</v>
      </c>
      <c r="C6" s="93" t="s">
        <v>20</v>
      </c>
      <c r="D6" s="87" t="s">
        <v>2</v>
      </c>
      <c r="E6" s="96" t="s">
        <v>27</v>
      </c>
      <c r="F6" s="96" t="s">
        <v>20</v>
      </c>
      <c r="G6" s="98" t="s">
        <v>2</v>
      </c>
      <c r="H6" s="99" t="s">
        <v>27</v>
      </c>
      <c r="I6" s="96" t="s">
        <v>20</v>
      </c>
      <c r="J6" s="98" t="s">
        <v>2</v>
      </c>
      <c r="K6" s="109" t="s">
        <v>27</v>
      </c>
      <c r="L6" s="96" t="s">
        <v>20</v>
      </c>
      <c r="M6" s="98" t="s">
        <v>2</v>
      </c>
      <c r="N6" s="109" t="s">
        <v>27</v>
      </c>
      <c r="O6" s="96" t="s">
        <v>20</v>
      </c>
      <c r="P6" s="98" t="s">
        <v>2</v>
      </c>
      <c r="Q6" s="96" t="s">
        <v>27</v>
      </c>
      <c r="R6" s="115" t="s">
        <v>20</v>
      </c>
      <c r="S6" s="118" t="s">
        <v>2</v>
      </c>
      <c r="T6" s="661"/>
      <c r="U6" s="661"/>
      <c r="V6" s="114" t="s">
        <v>27</v>
      </c>
      <c r="W6" s="115" t="s">
        <v>20</v>
      </c>
      <c r="X6" s="118" t="s">
        <v>2</v>
      </c>
      <c r="Y6" s="661"/>
      <c r="Z6" s="661"/>
      <c r="AA6" s="109" t="s">
        <v>27</v>
      </c>
      <c r="AB6" s="96" t="s">
        <v>20</v>
      </c>
      <c r="AC6" s="96" t="s">
        <v>2</v>
      </c>
      <c r="AD6" s="72"/>
    </row>
    <row r="7" spans="1:30" ht="18" customHeight="1">
      <c r="A7" s="73" t="s">
        <v>191</v>
      </c>
      <c r="B7" s="88">
        <v>864753</v>
      </c>
      <c r="C7" s="88">
        <v>409365</v>
      </c>
      <c r="D7" s="88">
        <v>455388</v>
      </c>
      <c r="E7" s="88">
        <v>-1132</v>
      </c>
      <c r="F7" s="88">
        <v>-549</v>
      </c>
      <c r="G7" s="88">
        <v>-583</v>
      </c>
      <c r="H7" s="88">
        <v>249</v>
      </c>
      <c r="I7" s="88">
        <v>134</v>
      </c>
      <c r="J7" s="88">
        <v>115</v>
      </c>
      <c r="K7" s="88">
        <v>1256</v>
      </c>
      <c r="L7" s="88">
        <v>617</v>
      </c>
      <c r="M7" s="88">
        <v>639</v>
      </c>
      <c r="N7" s="88">
        <v>-1007</v>
      </c>
      <c r="O7" s="88">
        <v>-483</v>
      </c>
      <c r="P7" s="88">
        <v>-524</v>
      </c>
      <c r="Q7" s="88">
        <v>730</v>
      </c>
      <c r="R7" s="88">
        <v>414</v>
      </c>
      <c r="S7" s="88">
        <v>316</v>
      </c>
      <c r="T7" s="119">
        <v>0</v>
      </c>
      <c r="U7" s="88">
        <v>730</v>
      </c>
      <c r="V7" s="88">
        <v>855</v>
      </c>
      <c r="W7" s="88">
        <v>480</v>
      </c>
      <c r="X7" s="88">
        <v>375</v>
      </c>
      <c r="Y7" s="119">
        <v>0</v>
      </c>
      <c r="Z7" s="88">
        <v>855</v>
      </c>
      <c r="AA7" s="88">
        <v>-125</v>
      </c>
      <c r="AB7" s="88">
        <v>-66</v>
      </c>
      <c r="AC7" s="88">
        <v>-59</v>
      </c>
      <c r="AD7" s="73" t="s">
        <v>191</v>
      </c>
    </row>
    <row r="8" spans="1:30" ht="18" customHeight="1">
      <c r="A8" s="74" t="s">
        <v>195</v>
      </c>
      <c r="B8" s="89">
        <v>788834</v>
      </c>
      <c r="C8" s="89">
        <v>373478</v>
      </c>
      <c r="D8" s="89">
        <v>415356</v>
      </c>
      <c r="E8" s="89">
        <v>-987</v>
      </c>
      <c r="F8" s="89">
        <v>-477</v>
      </c>
      <c r="G8" s="89">
        <v>-510</v>
      </c>
      <c r="H8" s="89">
        <v>240</v>
      </c>
      <c r="I8" s="89">
        <v>130</v>
      </c>
      <c r="J8" s="89">
        <v>110</v>
      </c>
      <c r="K8" s="89">
        <v>1118</v>
      </c>
      <c r="L8" s="89">
        <v>551</v>
      </c>
      <c r="M8" s="89">
        <v>567</v>
      </c>
      <c r="N8" s="89">
        <v>-878</v>
      </c>
      <c r="O8" s="89">
        <v>-421</v>
      </c>
      <c r="P8" s="89">
        <v>-457</v>
      </c>
      <c r="Q8" s="89">
        <v>1081</v>
      </c>
      <c r="R8" s="89">
        <v>576</v>
      </c>
      <c r="S8" s="89">
        <v>505</v>
      </c>
      <c r="T8" s="89">
        <v>392</v>
      </c>
      <c r="U8" s="89">
        <v>689</v>
      </c>
      <c r="V8" s="89">
        <v>1190</v>
      </c>
      <c r="W8" s="89">
        <v>632</v>
      </c>
      <c r="X8" s="89">
        <v>558</v>
      </c>
      <c r="Y8" s="89">
        <v>378</v>
      </c>
      <c r="Z8" s="89">
        <v>812</v>
      </c>
      <c r="AA8" s="89">
        <v>-109</v>
      </c>
      <c r="AB8" s="89">
        <v>-56</v>
      </c>
      <c r="AC8" s="89">
        <v>-53</v>
      </c>
      <c r="AD8" s="74" t="s">
        <v>195</v>
      </c>
    </row>
    <row r="9" spans="1:30" ht="18" customHeight="1">
      <c r="A9" s="75" t="s">
        <v>148</v>
      </c>
      <c r="B9" s="90">
        <v>76036</v>
      </c>
      <c r="C9" s="90">
        <v>35972</v>
      </c>
      <c r="D9" s="90">
        <v>40064</v>
      </c>
      <c r="E9" s="90">
        <v>-132</v>
      </c>
      <c r="F9" s="90">
        <v>-69</v>
      </c>
      <c r="G9" s="90">
        <v>-63</v>
      </c>
      <c r="H9" s="90">
        <v>9</v>
      </c>
      <c r="I9" s="90">
        <v>4</v>
      </c>
      <c r="J9" s="90">
        <v>5</v>
      </c>
      <c r="K9" s="90">
        <v>138</v>
      </c>
      <c r="L9" s="90">
        <v>66</v>
      </c>
      <c r="M9" s="90">
        <v>72</v>
      </c>
      <c r="N9" s="90">
        <v>-129</v>
      </c>
      <c r="O9" s="90">
        <v>-62</v>
      </c>
      <c r="P9" s="90">
        <v>-67</v>
      </c>
      <c r="Q9" s="90">
        <v>103</v>
      </c>
      <c r="R9" s="90">
        <v>47</v>
      </c>
      <c r="S9" s="90">
        <v>56</v>
      </c>
      <c r="T9" s="90">
        <v>62</v>
      </c>
      <c r="U9" s="90">
        <v>41</v>
      </c>
      <c r="V9" s="90">
        <v>106</v>
      </c>
      <c r="W9" s="90">
        <v>54</v>
      </c>
      <c r="X9" s="90">
        <v>52</v>
      </c>
      <c r="Y9" s="90">
        <v>63</v>
      </c>
      <c r="Z9" s="90">
        <v>43</v>
      </c>
      <c r="AA9" s="90">
        <v>-3</v>
      </c>
      <c r="AB9" s="90">
        <v>-7</v>
      </c>
      <c r="AC9" s="90">
        <v>4</v>
      </c>
      <c r="AD9" s="75" t="s">
        <v>148</v>
      </c>
    </row>
    <row r="10" spans="1:30" ht="18" customHeight="1">
      <c r="A10" s="76" t="s">
        <v>197</v>
      </c>
      <c r="B10" s="89">
        <v>289480</v>
      </c>
      <c r="C10" s="89">
        <v>136776</v>
      </c>
      <c r="D10" s="89">
        <v>152704</v>
      </c>
      <c r="E10" s="89">
        <v>-337</v>
      </c>
      <c r="F10" s="89">
        <v>-160</v>
      </c>
      <c r="G10" s="89">
        <v>-177</v>
      </c>
      <c r="H10" s="89">
        <v>105</v>
      </c>
      <c r="I10" s="100">
        <v>59</v>
      </c>
      <c r="J10" s="100">
        <v>46</v>
      </c>
      <c r="K10" s="89">
        <v>320</v>
      </c>
      <c r="L10" s="104">
        <v>167</v>
      </c>
      <c r="M10" s="104">
        <v>153</v>
      </c>
      <c r="N10" s="89">
        <v>-215</v>
      </c>
      <c r="O10" s="89">
        <v>-108</v>
      </c>
      <c r="P10" s="89">
        <v>-107</v>
      </c>
      <c r="Q10" s="89">
        <v>414</v>
      </c>
      <c r="R10" s="89">
        <v>236</v>
      </c>
      <c r="S10" s="89">
        <v>178</v>
      </c>
      <c r="T10" s="89">
        <v>133</v>
      </c>
      <c r="U10" s="89">
        <v>281</v>
      </c>
      <c r="V10" s="89">
        <v>536</v>
      </c>
      <c r="W10" s="89">
        <v>288</v>
      </c>
      <c r="X10" s="89">
        <v>248</v>
      </c>
      <c r="Y10" s="89">
        <v>119</v>
      </c>
      <c r="Z10" s="89">
        <v>417</v>
      </c>
      <c r="AA10" s="89">
        <v>-122</v>
      </c>
      <c r="AB10" s="89">
        <v>-52</v>
      </c>
      <c r="AC10" s="89">
        <v>-70</v>
      </c>
      <c r="AD10" s="76" t="s">
        <v>197</v>
      </c>
    </row>
    <row r="11" spans="1:30" ht="18" customHeight="1">
      <c r="A11" s="76" t="s">
        <v>198</v>
      </c>
      <c r="B11" s="89">
        <v>43984</v>
      </c>
      <c r="C11" s="89">
        <v>20374</v>
      </c>
      <c r="D11" s="89">
        <v>23610</v>
      </c>
      <c r="E11" s="89">
        <v>-51</v>
      </c>
      <c r="F11" s="89">
        <v>-17</v>
      </c>
      <c r="G11" s="89">
        <v>-34</v>
      </c>
      <c r="H11" s="89">
        <v>9</v>
      </c>
      <c r="I11" s="101">
        <v>4</v>
      </c>
      <c r="J11" s="101">
        <v>5</v>
      </c>
      <c r="K11" s="89">
        <v>72</v>
      </c>
      <c r="L11" s="101">
        <v>31</v>
      </c>
      <c r="M11" s="101">
        <v>41</v>
      </c>
      <c r="N11" s="89">
        <v>-63</v>
      </c>
      <c r="O11" s="89">
        <v>-27</v>
      </c>
      <c r="P11" s="89">
        <v>-36</v>
      </c>
      <c r="Q11" s="89">
        <v>72</v>
      </c>
      <c r="R11" s="89">
        <v>44</v>
      </c>
      <c r="S11" s="89">
        <v>28</v>
      </c>
      <c r="T11" s="89">
        <v>30</v>
      </c>
      <c r="U11" s="89">
        <v>42</v>
      </c>
      <c r="V11" s="89">
        <v>60</v>
      </c>
      <c r="W11" s="89">
        <v>34</v>
      </c>
      <c r="X11" s="89">
        <v>26</v>
      </c>
      <c r="Y11" s="89">
        <v>18</v>
      </c>
      <c r="Z11" s="89">
        <v>42</v>
      </c>
      <c r="AA11" s="89">
        <v>12</v>
      </c>
      <c r="AB11" s="89">
        <v>10</v>
      </c>
      <c r="AC11" s="89">
        <v>2</v>
      </c>
      <c r="AD11" s="76" t="s">
        <v>198</v>
      </c>
    </row>
    <row r="12" spans="1:30" ht="18" customHeight="1">
      <c r="A12" s="76" t="s">
        <v>199</v>
      </c>
      <c r="B12" s="89">
        <v>75629</v>
      </c>
      <c r="C12" s="89">
        <v>35748</v>
      </c>
      <c r="D12" s="89">
        <v>39881</v>
      </c>
      <c r="E12" s="89">
        <v>-61</v>
      </c>
      <c r="F12" s="89">
        <v>-27</v>
      </c>
      <c r="G12" s="89">
        <v>-34</v>
      </c>
      <c r="H12" s="89">
        <v>22</v>
      </c>
      <c r="I12" s="101">
        <v>14</v>
      </c>
      <c r="J12" s="101">
        <v>8</v>
      </c>
      <c r="K12" s="89">
        <v>118</v>
      </c>
      <c r="L12" s="101">
        <v>65</v>
      </c>
      <c r="M12" s="101">
        <v>53</v>
      </c>
      <c r="N12" s="89">
        <v>-96</v>
      </c>
      <c r="O12" s="89">
        <v>-51</v>
      </c>
      <c r="P12" s="89">
        <v>-45</v>
      </c>
      <c r="Q12" s="89">
        <v>117</v>
      </c>
      <c r="R12" s="89">
        <v>66</v>
      </c>
      <c r="S12" s="89">
        <v>51</v>
      </c>
      <c r="T12" s="89">
        <v>46</v>
      </c>
      <c r="U12" s="89">
        <v>71</v>
      </c>
      <c r="V12" s="89">
        <v>82</v>
      </c>
      <c r="W12" s="89">
        <v>42</v>
      </c>
      <c r="X12" s="89">
        <v>40</v>
      </c>
      <c r="Y12" s="89">
        <v>31</v>
      </c>
      <c r="Z12" s="89">
        <v>51</v>
      </c>
      <c r="AA12" s="89">
        <v>35</v>
      </c>
      <c r="AB12" s="89">
        <v>24</v>
      </c>
      <c r="AC12" s="89">
        <v>11</v>
      </c>
      <c r="AD12" s="76" t="s">
        <v>199</v>
      </c>
    </row>
    <row r="13" spans="1:30" ht="18" customHeight="1">
      <c r="A13" s="76" t="s">
        <v>200</v>
      </c>
      <c r="B13" s="89">
        <v>61696</v>
      </c>
      <c r="C13" s="89">
        <v>29251</v>
      </c>
      <c r="D13" s="89">
        <v>32445</v>
      </c>
      <c r="E13" s="89">
        <v>-72</v>
      </c>
      <c r="F13" s="89">
        <v>-40</v>
      </c>
      <c r="G13" s="89">
        <v>-32</v>
      </c>
      <c r="H13" s="89">
        <v>20</v>
      </c>
      <c r="I13" s="101">
        <v>6</v>
      </c>
      <c r="J13" s="101">
        <v>14</v>
      </c>
      <c r="K13" s="89">
        <v>105</v>
      </c>
      <c r="L13" s="101">
        <v>42</v>
      </c>
      <c r="M13" s="101">
        <v>63</v>
      </c>
      <c r="N13" s="89">
        <v>-85</v>
      </c>
      <c r="O13" s="89">
        <v>-36</v>
      </c>
      <c r="P13" s="89">
        <v>-49</v>
      </c>
      <c r="Q13" s="89">
        <v>86</v>
      </c>
      <c r="R13" s="89">
        <v>44</v>
      </c>
      <c r="S13" s="89">
        <v>42</v>
      </c>
      <c r="T13" s="89">
        <v>22</v>
      </c>
      <c r="U13" s="89">
        <v>64</v>
      </c>
      <c r="V13" s="89">
        <v>73</v>
      </c>
      <c r="W13" s="89">
        <v>48</v>
      </c>
      <c r="X13" s="89">
        <v>25</v>
      </c>
      <c r="Y13" s="89">
        <v>23</v>
      </c>
      <c r="Z13" s="89">
        <v>50</v>
      </c>
      <c r="AA13" s="89">
        <v>13</v>
      </c>
      <c r="AB13" s="89">
        <v>-4</v>
      </c>
      <c r="AC13" s="89">
        <v>17</v>
      </c>
      <c r="AD13" s="76" t="s">
        <v>200</v>
      </c>
    </row>
    <row r="14" spans="1:30" ht="18" customHeight="1">
      <c r="A14" s="76" t="s">
        <v>150</v>
      </c>
      <c r="B14" s="89">
        <v>21189</v>
      </c>
      <c r="C14" s="89">
        <v>10009</v>
      </c>
      <c r="D14" s="89">
        <v>11180</v>
      </c>
      <c r="E14" s="89">
        <v>-42</v>
      </c>
      <c r="F14" s="89">
        <v>-18</v>
      </c>
      <c r="G14" s="89">
        <v>-24</v>
      </c>
      <c r="H14" s="89">
        <v>4</v>
      </c>
      <c r="I14" s="101">
        <v>3</v>
      </c>
      <c r="J14" s="101">
        <v>1</v>
      </c>
      <c r="K14" s="89">
        <v>37</v>
      </c>
      <c r="L14" s="101">
        <v>18</v>
      </c>
      <c r="M14" s="101">
        <v>19</v>
      </c>
      <c r="N14" s="89">
        <v>-33</v>
      </c>
      <c r="O14" s="89">
        <v>-15</v>
      </c>
      <c r="P14" s="89">
        <v>-18</v>
      </c>
      <c r="Q14" s="89">
        <v>23</v>
      </c>
      <c r="R14" s="89">
        <v>13</v>
      </c>
      <c r="S14" s="89">
        <v>10</v>
      </c>
      <c r="T14" s="89">
        <v>8</v>
      </c>
      <c r="U14" s="89">
        <v>15</v>
      </c>
      <c r="V14" s="89">
        <v>32</v>
      </c>
      <c r="W14" s="89">
        <v>16</v>
      </c>
      <c r="X14" s="89">
        <v>16</v>
      </c>
      <c r="Y14" s="89">
        <v>19</v>
      </c>
      <c r="Z14" s="89">
        <v>13</v>
      </c>
      <c r="AA14" s="89">
        <v>-9</v>
      </c>
      <c r="AB14" s="89">
        <v>-3</v>
      </c>
      <c r="AC14" s="89">
        <v>-6</v>
      </c>
      <c r="AD14" s="76" t="s">
        <v>150</v>
      </c>
    </row>
    <row r="15" spans="1:30" ht="18" customHeight="1">
      <c r="A15" s="76" t="s">
        <v>141</v>
      </c>
      <c r="B15" s="89">
        <v>36541</v>
      </c>
      <c r="C15" s="89">
        <v>17542</v>
      </c>
      <c r="D15" s="89">
        <v>18999</v>
      </c>
      <c r="E15" s="89">
        <v>-71</v>
      </c>
      <c r="F15" s="89">
        <v>-34</v>
      </c>
      <c r="G15" s="89">
        <v>-37</v>
      </c>
      <c r="H15" s="89">
        <v>6</v>
      </c>
      <c r="I15" s="101">
        <v>3</v>
      </c>
      <c r="J15" s="101">
        <v>3</v>
      </c>
      <c r="K15" s="89">
        <v>65</v>
      </c>
      <c r="L15" s="101">
        <v>28</v>
      </c>
      <c r="M15" s="101">
        <v>37</v>
      </c>
      <c r="N15" s="89">
        <v>-59</v>
      </c>
      <c r="O15" s="89">
        <v>-25</v>
      </c>
      <c r="P15" s="89">
        <v>-34</v>
      </c>
      <c r="Q15" s="89">
        <v>33</v>
      </c>
      <c r="R15" s="89">
        <v>17</v>
      </c>
      <c r="S15" s="89">
        <v>16</v>
      </c>
      <c r="T15" s="89">
        <v>10</v>
      </c>
      <c r="U15" s="89">
        <v>23</v>
      </c>
      <c r="V15" s="89">
        <v>45</v>
      </c>
      <c r="W15" s="89">
        <v>26</v>
      </c>
      <c r="X15" s="89">
        <v>19</v>
      </c>
      <c r="Y15" s="89">
        <v>20</v>
      </c>
      <c r="Z15" s="89">
        <v>25</v>
      </c>
      <c r="AA15" s="89">
        <v>-12</v>
      </c>
      <c r="AB15" s="89">
        <v>-9</v>
      </c>
      <c r="AC15" s="89">
        <v>-3</v>
      </c>
      <c r="AD15" s="76" t="s">
        <v>141</v>
      </c>
    </row>
    <row r="16" spans="1:30" ht="18" customHeight="1">
      <c r="A16" s="76" t="s">
        <v>115</v>
      </c>
      <c r="B16" s="89">
        <v>25070</v>
      </c>
      <c r="C16" s="89">
        <v>11895</v>
      </c>
      <c r="D16" s="89">
        <v>13175</v>
      </c>
      <c r="E16" s="89">
        <v>-40</v>
      </c>
      <c r="F16" s="89">
        <v>-20</v>
      </c>
      <c r="G16" s="89">
        <v>-20</v>
      </c>
      <c r="H16" s="89">
        <v>5</v>
      </c>
      <c r="I16" s="101">
        <v>2</v>
      </c>
      <c r="J16" s="101">
        <v>3</v>
      </c>
      <c r="K16" s="89">
        <v>43</v>
      </c>
      <c r="L16" s="101">
        <v>19</v>
      </c>
      <c r="M16" s="101">
        <v>24</v>
      </c>
      <c r="N16" s="89">
        <v>-38</v>
      </c>
      <c r="O16" s="89">
        <v>-17</v>
      </c>
      <c r="P16" s="89">
        <v>-21</v>
      </c>
      <c r="Q16" s="89">
        <v>33</v>
      </c>
      <c r="R16" s="89">
        <v>12</v>
      </c>
      <c r="S16" s="89">
        <v>21</v>
      </c>
      <c r="T16" s="89">
        <v>9</v>
      </c>
      <c r="U16" s="89">
        <v>24</v>
      </c>
      <c r="V16" s="89">
        <v>35</v>
      </c>
      <c r="W16" s="89">
        <v>15</v>
      </c>
      <c r="X16" s="89">
        <v>20</v>
      </c>
      <c r="Y16" s="89">
        <v>10</v>
      </c>
      <c r="Z16" s="89">
        <v>25</v>
      </c>
      <c r="AA16" s="89">
        <v>-2</v>
      </c>
      <c r="AB16" s="89">
        <v>-3</v>
      </c>
      <c r="AC16" s="89">
        <v>1</v>
      </c>
      <c r="AD16" s="76" t="s">
        <v>115</v>
      </c>
    </row>
    <row r="17" spans="1:30" ht="18" customHeight="1">
      <c r="A17" s="77" t="s">
        <v>112</v>
      </c>
      <c r="B17" s="89">
        <v>67628</v>
      </c>
      <c r="C17" s="89">
        <v>32844</v>
      </c>
      <c r="D17" s="89">
        <v>34784</v>
      </c>
      <c r="E17" s="89">
        <v>-80</v>
      </c>
      <c r="F17" s="89">
        <v>-51</v>
      </c>
      <c r="G17" s="89">
        <v>-29</v>
      </c>
      <c r="H17" s="89">
        <v>18</v>
      </c>
      <c r="I17" s="101">
        <v>10</v>
      </c>
      <c r="J17" s="101">
        <v>8</v>
      </c>
      <c r="K17" s="89">
        <v>104</v>
      </c>
      <c r="L17" s="101">
        <v>50</v>
      </c>
      <c r="M17" s="101">
        <v>54</v>
      </c>
      <c r="N17" s="89">
        <v>-86</v>
      </c>
      <c r="O17" s="89">
        <v>-40</v>
      </c>
      <c r="P17" s="89">
        <v>-46</v>
      </c>
      <c r="Q17" s="89">
        <v>76</v>
      </c>
      <c r="R17" s="89">
        <v>30</v>
      </c>
      <c r="S17" s="89">
        <v>46</v>
      </c>
      <c r="T17" s="89">
        <v>25</v>
      </c>
      <c r="U17" s="89">
        <v>51</v>
      </c>
      <c r="V17" s="89">
        <v>70</v>
      </c>
      <c r="W17" s="89">
        <v>41</v>
      </c>
      <c r="X17" s="89">
        <v>29</v>
      </c>
      <c r="Y17" s="89">
        <v>29</v>
      </c>
      <c r="Z17" s="89">
        <v>41</v>
      </c>
      <c r="AA17" s="89">
        <v>6</v>
      </c>
      <c r="AB17" s="89">
        <v>-11</v>
      </c>
      <c r="AC17" s="89">
        <v>17</v>
      </c>
      <c r="AD17" s="77" t="s">
        <v>112</v>
      </c>
    </row>
    <row r="18" spans="1:30" ht="18" customHeight="1">
      <c r="A18" s="76" t="s">
        <v>202</v>
      </c>
      <c r="B18" s="89">
        <v>30005</v>
      </c>
      <c r="C18" s="89">
        <v>14176</v>
      </c>
      <c r="D18" s="89">
        <v>15829</v>
      </c>
      <c r="E18" s="89">
        <v>-18</v>
      </c>
      <c r="F18" s="89">
        <v>-4</v>
      </c>
      <c r="G18" s="89">
        <v>-14</v>
      </c>
      <c r="H18" s="89">
        <v>8</v>
      </c>
      <c r="I18" s="101">
        <v>4</v>
      </c>
      <c r="J18" s="101">
        <v>4</v>
      </c>
      <c r="K18" s="89">
        <v>32</v>
      </c>
      <c r="L18" s="101">
        <v>16</v>
      </c>
      <c r="M18" s="101">
        <v>16</v>
      </c>
      <c r="N18" s="89">
        <v>-24</v>
      </c>
      <c r="O18" s="89">
        <v>-12</v>
      </c>
      <c r="P18" s="89">
        <v>-12</v>
      </c>
      <c r="Q18" s="89">
        <v>56</v>
      </c>
      <c r="R18" s="89">
        <v>34</v>
      </c>
      <c r="S18" s="89">
        <v>22</v>
      </c>
      <c r="T18" s="89">
        <v>42</v>
      </c>
      <c r="U18" s="89">
        <v>14</v>
      </c>
      <c r="V18" s="89">
        <v>50</v>
      </c>
      <c r="W18" s="89">
        <v>26</v>
      </c>
      <c r="X18" s="89">
        <v>24</v>
      </c>
      <c r="Y18" s="89">
        <v>22</v>
      </c>
      <c r="Z18" s="89">
        <v>28</v>
      </c>
      <c r="AA18" s="89">
        <v>6</v>
      </c>
      <c r="AB18" s="89">
        <v>8</v>
      </c>
      <c r="AC18" s="89">
        <v>-2</v>
      </c>
      <c r="AD18" s="76" t="s">
        <v>202</v>
      </c>
    </row>
    <row r="19" spans="1:30" ht="18" customHeight="1">
      <c r="A19" s="76" t="s">
        <v>98</v>
      </c>
      <c r="B19" s="89">
        <v>69619</v>
      </c>
      <c r="C19" s="89">
        <v>32702</v>
      </c>
      <c r="D19" s="89">
        <v>36917</v>
      </c>
      <c r="E19" s="89">
        <v>-91</v>
      </c>
      <c r="F19" s="89">
        <v>-40</v>
      </c>
      <c r="G19" s="89">
        <v>-51</v>
      </c>
      <c r="H19" s="89">
        <v>26</v>
      </c>
      <c r="I19" s="101">
        <v>15</v>
      </c>
      <c r="J19" s="101">
        <v>11</v>
      </c>
      <c r="K19" s="89">
        <v>112</v>
      </c>
      <c r="L19" s="101">
        <v>56</v>
      </c>
      <c r="M19" s="101">
        <v>56</v>
      </c>
      <c r="N19" s="89">
        <v>-86</v>
      </c>
      <c r="O19" s="89">
        <v>-41</v>
      </c>
      <c r="P19" s="89">
        <v>-45</v>
      </c>
      <c r="Q19" s="89">
        <v>98</v>
      </c>
      <c r="R19" s="89">
        <v>45</v>
      </c>
      <c r="S19" s="89">
        <v>53</v>
      </c>
      <c r="T19" s="89">
        <v>40</v>
      </c>
      <c r="U19" s="89">
        <v>58</v>
      </c>
      <c r="V19" s="89">
        <v>103</v>
      </c>
      <c r="W19" s="89">
        <v>44</v>
      </c>
      <c r="X19" s="89">
        <v>59</v>
      </c>
      <c r="Y19" s="89">
        <v>50</v>
      </c>
      <c r="Z19" s="89">
        <v>53</v>
      </c>
      <c r="AA19" s="89">
        <v>-5</v>
      </c>
      <c r="AB19" s="89">
        <v>1</v>
      </c>
      <c r="AC19" s="89">
        <v>-6</v>
      </c>
      <c r="AD19" s="76" t="s">
        <v>98</v>
      </c>
    </row>
    <row r="20" spans="1:30" ht="18" customHeight="1">
      <c r="A20" s="76" t="s">
        <v>25</v>
      </c>
      <c r="B20" s="89">
        <v>25901</v>
      </c>
      <c r="C20" s="89">
        <v>12264</v>
      </c>
      <c r="D20" s="89">
        <v>13637</v>
      </c>
      <c r="E20" s="89">
        <v>-61</v>
      </c>
      <c r="F20" s="89">
        <v>-27</v>
      </c>
      <c r="G20" s="89">
        <v>-34</v>
      </c>
      <c r="H20" s="89">
        <v>4</v>
      </c>
      <c r="I20" s="101">
        <v>2</v>
      </c>
      <c r="J20" s="101">
        <v>2</v>
      </c>
      <c r="K20" s="89">
        <v>39</v>
      </c>
      <c r="L20" s="101">
        <v>20</v>
      </c>
      <c r="M20" s="101">
        <v>19</v>
      </c>
      <c r="N20" s="89">
        <v>-35</v>
      </c>
      <c r="O20" s="89">
        <v>-18</v>
      </c>
      <c r="P20" s="89">
        <v>-17</v>
      </c>
      <c r="Q20" s="89">
        <v>23</v>
      </c>
      <c r="R20" s="89">
        <v>13</v>
      </c>
      <c r="S20" s="89">
        <v>10</v>
      </c>
      <c r="T20" s="89">
        <v>8</v>
      </c>
      <c r="U20" s="89">
        <v>15</v>
      </c>
      <c r="V20" s="89">
        <v>49</v>
      </c>
      <c r="W20" s="89">
        <v>22</v>
      </c>
      <c r="X20" s="89">
        <v>27</v>
      </c>
      <c r="Y20" s="89">
        <v>23</v>
      </c>
      <c r="Z20" s="89">
        <v>26</v>
      </c>
      <c r="AA20" s="89">
        <v>-26</v>
      </c>
      <c r="AB20" s="89">
        <v>-9</v>
      </c>
      <c r="AC20" s="89">
        <v>-17</v>
      </c>
      <c r="AD20" s="76" t="s">
        <v>25</v>
      </c>
    </row>
    <row r="21" spans="1:30" ht="18" customHeight="1">
      <c r="A21" s="76" t="s">
        <v>203</v>
      </c>
      <c r="B21" s="89">
        <v>20970</v>
      </c>
      <c r="C21" s="89">
        <v>10162</v>
      </c>
      <c r="D21" s="89">
        <v>10808</v>
      </c>
      <c r="E21" s="89">
        <v>-26</v>
      </c>
      <c r="F21" s="89">
        <v>-14</v>
      </c>
      <c r="G21" s="89">
        <v>-12</v>
      </c>
      <c r="H21" s="89">
        <v>7</v>
      </c>
      <c r="I21" s="101">
        <v>4</v>
      </c>
      <c r="J21" s="101">
        <v>3</v>
      </c>
      <c r="K21" s="89">
        <v>29</v>
      </c>
      <c r="L21" s="101">
        <v>17</v>
      </c>
      <c r="M21" s="101">
        <v>12</v>
      </c>
      <c r="N21" s="89">
        <v>-22</v>
      </c>
      <c r="O21" s="89">
        <v>-13</v>
      </c>
      <c r="P21" s="89">
        <v>-9</v>
      </c>
      <c r="Q21" s="89">
        <v>21</v>
      </c>
      <c r="R21" s="89">
        <v>14</v>
      </c>
      <c r="S21" s="89">
        <v>7</v>
      </c>
      <c r="T21" s="89">
        <v>7</v>
      </c>
      <c r="U21" s="89">
        <v>14</v>
      </c>
      <c r="V21" s="89">
        <v>25</v>
      </c>
      <c r="W21" s="89">
        <v>15</v>
      </c>
      <c r="X21" s="89">
        <v>10</v>
      </c>
      <c r="Y21" s="89">
        <v>6</v>
      </c>
      <c r="Z21" s="89">
        <v>19</v>
      </c>
      <c r="AA21" s="89">
        <v>-4</v>
      </c>
      <c r="AB21" s="89">
        <v>-1</v>
      </c>
      <c r="AC21" s="89">
        <v>-3</v>
      </c>
      <c r="AD21" s="76" t="s">
        <v>203</v>
      </c>
    </row>
    <row r="22" spans="1:30" ht="18" customHeight="1">
      <c r="A22" s="76" t="s">
        <v>3</v>
      </c>
      <c r="B22" s="89">
        <v>21122</v>
      </c>
      <c r="C22" s="89">
        <v>9735</v>
      </c>
      <c r="D22" s="89">
        <v>11387</v>
      </c>
      <c r="E22" s="89">
        <v>-37</v>
      </c>
      <c r="F22" s="89">
        <v>-25</v>
      </c>
      <c r="G22" s="89">
        <v>-12</v>
      </c>
      <c r="H22" s="89">
        <v>6</v>
      </c>
      <c r="I22" s="101">
        <v>4</v>
      </c>
      <c r="J22" s="101">
        <v>2</v>
      </c>
      <c r="K22" s="89">
        <v>42</v>
      </c>
      <c r="L22" s="101">
        <v>22</v>
      </c>
      <c r="M22" s="101">
        <v>20</v>
      </c>
      <c r="N22" s="89">
        <v>-36</v>
      </c>
      <c r="O22" s="89">
        <v>-18</v>
      </c>
      <c r="P22" s="89">
        <v>-18</v>
      </c>
      <c r="Q22" s="89">
        <v>29</v>
      </c>
      <c r="R22" s="89">
        <v>8</v>
      </c>
      <c r="S22" s="89">
        <v>21</v>
      </c>
      <c r="T22" s="89">
        <v>12</v>
      </c>
      <c r="U22" s="89">
        <v>17</v>
      </c>
      <c r="V22" s="89">
        <v>30</v>
      </c>
      <c r="W22" s="89">
        <v>15</v>
      </c>
      <c r="X22" s="89">
        <v>15</v>
      </c>
      <c r="Y22" s="89">
        <v>8</v>
      </c>
      <c r="Z22" s="89">
        <v>22</v>
      </c>
      <c r="AA22" s="89">
        <v>-1</v>
      </c>
      <c r="AB22" s="89">
        <v>-7</v>
      </c>
      <c r="AC22" s="89">
        <v>6</v>
      </c>
      <c r="AD22" s="76" t="s">
        <v>3</v>
      </c>
    </row>
    <row r="23" spans="1:30" ht="18" customHeight="1">
      <c r="A23" s="78" t="s">
        <v>88</v>
      </c>
      <c r="B23" s="91">
        <v>4140</v>
      </c>
      <c r="C23" s="91">
        <v>1961</v>
      </c>
      <c r="D23" s="91">
        <v>2179</v>
      </c>
      <c r="E23" s="91">
        <v>-6</v>
      </c>
      <c r="F23" s="91">
        <v>-4</v>
      </c>
      <c r="G23" s="91">
        <v>-2</v>
      </c>
      <c r="H23" s="91">
        <v>2</v>
      </c>
      <c r="I23" s="102">
        <v>1</v>
      </c>
      <c r="J23" s="102">
        <v>1</v>
      </c>
      <c r="K23" s="102">
        <v>8</v>
      </c>
      <c r="L23" s="102">
        <v>5</v>
      </c>
      <c r="M23" s="102">
        <v>3</v>
      </c>
      <c r="N23" s="91">
        <v>-6</v>
      </c>
      <c r="O23" s="91">
        <v>-4</v>
      </c>
      <c r="P23" s="91">
        <v>-2</v>
      </c>
      <c r="Q23" s="91">
        <v>9</v>
      </c>
      <c r="R23" s="91">
        <v>5</v>
      </c>
      <c r="S23" s="91">
        <v>4</v>
      </c>
      <c r="T23" s="91">
        <v>6</v>
      </c>
      <c r="U23" s="91">
        <v>3</v>
      </c>
      <c r="V23" s="91">
        <v>9</v>
      </c>
      <c r="W23" s="91">
        <v>5</v>
      </c>
      <c r="X23" s="91">
        <v>4</v>
      </c>
      <c r="Y23" s="91">
        <v>7</v>
      </c>
      <c r="Z23" s="91">
        <v>2</v>
      </c>
      <c r="AA23" s="91">
        <v>0</v>
      </c>
      <c r="AB23" s="91">
        <v>0</v>
      </c>
      <c r="AC23" s="91">
        <v>0</v>
      </c>
      <c r="AD23" s="78" t="s">
        <v>88</v>
      </c>
    </row>
    <row r="24" spans="1:30" ht="18" customHeight="1">
      <c r="A24" s="76" t="s">
        <v>204</v>
      </c>
      <c r="B24" s="89">
        <v>4140</v>
      </c>
      <c r="C24" s="90">
        <v>1961</v>
      </c>
      <c r="D24" s="90">
        <v>2179</v>
      </c>
      <c r="E24" s="97">
        <v>-6</v>
      </c>
      <c r="F24" s="89">
        <v>-4</v>
      </c>
      <c r="G24" s="89">
        <v>-2</v>
      </c>
      <c r="H24" s="89">
        <v>2</v>
      </c>
      <c r="I24" s="101">
        <v>1</v>
      </c>
      <c r="J24" s="101">
        <v>1</v>
      </c>
      <c r="K24" s="89">
        <v>8</v>
      </c>
      <c r="L24" s="101">
        <v>5</v>
      </c>
      <c r="M24" s="101">
        <v>3</v>
      </c>
      <c r="N24" s="89">
        <v>-6</v>
      </c>
      <c r="O24" s="89">
        <v>-4</v>
      </c>
      <c r="P24" s="89">
        <v>-2</v>
      </c>
      <c r="Q24" s="89">
        <v>9</v>
      </c>
      <c r="R24" s="89">
        <v>5</v>
      </c>
      <c r="S24" s="89">
        <v>4</v>
      </c>
      <c r="T24" s="89">
        <v>6</v>
      </c>
      <c r="U24" s="89">
        <v>3</v>
      </c>
      <c r="V24" s="89">
        <v>9</v>
      </c>
      <c r="W24" s="89">
        <v>5</v>
      </c>
      <c r="X24" s="89">
        <v>4</v>
      </c>
      <c r="Y24" s="89">
        <v>7</v>
      </c>
      <c r="Z24" s="89">
        <v>2</v>
      </c>
      <c r="AA24" s="89">
        <v>0</v>
      </c>
      <c r="AB24" s="89">
        <v>0</v>
      </c>
      <c r="AC24" s="89">
        <v>0</v>
      </c>
      <c r="AD24" s="76" t="s">
        <v>204</v>
      </c>
    </row>
    <row r="25" spans="1:30" ht="18" customHeight="1">
      <c r="A25" s="78" t="s">
        <v>149</v>
      </c>
      <c r="B25" s="91">
        <v>1630</v>
      </c>
      <c r="C25" s="91">
        <v>805</v>
      </c>
      <c r="D25" s="91">
        <v>825</v>
      </c>
      <c r="E25" s="91">
        <v>-2</v>
      </c>
      <c r="F25" s="91">
        <v>0</v>
      </c>
      <c r="G25" s="91">
        <v>-2</v>
      </c>
      <c r="H25" s="91">
        <v>0</v>
      </c>
      <c r="I25" s="102">
        <v>0</v>
      </c>
      <c r="J25" s="102">
        <v>0</v>
      </c>
      <c r="K25" s="102">
        <v>4</v>
      </c>
      <c r="L25" s="102">
        <v>1</v>
      </c>
      <c r="M25" s="102">
        <v>3</v>
      </c>
      <c r="N25" s="91">
        <v>-4</v>
      </c>
      <c r="O25" s="91">
        <v>-1</v>
      </c>
      <c r="P25" s="91">
        <v>-3</v>
      </c>
      <c r="Q25" s="91">
        <v>4</v>
      </c>
      <c r="R25" s="91">
        <v>2</v>
      </c>
      <c r="S25" s="91">
        <v>2</v>
      </c>
      <c r="T25" s="91">
        <v>4</v>
      </c>
      <c r="U25" s="91">
        <v>0</v>
      </c>
      <c r="V25" s="91">
        <v>2</v>
      </c>
      <c r="W25" s="91">
        <v>1</v>
      </c>
      <c r="X25" s="91">
        <v>1</v>
      </c>
      <c r="Y25" s="91">
        <v>1</v>
      </c>
      <c r="Z25" s="91">
        <v>1</v>
      </c>
      <c r="AA25" s="91">
        <v>2</v>
      </c>
      <c r="AB25" s="91">
        <v>1</v>
      </c>
      <c r="AC25" s="91">
        <v>1</v>
      </c>
      <c r="AD25" s="78" t="s">
        <v>149</v>
      </c>
    </row>
    <row r="26" spans="1:30" ht="18" customHeight="1">
      <c r="A26" s="79" t="s">
        <v>205</v>
      </c>
      <c r="B26" s="89">
        <v>1630</v>
      </c>
      <c r="C26" s="89">
        <v>805</v>
      </c>
      <c r="D26" s="89">
        <v>825</v>
      </c>
      <c r="E26" s="89">
        <v>-2</v>
      </c>
      <c r="F26" s="89">
        <v>0</v>
      </c>
      <c r="G26" s="89">
        <v>-2</v>
      </c>
      <c r="H26" s="89">
        <v>0</v>
      </c>
      <c r="I26" s="101">
        <v>0</v>
      </c>
      <c r="J26" s="101">
        <v>0</v>
      </c>
      <c r="K26" s="89">
        <v>4</v>
      </c>
      <c r="L26" s="101">
        <v>1</v>
      </c>
      <c r="M26" s="101">
        <v>3</v>
      </c>
      <c r="N26" s="89">
        <v>-4</v>
      </c>
      <c r="O26" s="89">
        <v>-1</v>
      </c>
      <c r="P26" s="89">
        <v>-3</v>
      </c>
      <c r="Q26" s="89">
        <v>4</v>
      </c>
      <c r="R26" s="89">
        <v>2</v>
      </c>
      <c r="S26" s="89">
        <v>2</v>
      </c>
      <c r="T26" s="89">
        <v>4</v>
      </c>
      <c r="U26" s="89">
        <v>0</v>
      </c>
      <c r="V26" s="89">
        <v>2</v>
      </c>
      <c r="W26" s="89">
        <v>1</v>
      </c>
      <c r="X26" s="89">
        <v>1</v>
      </c>
      <c r="Y26" s="89">
        <v>1</v>
      </c>
      <c r="Z26" s="89">
        <v>1</v>
      </c>
      <c r="AA26" s="89">
        <v>2</v>
      </c>
      <c r="AB26" s="89">
        <v>1</v>
      </c>
      <c r="AC26" s="89">
        <v>1</v>
      </c>
      <c r="AD26" s="79" t="s">
        <v>205</v>
      </c>
    </row>
    <row r="27" spans="1:30" ht="18" customHeight="1">
      <c r="A27" s="78" t="s">
        <v>206</v>
      </c>
      <c r="B27" s="91">
        <v>20787</v>
      </c>
      <c r="C27" s="91">
        <v>9672</v>
      </c>
      <c r="D27" s="91">
        <v>11115</v>
      </c>
      <c r="E27" s="91">
        <v>-44</v>
      </c>
      <c r="F27" s="91">
        <v>-17</v>
      </c>
      <c r="G27" s="91">
        <v>-27</v>
      </c>
      <c r="H27" s="91">
        <v>1</v>
      </c>
      <c r="I27" s="102">
        <v>0</v>
      </c>
      <c r="J27" s="102">
        <v>1</v>
      </c>
      <c r="K27" s="102">
        <v>35</v>
      </c>
      <c r="L27" s="102">
        <v>16</v>
      </c>
      <c r="M27" s="102">
        <v>19</v>
      </c>
      <c r="N27" s="91">
        <v>-34</v>
      </c>
      <c r="O27" s="91">
        <v>-16</v>
      </c>
      <c r="P27" s="91">
        <v>-18</v>
      </c>
      <c r="Q27" s="91">
        <v>19</v>
      </c>
      <c r="R27" s="91">
        <v>7</v>
      </c>
      <c r="S27" s="91">
        <v>12</v>
      </c>
      <c r="T27" s="91">
        <v>11</v>
      </c>
      <c r="U27" s="91">
        <v>8</v>
      </c>
      <c r="V27" s="91">
        <v>29</v>
      </c>
      <c r="W27" s="91">
        <v>8</v>
      </c>
      <c r="X27" s="91">
        <v>21</v>
      </c>
      <c r="Y27" s="91">
        <v>16</v>
      </c>
      <c r="Z27" s="91">
        <v>13</v>
      </c>
      <c r="AA27" s="91">
        <v>-10</v>
      </c>
      <c r="AB27" s="91">
        <v>-1</v>
      </c>
      <c r="AC27" s="91">
        <v>-9</v>
      </c>
      <c r="AD27" s="78" t="s">
        <v>206</v>
      </c>
    </row>
    <row r="28" spans="1:30" ht="18" customHeight="1">
      <c r="A28" s="80" t="s">
        <v>207</v>
      </c>
      <c r="B28" s="89">
        <v>2417</v>
      </c>
      <c r="C28" s="89">
        <v>1157</v>
      </c>
      <c r="D28" s="89">
        <v>1260</v>
      </c>
      <c r="E28" s="89">
        <v>-5</v>
      </c>
      <c r="F28" s="89">
        <v>-3</v>
      </c>
      <c r="G28" s="89">
        <v>-2</v>
      </c>
      <c r="H28" s="89">
        <v>0</v>
      </c>
      <c r="I28" s="103">
        <v>0</v>
      </c>
      <c r="J28" s="103">
        <v>0</v>
      </c>
      <c r="K28" s="89">
        <v>2</v>
      </c>
      <c r="L28" s="103">
        <v>1</v>
      </c>
      <c r="M28" s="103">
        <v>1</v>
      </c>
      <c r="N28" s="89">
        <v>-2</v>
      </c>
      <c r="O28" s="89">
        <v>-1</v>
      </c>
      <c r="P28" s="89">
        <v>-1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  <c r="V28" s="89">
        <v>3</v>
      </c>
      <c r="W28" s="89">
        <v>2</v>
      </c>
      <c r="X28" s="89">
        <v>1</v>
      </c>
      <c r="Y28" s="89">
        <v>1</v>
      </c>
      <c r="Z28" s="89">
        <v>2</v>
      </c>
      <c r="AA28" s="89">
        <v>-3</v>
      </c>
      <c r="AB28" s="89">
        <v>-2</v>
      </c>
      <c r="AC28" s="89">
        <v>-1</v>
      </c>
      <c r="AD28" s="80" t="s">
        <v>207</v>
      </c>
    </row>
    <row r="29" spans="1:30" ht="18" customHeight="1">
      <c r="A29" s="76" t="s">
        <v>81</v>
      </c>
      <c r="B29" s="89">
        <v>12875</v>
      </c>
      <c r="C29" s="89">
        <v>5939</v>
      </c>
      <c r="D29" s="89">
        <v>6936</v>
      </c>
      <c r="E29" s="89">
        <v>-28</v>
      </c>
      <c r="F29" s="89">
        <v>-10</v>
      </c>
      <c r="G29" s="89">
        <v>-18</v>
      </c>
      <c r="H29" s="89">
        <v>1</v>
      </c>
      <c r="I29" s="101">
        <v>0</v>
      </c>
      <c r="J29" s="101">
        <v>1</v>
      </c>
      <c r="K29" s="89">
        <v>24</v>
      </c>
      <c r="L29" s="101">
        <v>10</v>
      </c>
      <c r="M29" s="101">
        <v>14</v>
      </c>
      <c r="N29" s="89">
        <v>-23</v>
      </c>
      <c r="O29" s="89">
        <v>-10</v>
      </c>
      <c r="P29" s="89">
        <v>-13</v>
      </c>
      <c r="Q29" s="89">
        <v>14</v>
      </c>
      <c r="R29" s="89">
        <v>5</v>
      </c>
      <c r="S29" s="89">
        <v>9</v>
      </c>
      <c r="T29" s="89">
        <v>7</v>
      </c>
      <c r="U29" s="89">
        <v>7</v>
      </c>
      <c r="V29" s="89">
        <v>19</v>
      </c>
      <c r="W29" s="89">
        <v>5</v>
      </c>
      <c r="X29" s="89">
        <v>14</v>
      </c>
      <c r="Y29" s="89">
        <v>14</v>
      </c>
      <c r="Z29" s="89">
        <v>5</v>
      </c>
      <c r="AA29" s="89">
        <v>-5</v>
      </c>
      <c r="AB29" s="89">
        <v>0</v>
      </c>
      <c r="AC29" s="89">
        <v>-5</v>
      </c>
      <c r="AD29" s="76" t="s">
        <v>81</v>
      </c>
    </row>
    <row r="30" spans="1:30" ht="18" customHeight="1">
      <c r="A30" s="76" t="s">
        <v>161</v>
      </c>
      <c r="B30" s="89">
        <v>5495</v>
      </c>
      <c r="C30" s="89">
        <v>2576</v>
      </c>
      <c r="D30" s="89">
        <v>2919</v>
      </c>
      <c r="E30" s="89">
        <v>-11</v>
      </c>
      <c r="F30" s="89">
        <v>-4</v>
      </c>
      <c r="G30" s="89">
        <v>-7</v>
      </c>
      <c r="H30" s="89">
        <v>0</v>
      </c>
      <c r="I30" s="101">
        <v>0</v>
      </c>
      <c r="J30" s="101">
        <v>0</v>
      </c>
      <c r="K30" s="89">
        <v>9</v>
      </c>
      <c r="L30" s="101">
        <v>5</v>
      </c>
      <c r="M30" s="101">
        <v>4</v>
      </c>
      <c r="N30" s="89">
        <v>-9</v>
      </c>
      <c r="O30" s="89">
        <v>-5</v>
      </c>
      <c r="P30" s="89">
        <v>-4</v>
      </c>
      <c r="Q30" s="89">
        <v>5</v>
      </c>
      <c r="R30" s="89">
        <v>2</v>
      </c>
      <c r="S30" s="89">
        <v>3</v>
      </c>
      <c r="T30" s="89">
        <v>4</v>
      </c>
      <c r="U30" s="89">
        <v>1</v>
      </c>
      <c r="V30" s="89">
        <v>7</v>
      </c>
      <c r="W30" s="89">
        <v>1</v>
      </c>
      <c r="X30" s="89">
        <v>6</v>
      </c>
      <c r="Y30" s="89">
        <v>1</v>
      </c>
      <c r="Z30" s="89">
        <v>6</v>
      </c>
      <c r="AA30" s="89">
        <v>-2</v>
      </c>
      <c r="AB30" s="89">
        <v>1</v>
      </c>
      <c r="AC30" s="89">
        <v>-3</v>
      </c>
      <c r="AD30" s="76" t="s">
        <v>161</v>
      </c>
    </row>
    <row r="31" spans="1:30" ht="18" customHeight="1">
      <c r="A31" s="78" t="s">
        <v>78</v>
      </c>
      <c r="B31" s="91">
        <v>18819</v>
      </c>
      <c r="C31" s="91">
        <v>8755</v>
      </c>
      <c r="D31" s="91">
        <v>10064</v>
      </c>
      <c r="E31" s="91">
        <v>-33</v>
      </c>
      <c r="F31" s="91">
        <v>-15</v>
      </c>
      <c r="G31" s="91">
        <v>-18</v>
      </c>
      <c r="H31" s="91">
        <v>3</v>
      </c>
      <c r="I31" s="102">
        <v>3</v>
      </c>
      <c r="J31" s="102">
        <v>0</v>
      </c>
      <c r="K31" s="102">
        <v>38</v>
      </c>
      <c r="L31" s="102">
        <v>16</v>
      </c>
      <c r="M31" s="102">
        <v>22</v>
      </c>
      <c r="N31" s="91">
        <v>-35</v>
      </c>
      <c r="O31" s="91">
        <v>-13</v>
      </c>
      <c r="P31" s="91">
        <v>-22</v>
      </c>
      <c r="Q31" s="91">
        <v>31</v>
      </c>
      <c r="R31" s="91">
        <v>13</v>
      </c>
      <c r="S31" s="91">
        <v>18</v>
      </c>
      <c r="T31" s="91">
        <v>20</v>
      </c>
      <c r="U31" s="91">
        <v>11</v>
      </c>
      <c r="V31" s="91">
        <v>29</v>
      </c>
      <c r="W31" s="91">
        <v>15</v>
      </c>
      <c r="X31" s="91">
        <v>14</v>
      </c>
      <c r="Y31" s="91">
        <v>21</v>
      </c>
      <c r="Z31" s="91">
        <v>8</v>
      </c>
      <c r="AA31" s="91">
        <v>2</v>
      </c>
      <c r="AB31" s="91">
        <v>-2</v>
      </c>
      <c r="AC31" s="91">
        <v>4</v>
      </c>
      <c r="AD31" s="78" t="s">
        <v>78</v>
      </c>
    </row>
    <row r="32" spans="1:30" ht="18" customHeight="1">
      <c r="A32" s="80" t="s">
        <v>208</v>
      </c>
      <c r="B32" s="89">
        <v>7137</v>
      </c>
      <c r="C32" s="89">
        <v>3364</v>
      </c>
      <c r="D32" s="89">
        <v>3773</v>
      </c>
      <c r="E32" s="89">
        <v>-10</v>
      </c>
      <c r="F32" s="89">
        <v>-1</v>
      </c>
      <c r="G32" s="89">
        <v>-9</v>
      </c>
      <c r="H32" s="89">
        <v>3</v>
      </c>
      <c r="I32" s="104">
        <v>3</v>
      </c>
      <c r="J32" s="104">
        <v>0</v>
      </c>
      <c r="K32" s="89">
        <v>13</v>
      </c>
      <c r="L32" s="104">
        <v>5</v>
      </c>
      <c r="M32" s="104">
        <v>8</v>
      </c>
      <c r="N32" s="89">
        <v>-10</v>
      </c>
      <c r="O32" s="89">
        <v>-2</v>
      </c>
      <c r="P32" s="89">
        <v>-8</v>
      </c>
      <c r="Q32" s="89">
        <v>7</v>
      </c>
      <c r="R32" s="89">
        <v>3</v>
      </c>
      <c r="S32" s="89">
        <v>4</v>
      </c>
      <c r="T32" s="89">
        <v>6</v>
      </c>
      <c r="U32" s="89">
        <v>1</v>
      </c>
      <c r="V32" s="89">
        <v>7</v>
      </c>
      <c r="W32" s="89">
        <v>2</v>
      </c>
      <c r="X32" s="89">
        <v>5</v>
      </c>
      <c r="Y32" s="89">
        <v>6</v>
      </c>
      <c r="Z32" s="89">
        <v>1</v>
      </c>
      <c r="AA32" s="89">
        <v>0</v>
      </c>
      <c r="AB32" s="89">
        <v>1</v>
      </c>
      <c r="AC32" s="89">
        <v>-1</v>
      </c>
      <c r="AD32" s="80" t="s">
        <v>208</v>
      </c>
    </row>
    <row r="33" spans="1:30" ht="18" customHeight="1">
      <c r="A33" s="76" t="s">
        <v>209</v>
      </c>
      <c r="B33" s="89">
        <v>4958</v>
      </c>
      <c r="C33" s="89">
        <v>2228</v>
      </c>
      <c r="D33" s="89">
        <v>2730</v>
      </c>
      <c r="E33" s="89">
        <v>-7</v>
      </c>
      <c r="F33" s="89">
        <v>-3</v>
      </c>
      <c r="G33" s="89">
        <v>-4</v>
      </c>
      <c r="H33" s="89">
        <v>0</v>
      </c>
      <c r="I33" s="101">
        <v>0</v>
      </c>
      <c r="J33" s="101">
        <v>0</v>
      </c>
      <c r="K33" s="89">
        <v>8</v>
      </c>
      <c r="L33" s="101">
        <v>4</v>
      </c>
      <c r="M33" s="101">
        <v>4</v>
      </c>
      <c r="N33" s="89">
        <v>-8</v>
      </c>
      <c r="O33" s="89">
        <v>-4</v>
      </c>
      <c r="P33" s="89">
        <v>-4</v>
      </c>
      <c r="Q33" s="89">
        <v>9</v>
      </c>
      <c r="R33" s="89">
        <v>5</v>
      </c>
      <c r="S33" s="89">
        <v>4</v>
      </c>
      <c r="T33" s="89">
        <v>3</v>
      </c>
      <c r="U33" s="89">
        <v>6</v>
      </c>
      <c r="V33" s="89">
        <v>8</v>
      </c>
      <c r="W33" s="89">
        <v>4</v>
      </c>
      <c r="X33" s="89">
        <v>4</v>
      </c>
      <c r="Y33" s="89">
        <v>7</v>
      </c>
      <c r="Z33" s="89">
        <v>1</v>
      </c>
      <c r="AA33" s="89">
        <v>1</v>
      </c>
      <c r="AB33" s="89">
        <v>1</v>
      </c>
      <c r="AC33" s="89">
        <v>0</v>
      </c>
      <c r="AD33" s="76" t="s">
        <v>209</v>
      </c>
    </row>
    <row r="34" spans="1:30" ht="18" customHeight="1">
      <c r="A34" s="76" t="s">
        <v>37</v>
      </c>
      <c r="B34" s="89">
        <v>3971</v>
      </c>
      <c r="C34" s="89">
        <v>1827</v>
      </c>
      <c r="D34" s="89">
        <v>2144</v>
      </c>
      <c r="E34" s="89">
        <v>-13</v>
      </c>
      <c r="F34" s="89">
        <v>-10</v>
      </c>
      <c r="G34" s="89">
        <v>-3</v>
      </c>
      <c r="H34" s="89">
        <v>0</v>
      </c>
      <c r="I34" s="101">
        <v>0</v>
      </c>
      <c r="J34" s="101">
        <v>0</v>
      </c>
      <c r="K34" s="89">
        <v>12</v>
      </c>
      <c r="L34" s="101">
        <v>6</v>
      </c>
      <c r="M34" s="101">
        <v>6</v>
      </c>
      <c r="N34" s="89">
        <v>-12</v>
      </c>
      <c r="O34" s="89">
        <v>-6</v>
      </c>
      <c r="P34" s="89">
        <v>-6</v>
      </c>
      <c r="Q34" s="89">
        <v>4</v>
      </c>
      <c r="R34" s="89">
        <v>1</v>
      </c>
      <c r="S34" s="89">
        <v>3</v>
      </c>
      <c r="T34" s="89">
        <v>4</v>
      </c>
      <c r="U34" s="89">
        <v>0</v>
      </c>
      <c r="V34" s="89">
        <v>5</v>
      </c>
      <c r="W34" s="89">
        <v>5</v>
      </c>
      <c r="X34" s="89">
        <v>0</v>
      </c>
      <c r="Y34" s="89">
        <v>4</v>
      </c>
      <c r="Z34" s="89">
        <v>1</v>
      </c>
      <c r="AA34" s="89">
        <v>-1</v>
      </c>
      <c r="AB34" s="89">
        <v>-4</v>
      </c>
      <c r="AC34" s="89">
        <v>3</v>
      </c>
      <c r="AD34" s="76" t="s">
        <v>37</v>
      </c>
    </row>
    <row r="35" spans="1:30" ht="18" customHeight="1">
      <c r="A35" s="81" t="s">
        <v>69</v>
      </c>
      <c r="B35" s="90">
        <v>2753</v>
      </c>
      <c r="C35" s="90">
        <v>1336</v>
      </c>
      <c r="D35" s="90">
        <v>1417</v>
      </c>
      <c r="E35" s="90">
        <v>-3</v>
      </c>
      <c r="F35" s="90">
        <v>-1</v>
      </c>
      <c r="G35" s="90">
        <v>-2</v>
      </c>
      <c r="H35" s="90">
        <v>0</v>
      </c>
      <c r="I35" s="105">
        <v>0</v>
      </c>
      <c r="J35" s="105">
        <v>0</v>
      </c>
      <c r="K35" s="90">
        <v>5</v>
      </c>
      <c r="L35" s="105">
        <v>1</v>
      </c>
      <c r="M35" s="105">
        <v>4</v>
      </c>
      <c r="N35" s="90">
        <v>-5</v>
      </c>
      <c r="O35" s="90">
        <v>-1</v>
      </c>
      <c r="P35" s="90">
        <v>-4</v>
      </c>
      <c r="Q35" s="90">
        <v>11</v>
      </c>
      <c r="R35" s="90">
        <v>4</v>
      </c>
      <c r="S35" s="90">
        <v>7</v>
      </c>
      <c r="T35" s="90">
        <v>7</v>
      </c>
      <c r="U35" s="90">
        <v>4</v>
      </c>
      <c r="V35" s="90">
        <v>9</v>
      </c>
      <c r="W35" s="90">
        <v>4</v>
      </c>
      <c r="X35" s="90">
        <v>5</v>
      </c>
      <c r="Y35" s="90">
        <v>4</v>
      </c>
      <c r="Z35" s="90">
        <v>5</v>
      </c>
      <c r="AA35" s="90">
        <v>2</v>
      </c>
      <c r="AB35" s="90">
        <v>0</v>
      </c>
      <c r="AC35" s="90">
        <v>2</v>
      </c>
      <c r="AD35" s="81" t="s">
        <v>69</v>
      </c>
    </row>
    <row r="36" spans="1:30" ht="18" customHeight="1">
      <c r="A36" s="78" t="s">
        <v>82</v>
      </c>
      <c r="B36" s="91">
        <v>16418</v>
      </c>
      <c r="C36" s="91">
        <v>7729</v>
      </c>
      <c r="D36" s="91">
        <v>8689</v>
      </c>
      <c r="E36" s="91">
        <v>-25</v>
      </c>
      <c r="F36" s="91">
        <v>-16</v>
      </c>
      <c r="G36" s="91">
        <v>-9</v>
      </c>
      <c r="H36" s="91">
        <v>1</v>
      </c>
      <c r="I36" s="102">
        <v>0</v>
      </c>
      <c r="J36" s="102">
        <v>1</v>
      </c>
      <c r="K36" s="102">
        <v>33</v>
      </c>
      <c r="L36" s="102">
        <v>17</v>
      </c>
      <c r="M36" s="102">
        <v>16</v>
      </c>
      <c r="N36" s="91">
        <v>-32</v>
      </c>
      <c r="O36" s="91">
        <v>-17</v>
      </c>
      <c r="P36" s="91">
        <v>-15</v>
      </c>
      <c r="Q36" s="91">
        <v>23</v>
      </c>
      <c r="R36" s="91">
        <v>10</v>
      </c>
      <c r="S36" s="91">
        <v>13</v>
      </c>
      <c r="T36" s="91">
        <v>16</v>
      </c>
      <c r="U36" s="91">
        <v>7</v>
      </c>
      <c r="V36" s="91">
        <v>16</v>
      </c>
      <c r="W36" s="91">
        <v>9</v>
      </c>
      <c r="X36" s="91">
        <v>7</v>
      </c>
      <c r="Y36" s="91">
        <v>8</v>
      </c>
      <c r="Z36" s="91">
        <v>8</v>
      </c>
      <c r="AA36" s="91">
        <v>7</v>
      </c>
      <c r="AB36" s="91">
        <v>1</v>
      </c>
      <c r="AC36" s="91">
        <v>6</v>
      </c>
      <c r="AD36" s="78" t="s">
        <v>82</v>
      </c>
    </row>
    <row r="37" spans="1:30" ht="18" customHeight="1">
      <c r="A37" s="82" t="s">
        <v>190</v>
      </c>
      <c r="B37" s="90">
        <v>16418</v>
      </c>
      <c r="C37" s="90">
        <v>7729</v>
      </c>
      <c r="D37" s="90">
        <v>8689</v>
      </c>
      <c r="E37" s="90">
        <v>-25</v>
      </c>
      <c r="F37" s="90">
        <v>-16</v>
      </c>
      <c r="G37" s="90">
        <v>-9</v>
      </c>
      <c r="H37" s="90">
        <v>1</v>
      </c>
      <c r="I37" s="106">
        <v>0</v>
      </c>
      <c r="J37" s="106">
        <v>1</v>
      </c>
      <c r="K37" s="90">
        <v>33</v>
      </c>
      <c r="L37" s="106">
        <v>17</v>
      </c>
      <c r="M37" s="106">
        <v>16</v>
      </c>
      <c r="N37" s="90">
        <v>-32</v>
      </c>
      <c r="O37" s="90">
        <v>-17</v>
      </c>
      <c r="P37" s="90">
        <v>-15</v>
      </c>
      <c r="Q37" s="90">
        <v>23</v>
      </c>
      <c r="R37" s="90">
        <v>10</v>
      </c>
      <c r="S37" s="90">
        <v>13</v>
      </c>
      <c r="T37" s="90">
        <v>16</v>
      </c>
      <c r="U37" s="90">
        <v>7</v>
      </c>
      <c r="V37" s="90">
        <v>16</v>
      </c>
      <c r="W37" s="90">
        <v>9</v>
      </c>
      <c r="X37" s="90">
        <v>7</v>
      </c>
      <c r="Y37" s="90">
        <v>8</v>
      </c>
      <c r="Z37" s="90">
        <v>8</v>
      </c>
      <c r="AA37" s="90">
        <v>7</v>
      </c>
      <c r="AB37" s="90">
        <v>1</v>
      </c>
      <c r="AC37" s="90">
        <v>6</v>
      </c>
      <c r="AD37" s="82" t="s">
        <v>190</v>
      </c>
    </row>
    <row r="38" spans="1:30" ht="18" customHeight="1">
      <c r="A38" s="78" t="s">
        <v>140</v>
      </c>
      <c r="B38" s="91">
        <v>14242</v>
      </c>
      <c r="C38" s="91">
        <v>7050</v>
      </c>
      <c r="D38" s="91">
        <v>7192</v>
      </c>
      <c r="E38" s="91">
        <v>-22</v>
      </c>
      <c r="F38" s="91">
        <v>-17</v>
      </c>
      <c r="G38" s="91">
        <v>-5</v>
      </c>
      <c r="H38" s="91">
        <v>2</v>
      </c>
      <c r="I38" s="102">
        <v>0</v>
      </c>
      <c r="J38" s="102">
        <v>2</v>
      </c>
      <c r="K38" s="102">
        <v>20</v>
      </c>
      <c r="L38" s="102">
        <v>11</v>
      </c>
      <c r="M38" s="102">
        <v>9</v>
      </c>
      <c r="N38" s="91">
        <v>-18</v>
      </c>
      <c r="O38" s="91">
        <v>-11</v>
      </c>
      <c r="P38" s="91">
        <v>-7</v>
      </c>
      <c r="Q38" s="91">
        <v>17</v>
      </c>
      <c r="R38" s="91">
        <v>10</v>
      </c>
      <c r="S38" s="91">
        <v>7</v>
      </c>
      <c r="T38" s="91">
        <v>5</v>
      </c>
      <c r="U38" s="91">
        <v>12</v>
      </c>
      <c r="V38" s="91">
        <v>21</v>
      </c>
      <c r="W38" s="91">
        <v>16</v>
      </c>
      <c r="X38" s="91">
        <v>5</v>
      </c>
      <c r="Y38" s="91">
        <v>10</v>
      </c>
      <c r="Z38" s="91">
        <v>11</v>
      </c>
      <c r="AA38" s="91">
        <v>-4</v>
      </c>
      <c r="AB38" s="91">
        <v>-6</v>
      </c>
      <c r="AC38" s="91">
        <v>2</v>
      </c>
      <c r="AD38" s="78" t="s">
        <v>140</v>
      </c>
    </row>
    <row r="39" spans="1:30" ht="18" customHeight="1">
      <c r="A39" s="80" t="s">
        <v>71</v>
      </c>
      <c r="B39" s="89">
        <v>11943</v>
      </c>
      <c r="C39" s="89">
        <v>5755</v>
      </c>
      <c r="D39" s="89">
        <v>6188</v>
      </c>
      <c r="E39" s="89">
        <v>-14</v>
      </c>
      <c r="F39" s="89">
        <v>-9</v>
      </c>
      <c r="G39" s="89">
        <v>-5</v>
      </c>
      <c r="H39" s="89">
        <v>2</v>
      </c>
      <c r="I39" s="104">
        <v>0</v>
      </c>
      <c r="J39" s="104">
        <v>2</v>
      </c>
      <c r="K39" s="89">
        <v>15</v>
      </c>
      <c r="L39" s="104">
        <v>9</v>
      </c>
      <c r="M39" s="104">
        <v>6</v>
      </c>
      <c r="N39" s="89">
        <v>-13</v>
      </c>
      <c r="O39" s="89">
        <v>-9</v>
      </c>
      <c r="P39" s="89">
        <v>-4</v>
      </c>
      <c r="Q39" s="89">
        <v>11</v>
      </c>
      <c r="R39" s="89">
        <v>7</v>
      </c>
      <c r="S39" s="89">
        <v>4</v>
      </c>
      <c r="T39" s="89">
        <v>4</v>
      </c>
      <c r="U39" s="89">
        <v>7</v>
      </c>
      <c r="V39" s="89">
        <v>12</v>
      </c>
      <c r="W39" s="89">
        <v>7</v>
      </c>
      <c r="X39" s="89">
        <v>5</v>
      </c>
      <c r="Y39" s="89">
        <v>5</v>
      </c>
      <c r="Z39" s="89">
        <v>7</v>
      </c>
      <c r="AA39" s="89">
        <v>-1</v>
      </c>
      <c r="AB39" s="89">
        <v>0</v>
      </c>
      <c r="AC39" s="89">
        <v>-1</v>
      </c>
      <c r="AD39" s="80" t="s">
        <v>71</v>
      </c>
    </row>
    <row r="40" spans="1:30" ht="18" customHeight="1">
      <c r="A40" s="81" t="s">
        <v>134</v>
      </c>
      <c r="B40" s="90">
        <v>2299</v>
      </c>
      <c r="C40" s="90">
        <v>1295</v>
      </c>
      <c r="D40" s="90">
        <v>1004</v>
      </c>
      <c r="E40" s="90">
        <v>-8</v>
      </c>
      <c r="F40" s="90">
        <v>-8</v>
      </c>
      <c r="G40" s="90">
        <v>0</v>
      </c>
      <c r="H40" s="90">
        <v>0</v>
      </c>
      <c r="I40" s="107">
        <v>0</v>
      </c>
      <c r="J40" s="107">
        <v>0</v>
      </c>
      <c r="K40" s="90">
        <v>5</v>
      </c>
      <c r="L40" s="107">
        <v>2</v>
      </c>
      <c r="M40" s="107">
        <v>3</v>
      </c>
      <c r="N40" s="90">
        <v>-5</v>
      </c>
      <c r="O40" s="90">
        <v>-2</v>
      </c>
      <c r="P40" s="90">
        <v>-3</v>
      </c>
      <c r="Q40" s="90">
        <v>6</v>
      </c>
      <c r="R40" s="90">
        <v>3</v>
      </c>
      <c r="S40" s="90">
        <v>3</v>
      </c>
      <c r="T40" s="90">
        <v>1</v>
      </c>
      <c r="U40" s="90">
        <v>5</v>
      </c>
      <c r="V40" s="90">
        <v>9</v>
      </c>
      <c r="W40" s="90">
        <v>9</v>
      </c>
      <c r="X40" s="90">
        <v>0</v>
      </c>
      <c r="Y40" s="90">
        <v>5</v>
      </c>
      <c r="Z40" s="90">
        <v>4</v>
      </c>
      <c r="AA40" s="90">
        <v>-3</v>
      </c>
      <c r="AB40" s="90">
        <v>-6</v>
      </c>
      <c r="AC40" s="90">
        <v>3</v>
      </c>
      <c r="AD40" s="81" t="s">
        <v>134</v>
      </c>
    </row>
    <row r="41" spans="1:30" s="443" customFormat="1" ht="14.45" customHeight="1">
      <c r="A41" s="443" t="s">
        <v>280</v>
      </c>
      <c r="Q41" s="444"/>
      <c r="R41" s="444"/>
      <c r="S41" s="444"/>
      <c r="T41" s="444"/>
      <c r="U41" s="444"/>
      <c r="V41" s="444"/>
      <c r="W41" s="444"/>
      <c r="X41" s="444"/>
      <c r="Y41" s="444"/>
      <c r="Z41" s="444"/>
    </row>
    <row r="42" spans="1:30" s="443" customFormat="1" ht="14.45" customHeight="1">
      <c r="A42" s="445"/>
      <c r="B42" s="444"/>
      <c r="C42" s="444"/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4"/>
      <c r="O42" s="444"/>
      <c r="P42" s="444"/>
      <c r="Q42" s="444"/>
      <c r="R42" s="444"/>
      <c r="S42" s="444"/>
      <c r="T42" s="444"/>
      <c r="U42" s="444"/>
      <c r="V42" s="444"/>
      <c r="W42" s="444"/>
      <c r="X42" s="444"/>
      <c r="Y42" s="444"/>
      <c r="Z42" s="444"/>
    </row>
    <row r="43" spans="1:30" s="443" customFormat="1" ht="14.45" customHeight="1">
      <c r="A43" s="445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</row>
    <row r="44" spans="1:30" s="443" customFormat="1" ht="14.45" customHeight="1">
      <c r="A44" s="445"/>
      <c r="B44" s="444"/>
      <c r="C44" s="444"/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4"/>
      <c r="O44" s="444"/>
      <c r="P44" s="444"/>
      <c r="Q44" s="444"/>
      <c r="R44" s="444"/>
      <c r="S44" s="444"/>
      <c r="T44" s="444"/>
      <c r="U44" s="444"/>
      <c r="V44" s="444"/>
      <c r="W44" s="444"/>
      <c r="X44" s="444"/>
      <c r="Y44" s="444"/>
      <c r="Z44" s="444"/>
    </row>
    <row r="45" spans="1:30" s="443" customFormat="1" ht="14.45" customHeight="1">
      <c r="A45" s="445"/>
      <c r="B45" s="444"/>
      <c r="C45" s="444"/>
      <c r="D45" s="444"/>
      <c r="E45" s="444"/>
      <c r="F45" s="444"/>
      <c r="G45" s="444"/>
      <c r="H45" s="444"/>
      <c r="I45" s="444"/>
      <c r="J45" s="444"/>
      <c r="K45" s="444"/>
      <c r="L45" s="444"/>
      <c r="M45" s="444"/>
      <c r="N45" s="444"/>
      <c r="O45" s="444"/>
      <c r="P45" s="444"/>
      <c r="R45" s="444"/>
      <c r="S45" s="444"/>
      <c r="T45" s="444"/>
      <c r="U45" s="444"/>
      <c r="V45" s="444"/>
      <c r="W45" s="444"/>
      <c r="X45" s="444"/>
      <c r="Y45" s="444"/>
      <c r="Z45" s="444"/>
    </row>
    <row r="46" spans="1:30" s="443" customFormat="1" ht="14.45" customHeight="1">
      <c r="A46" s="445"/>
      <c r="B46" s="444"/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R46" s="444"/>
      <c r="S46" s="444"/>
      <c r="T46" s="444"/>
      <c r="U46" s="444"/>
      <c r="V46" s="444"/>
      <c r="W46" s="444"/>
      <c r="X46" s="444"/>
      <c r="Y46" s="444"/>
      <c r="Z46" s="444"/>
    </row>
    <row r="47" spans="1:30" s="443" customFormat="1" ht="14.45" customHeight="1">
      <c r="A47" s="445"/>
      <c r="B47" s="444"/>
      <c r="C47" s="444"/>
      <c r="D47" s="444"/>
      <c r="E47" s="444"/>
      <c r="F47" s="444"/>
      <c r="G47" s="444"/>
      <c r="H47" s="444"/>
      <c r="I47" s="444"/>
      <c r="J47" s="444"/>
      <c r="K47" s="444"/>
      <c r="L47" s="444"/>
      <c r="M47" s="444"/>
      <c r="N47" s="444"/>
      <c r="O47" s="444"/>
      <c r="P47" s="444"/>
      <c r="R47" s="444"/>
      <c r="S47" s="444"/>
      <c r="T47" s="444"/>
      <c r="U47" s="444"/>
      <c r="V47" s="444"/>
      <c r="W47" s="444"/>
      <c r="X47" s="444"/>
      <c r="Y47" s="444"/>
      <c r="Z47" s="444"/>
    </row>
    <row r="48" spans="1:30" ht="14.45" customHeight="1">
      <c r="Q48" s="92"/>
      <c r="R48" s="92"/>
      <c r="S48" s="92"/>
      <c r="T48" s="92"/>
      <c r="U48" s="92"/>
      <c r="V48" s="92"/>
      <c r="W48" s="92"/>
      <c r="X48" s="92"/>
      <c r="Y48" s="92"/>
      <c r="Z48" s="92"/>
    </row>
    <row r="49" spans="1:30" ht="14.45" customHeight="1">
      <c r="A49" s="83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</row>
    <row r="50" spans="1:30" ht="14.45" customHeight="1">
      <c r="A50" s="83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</row>
    <row r="51" spans="1:30" ht="14.45" customHeight="1">
      <c r="A51" s="83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</row>
    <row r="52" spans="1:30" ht="14.45" customHeight="1">
      <c r="A52" s="83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R52" s="92"/>
      <c r="S52" s="92"/>
      <c r="T52" s="92"/>
      <c r="U52" s="92"/>
      <c r="V52" s="92"/>
      <c r="W52" s="92"/>
      <c r="X52" s="92"/>
      <c r="Y52" s="92"/>
      <c r="Z52" s="92"/>
    </row>
    <row r="53" spans="1:30" ht="14.45" customHeight="1">
      <c r="A53" s="83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R53" s="92"/>
      <c r="S53" s="92"/>
      <c r="T53" s="92"/>
      <c r="U53" s="92"/>
      <c r="V53" s="92"/>
      <c r="W53" s="92"/>
      <c r="X53" s="92"/>
      <c r="Y53" s="92"/>
      <c r="Z53" s="92"/>
    </row>
    <row r="54" spans="1:30" ht="14.45" customHeight="1">
      <c r="A54" s="83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23"/>
    </row>
    <row r="55" spans="1:30" ht="14.1" customHeight="1">
      <c r="A55" s="83"/>
      <c r="AD55" s="84"/>
    </row>
    <row r="56" spans="1:30" ht="14.1" customHeight="1">
      <c r="A56" s="84"/>
      <c r="I56" s="108"/>
      <c r="J56" s="108"/>
      <c r="L56" s="108"/>
      <c r="M56" s="108"/>
      <c r="AD56" s="84"/>
    </row>
    <row r="57" spans="1:30" ht="14.1" customHeight="1"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</row>
    <row r="58" spans="1:30" ht="14.1" customHeight="1"/>
    <row r="59" spans="1:30" ht="14.1" customHeight="1"/>
    <row r="60" spans="1:30" ht="14.1" customHeight="1"/>
    <row r="61" spans="1:30" ht="14.1" customHeight="1"/>
    <row r="62" spans="1:30" ht="14.1" customHeight="1"/>
    <row r="63" spans="1:30" ht="14.1" customHeight="1"/>
    <row r="64" spans="1:30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</sheetData>
  <mergeCells count="11">
    <mergeCell ref="N4:P5"/>
    <mergeCell ref="AA4:AC5"/>
    <mergeCell ref="T5:T6"/>
    <mergeCell ref="U5:U6"/>
    <mergeCell ref="Y5:Y6"/>
    <mergeCell ref="Z5:Z6"/>
    <mergeCell ref="A3:D3"/>
    <mergeCell ref="B4:D5"/>
    <mergeCell ref="E4:G5"/>
    <mergeCell ref="H4:J5"/>
    <mergeCell ref="K4:M5"/>
  </mergeCells>
  <phoneticPr fontId="66"/>
  <printOptions horizontalCentered="1"/>
  <pageMargins left="0.31496062992125984" right="0.27559055118110237" top="0.59055118110236227" bottom="0.59055118110236227" header="0.39370078740157483" footer="0.19685039370078741"/>
  <pageSetup paperSize="9" firstPageNumber="4" pageOrder="overThenDown" orientation="portrait" useFirstPageNumber="1" r:id="rId1"/>
  <headerFooter alignWithMargins="0">
    <oddFooter>&amp;C- &amp;P -</oddFooter>
  </headerFooter>
  <rowBreaks count="1" manualBreakCount="1">
    <brk id="55" max="16383" man="1"/>
  </rowBreaks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Y52"/>
  <sheetViews>
    <sheetView showGridLines="0" view="pageBreakPreview" zoomScaleNormal="120" zoomScaleSheetLayoutView="100" workbookViewId="0"/>
  </sheetViews>
  <sheetFormatPr defaultColWidth="9" defaultRowHeight="12"/>
  <cols>
    <col min="1" max="1" width="11" style="124" customWidth="1"/>
    <col min="2" max="2" width="8.25" style="124" customWidth="1"/>
    <col min="3" max="10" width="7.25" style="124" customWidth="1"/>
    <col min="11" max="11" width="8.125" style="124" customWidth="1"/>
    <col min="12" max="12" width="8.25" style="124" customWidth="1"/>
    <col min="13" max="13" width="11" style="124" customWidth="1"/>
    <col min="14" max="14" width="9" style="124" customWidth="1"/>
    <col min="15" max="16384" width="9" style="124"/>
  </cols>
  <sheetData>
    <row r="1" spans="1:14" s="125" customFormat="1" ht="31.5" customHeight="1">
      <c r="A1" s="126" t="s">
        <v>154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4" s="125" customFormat="1" ht="23.25" customHeight="1">
      <c r="A2" s="126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4" ht="22.5" customHeight="1">
      <c r="A3" s="651">
        <v>46204</v>
      </c>
      <c r="B3" s="652"/>
      <c r="C3" s="652"/>
      <c r="D3" s="652"/>
      <c r="E3" s="161"/>
      <c r="F3" s="161"/>
      <c r="G3" s="161"/>
      <c r="H3" s="161"/>
      <c r="I3" s="161"/>
      <c r="J3" s="161"/>
      <c r="K3" s="161"/>
      <c r="L3" s="161"/>
      <c r="M3" s="181" t="s">
        <v>122</v>
      </c>
    </row>
    <row r="4" spans="1:14" ht="18" customHeight="1">
      <c r="A4" s="662" t="s">
        <v>114</v>
      </c>
      <c r="B4" s="662" t="s">
        <v>6</v>
      </c>
      <c r="C4" s="151" t="s">
        <v>116</v>
      </c>
      <c r="D4" s="159"/>
      <c r="E4" s="159"/>
      <c r="F4" s="159"/>
      <c r="G4" s="151" t="s">
        <v>29</v>
      </c>
      <c r="H4" s="159"/>
      <c r="I4" s="159"/>
      <c r="J4" s="159"/>
      <c r="K4" s="663" t="s">
        <v>156</v>
      </c>
      <c r="L4" s="664" t="s">
        <v>129</v>
      </c>
      <c r="M4" s="662" t="s">
        <v>114</v>
      </c>
    </row>
    <row r="5" spans="1:14" ht="30" customHeight="1">
      <c r="A5" s="661"/>
      <c r="B5" s="661"/>
      <c r="C5" s="152" t="s">
        <v>123</v>
      </c>
      <c r="D5" s="152" t="s">
        <v>100</v>
      </c>
      <c r="E5" s="162" t="s">
        <v>125</v>
      </c>
      <c r="F5" s="164" t="s">
        <v>87</v>
      </c>
      <c r="G5" s="152" t="s">
        <v>132</v>
      </c>
      <c r="H5" s="152" t="s">
        <v>133</v>
      </c>
      <c r="I5" s="162" t="s">
        <v>127</v>
      </c>
      <c r="J5" s="168" t="s">
        <v>234</v>
      </c>
      <c r="K5" s="661"/>
      <c r="L5" s="665"/>
      <c r="M5" s="661"/>
    </row>
    <row r="6" spans="1:14" ht="18" customHeight="1">
      <c r="A6" s="127" t="s">
        <v>47</v>
      </c>
      <c r="B6" s="143">
        <v>380446</v>
      </c>
      <c r="C6" s="143">
        <v>287</v>
      </c>
      <c r="D6" s="143">
        <v>480</v>
      </c>
      <c r="E6" s="143">
        <v>392</v>
      </c>
      <c r="F6" s="143">
        <v>1159</v>
      </c>
      <c r="G6" s="143">
        <v>217</v>
      </c>
      <c r="H6" s="143">
        <v>471</v>
      </c>
      <c r="I6" s="143">
        <v>684</v>
      </c>
      <c r="J6" s="143">
        <v>1372</v>
      </c>
      <c r="K6" s="143">
        <v>-213</v>
      </c>
      <c r="L6" s="173">
        <v>380659</v>
      </c>
      <c r="M6" s="182" t="s">
        <v>47</v>
      </c>
    </row>
    <row r="7" spans="1:14" ht="18" customHeight="1">
      <c r="A7" s="128" t="s">
        <v>28</v>
      </c>
      <c r="B7" s="144">
        <v>350147</v>
      </c>
      <c r="C7" s="144">
        <v>248</v>
      </c>
      <c r="D7" s="144">
        <v>459</v>
      </c>
      <c r="E7" s="144">
        <v>364</v>
      </c>
      <c r="F7" s="144">
        <v>1071</v>
      </c>
      <c r="G7" s="144">
        <v>194</v>
      </c>
      <c r="H7" s="144">
        <v>450</v>
      </c>
      <c r="I7" s="144">
        <v>612</v>
      </c>
      <c r="J7" s="144">
        <v>1256</v>
      </c>
      <c r="K7" s="144">
        <v>-185</v>
      </c>
      <c r="L7" s="174">
        <v>350332</v>
      </c>
      <c r="M7" s="183" t="s">
        <v>28</v>
      </c>
      <c r="N7" s="66"/>
    </row>
    <row r="8" spans="1:14" ht="18" customHeight="1">
      <c r="A8" s="129" t="s">
        <v>55</v>
      </c>
      <c r="B8" s="145">
        <v>30299</v>
      </c>
      <c r="C8" s="145">
        <v>39</v>
      </c>
      <c r="D8" s="145">
        <v>21</v>
      </c>
      <c r="E8" s="145">
        <v>28</v>
      </c>
      <c r="F8" s="145">
        <v>88</v>
      </c>
      <c r="G8" s="145">
        <v>23</v>
      </c>
      <c r="H8" s="145">
        <v>21</v>
      </c>
      <c r="I8" s="145">
        <v>72</v>
      </c>
      <c r="J8" s="145">
        <v>116</v>
      </c>
      <c r="K8" s="172">
        <v>-28</v>
      </c>
      <c r="L8" s="175">
        <v>30327</v>
      </c>
      <c r="M8" s="134" t="s">
        <v>55</v>
      </c>
      <c r="N8" s="66"/>
    </row>
    <row r="9" spans="1:14" ht="18" customHeight="1">
      <c r="A9" s="128" t="s">
        <v>34</v>
      </c>
      <c r="B9" s="144">
        <v>138340</v>
      </c>
      <c r="C9" s="153">
        <v>98</v>
      </c>
      <c r="D9" s="160">
        <v>188</v>
      </c>
      <c r="E9" s="153">
        <v>126</v>
      </c>
      <c r="F9" s="144">
        <v>412</v>
      </c>
      <c r="G9" s="153">
        <v>70</v>
      </c>
      <c r="H9" s="160">
        <v>262</v>
      </c>
      <c r="I9" s="153">
        <v>207</v>
      </c>
      <c r="J9" s="144">
        <v>539</v>
      </c>
      <c r="K9" s="144">
        <v>-127</v>
      </c>
      <c r="L9" s="174">
        <v>138467</v>
      </c>
      <c r="M9" s="183" t="s">
        <v>34</v>
      </c>
      <c r="N9" s="66"/>
    </row>
    <row r="10" spans="1:14" ht="18" customHeight="1">
      <c r="A10" s="128" t="s">
        <v>21</v>
      </c>
      <c r="B10" s="144">
        <v>20445</v>
      </c>
      <c r="C10" s="153">
        <v>20</v>
      </c>
      <c r="D10" s="153">
        <v>34</v>
      </c>
      <c r="E10" s="153">
        <v>18</v>
      </c>
      <c r="F10" s="144">
        <v>72</v>
      </c>
      <c r="G10" s="153">
        <v>11</v>
      </c>
      <c r="H10" s="153">
        <v>22</v>
      </c>
      <c r="I10" s="153">
        <v>39</v>
      </c>
      <c r="J10" s="144">
        <v>72</v>
      </c>
      <c r="K10" s="144">
        <v>0</v>
      </c>
      <c r="L10" s="174">
        <v>20445</v>
      </c>
      <c r="M10" s="183" t="s">
        <v>21</v>
      </c>
    </row>
    <row r="11" spans="1:14" ht="18" customHeight="1">
      <c r="A11" s="128" t="s">
        <v>101</v>
      </c>
      <c r="B11" s="144">
        <v>30379</v>
      </c>
      <c r="C11" s="153">
        <v>27</v>
      </c>
      <c r="D11" s="153">
        <v>47</v>
      </c>
      <c r="E11" s="153">
        <v>29</v>
      </c>
      <c r="F11" s="144">
        <v>103</v>
      </c>
      <c r="G11" s="153">
        <v>15</v>
      </c>
      <c r="H11" s="153">
        <v>23</v>
      </c>
      <c r="I11" s="153">
        <v>53</v>
      </c>
      <c r="J11" s="144">
        <v>91</v>
      </c>
      <c r="K11" s="144">
        <v>12</v>
      </c>
      <c r="L11" s="174">
        <v>30367</v>
      </c>
      <c r="M11" s="183" t="s">
        <v>101</v>
      </c>
    </row>
    <row r="12" spans="1:14" ht="18" customHeight="1">
      <c r="A12" s="128" t="s">
        <v>56</v>
      </c>
      <c r="B12" s="144">
        <v>27114</v>
      </c>
      <c r="C12" s="153">
        <v>12</v>
      </c>
      <c r="D12" s="153">
        <v>49</v>
      </c>
      <c r="E12" s="153">
        <v>32</v>
      </c>
      <c r="F12" s="144">
        <v>93</v>
      </c>
      <c r="G12" s="153">
        <v>15</v>
      </c>
      <c r="H12" s="153">
        <v>30</v>
      </c>
      <c r="I12" s="153">
        <v>54</v>
      </c>
      <c r="J12" s="144">
        <v>99</v>
      </c>
      <c r="K12" s="144">
        <v>-6</v>
      </c>
      <c r="L12" s="174">
        <v>27120</v>
      </c>
      <c r="M12" s="183" t="s">
        <v>56</v>
      </c>
    </row>
    <row r="13" spans="1:14" ht="18" customHeight="1">
      <c r="A13" s="128" t="s">
        <v>58</v>
      </c>
      <c r="B13" s="144">
        <v>9647</v>
      </c>
      <c r="C13" s="153">
        <v>4</v>
      </c>
      <c r="D13" s="153">
        <v>10</v>
      </c>
      <c r="E13" s="153">
        <v>11</v>
      </c>
      <c r="F13" s="144">
        <v>25</v>
      </c>
      <c r="G13" s="153">
        <v>10</v>
      </c>
      <c r="H13" s="153">
        <v>4</v>
      </c>
      <c r="I13" s="153">
        <v>27</v>
      </c>
      <c r="J13" s="144">
        <v>41</v>
      </c>
      <c r="K13" s="144">
        <v>-16</v>
      </c>
      <c r="L13" s="174">
        <v>9663</v>
      </c>
      <c r="M13" s="183" t="s">
        <v>58</v>
      </c>
      <c r="N13" s="66"/>
    </row>
    <row r="14" spans="1:14" ht="18" customHeight="1">
      <c r="A14" s="128" t="s">
        <v>59</v>
      </c>
      <c r="B14" s="144">
        <v>16188</v>
      </c>
      <c r="C14" s="153">
        <v>4</v>
      </c>
      <c r="D14" s="153">
        <v>11</v>
      </c>
      <c r="E14" s="153">
        <v>17</v>
      </c>
      <c r="F14" s="144">
        <v>32</v>
      </c>
      <c r="G14" s="153">
        <v>5</v>
      </c>
      <c r="H14" s="153">
        <v>10</v>
      </c>
      <c r="I14" s="153">
        <v>33</v>
      </c>
      <c r="J14" s="144">
        <v>48</v>
      </c>
      <c r="K14" s="144">
        <v>-16</v>
      </c>
      <c r="L14" s="174">
        <v>16204</v>
      </c>
      <c r="M14" s="183" t="s">
        <v>59</v>
      </c>
      <c r="N14" s="66"/>
    </row>
    <row r="15" spans="1:14" ht="18" customHeight="1">
      <c r="A15" s="128" t="s">
        <v>60</v>
      </c>
      <c r="B15" s="144">
        <v>10314</v>
      </c>
      <c r="C15" s="153">
        <v>6</v>
      </c>
      <c r="D15" s="153">
        <v>17</v>
      </c>
      <c r="E15" s="153">
        <v>8</v>
      </c>
      <c r="F15" s="144">
        <v>31</v>
      </c>
      <c r="G15" s="153">
        <v>6</v>
      </c>
      <c r="H15" s="153">
        <v>15</v>
      </c>
      <c r="I15" s="153">
        <v>17</v>
      </c>
      <c r="J15" s="144">
        <v>38</v>
      </c>
      <c r="K15" s="144">
        <v>-7</v>
      </c>
      <c r="L15" s="174">
        <v>10321</v>
      </c>
      <c r="M15" s="183" t="s">
        <v>60</v>
      </c>
      <c r="N15" s="66"/>
    </row>
    <row r="16" spans="1:14" ht="18" customHeight="1">
      <c r="A16" s="128" t="s">
        <v>102</v>
      </c>
      <c r="B16" s="144">
        <v>28398</v>
      </c>
      <c r="C16" s="153">
        <v>15</v>
      </c>
      <c r="D16" s="153">
        <v>28</v>
      </c>
      <c r="E16" s="153">
        <v>45</v>
      </c>
      <c r="F16" s="144">
        <v>88</v>
      </c>
      <c r="G16" s="153">
        <v>14</v>
      </c>
      <c r="H16" s="153">
        <v>18</v>
      </c>
      <c r="I16" s="153">
        <v>50</v>
      </c>
      <c r="J16" s="144">
        <v>82</v>
      </c>
      <c r="K16" s="144">
        <v>6</v>
      </c>
      <c r="L16" s="174">
        <v>28392</v>
      </c>
      <c r="M16" s="183" t="s">
        <v>102</v>
      </c>
      <c r="N16" s="66"/>
    </row>
    <row r="17" spans="1:14" ht="18" customHeight="1">
      <c r="A17" s="128" t="s">
        <v>96</v>
      </c>
      <c r="B17" s="144">
        <v>12652</v>
      </c>
      <c r="C17" s="153">
        <v>17</v>
      </c>
      <c r="D17" s="153">
        <v>5</v>
      </c>
      <c r="E17" s="153">
        <v>13</v>
      </c>
      <c r="F17" s="144">
        <v>35</v>
      </c>
      <c r="G17" s="153">
        <v>10</v>
      </c>
      <c r="H17" s="153">
        <v>14</v>
      </c>
      <c r="I17" s="153">
        <v>20</v>
      </c>
      <c r="J17" s="144">
        <v>44</v>
      </c>
      <c r="K17" s="144">
        <v>-9</v>
      </c>
      <c r="L17" s="174">
        <v>12661</v>
      </c>
      <c r="M17" s="183" t="s">
        <v>96</v>
      </c>
      <c r="N17" s="66"/>
    </row>
    <row r="18" spans="1:14" ht="18" customHeight="1">
      <c r="A18" s="128" t="s">
        <v>103</v>
      </c>
      <c r="B18" s="144">
        <v>28238</v>
      </c>
      <c r="C18" s="153">
        <v>26</v>
      </c>
      <c r="D18" s="153">
        <v>38</v>
      </c>
      <c r="E18" s="153">
        <v>32</v>
      </c>
      <c r="F18" s="144">
        <v>96</v>
      </c>
      <c r="G18" s="153">
        <v>24</v>
      </c>
      <c r="H18" s="153">
        <v>20</v>
      </c>
      <c r="I18" s="153">
        <v>60</v>
      </c>
      <c r="J18" s="144">
        <v>104</v>
      </c>
      <c r="K18" s="144">
        <v>-8</v>
      </c>
      <c r="L18" s="174">
        <v>28246</v>
      </c>
      <c r="M18" s="183" t="s">
        <v>99</v>
      </c>
      <c r="N18" s="66"/>
    </row>
    <row r="19" spans="1:14" ht="18" customHeight="1">
      <c r="A19" s="128" t="s">
        <v>19</v>
      </c>
      <c r="B19" s="144">
        <v>10966</v>
      </c>
      <c r="C19" s="153">
        <v>6</v>
      </c>
      <c r="D19" s="153">
        <v>10</v>
      </c>
      <c r="E19" s="153">
        <v>11</v>
      </c>
      <c r="F19" s="144">
        <v>27</v>
      </c>
      <c r="G19" s="153">
        <v>8</v>
      </c>
      <c r="H19" s="153">
        <v>17</v>
      </c>
      <c r="I19" s="153">
        <v>24</v>
      </c>
      <c r="J19" s="144">
        <v>49</v>
      </c>
      <c r="K19" s="144">
        <v>-22</v>
      </c>
      <c r="L19" s="174">
        <v>10988</v>
      </c>
      <c r="M19" s="183" t="s">
        <v>19</v>
      </c>
    </row>
    <row r="20" spans="1:14" ht="18" customHeight="1">
      <c r="A20" s="128" t="s">
        <v>51</v>
      </c>
      <c r="B20" s="144">
        <v>8648</v>
      </c>
      <c r="C20" s="153">
        <v>5</v>
      </c>
      <c r="D20" s="153">
        <v>8</v>
      </c>
      <c r="E20" s="153">
        <v>9</v>
      </c>
      <c r="F20" s="144">
        <v>22</v>
      </c>
      <c r="G20" s="153">
        <v>2</v>
      </c>
      <c r="H20" s="571">
        <v>5</v>
      </c>
      <c r="I20" s="153">
        <v>7</v>
      </c>
      <c r="J20" s="144">
        <v>14</v>
      </c>
      <c r="K20" s="144">
        <v>8</v>
      </c>
      <c r="L20" s="174">
        <v>8640</v>
      </c>
      <c r="M20" s="183" t="s">
        <v>51</v>
      </c>
    </row>
    <row r="21" spans="1:14" ht="18" customHeight="1">
      <c r="A21" s="129" t="s">
        <v>63</v>
      </c>
      <c r="B21" s="144">
        <v>8818</v>
      </c>
      <c r="C21" s="153">
        <v>8</v>
      </c>
      <c r="D21" s="153">
        <v>14</v>
      </c>
      <c r="E21" s="153">
        <v>13</v>
      </c>
      <c r="F21" s="144">
        <v>35</v>
      </c>
      <c r="G21" s="153">
        <v>4</v>
      </c>
      <c r="H21" s="153">
        <v>10</v>
      </c>
      <c r="I21" s="153">
        <v>21</v>
      </c>
      <c r="J21" s="144">
        <v>35</v>
      </c>
      <c r="K21" s="144">
        <v>0</v>
      </c>
      <c r="L21" s="175">
        <v>8818</v>
      </c>
      <c r="M21" s="134" t="s">
        <v>63</v>
      </c>
    </row>
    <row r="22" spans="1:14" ht="18" customHeight="1">
      <c r="A22" s="130" t="s">
        <v>30</v>
      </c>
      <c r="B22" s="146">
        <v>1861</v>
      </c>
      <c r="C22" s="154">
        <v>6</v>
      </c>
      <c r="D22" s="154">
        <v>2</v>
      </c>
      <c r="E22" s="154">
        <v>1</v>
      </c>
      <c r="F22" s="149">
        <v>9</v>
      </c>
      <c r="G22" s="154">
        <v>5</v>
      </c>
      <c r="H22" s="154">
        <v>2</v>
      </c>
      <c r="I22" s="154">
        <v>3</v>
      </c>
      <c r="J22" s="146">
        <v>10</v>
      </c>
      <c r="K22" s="171">
        <v>-1</v>
      </c>
      <c r="L22" s="176">
        <v>1862</v>
      </c>
      <c r="M22" s="184" t="s">
        <v>30</v>
      </c>
    </row>
    <row r="23" spans="1:14" ht="18" customHeight="1">
      <c r="A23" s="131" t="s">
        <v>8</v>
      </c>
      <c r="B23" s="147">
        <v>1861</v>
      </c>
      <c r="C23" s="155">
        <v>6</v>
      </c>
      <c r="D23" s="155">
        <v>2</v>
      </c>
      <c r="E23" s="581">
        <v>1</v>
      </c>
      <c r="F23" s="165">
        <v>9</v>
      </c>
      <c r="G23" s="155">
        <v>5</v>
      </c>
      <c r="H23" s="155">
        <v>2</v>
      </c>
      <c r="I23" s="167">
        <v>3</v>
      </c>
      <c r="J23" s="147">
        <v>10</v>
      </c>
      <c r="K23" s="147">
        <v>-1</v>
      </c>
      <c r="L23" s="177">
        <v>1862</v>
      </c>
      <c r="M23" s="185" t="s">
        <v>8</v>
      </c>
    </row>
    <row r="24" spans="1:14" ht="18" customHeight="1">
      <c r="A24" s="130" t="s">
        <v>11</v>
      </c>
      <c r="B24" s="148">
        <v>740</v>
      </c>
      <c r="C24" s="156">
        <v>4</v>
      </c>
      <c r="D24" s="156">
        <v>0</v>
      </c>
      <c r="E24" s="156">
        <v>1</v>
      </c>
      <c r="F24" s="166">
        <v>5</v>
      </c>
      <c r="G24" s="156">
        <v>0</v>
      </c>
      <c r="H24" s="156">
        <v>1</v>
      </c>
      <c r="I24" s="156">
        <v>3</v>
      </c>
      <c r="J24" s="148">
        <v>4</v>
      </c>
      <c r="K24" s="148">
        <v>1</v>
      </c>
      <c r="L24" s="176">
        <v>739</v>
      </c>
      <c r="M24" s="184" t="s">
        <v>11</v>
      </c>
    </row>
    <row r="25" spans="1:14" ht="18" customHeight="1">
      <c r="A25" s="129" t="s">
        <v>45</v>
      </c>
      <c r="B25" s="145">
        <v>740</v>
      </c>
      <c r="C25" s="157">
        <v>4</v>
      </c>
      <c r="D25" s="157">
        <v>0</v>
      </c>
      <c r="E25" s="157">
        <v>1</v>
      </c>
      <c r="F25" s="145">
        <v>5</v>
      </c>
      <c r="G25" s="157">
        <v>0</v>
      </c>
      <c r="H25" s="157">
        <v>1</v>
      </c>
      <c r="I25" s="157">
        <v>3</v>
      </c>
      <c r="J25" s="145">
        <v>4</v>
      </c>
      <c r="K25" s="145">
        <v>1</v>
      </c>
      <c r="L25" s="175">
        <v>739</v>
      </c>
      <c r="M25" s="134" t="s">
        <v>45</v>
      </c>
    </row>
    <row r="26" spans="1:14" ht="18" customHeight="1">
      <c r="A26" s="130" t="s">
        <v>35</v>
      </c>
      <c r="B26" s="148">
        <v>8897</v>
      </c>
      <c r="C26" s="156">
        <v>8</v>
      </c>
      <c r="D26" s="156">
        <v>5</v>
      </c>
      <c r="E26" s="156">
        <v>10</v>
      </c>
      <c r="F26" s="156">
        <v>23</v>
      </c>
      <c r="G26" s="156">
        <v>6</v>
      </c>
      <c r="H26" s="156">
        <v>9</v>
      </c>
      <c r="I26" s="156">
        <v>16</v>
      </c>
      <c r="J26" s="148">
        <v>31</v>
      </c>
      <c r="K26" s="148">
        <v>-8</v>
      </c>
      <c r="L26" s="176">
        <v>8905</v>
      </c>
      <c r="M26" s="184" t="s">
        <v>35</v>
      </c>
    </row>
    <row r="27" spans="1:14" ht="18" customHeight="1">
      <c r="A27" s="128" t="s">
        <v>38</v>
      </c>
      <c r="B27" s="144">
        <v>1055</v>
      </c>
      <c r="C27" s="153">
        <v>0</v>
      </c>
      <c r="D27" s="153">
        <v>0</v>
      </c>
      <c r="E27" s="153">
        <v>0</v>
      </c>
      <c r="F27" s="144">
        <v>0</v>
      </c>
      <c r="G27" s="571">
        <v>0</v>
      </c>
      <c r="H27" s="153">
        <v>1</v>
      </c>
      <c r="I27" s="153">
        <v>0</v>
      </c>
      <c r="J27" s="144">
        <v>1</v>
      </c>
      <c r="K27" s="144">
        <v>-1</v>
      </c>
      <c r="L27" s="174">
        <v>1056</v>
      </c>
      <c r="M27" s="183" t="s">
        <v>38</v>
      </c>
    </row>
    <row r="28" spans="1:14" ht="18" customHeight="1">
      <c r="A28" s="128" t="s">
        <v>44</v>
      </c>
      <c r="B28" s="144">
        <v>5403</v>
      </c>
      <c r="C28" s="153">
        <v>7</v>
      </c>
      <c r="D28" s="153">
        <v>4</v>
      </c>
      <c r="E28" s="153">
        <v>8</v>
      </c>
      <c r="F28" s="144">
        <v>19</v>
      </c>
      <c r="G28" s="153">
        <v>5</v>
      </c>
      <c r="H28" s="153">
        <v>4</v>
      </c>
      <c r="I28" s="153">
        <v>12</v>
      </c>
      <c r="J28" s="144">
        <v>21</v>
      </c>
      <c r="K28" s="144">
        <v>-2</v>
      </c>
      <c r="L28" s="174">
        <v>5405</v>
      </c>
      <c r="M28" s="183" t="s">
        <v>44</v>
      </c>
    </row>
    <row r="29" spans="1:14" ht="18" customHeight="1">
      <c r="A29" s="128" t="s">
        <v>66</v>
      </c>
      <c r="B29" s="144">
        <v>2439</v>
      </c>
      <c r="C29" s="153">
        <v>1</v>
      </c>
      <c r="D29" s="153">
        <v>1</v>
      </c>
      <c r="E29" s="153">
        <v>2</v>
      </c>
      <c r="F29" s="144">
        <v>4</v>
      </c>
      <c r="G29" s="153">
        <v>1</v>
      </c>
      <c r="H29" s="153">
        <v>4</v>
      </c>
      <c r="I29" s="153">
        <v>4</v>
      </c>
      <c r="J29" s="144">
        <v>9</v>
      </c>
      <c r="K29" s="144">
        <v>-5</v>
      </c>
      <c r="L29" s="174">
        <v>2444</v>
      </c>
      <c r="M29" s="183" t="s">
        <v>66</v>
      </c>
    </row>
    <row r="30" spans="1:14" ht="18" customHeight="1">
      <c r="A30" s="132" t="s">
        <v>46</v>
      </c>
      <c r="B30" s="149">
        <v>7413</v>
      </c>
      <c r="C30" s="149">
        <v>11</v>
      </c>
      <c r="D30" s="149">
        <v>7</v>
      </c>
      <c r="E30" s="149">
        <v>8</v>
      </c>
      <c r="F30" s="149">
        <v>26</v>
      </c>
      <c r="G30" s="149">
        <v>7</v>
      </c>
      <c r="H30" s="149">
        <v>1</v>
      </c>
      <c r="I30" s="149">
        <v>26</v>
      </c>
      <c r="J30" s="146">
        <v>34</v>
      </c>
      <c r="K30" s="146">
        <v>-8</v>
      </c>
      <c r="L30" s="178">
        <v>7421</v>
      </c>
      <c r="M30" s="186" t="s">
        <v>46</v>
      </c>
    </row>
    <row r="31" spans="1:14" ht="18" customHeight="1">
      <c r="A31" s="133" t="s">
        <v>7</v>
      </c>
      <c r="B31" s="150">
        <v>3045</v>
      </c>
      <c r="C31" s="153">
        <v>3</v>
      </c>
      <c r="D31" s="153">
        <v>1</v>
      </c>
      <c r="E31" s="153">
        <v>5</v>
      </c>
      <c r="F31" s="144">
        <v>9</v>
      </c>
      <c r="G31" s="153">
        <v>2</v>
      </c>
      <c r="H31" s="153">
        <v>0</v>
      </c>
      <c r="I31" s="153">
        <v>9</v>
      </c>
      <c r="J31" s="169">
        <v>11</v>
      </c>
      <c r="K31" s="144">
        <v>-2</v>
      </c>
      <c r="L31" s="179">
        <v>3047</v>
      </c>
      <c r="M31" s="187" t="s">
        <v>7</v>
      </c>
    </row>
    <row r="32" spans="1:14" ht="18" customHeight="1">
      <c r="A32" s="128" t="s">
        <v>50</v>
      </c>
      <c r="B32" s="144">
        <v>2097</v>
      </c>
      <c r="C32" s="153">
        <v>0</v>
      </c>
      <c r="D32" s="153">
        <v>3</v>
      </c>
      <c r="E32" s="153">
        <v>0</v>
      </c>
      <c r="F32" s="144">
        <v>3</v>
      </c>
      <c r="G32" s="153">
        <v>3</v>
      </c>
      <c r="H32" s="153">
        <v>0</v>
      </c>
      <c r="I32" s="153">
        <v>6</v>
      </c>
      <c r="J32" s="169">
        <v>9</v>
      </c>
      <c r="K32" s="144">
        <v>-6</v>
      </c>
      <c r="L32" s="174">
        <v>2103</v>
      </c>
      <c r="M32" s="183" t="s">
        <v>50</v>
      </c>
    </row>
    <row r="33" spans="1:25" ht="18" customHeight="1">
      <c r="A33" s="128" t="s">
        <v>43</v>
      </c>
      <c r="B33" s="144">
        <v>1424</v>
      </c>
      <c r="C33" s="571">
        <v>3</v>
      </c>
      <c r="D33" s="153">
        <v>0</v>
      </c>
      <c r="E33" s="153">
        <v>3</v>
      </c>
      <c r="F33" s="144">
        <v>6</v>
      </c>
      <c r="G33" s="571">
        <v>1</v>
      </c>
      <c r="H33" s="153">
        <v>0</v>
      </c>
      <c r="I33" s="153">
        <v>6</v>
      </c>
      <c r="J33" s="169">
        <v>7</v>
      </c>
      <c r="K33" s="144">
        <v>-1</v>
      </c>
      <c r="L33" s="174">
        <v>1425</v>
      </c>
      <c r="M33" s="183" t="s">
        <v>43</v>
      </c>
    </row>
    <row r="34" spans="1:25" ht="18" customHeight="1">
      <c r="A34" s="134" t="s">
        <v>61</v>
      </c>
      <c r="B34" s="145">
        <v>847</v>
      </c>
      <c r="C34" s="157">
        <v>5</v>
      </c>
      <c r="D34" s="574">
        <v>3</v>
      </c>
      <c r="E34" s="157">
        <v>0</v>
      </c>
      <c r="F34" s="145">
        <v>8</v>
      </c>
      <c r="G34" s="157">
        <v>1</v>
      </c>
      <c r="H34" s="157">
        <v>1</v>
      </c>
      <c r="I34" s="157">
        <v>5</v>
      </c>
      <c r="J34" s="170">
        <v>7</v>
      </c>
      <c r="K34" s="145">
        <v>1</v>
      </c>
      <c r="L34" s="175">
        <v>846</v>
      </c>
      <c r="M34" s="134" t="s">
        <v>61</v>
      </c>
    </row>
    <row r="35" spans="1:25" ht="18" customHeight="1">
      <c r="A35" s="135" t="s">
        <v>40</v>
      </c>
      <c r="B35" s="146">
        <v>5966</v>
      </c>
      <c r="C35" s="149">
        <v>7</v>
      </c>
      <c r="D35" s="149">
        <v>1</v>
      </c>
      <c r="E35" s="149">
        <v>5</v>
      </c>
      <c r="F35" s="149">
        <v>13</v>
      </c>
      <c r="G35" s="149">
        <v>2</v>
      </c>
      <c r="H35" s="149">
        <v>1</v>
      </c>
      <c r="I35" s="149">
        <v>17</v>
      </c>
      <c r="J35" s="146">
        <v>20</v>
      </c>
      <c r="K35" s="146">
        <v>-7</v>
      </c>
      <c r="L35" s="180">
        <v>5973</v>
      </c>
      <c r="M35" s="188" t="s">
        <v>40</v>
      </c>
    </row>
    <row r="36" spans="1:25" ht="18" customHeight="1">
      <c r="A36" s="136" t="s">
        <v>62</v>
      </c>
      <c r="B36" s="145">
        <v>5966</v>
      </c>
      <c r="C36" s="158">
        <v>7</v>
      </c>
      <c r="D36" s="158">
        <v>1</v>
      </c>
      <c r="E36" s="158">
        <v>5</v>
      </c>
      <c r="F36" s="145">
        <v>13</v>
      </c>
      <c r="G36" s="158">
        <v>2</v>
      </c>
      <c r="H36" s="158">
        <v>1</v>
      </c>
      <c r="I36" s="158">
        <v>17</v>
      </c>
      <c r="J36" s="145">
        <v>20</v>
      </c>
      <c r="K36" s="145">
        <v>-7</v>
      </c>
      <c r="L36" s="175">
        <v>5973</v>
      </c>
      <c r="M36" s="189" t="s">
        <v>62</v>
      </c>
    </row>
    <row r="37" spans="1:25" ht="18" customHeight="1">
      <c r="A37" s="137" t="s">
        <v>42</v>
      </c>
      <c r="B37" s="148">
        <v>5422</v>
      </c>
      <c r="C37" s="156">
        <v>3</v>
      </c>
      <c r="D37" s="156">
        <v>6</v>
      </c>
      <c r="E37" s="156">
        <v>3</v>
      </c>
      <c r="F37" s="148">
        <v>12</v>
      </c>
      <c r="G37" s="156">
        <v>3</v>
      </c>
      <c r="H37" s="156">
        <v>7</v>
      </c>
      <c r="I37" s="156">
        <v>7</v>
      </c>
      <c r="J37" s="171">
        <v>17</v>
      </c>
      <c r="K37" s="148">
        <v>-5</v>
      </c>
      <c r="L37" s="176">
        <v>5427</v>
      </c>
      <c r="M37" s="190" t="s">
        <v>42</v>
      </c>
    </row>
    <row r="38" spans="1:25" ht="18" customHeight="1">
      <c r="A38" s="138" t="s">
        <v>4</v>
      </c>
      <c r="B38" s="144">
        <v>4321</v>
      </c>
      <c r="C38" s="153">
        <v>2</v>
      </c>
      <c r="D38" s="153">
        <v>2</v>
      </c>
      <c r="E38" s="153">
        <v>2</v>
      </c>
      <c r="F38" s="144">
        <v>6</v>
      </c>
      <c r="G38" s="153">
        <v>1</v>
      </c>
      <c r="H38" s="153">
        <v>3</v>
      </c>
      <c r="I38" s="153">
        <v>6</v>
      </c>
      <c r="J38" s="144">
        <v>10</v>
      </c>
      <c r="K38" s="144">
        <v>-4</v>
      </c>
      <c r="L38" s="174">
        <v>4325</v>
      </c>
      <c r="M38" s="191" t="s">
        <v>4</v>
      </c>
    </row>
    <row r="39" spans="1:25" ht="18" customHeight="1">
      <c r="A39" s="136" t="s">
        <v>52</v>
      </c>
      <c r="B39" s="145">
        <v>1101</v>
      </c>
      <c r="C39" s="157">
        <v>1</v>
      </c>
      <c r="D39" s="157">
        <v>4</v>
      </c>
      <c r="E39" s="157">
        <v>1</v>
      </c>
      <c r="F39" s="145">
        <v>6</v>
      </c>
      <c r="G39" s="157">
        <v>2</v>
      </c>
      <c r="H39" s="157">
        <v>4</v>
      </c>
      <c r="I39" s="157">
        <v>1</v>
      </c>
      <c r="J39" s="145">
        <v>7</v>
      </c>
      <c r="K39" s="145">
        <v>-1</v>
      </c>
      <c r="L39" s="175">
        <v>1102</v>
      </c>
      <c r="M39" s="189" t="s">
        <v>52</v>
      </c>
    </row>
    <row r="40" spans="1:25" ht="18" customHeight="1"/>
    <row r="41" spans="1:25" ht="18" customHeight="1">
      <c r="A41" s="139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66"/>
      <c r="R41" s="66"/>
      <c r="S41" s="66"/>
      <c r="T41" s="66"/>
      <c r="U41" s="66"/>
      <c r="V41" s="66"/>
      <c r="W41" s="66"/>
      <c r="X41" s="66"/>
      <c r="Y41" s="66"/>
    </row>
    <row r="42" spans="1:25" ht="18" customHeight="1">
      <c r="A42" s="140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</row>
    <row r="43" spans="1:25" ht="18" customHeight="1">
      <c r="A43" s="140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</row>
    <row r="44" spans="1:25" ht="18" customHeight="1">
      <c r="A44" s="141"/>
      <c r="R44" s="66"/>
      <c r="S44" s="66"/>
      <c r="T44" s="66"/>
      <c r="U44" s="66"/>
      <c r="V44" s="66"/>
      <c r="W44" s="66"/>
      <c r="X44" s="66"/>
      <c r="Y44" s="66"/>
    </row>
    <row r="45" spans="1: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</row>
    <row r="46" spans="1: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116"/>
      <c r="S46" s="116"/>
      <c r="T46" s="116"/>
      <c r="U46" s="116"/>
      <c r="V46" s="116"/>
      <c r="W46" s="116"/>
      <c r="X46" s="116"/>
      <c r="Y46" s="116"/>
    </row>
    <row r="48" spans="1: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</row>
    <row r="52" spans="5:5">
      <c r="E52" s="163"/>
    </row>
  </sheetData>
  <mergeCells count="6">
    <mergeCell ref="M4:M5"/>
    <mergeCell ref="A3:D3"/>
    <mergeCell ref="A4:A5"/>
    <mergeCell ref="B4:B5"/>
    <mergeCell ref="K4:K5"/>
    <mergeCell ref="L4:L5"/>
  </mergeCells>
  <phoneticPr fontId="45"/>
  <pageMargins left="0.39370078740157483" right="0.59055118110236227" top="0.59055118110236227" bottom="0.59055118110236227" header="0.51181102362204722" footer="0.19685039370078741"/>
  <pageSetup paperSize="9" scale="90" orientation="portrait" r:id="rId1"/>
  <headerFooter alignWithMargins="0">
    <oddFooter>&amp;C&amp;12- 6 -</oddFooter>
  </headerFooter>
  <rowBreaks count="2" manualBreakCount="2">
    <brk id="9" max="16383" man="1"/>
    <brk id="19" max="16383" man="1"/>
  </rowBreaks>
  <colBreaks count="2" manualBreakCount="2">
    <brk id="2" max="1048575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1BF3-69B9-4C97-8535-FC04AC88CBEE}">
  <sheetPr>
    <tabColor rgb="FF00B0F0"/>
    <pageSetUpPr fitToPage="1"/>
  </sheetPr>
  <dimension ref="A1:X213"/>
  <sheetViews>
    <sheetView showGridLines="0" view="pageBreakPreview" zoomScaleNormal="120" zoomScaleSheetLayoutView="100" workbookViewId="0"/>
  </sheetViews>
  <sheetFormatPr defaultColWidth="9" defaultRowHeight="13.5"/>
  <cols>
    <col min="1" max="1" width="7.875" style="267" customWidth="1"/>
    <col min="2" max="2" width="2.25" style="447" customWidth="1"/>
    <col min="3" max="3" width="7.875" style="414" customWidth="1"/>
    <col min="4" max="5" width="6.75" style="192" customWidth="1"/>
    <col min="6" max="15" width="6.75" style="267" customWidth="1"/>
    <col min="16" max="16" width="7.625" style="193" customWidth="1"/>
    <col min="17" max="24" width="9" style="193" customWidth="1"/>
    <col min="25" max="25" width="9" style="267" customWidth="1"/>
    <col min="26" max="16384" width="9" style="267"/>
  </cols>
  <sheetData>
    <row r="1" spans="1:24" s="194" customFormat="1" ht="37.5" customHeight="1">
      <c r="A1" s="196" t="s">
        <v>160</v>
      </c>
      <c r="B1" s="502"/>
      <c r="C1" s="41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222"/>
      <c r="R1" s="222"/>
      <c r="S1" s="222"/>
      <c r="T1" s="222"/>
      <c r="U1" s="222"/>
      <c r="V1" s="222"/>
      <c r="W1" s="222"/>
      <c r="X1" s="222"/>
    </row>
    <row r="2" spans="1:24" ht="18.75" customHeight="1">
      <c r="A2" s="197" t="s">
        <v>136</v>
      </c>
      <c r="B2" s="503"/>
      <c r="C2" s="420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215" t="s">
        <v>26</v>
      </c>
    </row>
    <row r="3" spans="1:24" ht="15" customHeight="1">
      <c r="A3" s="424" t="s">
        <v>273</v>
      </c>
      <c r="B3" s="425"/>
      <c r="C3" s="425"/>
      <c r="D3" s="426" t="s">
        <v>57</v>
      </c>
      <c r="E3" s="426" t="s">
        <v>162</v>
      </c>
      <c r="F3" s="426" t="s">
        <v>144</v>
      </c>
      <c r="G3" s="426" t="s">
        <v>53</v>
      </c>
      <c r="H3" s="426" t="s">
        <v>163</v>
      </c>
      <c r="I3" s="426" t="s">
        <v>164</v>
      </c>
      <c r="J3" s="426" t="s">
        <v>165</v>
      </c>
      <c r="K3" s="426" t="s">
        <v>166</v>
      </c>
      <c r="L3" s="426" t="s">
        <v>167</v>
      </c>
      <c r="M3" s="426" t="s">
        <v>168</v>
      </c>
      <c r="N3" s="426" t="s">
        <v>169</v>
      </c>
      <c r="O3" s="426" t="s">
        <v>104</v>
      </c>
      <c r="P3" s="427" t="s">
        <v>27</v>
      </c>
    </row>
    <row r="4" spans="1:24" ht="15" customHeight="1">
      <c r="A4" s="540">
        <v>44105</v>
      </c>
      <c r="B4" s="541" t="s">
        <v>272</v>
      </c>
      <c r="C4" s="546">
        <v>44440</v>
      </c>
      <c r="D4" s="200">
        <v>-922</v>
      </c>
      <c r="E4" s="204">
        <v>-1006</v>
      </c>
      <c r="F4" s="204">
        <v>-1113</v>
      </c>
      <c r="G4" s="204">
        <v>-1303</v>
      </c>
      <c r="H4" s="204">
        <v>-1281</v>
      </c>
      <c r="I4" s="204">
        <v>-3866</v>
      </c>
      <c r="J4" s="204">
        <v>-680</v>
      </c>
      <c r="K4" s="204">
        <v>-950</v>
      </c>
      <c r="L4" s="204">
        <v>-1029</v>
      </c>
      <c r="M4" s="204">
        <v>-588</v>
      </c>
      <c r="N4" s="204">
        <v>-920</v>
      </c>
      <c r="O4" s="211">
        <v>-970</v>
      </c>
      <c r="P4" s="216">
        <v>-14628</v>
      </c>
    </row>
    <row r="5" spans="1:24" ht="15" customHeight="1">
      <c r="A5" s="542">
        <v>44470</v>
      </c>
      <c r="B5" s="543" t="s">
        <v>272</v>
      </c>
      <c r="C5" s="547">
        <v>44805</v>
      </c>
      <c r="D5" s="201">
        <v>-1058</v>
      </c>
      <c r="E5" s="205">
        <v>-1006</v>
      </c>
      <c r="F5" s="205">
        <v>-1062</v>
      </c>
      <c r="G5" s="205">
        <v>-1339</v>
      </c>
      <c r="H5" s="205">
        <v>-1216</v>
      </c>
      <c r="I5" s="205">
        <v>-3897</v>
      </c>
      <c r="J5" s="205">
        <v>-468</v>
      </c>
      <c r="K5" s="205">
        <v>-796</v>
      </c>
      <c r="L5" s="205">
        <v>-976</v>
      </c>
      <c r="M5" s="205">
        <v>-829</v>
      </c>
      <c r="N5" s="205">
        <v>-1007</v>
      </c>
      <c r="O5" s="212">
        <v>-1305</v>
      </c>
      <c r="P5" s="217">
        <v>-14959</v>
      </c>
    </row>
    <row r="6" spans="1:24" ht="15" customHeight="1">
      <c r="A6" s="542">
        <v>44835</v>
      </c>
      <c r="B6" s="543" t="s">
        <v>272</v>
      </c>
      <c r="C6" s="547">
        <v>45170</v>
      </c>
      <c r="D6" s="201">
        <v>-1022</v>
      </c>
      <c r="E6" s="205">
        <v>-1332</v>
      </c>
      <c r="F6" s="205">
        <v>-1628</v>
      </c>
      <c r="G6" s="205">
        <v>-1698</v>
      </c>
      <c r="H6" s="205">
        <v>-1433</v>
      </c>
      <c r="I6" s="205">
        <v>-3991</v>
      </c>
      <c r="J6" s="205">
        <v>-304</v>
      </c>
      <c r="K6" s="205">
        <v>-982</v>
      </c>
      <c r="L6" s="205">
        <v>-1016</v>
      </c>
      <c r="M6" s="205">
        <v>-818</v>
      </c>
      <c r="N6" s="205">
        <v>-1003</v>
      </c>
      <c r="O6" s="212">
        <v>-1174</v>
      </c>
      <c r="P6" s="217">
        <v>-16401</v>
      </c>
    </row>
    <row r="7" spans="1:24" ht="15" customHeight="1">
      <c r="A7" s="542">
        <v>45200</v>
      </c>
      <c r="B7" s="543" t="s">
        <v>272</v>
      </c>
      <c r="C7" s="547">
        <v>45536</v>
      </c>
      <c r="D7" s="201">
        <v>-1118</v>
      </c>
      <c r="E7" s="205">
        <v>-1408</v>
      </c>
      <c r="F7" s="205">
        <v>-1487</v>
      </c>
      <c r="G7" s="205">
        <v>-1654</v>
      </c>
      <c r="H7" s="205">
        <v>-1406</v>
      </c>
      <c r="I7" s="205">
        <v>-4381</v>
      </c>
      <c r="J7" s="205">
        <v>-613</v>
      </c>
      <c r="K7" s="205">
        <v>-1149</v>
      </c>
      <c r="L7" s="205">
        <v>-984</v>
      </c>
      <c r="M7" s="205">
        <v>-1117</v>
      </c>
      <c r="N7" s="205">
        <v>-911</v>
      </c>
      <c r="O7" s="212">
        <v>-1061</v>
      </c>
      <c r="P7" s="217">
        <v>-17289</v>
      </c>
    </row>
    <row r="8" spans="1:24" ht="15" customHeight="1">
      <c r="A8" s="542">
        <v>45566</v>
      </c>
      <c r="B8" s="543" t="s">
        <v>272</v>
      </c>
      <c r="C8" s="547">
        <v>45901</v>
      </c>
      <c r="D8" s="201">
        <v>-1139</v>
      </c>
      <c r="E8" s="205">
        <v>-1178</v>
      </c>
      <c r="F8" s="205">
        <v>-1518</v>
      </c>
      <c r="G8" s="205">
        <v>-1735</v>
      </c>
      <c r="H8" s="205">
        <v>-1361</v>
      </c>
      <c r="I8" s="205">
        <v>-4417</v>
      </c>
      <c r="J8" s="205">
        <v>-537</v>
      </c>
      <c r="K8" s="205">
        <v>-1201</v>
      </c>
      <c r="L8" s="205">
        <v>-1147</v>
      </c>
      <c r="M8" s="205">
        <v>-1118</v>
      </c>
      <c r="N8" s="205">
        <v>-950</v>
      </c>
      <c r="O8" s="212">
        <v>-1126</v>
      </c>
      <c r="P8" s="217">
        <v>-17427</v>
      </c>
      <c r="Q8" s="223"/>
    </row>
    <row r="9" spans="1:24" ht="15" customHeight="1">
      <c r="A9" s="544">
        <v>45931</v>
      </c>
      <c r="B9" s="545" t="s">
        <v>272</v>
      </c>
      <c r="C9" s="580">
        <v>46174</v>
      </c>
      <c r="D9" s="202">
        <v>-1029</v>
      </c>
      <c r="E9" s="206">
        <v>-1098</v>
      </c>
      <c r="F9" s="206">
        <v>-1348</v>
      </c>
      <c r="G9" s="206">
        <v>-1720</v>
      </c>
      <c r="H9" s="206">
        <v>-1497</v>
      </c>
      <c r="I9" s="206">
        <v>-4369</v>
      </c>
      <c r="J9" s="206">
        <v>-751</v>
      </c>
      <c r="K9" s="206">
        <v>-1101</v>
      </c>
      <c r="L9" s="206">
        <v>-1132</v>
      </c>
      <c r="M9" s="206" t="s">
        <v>383</v>
      </c>
      <c r="N9" s="206" t="s">
        <v>383</v>
      </c>
      <c r="O9" s="213" t="s">
        <v>383</v>
      </c>
      <c r="P9" s="218">
        <v>-14045</v>
      </c>
    </row>
    <row r="10" spans="1:24" s="533" customFormat="1" ht="7.5" customHeight="1">
      <c r="A10" s="528"/>
      <c r="B10" s="529"/>
      <c r="C10" s="528"/>
      <c r="D10" s="530"/>
      <c r="E10" s="530"/>
      <c r="F10" s="530"/>
      <c r="G10" s="530"/>
      <c r="H10" s="530"/>
      <c r="I10" s="530"/>
      <c r="J10" s="530"/>
      <c r="K10" s="530"/>
      <c r="L10" s="530"/>
      <c r="M10" s="530"/>
      <c r="N10" s="530"/>
      <c r="O10" s="531"/>
      <c r="P10" s="530"/>
      <c r="Q10" s="532"/>
      <c r="R10" s="532"/>
      <c r="S10" s="532"/>
      <c r="T10" s="532"/>
      <c r="U10" s="532"/>
      <c r="V10" s="532"/>
      <c r="W10" s="532"/>
      <c r="X10" s="532"/>
    </row>
    <row r="11" spans="1:24" ht="15" customHeight="1">
      <c r="A11" s="198" t="s">
        <v>142</v>
      </c>
      <c r="B11" s="504"/>
      <c r="C11" s="421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219"/>
    </row>
    <row r="12" spans="1:24" ht="15" customHeight="1">
      <c r="A12" s="193" t="s">
        <v>274</v>
      </c>
      <c r="B12" s="505"/>
      <c r="C12" s="422"/>
      <c r="D12" s="193"/>
      <c r="E12" s="193"/>
      <c r="F12" s="193"/>
      <c r="G12" s="193"/>
      <c r="H12" s="193"/>
      <c r="I12" s="193"/>
      <c r="J12" s="193"/>
      <c r="K12" s="193"/>
      <c r="L12" s="193"/>
      <c r="M12" s="210"/>
      <c r="N12" s="193"/>
      <c r="O12" s="193"/>
      <c r="P12" s="215" t="s">
        <v>26</v>
      </c>
    </row>
    <row r="13" spans="1:24" ht="15" customHeight="1">
      <c r="A13" s="424" t="s">
        <v>273</v>
      </c>
      <c r="B13" s="425"/>
      <c r="C13" s="425"/>
      <c r="D13" s="428" t="s">
        <v>57</v>
      </c>
      <c r="E13" s="426" t="s">
        <v>162</v>
      </c>
      <c r="F13" s="426" t="s">
        <v>144</v>
      </c>
      <c r="G13" s="426" t="s">
        <v>53</v>
      </c>
      <c r="H13" s="426" t="s">
        <v>163</v>
      </c>
      <c r="I13" s="426" t="s">
        <v>164</v>
      </c>
      <c r="J13" s="426" t="s">
        <v>165</v>
      </c>
      <c r="K13" s="426" t="s">
        <v>166</v>
      </c>
      <c r="L13" s="426" t="s">
        <v>167</v>
      </c>
      <c r="M13" s="426" t="s">
        <v>168</v>
      </c>
      <c r="N13" s="426" t="s">
        <v>169</v>
      </c>
      <c r="O13" s="426" t="s">
        <v>104</v>
      </c>
      <c r="P13" s="427" t="s">
        <v>27</v>
      </c>
    </row>
    <row r="14" spans="1:24" ht="15" customHeight="1">
      <c r="A14" s="540">
        <v>44105</v>
      </c>
      <c r="B14" s="541" t="s">
        <v>272</v>
      </c>
      <c r="C14" s="546">
        <v>44440</v>
      </c>
      <c r="D14" s="200">
        <v>370</v>
      </c>
      <c r="E14" s="204">
        <v>367</v>
      </c>
      <c r="F14" s="204">
        <v>375</v>
      </c>
      <c r="G14" s="204">
        <v>340</v>
      </c>
      <c r="H14" s="204">
        <v>286</v>
      </c>
      <c r="I14" s="204">
        <v>365</v>
      </c>
      <c r="J14" s="204">
        <v>401</v>
      </c>
      <c r="K14" s="204">
        <v>385</v>
      </c>
      <c r="L14" s="204">
        <v>349</v>
      </c>
      <c r="M14" s="204">
        <v>422</v>
      </c>
      <c r="N14" s="204">
        <v>373</v>
      </c>
      <c r="O14" s="211">
        <v>350</v>
      </c>
      <c r="P14" s="216">
        <v>4383</v>
      </c>
    </row>
    <row r="15" spans="1:24" ht="15" customHeight="1">
      <c r="A15" s="542">
        <v>44470</v>
      </c>
      <c r="B15" s="543" t="s">
        <v>272</v>
      </c>
      <c r="C15" s="547">
        <v>44805</v>
      </c>
      <c r="D15" s="201">
        <v>346</v>
      </c>
      <c r="E15" s="205">
        <v>398</v>
      </c>
      <c r="F15" s="205">
        <v>347</v>
      </c>
      <c r="G15" s="205">
        <v>359</v>
      </c>
      <c r="H15" s="205">
        <v>303</v>
      </c>
      <c r="I15" s="205">
        <v>326</v>
      </c>
      <c r="J15" s="205">
        <v>305</v>
      </c>
      <c r="K15" s="205">
        <v>360</v>
      </c>
      <c r="L15" s="205">
        <v>345</v>
      </c>
      <c r="M15" s="205">
        <v>318</v>
      </c>
      <c r="N15" s="205">
        <v>354</v>
      </c>
      <c r="O15" s="212">
        <v>344</v>
      </c>
      <c r="P15" s="217">
        <v>4105</v>
      </c>
    </row>
    <row r="16" spans="1:24" ht="15" customHeight="1">
      <c r="A16" s="542">
        <v>44835</v>
      </c>
      <c r="B16" s="543" t="s">
        <v>272</v>
      </c>
      <c r="C16" s="547">
        <v>45170</v>
      </c>
      <c r="D16" s="201">
        <v>335</v>
      </c>
      <c r="E16" s="205">
        <v>354</v>
      </c>
      <c r="F16" s="205">
        <v>295</v>
      </c>
      <c r="G16" s="205">
        <v>308</v>
      </c>
      <c r="H16" s="205">
        <v>295</v>
      </c>
      <c r="I16" s="205">
        <v>318</v>
      </c>
      <c r="J16" s="205">
        <v>282</v>
      </c>
      <c r="K16" s="205">
        <v>344</v>
      </c>
      <c r="L16" s="205">
        <v>293</v>
      </c>
      <c r="M16" s="205">
        <v>302</v>
      </c>
      <c r="N16" s="205">
        <v>318</v>
      </c>
      <c r="O16" s="212">
        <v>316</v>
      </c>
      <c r="P16" s="217">
        <v>3760</v>
      </c>
    </row>
    <row r="17" spans="1:24" ht="15" customHeight="1">
      <c r="A17" s="542">
        <v>45200</v>
      </c>
      <c r="B17" s="543" t="s">
        <v>272</v>
      </c>
      <c r="C17" s="547">
        <v>45536</v>
      </c>
      <c r="D17" s="201">
        <v>297</v>
      </c>
      <c r="E17" s="205">
        <v>262</v>
      </c>
      <c r="F17" s="205">
        <v>294</v>
      </c>
      <c r="G17" s="205">
        <v>292</v>
      </c>
      <c r="H17" s="205">
        <v>249</v>
      </c>
      <c r="I17" s="205">
        <v>271</v>
      </c>
      <c r="J17" s="205">
        <v>302</v>
      </c>
      <c r="K17" s="205">
        <v>292</v>
      </c>
      <c r="L17" s="205">
        <v>211</v>
      </c>
      <c r="M17" s="205">
        <v>323</v>
      </c>
      <c r="N17" s="205">
        <v>286</v>
      </c>
      <c r="O17" s="212">
        <v>287</v>
      </c>
      <c r="P17" s="217">
        <v>3366</v>
      </c>
    </row>
    <row r="18" spans="1:24" ht="15" customHeight="1">
      <c r="A18" s="542">
        <v>45566</v>
      </c>
      <c r="B18" s="543" t="s">
        <v>272</v>
      </c>
      <c r="C18" s="547">
        <v>45901</v>
      </c>
      <c r="D18" s="201">
        <v>291</v>
      </c>
      <c r="E18" s="205">
        <v>244</v>
      </c>
      <c r="F18" s="205">
        <v>261</v>
      </c>
      <c r="G18" s="205">
        <v>244</v>
      </c>
      <c r="H18" s="205">
        <v>227</v>
      </c>
      <c r="I18" s="205">
        <v>252</v>
      </c>
      <c r="J18" s="205">
        <v>232</v>
      </c>
      <c r="K18" s="205">
        <v>247</v>
      </c>
      <c r="L18" s="205">
        <v>258</v>
      </c>
      <c r="M18" s="205">
        <v>290</v>
      </c>
      <c r="N18" s="205">
        <v>265</v>
      </c>
      <c r="O18" s="212">
        <v>265</v>
      </c>
      <c r="P18" s="217">
        <v>3076</v>
      </c>
    </row>
    <row r="19" spans="1:24" ht="15" customHeight="1">
      <c r="A19" s="544">
        <v>45931</v>
      </c>
      <c r="B19" s="545" t="s">
        <v>272</v>
      </c>
      <c r="C19" s="580">
        <v>46174</v>
      </c>
      <c r="D19" s="202">
        <v>307</v>
      </c>
      <c r="E19" s="206">
        <v>265</v>
      </c>
      <c r="F19" s="206">
        <v>297</v>
      </c>
      <c r="G19" s="206">
        <v>232</v>
      </c>
      <c r="H19" s="206">
        <v>249</v>
      </c>
      <c r="I19" s="206">
        <v>260</v>
      </c>
      <c r="J19" s="206">
        <v>226</v>
      </c>
      <c r="K19" s="206">
        <v>231</v>
      </c>
      <c r="L19" s="206">
        <v>249</v>
      </c>
      <c r="M19" s="206" t="s">
        <v>383</v>
      </c>
      <c r="N19" s="206" t="s">
        <v>383</v>
      </c>
      <c r="O19" s="572" t="s">
        <v>383</v>
      </c>
      <c r="P19" s="218">
        <v>2316</v>
      </c>
    </row>
    <row r="20" spans="1:24" s="533" customFormat="1" ht="3.75" customHeight="1">
      <c r="A20" s="548"/>
      <c r="B20" s="549"/>
      <c r="C20" s="55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  <c r="O20" s="531"/>
      <c r="P20" s="530"/>
      <c r="Q20" s="532"/>
      <c r="R20" s="532"/>
      <c r="S20" s="532"/>
      <c r="T20" s="532"/>
      <c r="U20" s="532"/>
      <c r="V20" s="532"/>
      <c r="W20" s="532"/>
      <c r="X20" s="532"/>
    </row>
    <row r="21" spans="1:24" s="195" customFormat="1" ht="15" customHeight="1">
      <c r="A21" s="193" t="s">
        <v>275</v>
      </c>
      <c r="B21" s="506"/>
      <c r="C21" s="423"/>
      <c r="D21" s="193"/>
      <c r="E21" s="193"/>
      <c r="N21" s="193"/>
      <c r="O21" s="193"/>
      <c r="P21" s="215" t="s">
        <v>26</v>
      </c>
      <c r="Q21" s="193"/>
      <c r="R21" s="193"/>
      <c r="S21" s="193"/>
      <c r="T21" s="193"/>
      <c r="U21" s="193"/>
      <c r="V21" s="193"/>
      <c r="W21" s="193"/>
      <c r="X21" s="193"/>
    </row>
    <row r="22" spans="1:24" s="195" customFormat="1" ht="15" customHeight="1">
      <c r="A22" s="424" t="s">
        <v>273</v>
      </c>
      <c r="B22" s="425"/>
      <c r="C22" s="425"/>
      <c r="D22" s="428" t="s">
        <v>57</v>
      </c>
      <c r="E22" s="426" t="s">
        <v>162</v>
      </c>
      <c r="F22" s="426" t="s">
        <v>144</v>
      </c>
      <c r="G22" s="426" t="s">
        <v>53</v>
      </c>
      <c r="H22" s="426" t="s">
        <v>163</v>
      </c>
      <c r="I22" s="426" t="s">
        <v>164</v>
      </c>
      <c r="J22" s="426" t="s">
        <v>165</v>
      </c>
      <c r="K22" s="426" t="s">
        <v>166</v>
      </c>
      <c r="L22" s="426" t="s">
        <v>167</v>
      </c>
      <c r="M22" s="426" t="s">
        <v>168</v>
      </c>
      <c r="N22" s="426" t="s">
        <v>169</v>
      </c>
      <c r="O22" s="426" t="s">
        <v>104</v>
      </c>
      <c r="P22" s="427" t="s">
        <v>27</v>
      </c>
      <c r="Q22" s="193"/>
      <c r="R22" s="193"/>
      <c r="S22" s="193"/>
      <c r="T22" s="193"/>
      <c r="U22" s="193"/>
      <c r="V22" s="193"/>
      <c r="W22" s="193"/>
      <c r="X22" s="193"/>
    </row>
    <row r="23" spans="1:24" s="195" customFormat="1" ht="15" customHeight="1">
      <c r="A23" s="540">
        <v>44105</v>
      </c>
      <c r="B23" s="541" t="s">
        <v>272</v>
      </c>
      <c r="C23" s="546">
        <v>44440</v>
      </c>
      <c r="D23" s="200">
        <v>1272</v>
      </c>
      <c r="E23" s="204">
        <v>1305</v>
      </c>
      <c r="F23" s="204">
        <v>1483</v>
      </c>
      <c r="G23" s="204">
        <v>1595</v>
      </c>
      <c r="H23" s="204">
        <v>1294</v>
      </c>
      <c r="I23" s="204">
        <v>1457</v>
      </c>
      <c r="J23" s="204">
        <v>1332</v>
      </c>
      <c r="K23" s="204">
        <v>1328</v>
      </c>
      <c r="L23" s="204">
        <v>1179</v>
      </c>
      <c r="M23" s="204">
        <v>1189</v>
      </c>
      <c r="N23" s="204">
        <v>1299</v>
      </c>
      <c r="O23" s="211">
        <v>1286</v>
      </c>
      <c r="P23" s="216">
        <v>16019</v>
      </c>
      <c r="Q23" s="193"/>
      <c r="R23" s="193"/>
      <c r="S23" s="193"/>
      <c r="T23" s="193"/>
      <c r="U23" s="193"/>
      <c r="V23" s="193"/>
      <c r="W23" s="193"/>
      <c r="X23" s="193"/>
    </row>
    <row r="24" spans="1:24" s="195" customFormat="1" ht="15" customHeight="1">
      <c r="A24" s="542">
        <v>44470</v>
      </c>
      <c r="B24" s="543" t="s">
        <v>272</v>
      </c>
      <c r="C24" s="547">
        <v>44805</v>
      </c>
      <c r="D24" s="201">
        <v>1356</v>
      </c>
      <c r="E24" s="205">
        <v>1383</v>
      </c>
      <c r="F24" s="205">
        <v>1343</v>
      </c>
      <c r="G24" s="205">
        <v>1586</v>
      </c>
      <c r="H24" s="205">
        <v>1294</v>
      </c>
      <c r="I24" s="205">
        <v>1463</v>
      </c>
      <c r="J24" s="205">
        <v>1321</v>
      </c>
      <c r="K24" s="205">
        <v>1397</v>
      </c>
      <c r="L24" s="205">
        <v>1305</v>
      </c>
      <c r="M24" s="205">
        <v>1162</v>
      </c>
      <c r="N24" s="205">
        <v>1413</v>
      </c>
      <c r="O24" s="212">
        <v>1484</v>
      </c>
      <c r="P24" s="217">
        <v>16507</v>
      </c>
      <c r="Q24" s="193"/>
      <c r="R24" s="193"/>
      <c r="S24" s="193"/>
      <c r="T24" s="193"/>
      <c r="U24" s="193"/>
      <c r="V24" s="193"/>
      <c r="W24" s="193"/>
      <c r="X24" s="193"/>
    </row>
    <row r="25" spans="1:24" s="195" customFormat="1" ht="15" customHeight="1">
      <c r="A25" s="542">
        <v>44835</v>
      </c>
      <c r="B25" s="543" t="s">
        <v>272</v>
      </c>
      <c r="C25" s="547">
        <v>45170</v>
      </c>
      <c r="D25" s="201">
        <v>1462</v>
      </c>
      <c r="E25" s="205">
        <v>1575</v>
      </c>
      <c r="F25" s="205">
        <v>1796</v>
      </c>
      <c r="G25" s="205">
        <v>1790</v>
      </c>
      <c r="H25" s="205">
        <v>1436</v>
      </c>
      <c r="I25" s="205">
        <v>1441</v>
      </c>
      <c r="J25" s="205">
        <v>1300</v>
      </c>
      <c r="K25" s="205">
        <v>1407</v>
      </c>
      <c r="L25" s="205">
        <v>1253</v>
      </c>
      <c r="M25" s="205">
        <v>1298</v>
      </c>
      <c r="N25" s="205">
        <v>1451</v>
      </c>
      <c r="O25" s="212">
        <v>1460</v>
      </c>
      <c r="P25" s="217">
        <v>17669</v>
      </c>
      <c r="Q25" s="193"/>
      <c r="R25" s="193"/>
      <c r="S25" s="193"/>
      <c r="T25" s="193"/>
      <c r="U25" s="193"/>
      <c r="V25" s="193"/>
      <c r="W25" s="193"/>
      <c r="X25" s="193"/>
    </row>
    <row r="26" spans="1:24" s="195" customFormat="1" ht="15" customHeight="1">
      <c r="A26" s="542">
        <v>45200</v>
      </c>
      <c r="B26" s="543" t="s">
        <v>272</v>
      </c>
      <c r="C26" s="547">
        <v>45536</v>
      </c>
      <c r="D26" s="201">
        <v>1557</v>
      </c>
      <c r="E26" s="205">
        <v>1618</v>
      </c>
      <c r="F26" s="205">
        <v>1531</v>
      </c>
      <c r="G26" s="205">
        <v>1718</v>
      </c>
      <c r="H26" s="205">
        <v>1490</v>
      </c>
      <c r="I26" s="205">
        <v>1543</v>
      </c>
      <c r="J26" s="205">
        <v>1577</v>
      </c>
      <c r="K26" s="205">
        <v>1444</v>
      </c>
      <c r="L26" s="205">
        <v>1183</v>
      </c>
      <c r="M26" s="205">
        <v>1283</v>
      </c>
      <c r="N26" s="205">
        <v>1332</v>
      </c>
      <c r="O26" s="212">
        <v>1340</v>
      </c>
      <c r="P26" s="217">
        <v>17616</v>
      </c>
      <c r="Q26" s="193"/>
      <c r="R26" s="193"/>
      <c r="S26" s="193"/>
      <c r="T26" s="193"/>
      <c r="U26" s="193"/>
      <c r="V26" s="193"/>
      <c r="W26" s="193"/>
      <c r="X26" s="193"/>
    </row>
    <row r="27" spans="1:24" s="195" customFormat="1" ht="15" customHeight="1">
      <c r="A27" s="542">
        <v>45566</v>
      </c>
      <c r="B27" s="543" t="s">
        <v>272</v>
      </c>
      <c r="C27" s="547">
        <v>45901</v>
      </c>
      <c r="D27" s="201">
        <v>1461</v>
      </c>
      <c r="E27" s="205">
        <v>1477</v>
      </c>
      <c r="F27" s="205">
        <v>1564</v>
      </c>
      <c r="G27" s="205">
        <v>1869</v>
      </c>
      <c r="H27" s="205">
        <v>1406</v>
      </c>
      <c r="I27" s="205">
        <v>1503</v>
      </c>
      <c r="J27" s="205">
        <v>1405</v>
      </c>
      <c r="K27" s="205">
        <v>1380</v>
      </c>
      <c r="L27" s="205">
        <v>1219</v>
      </c>
      <c r="M27" s="205">
        <v>1249</v>
      </c>
      <c r="N27" s="205">
        <v>1302</v>
      </c>
      <c r="O27" s="212">
        <v>1260</v>
      </c>
      <c r="P27" s="217">
        <v>17095</v>
      </c>
      <c r="Q27" s="193"/>
      <c r="R27" s="193"/>
      <c r="S27" s="193"/>
      <c r="T27" s="193"/>
      <c r="U27" s="193"/>
      <c r="V27" s="193"/>
      <c r="W27" s="193"/>
      <c r="X27" s="193"/>
    </row>
    <row r="28" spans="1:24" s="195" customFormat="1" ht="15" customHeight="1">
      <c r="A28" s="544">
        <v>45931</v>
      </c>
      <c r="B28" s="545" t="s">
        <v>272</v>
      </c>
      <c r="C28" s="580">
        <v>46174</v>
      </c>
      <c r="D28" s="202">
        <v>1432</v>
      </c>
      <c r="E28" s="206">
        <v>1327</v>
      </c>
      <c r="F28" s="206">
        <v>1403</v>
      </c>
      <c r="G28" s="206">
        <v>1700</v>
      </c>
      <c r="H28" s="206">
        <v>1432</v>
      </c>
      <c r="I28" s="206">
        <v>1465</v>
      </c>
      <c r="J28" s="206">
        <v>1304</v>
      </c>
      <c r="K28" s="206">
        <v>1252</v>
      </c>
      <c r="L28" s="206">
        <v>1256</v>
      </c>
      <c r="M28" s="206" t="s">
        <v>383</v>
      </c>
      <c r="N28" s="206" t="s">
        <v>383</v>
      </c>
      <c r="O28" s="572" t="s">
        <v>383</v>
      </c>
      <c r="P28" s="218">
        <v>12571</v>
      </c>
      <c r="Q28" s="193"/>
      <c r="R28" s="193"/>
      <c r="S28" s="193"/>
      <c r="T28" s="193"/>
      <c r="U28" s="193"/>
      <c r="V28" s="193"/>
      <c r="W28" s="193"/>
      <c r="X28" s="193"/>
    </row>
    <row r="29" spans="1:24" s="533" customFormat="1" ht="3.75" customHeight="1">
      <c r="A29" s="548"/>
      <c r="B29" s="549"/>
      <c r="C29" s="55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1"/>
      <c r="P29" s="530"/>
      <c r="Q29" s="532"/>
      <c r="R29" s="532"/>
      <c r="S29" s="532"/>
      <c r="T29" s="532"/>
      <c r="U29" s="532"/>
      <c r="V29" s="532"/>
      <c r="W29" s="532"/>
      <c r="X29" s="532"/>
    </row>
    <row r="30" spans="1:24" s="195" customFormat="1" ht="15" customHeight="1">
      <c r="A30" s="195" t="s">
        <v>278</v>
      </c>
      <c r="B30" s="506"/>
      <c r="C30" s="423"/>
      <c r="D30" s="193"/>
      <c r="E30" s="193"/>
      <c r="N30" s="193"/>
      <c r="O30" s="193"/>
      <c r="P30" s="215" t="s">
        <v>26</v>
      </c>
      <c r="Q30" s="193"/>
      <c r="R30" s="193"/>
      <c r="S30" s="193"/>
      <c r="T30" s="193"/>
      <c r="U30" s="193"/>
      <c r="V30" s="193"/>
      <c r="W30" s="193"/>
      <c r="X30" s="193"/>
    </row>
    <row r="31" spans="1:24" s="195" customFormat="1" ht="15" customHeight="1">
      <c r="A31" s="424" t="s">
        <v>273</v>
      </c>
      <c r="B31" s="425"/>
      <c r="C31" s="425"/>
      <c r="D31" s="428" t="s">
        <v>57</v>
      </c>
      <c r="E31" s="426" t="s">
        <v>162</v>
      </c>
      <c r="F31" s="426" t="s">
        <v>144</v>
      </c>
      <c r="G31" s="426" t="s">
        <v>53</v>
      </c>
      <c r="H31" s="426" t="s">
        <v>163</v>
      </c>
      <c r="I31" s="426" t="s">
        <v>164</v>
      </c>
      <c r="J31" s="426" t="s">
        <v>165</v>
      </c>
      <c r="K31" s="426" t="s">
        <v>166</v>
      </c>
      <c r="L31" s="426" t="s">
        <v>167</v>
      </c>
      <c r="M31" s="426" t="s">
        <v>168</v>
      </c>
      <c r="N31" s="426" t="s">
        <v>169</v>
      </c>
      <c r="O31" s="426" t="s">
        <v>104</v>
      </c>
      <c r="P31" s="427" t="s">
        <v>27</v>
      </c>
      <c r="Q31" s="193"/>
      <c r="R31" s="193"/>
      <c r="S31" s="193"/>
      <c r="T31" s="193"/>
      <c r="U31" s="193"/>
      <c r="V31" s="193"/>
      <c r="W31" s="193"/>
      <c r="X31" s="193"/>
    </row>
    <row r="32" spans="1:24" s="195" customFormat="1" ht="15" customHeight="1">
      <c r="A32" s="540">
        <v>44105</v>
      </c>
      <c r="B32" s="541" t="s">
        <v>272</v>
      </c>
      <c r="C32" s="546">
        <v>44440</v>
      </c>
      <c r="D32" s="200">
        <v>-902</v>
      </c>
      <c r="E32" s="204">
        <v>-938</v>
      </c>
      <c r="F32" s="204">
        <v>-1108</v>
      </c>
      <c r="G32" s="204">
        <v>-1255</v>
      </c>
      <c r="H32" s="204">
        <v>-1008</v>
      </c>
      <c r="I32" s="204">
        <v>-1092</v>
      </c>
      <c r="J32" s="204">
        <v>-931</v>
      </c>
      <c r="K32" s="204">
        <v>-943</v>
      </c>
      <c r="L32" s="204">
        <v>-830</v>
      </c>
      <c r="M32" s="204">
        <v>-767</v>
      </c>
      <c r="N32" s="204">
        <v>-926</v>
      </c>
      <c r="O32" s="211">
        <v>-936</v>
      </c>
      <c r="P32" s="216">
        <v>-11636</v>
      </c>
      <c r="Q32" s="193"/>
      <c r="R32" s="193"/>
      <c r="S32" s="193"/>
      <c r="T32" s="193"/>
      <c r="U32" s="193"/>
      <c r="V32" s="193"/>
      <c r="W32" s="193"/>
      <c r="X32" s="193"/>
    </row>
    <row r="33" spans="1:24" s="195" customFormat="1" ht="15" customHeight="1">
      <c r="A33" s="542">
        <v>44470</v>
      </c>
      <c r="B33" s="543" t="s">
        <v>272</v>
      </c>
      <c r="C33" s="547">
        <v>44805</v>
      </c>
      <c r="D33" s="201">
        <v>-1010</v>
      </c>
      <c r="E33" s="205">
        <v>-985</v>
      </c>
      <c r="F33" s="205">
        <v>-996</v>
      </c>
      <c r="G33" s="205">
        <v>-1227</v>
      </c>
      <c r="H33" s="205">
        <v>-991</v>
      </c>
      <c r="I33" s="205">
        <v>-1137</v>
      </c>
      <c r="J33" s="205">
        <v>-1016</v>
      </c>
      <c r="K33" s="205">
        <v>-1037</v>
      </c>
      <c r="L33" s="205">
        <v>-960</v>
      </c>
      <c r="M33" s="205">
        <v>-844</v>
      </c>
      <c r="N33" s="205">
        <v>-1059</v>
      </c>
      <c r="O33" s="212">
        <v>-1140</v>
      </c>
      <c r="P33" s="217">
        <v>-12402</v>
      </c>
      <c r="Q33" s="193"/>
      <c r="R33" s="193"/>
      <c r="S33" s="193"/>
      <c r="T33" s="193"/>
      <c r="U33" s="193"/>
      <c r="V33" s="193"/>
      <c r="W33" s="193"/>
      <c r="X33" s="193"/>
    </row>
    <row r="34" spans="1:24" s="195" customFormat="1" ht="15" customHeight="1">
      <c r="A34" s="542">
        <v>44835</v>
      </c>
      <c r="B34" s="543" t="s">
        <v>272</v>
      </c>
      <c r="C34" s="547">
        <v>45170</v>
      </c>
      <c r="D34" s="201">
        <v>-1127</v>
      </c>
      <c r="E34" s="205">
        <v>-1221</v>
      </c>
      <c r="F34" s="205">
        <v>-1501</v>
      </c>
      <c r="G34" s="205">
        <v>-1482</v>
      </c>
      <c r="H34" s="205">
        <v>-1141</v>
      </c>
      <c r="I34" s="205">
        <v>-1123</v>
      </c>
      <c r="J34" s="205">
        <v>-1018</v>
      </c>
      <c r="K34" s="205">
        <v>-1063</v>
      </c>
      <c r="L34" s="205">
        <v>-960</v>
      </c>
      <c r="M34" s="205">
        <v>-996</v>
      </c>
      <c r="N34" s="205">
        <v>-1133</v>
      </c>
      <c r="O34" s="212">
        <v>-1144</v>
      </c>
      <c r="P34" s="217">
        <v>-13909</v>
      </c>
      <c r="Q34" s="193"/>
      <c r="R34" s="193"/>
      <c r="S34" s="193"/>
      <c r="T34" s="193"/>
      <c r="U34" s="193"/>
      <c r="V34" s="193"/>
      <c r="W34" s="193"/>
      <c r="X34" s="193"/>
    </row>
    <row r="35" spans="1:24" s="195" customFormat="1" ht="15" customHeight="1">
      <c r="A35" s="542">
        <v>45200</v>
      </c>
      <c r="B35" s="543" t="s">
        <v>272</v>
      </c>
      <c r="C35" s="547">
        <v>45536</v>
      </c>
      <c r="D35" s="201">
        <v>-1260</v>
      </c>
      <c r="E35" s="205">
        <v>-1356</v>
      </c>
      <c r="F35" s="205">
        <v>-1237</v>
      </c>
      <c r="G35" s="205">
        <v>-1426</v>
      </c>
      <c r="H35" s="205">
        <v>-1241</v>
      </c>
      <c r="I35" s="205">
        <v>-1272</v>
      </c>
      <c r="J35" s="205">
        <v>-1275</v>
      </c>
      <c r="K35" s="205">
        <v>-1152</v>
      </c>
      <c r="L35" s="205">
        <v>-972</v>
      </c>
      <c r="M35" s="205">
        <v>-960</v>
      </c>
      <c r="N35" s="205">
        <v>-1046</v>
      </c>
      <c r="O35" s="212">
        <v>-1053</v>
      </c>
      <c r="P35" s="217">
        <v>-14250</v>
      </c>
      <c r="Q35" s="193"/>
      <c r="R35" s="193"/>
      <c r="S35" s="193"/>
      <c r="T35" s="193"/>
      <c r="U35" s="193"/>
      <c r="V35" s="193"/>
      <c r="W35" s="193"/>
      <c r="X35" s="193"/>
    </row>
    <row r="36" spans="1:24" s="195" customFormat="1" ht="15" customHeight="1">
      <c r="A36" s="542">
        <v>45566</v>
      </c>
      <c r="B36" s="543" t="s">
        <v>272</v>
      </c>
      <c r="C36" s="547">
        <v>45901</v>
      </c>
      <c r="D36" s="201">
        <v>-1170</v>
      </c>
      <c r="E36" s="205">
        <v>-1233</v>
      </c>
      <c r="F36" s="205">
        <v>-1303</v>
      </c>
      <c r="G36" s="205">
        <v>-1625</v>
      </c>
      <c r="H36" s="205">
        <v>-1179</v>
      </c>
      <c r="I36" s="205">
        <v>-1251</v>
      </c>
      <c r="J36" s="205">
        <v>-1173</v>
      </c>
      <c r="K36" s="205">
        <v>-1133</v>
      </c>
      <c r="L36" s="205">
        <v>-961</v>
      </c>
      <c r="M36" s="205">
        <v>-959</v>
      </c>
      <c r="N36" s="205">
        <v>-1037</v>
      </c>
      <c r="O36" s="212">
        <v>-995</v>
      </c>
      <c r="P36" s="217">
        <v>-14019</v>
      </c>
      <c r="Q36" s="193"/>
      <c r="R36" s="193"/>
      <c r="S36" s="193"/>
      <c r="T36" s="193"/>
      <c r="U36" s="193"/>
      <c r="V36" s="193"/>
      <c r="W36" s="193"/>
      <c r="X36" s="193"/>
    </row>
    <row r="37" spans="1:24" s="195" customFormat="1" ht="15" customHeight="1">
      <c r="A37" s="544">
        <v>45931</v>
      </c>
      <c r="B37" s="545" t="s">
        <v>272</v>
      </c>
      <c r="C37" s="580">
        <v>46174</v>
      </c>
      <c r="D37" s="202">
        <v>-1125</v>
      </c>
      <c r="E37" s="206">
        <v>-1062</v>
      </c>
      <c r="F37" s="206">
        <v>-1106</v>
      </c>
      <c r="G37" s="206">
        <v>-1468</v>
      </c>
      <c r="H37" s="206">
        <v>-1183</v>
      </c>
      <c r="I37" s="206">
        <v>-1205</v>
      </c>
      <c r="J37" s="206">
        <v>-1078</v>
      </c>
      <c r="K37" s="206">
        <v>-1021</v>
      </c>
      <c r="L37" s="206">
        <v>-1007</v>
      </c>
      <c r="M37" s="206" t="s">
        <v>383</v>
      </c>
      <c r="N37" s="206" t="s">
        <v>383</v>
      </c>
      <c r="O37" s="572" t="s">
        <v>383</v>
      </c>
      <c r="P37" s="218">
        <v>-10255</v>
      </c>
      <c r="Q37" s="193"/>
      <c r="R37" s="193"/>
      <c r="S37" s="193"/>
      <c r="T37" s="193"/>
      <c r="U37" s="193"/>
      <c r="V37" s="193"/>
      <c r="W37" s="193"/>
      <c r="X37" s="193"/>
    </row>
    <row r="38" spans="1:24" s="533" customFormat="1" ht="3.75" customHeight="1">
      <c r="A38" s="548"/>
      <c r="B38" s="549"/>
      <c r="C38" s="55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1"/>
      <c r="P38" s="530"/>
      <c r="Q38" s="532"/>
      <c r="R38" s="532"/>
      <c r="S38" s="532"/>
      <c r="T38" s="532"/>
      <c r="U38" s="532"/>
      <c r="V38" s="532"/>
      <c r="W38" s="532"/>
      <c r="X38" s="532"/>
    </row>
    <row r="39" spans="1:24" s="195" customFormat="1" ht="18.75" customHeight="1">
      <c r="A39" s="198" t="s">
        <v>143</v>
      </c>
      <c r="B39" s="504"/>
      <c r="C39" s="421"/>
      <c r="D39" s="193"/>
      <c r="E39" s="193"/>
      <c r="N39" s="193"/>
      <c r="O39" s="193"/>
      <c r="P39" s="220"/>
      <c r="Q39" s="193"/>
      <c r="R39" s="193"/>
      <c r="S39" s="193"/>
      <c r="T39" s="193"/>
      <c r="U39" s="193"/>
      <c r="V39" s="193"/>
      <c r="W39" s="193"/>
      <c r="X39" s="193"/>
    </row>
    <row r="40" spans="1:24" s="195" customFormat="1" ht="15" customHeight="1">
      <c r="A40" s="193" t="s">
        <v>276</v>
      </c>
      <c r="B40" s="505"/>
      <c r="C40" s="42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2"/>
      <c r="O40" s="193"/>
      <c r="P40" s="215" t="s">
        <v>26</v>
      </c>
      <c r="Q40" s="193"/>
      <c r="R40" s="193"/>
      <c r="S40" s="193"/>
      <c r="T40" s="193"/>
      <c r="U40" s="193"/>
      <c r="V40" s="193"/>
      <c r="W40" s="193"/>
      <c r="X40" s="193"/>
    </row>
    <row r="41" spans="1:24" s="195" customFormat="1" ht="15" customHeight="1">
      <c r="A41" s="424" t="s">
        <v>273</v>
      </c>
      <c r="B41" s="425"/>
      <c r="C41" s="425"/>
      <c r="D41" s="428" t="s">
        <v>57</v>
      </c>
      <c r="E41" s="426" t="s">
        <v>162</v>
      </c>
      <c r="F41" s="426" t="s">
        <v>144</v>
      </c>
      <c r="G41" s="426" t="s">
        <v>53</v>
      </c>
      <c r="H41" s="426" t="s">
        <v>163</v>
      </c>
      <c r="I41" s="426" t="s">
        <v>164</v>
      </c>
      <c r="J41" s="426" t="s">
        <v>165</v>
      </c>
      <c r="K41" s="426" t="s">
        <v>166</v>
      </c>
      <c r="L41" s="426" t="s">
        <v>167</v>
      </c>
      <c r="M41" s="426" t="s">
        <v>168</v>
      </c>
      <c r="N41" s="426" t="s">
        <v>169</v>
      </c>
      <c r="O41" s="426" t="s">
        <v>104</v>
      </c>
      <c r="P41" s="427" t="s">
        <v>27</v>
      </c>
      <c r="Q41" s="193"/>
      <c r="R41" s="193"/>
      <c r="S41" s="193"/>
      <c r="T41" s="193"/>
      <c r="U41" s="193"/>
      <c r="V41" s="193"/>
      <c r="W41" s="193"/>
      <c r="X41" s="193"/>
    </row>
    <row r="42" spans="1:24" s="195" customFormat="1" ht="15" customHeight="1">
      <c r="A42" s="540">
        <v>44105</v>
      </c>
      <c r="B42" s="541" t="s">
        <v>272</v>
      </c>
      <c r="C42" s="546">
        <v>44440</v>
      </c>
      <c r="D42" s="200">
        <v>773</v>
      </c>
      <c r="E42" s="204">
        <v>588</v>
      </c>
      <c r="F42" s="204">
        <v>621</v>
      </c>
      <c r="G42" s="204">
        <v>555</v>
      </c>
      <c r="H42" s="204">
        <v>594</v>
      </c>
      <c r="I42" s="204">
        <v>2481</v>
      </c>
      <c r="J42" s="204">
        <v>2008</v>
      </c>
      <c r="K42" s="204">
        <v>744</v>
      </c>
      <c r="L42" s="204">
        <v>669</v>
      </c>
      <c r="M42" s="204">
        <v>911</v>
      </c>
      <c r="N42" s="204">
        <v>717</v>
      </c>
      <c r="O42" s="211">
        <v>786</v>
      </c>
      <c r="P42" s="216">
        <v>11447</v>
      </c>
      <c r="Q42" s="193"/>
      <c r="R42" s="193"/>
      <c r="S42" s="193"/>
      <c r="T42" s="193"/>
      <c r="U42" s="193"/>
      <c r="V42" s="193"/>
      <c r="W42" s="193"/>
      <c r="X42" s="193"/>
    </row>
    <row r="43" spans="1:24" s="195" customFormat="1" ht="15" customHeight="1">
      <c r="A43" s="542">
        <v>44470</v>
      </c>
      <c r="B43" s="543" t="s">
        <v>272</v>
      </c>
      <c r="C43" s="547">
        <v>44805</v>
      </c>
      <c r="D43" s="201">
        <v>732</v>
      </c>
      <c r="E43" s="205">
        <v>684</v>
      </c>
      <c r="F43" s="205">
        <v>548</v>
      </c>
      <c r="G43" s="205">
        <v>558</v>
      </c>
      <c r="H43" s="205">
        <v>579</v>
      </c>
      <c r="I43" s="205">
        <v>2353</v>
      </c>
      <c r="J43" s="205">
        <v>2096</v>
      </c>
      <c r="K43" s="205">
        <v>1074</v>
      </c>
      <c r="L43" s="205">
        <v>817</v>
      </c>
      <c r="M43" s="205">
        <v>916</v>
      </c>
      <c r="N43" s="205">
        <v>980</v>
      </c>
      <c r="O43" s="212">
        <v>761</v>
      </c>
      <c r="P43" s="217">
        <v>12098</v>
      </c>
      <c r="Q43" s="193"/>
      <c r="R43" s="193"/>
      <c r="S43" s="193"/>
      <c r="T43" s="193"/>
      <c r="U43" s="193"/>
      <c r="V43" s="193"/>
      <c r="W43" s="193"/>
      <c r="X43" s="193"/>
    </row>
    <row r="44" spans="1:24" s="195" customFormat="1" ht="15" customHeight="1">
      <c r="A44" s="542">
        <v>44835</v>
      </c>
      <c r="B44" s="543" t="s">
        <v>272</v>
      </c>
      <c r="C44" s="547">
        <v>45170</v>
      </c>
      <c r="D44" s="201">
        <v>852</v>
      </c>
      <c r="E44" s="205">
        <v>621</v>
      </c>
      <c r="F44" s="205">
        <v>653</v>
      </c>
      <c r="G44" s="205">
        <v>594</v>
      </c>
      <c r="H44" s="205">
        <v>663</v>
      </c>
      <c r="I44" s="205">
        <v>2210</v>
      </c>
      <c r="J44" s="205">
        <v>2243</v>
      </c>
      <c r="K44" s="205">
        <v>905</v>
      </c>
      <c r="L44" s="205">
        <v>757</v>
      </c>
      <c r="M44" s="205">
        <v>963</v>
      </c>
      <c r="N44" s="205">
        <v>1041</v>
      </c>
      <c r="O44" s="212">
        <v>792</v>
      </c>
      <c r="P44" s="217">
        <v>12294</v>
      </c>
      <c r="Q44" s="193"/>
      <c r="R44" s="193"/>
      <c r="S44" s="193"/>
      <c r="T44" s="193"/>
      <c r="U44" s="193"/>
      <c r="V44" s="193"/>
      <c r="W44" s="193"/>
      <c r="X44" s="193"/>
    </row>
    <row r="45" spans="1:24" s="195" customFormat="1" ht="15" customHeight="1">
      <c r="A45" s="542">
        <v>45200</v>
      </c>
      <c r="B45" s="543" t="s">
        <v>272</v>
      </c>
      <c r="C45" s="547">
        <v>45536</v>
      </c>
      <c r="D45" s="201">
        <v>883</v>
      </c>
      <c r="E45" s="205">
        <v>607</v>
      </c>
      <c r="F45" s="205">
        <v>581</v>
      </c>
      <c r="G45" s="205">
        <v>569</v>
      </c>
      <c r="H45" s="205">
        <v>706</v>
      </c>
      <c r="I45" s="205">
        <v>1923</v>
      </c>
      <c r="J45" s="205">
        <v>2325</v>
      </c>
      <c r="K45" s="205">
        <v>842</v>
      </c>
      <c r="L45" s="205">
        <v>707</v>
      </c>
      <c r="M45" s="205">
        <v>918</v>
      </c>
      <c r="N45" s="205">
        <v>913</v>
      </c>
      <c r="O45" s="212">
        <v>771</v>
      </c>
      <c r="P45" s="217">
        <v>11745</v>
      </c>
      <c r="Q45" s="193"/>
      <c r="R45" s="193"/>
      <c r="S45" s="193"/>
      <c r="T45" s="193"/>
      <c r="U45" s="193"/>
      <c r="V45" s="193"/>
      <c r="W45" s="193"/>
      <c r="X45" s="193"/>
    </row>
    <row r="46" spans="1:24" s="195" customFormat="1" ht="15" customHeight="1">
      <c r="A46" s="542">
        <v>45566</v>
      </c>
      <c r="B46" s="543" t="s">
        <v>272</v>
      </c>
      <c r="C46" s="547">
        <v>45901</v>
      </c>
      <c r="D46" s="201">
        <v>748</v>
      </c>
      <c r="E46" s="205">
        <v>634</v>
      </c>
      <c r="F46" s="205">
        <v>584</v>
      </c>
      <c r="G46" s="205">
        <v>572</v>
      </c>
      <c r="H46" s="205">
        <v>721</v>
      </c>
      <c r="I46" s="205">
        <v>2016</v>
      </c>
      <c r="J46" s="205">
        <v>2179</v>
      </c>
      <c r="K46" s="205">
        <v>836</v>
      </c>
      <c r="L46" s="205">
        <v>706</v>
      </c>
      <c r="M46" s="205">
        <v>932</v>
      </c>
      <c r="N46" s="205">
        <v>881</v>
      </c>
      <c r="O46" s="212">
        <v>819</v>
      </c>
      <c r="P46" s="217">
        <v>11628</v>
      </c>
      <c r="Q46" s="193"/>
      <c r="R46" s="193"/>
      <c r="S46" s="193"/>
      <c r="T46" s="193"/>
      <c r="U46" s="193"/>
      <c r="V46" s="193"/>
      <c r="W46" s="193"/>
      <c r="X46" s="193"/>
    </row>
    <row r="47" spans="1:24" s="195" customFormat="1" ht="15" customHeight="1">
      <c r="A47" s="544">
        <v>45931</v>
      </c>
      <c r="B47" s="545" t="s">
        <v>272</v>
      </c>
      <c r="C47" s="580">
        <v>46174</v>
      </c>
      <c r="D47" s="202">
        <v>826</v>
      </c>
      <c r="E47" s="206">
        <v>601</v>
      </c>
      <c r="F47" s="206">
        <v>557</v>
      </c>
      <c r="G47" s="206">
        <v>533</v>
      </c>
      <c r="H47" s="206">
        <v>658</v>
      </c>
      <c r="I47" s="206">
        <v>1953</v>
      </c>
      <c r="J47" s="206">
        <v>1993</v>
      </c>
      <c r="K47" s="206">
        <v>732</v>
      </c>
      <c r="L47" s="206">
        <v>730</v>
      </c>
      <c r="M47" s="206" t="s">
        <v>383</v>
      </c>
      <c r="N47" s="206" t="s">
        <v>383</v>
      </c>
      <c r="O47" s="572" t="s">
        <v>383</v>
      </c>
      <c r="P47" s="218">
        <v>8583</v>
      </c>
      <c r="Q47" s="193"/>
      <c r="R47" s="193"/>
      <c r="S47" s="193"/>
      <c r="T47" s="193"/>
      <c r="U47" s="193"/>
      <c r="V47" s="193"/>
      <c r="W47" s="193"/>
      <c r="X47" s="193"/>
    </row>
    <row r="48" spans="1:24" s="533" customFormat="1" ht="3.75" customHeight="1">
      <c r="A48" s="548"/>
      <c r="B48" s="549"/>
      <c r="C48" s="55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1"/>
      <c r="P48" s="530"/>
      <c r="Q48" s="532"/>
      <c r="R48" s="532"/>
      <c r="S48" s="532"/>
      <c r="T48" s="532"/>
      <c r="U48" s="532"/>
      <c r="V48" s="532"/>
      <c r="W48" s="532"/>
      <c r="X48" s="532"/>
    </row>
    <row r="49" spans="1:24" ht="15" customHeight="1">
      <c r="A49" s="195" t="s">
        <v>277</v>
      </c>
      <c r="B49" s="506"/>
      <c r="C49" s="42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215" t="s">
        <v>26</v>
      </c>
    </row>
    <row r="50" spans="1:24" ht="15" customHeight="1">
      <c r="A50" s="424" t="s">
        <v>273</v>
      </c>
      <c r="B50" s="425"/>
      <c r="C50" s="425"/>
      <c r="D50" s="428" t="s">
        <v>57</v>
      </c>
      <c r="E50" s="426" t="s">
        <v>162</v>
      </c>
      <c r="F50" s="426" t="s">
        <v>144</v>
      </c>
      <c r="G50" s="426" t="s">
        <v>53</v>
      </c>
      <c r="H50" s="426" t="s">
        <v>163</v>
      </c>
      <c r="I50" s="426" t="s">
        <v>164</v>
      </c>
      <c r="J50" s="426" t="s">
        <v>165</v>
      </c>
      <c r="K50" s="426" t="s">
        <v>166</v>
      </c>
      <c r="L50" s="426" t="s">
        <v>167</v>
      </c>
      <c r="M50" s="426" t="s">
        <v>168</v>
      </c>
      <c r="N50" s="426" t="s">
        <v>169</v>
      </c>
      <c r="O50" s="426" t="s">
        <v>104</v>
      </c>
      <c r="P50" s="427" t="s">
        <v>27</v>
      </c>
    </row>
    <row r="51" spans="1:24" ht="15" customHeight="1">
      <c r="A51" s="540">
        <v>44105</v>
      </c>
      <c r="B51" s="541" t="s">
        <v>272</v>
      </c>
      <c r="C51" s="546">
        <v>44440</v>
      </c>
      <c r="D51" s="200">
        <v>793</v>
      </c>
      <c r="E51" s="204">
        <v>656</v>
      </c>
      <c r="F51" s="204">
        <v>626</v>
      </c>
      <c r="G51" s="204">
        <v>603</v>
      </c>
      <c r="H51" s="204">
        <v>867</v>
      </c>
      <c r="I51" s="204">
        <v>5255</v>
      </c>
      <c r="J51" s="204">
        <v>1757</v>
      </c>
      <c r="K51" s="204">
        <v>751</v>
      </c>
      <c r="L51" s="204">
        <v>868</v>
      </c>
      <c r="M51" s="204">
        <v>732</v>
      </c>
      <c r="N51" s="204">
        <v>711</v>
      </c>
      <c r="O51" s="211">
        <v>820</v>
      </c>
      <c r="P51" s="216">
        <v>14439</v>
      </c>
    </row>
    <row r="52" spans="1:24" ht="15" customHeight="1">
      <c r="A52" s="542">
        <v>44470</v>
      </c>
      <c r="B52" s="543" t="s">
        <v>272</v>
      </c>
      <c r="C52" s="547">
        <v>44805</v>
      </c>
      <c r="D52" s="201">
        <v>780</v>
      </c>
      <c r="E52" s="205">
        <v>705</v>
      </c>
      <c r="F52" s="205">
        <v>614</v>
      </c>
      <c r="G52" s="205">
        <v>670</v>
      </c>
      <c r="H52" s="205">
        <v>804</v>
      </c>
      <c r="I52" s="205">
        <v>5113</v>
      </c>
      <c r="J52" s="205">
        <v>1548</v>
      </c>
      <c r="K52" s="205">
        <v>833</v>
      </c>
      <c r="L52" s="205">
        <v>833</v>
      </c>
      <c r="M52" s="205">
        <v>901</v>
      </c>
      <c r="N52" s="205">
        <v>928</v>
      </c>
      <c r="O52" s="212">
        <v>926</v>
      </c>
      <c r="P52" s="217">
        <v>14655</v>
      </c>
    </row>
    <row r="53" spans="1:24" ht="15" customHeight="1">
      <c r="A53" s="542">
        <v>44835</v>
      </c>
      <c r="B53" s="543" t="s">
        <v>272</v>
      </c>
      <c r="C53" s="547">
        <v>45170</v>
      </c>
      <c r="D53" s="201">
        <v>747</v>
      </c>
      <c r="E53" s="205">
        <v>732</v>
      </c>
      <c r="F53" s="205">
        <v>780</v>
      </c>
      <c r="G53" s="205">
        <v>810</v>
      </c>
      <c r="H53" s="205">
        <v>955</v>
      </c>
      <c r="I53" s="205">
        <v>5078</v>
      </c>
      <c r="J53" s="205">
        <v>1529</v>
      </c>
      <c r="K53" s="205">
        <v>824</v>
      </c>
      <c r="L53" s="205">
        <v>813</v>
      </c>
      <c r="M53" s="205">
        <v>785</v>
      </c>
      <c r="N53" s="205">
        <v>911</v>
      </c>
      <c r="O53" s="212">
        <v>822</v>
      </c>
      <c r="P53" s="217">
        <v>14786</v>
      </c>
    </row>
    <row r="54" spans="1:24" ht="15" customHeight="1">
      <c r="A54" s="542">
        <v>45200</v>
      </c>
      <c r="B54" s="543" t="s">
        <v>272</v>
      </c>
      <c r="C54" s="547">
        <v>45536</v>
      </c>
      <c r="D54" s="201">
        <v>741</v>
      </c>
      <c r="E54" s="205">
        <v>659</v>
      </c>
      <c r="F54" s="205">
        <v>831</v>
      </c>
      <c r="G54" s="205">
        <v>797</v>
      </c>
      <c r="H54" s="205">
        <v>871</v>
      </c>
      <c r="I54" s="205">
        <v>5032</v>
      </c>
      <c r="J54" s="205">
        <v>1663</v>
      </c>
      <c r="K54" s="205">
        <v>839</v>
      </c>
      <c r="L54" s="205">
        <v>719</v>
      </c>
      <c r="M54" s="205">
        <v>1075</v>
      </c>
      <c r="N54" s="205">
        <v>778</v>
      </c>
      <c r="O54" s="212">
        <v>779</v>
      </c>
      <c r="P54" s="217">
        <v>14784</v>
      </c>
    </row>
    <row r="55" spans="1:24" ht="15" customHeight="1">
      <c r="A55" s="542">
        <v>45566</v>
      </c>
      <c r="B55" s="543" t="s">
        <v>272</v>
      </c>
      <c r="C55" s="547">
        <v>45901</v>
      </c>
      <c r="D55" s="201">
        <v>717</v>
      </c>
      <c r="E55" s="205">
        <v>579</v>
      </c>
      <c r="F55" s="205">
        <v>799</v>
      </c>
      <c r="G55" s="205">
        <v>682</v>
      </c>
      <c r="H55" s="205">
        <v>903</v>
      </c>
      <c r="I55" s="205">
        <v>5182</v>
      </c>
      <c r="J55" s="205">
        <v>1543</v>
      </c>
      <c r="K55" s="205">
        <v>904</v>
      </c>
      <c r="L55" s="205">
        <v>892</v>
      </c>
      <c r="M55" s="205">
        <v>1091</v>
      </c>
      <c r="N55" s="205">
        <v>794</v>
      </c>
      <c r="O55" s="212">
        <v>950</v>
      </c>
      <c r="P55" s="217">
        <v>15036</v>
      </c>
    </row>
    <row r="56" spans="1:24" ht="15" customHeight="1">
      <c r="A56" s="544">
        <v>45931</v>
      </c>
      <c r="B56" s="545" t="s">
        <v>272</v>
      </c>
      <c r="C56" s="580">
        <v>46174</v>
      </c>
      <c r="D56" s="202">
        <v>730</v>
      </c>
      <c r="E56" s="206">
        <v>637</v>
      </c>
      <c r="F56" s="206">
        <v>799</v>
      </c>
      <c r="G56" s="206">
        <v>785</v>
      </c>
      <c r="H56" s="206">
        <v>972</v>
      </c>
      <c r="I56" s="206">
        <v>5117</v>
      </c>
      <c r="J56" s="206">
        <v>1666</v>
      </c>
      <c r="K56" s="206">
        <v>812</v>
      </c>
      <c r="L56" s="206">
        <v>855</v>
      </c>
      <c r="M56" s="206" t="s">
        <v>383</v>
      </c>
      <c r="N56" s="206" t="s">
        <v>383</v>
      </c>
      <c r="O56" s="572" t="s">
        <v>383</v>
      </c>
      <c r="P56" s="218">
        <v>12373</v>
      </c>
    </row>
    <row r="57" spans="1:24" s="533" customFormat="1" ht="3.75" customHeight="1">
      <c r="A57" s="548"/>
      <c r="B57" s="549"/>
      <c r="C57" s="55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1"/>
      <c r="P57" s="530"/>
      <c r="Q57" s="532"/>
      <c r="R57" s="532"/>
      <c r="S57" s="532"/>
      <c r="T57" s="532"/>
      <c r="U57" s="532"/>
      <c r="V57" s="532"/>
      <c r="W57" s="532"/>
      <c r="X57" s="532"/>
    </row>
    <row r="58" spans="1:24" s="193" customFormat="1" ht="15" customHeight="1">
      <c r="A58" s="195" t="s">
        <v>279</v>
      </c>
      <c r="B58" s="506"/>
      <c r="C58" s="423"/>
      <c r="P58" s="215" t="s">
        <v>26</v>
      </c>
    </row>
    <row r="59" spans="1:24" s="193" customFormat="1" ht="15" customHeight="1">
      <c r="A59" s="424" t="s">
        <v>273</v>
      </c>
      <c r="B59" s="425"/>
      <c r="C59" s="425"/>
      <c r="D59" s="428" t="s">
        <v>57</v>
      </c>
      <c r="E59" s="426" t="s">
        <v>162</v>
      </c>
      <c r="F59" s="426" t="s">
        <v>144</v>
      </c>
      <c r="G59" s="426" t="s">
        <v>53</v>
      </c>
      <c r="H59" s="426" t="s">
        <v>163</v>
      </c>
      <c r="I59" s="426" t="s">
        <v>164</v>
      </c>
      <c r="J59" s="426" t="s">
        <v>165</v>
      </c>
      <c r="K59" s="426" t="s">
        <v>166</v>
      </c>
      <c r="L59" s="426" t="s">
        <v>167</v>
      </c>
      <c r="M59" s="426" t="s">
        <v>168</v>
      </c>
      <c r="N59" s="426" t="s">
        <v>169</v>
      </c>
      <c r="O59" s="426" t="s">
        <v>104</v>
      </c>
      <c r="P59" s="427" t="s">
        <v>27</v>
      </c>
    </row>
    <row r="60" spans="1:24" s="195" customFormat="1" ht="15" customHeight="1">
      <c r="A60" s="540">
        <v>44105</v>
      </c>
      <c r="B60" s="541" t="s">
        <v>272</v>
      </c>
      <c r="C60" s="546">
        <v>44440</v>
      </c>
      <c r="D60" s="200">
        <v>-20</v>
      </c>
      <c r="E60" s="204">
        <v>-68</v>
      </c>
      <c r="F60" s="204">
        <v>-5</v>
      </c>
      <c r="G60" s="204">
        <v>-48</v>
      </c>
      <c r="H60" s="204">
        <v>-273</v>
      </c>
      <c r="I60" s="416">
        <v>-2774</v>
      </c>
      <c r="J60" s="204">
        <v>251</v>
      </c>
      <c r="K60" s="204">
        <v>-7</v>
      </c>
      <c r="L60" s="204">
        <v>-199</v>
      </c>
      <c r="M60" s="204">
        <v>179</v>
      </c>
      <c r="N60" s="204">
        <v>6</v>
      </c>
      <c r="O60" s="211">
        <v>-34</v>
      </c>
      <c r="P60" s="216">
        <v>-2992</v>
      </c>
      <c r="Q60" s="193"/>
      <c r="R60" s="193"/>
      <c r="S60" s="193"/>
      <c r="T60" s="193"/>
      <c r="U60" s="193"/>
      <c r="V60" s="193"/>
      <c r="W60" s="193"/>
      <c r="X60" s="193"/>
    </row>
    <row r="61" spans="1:24" s="195" customFormat="1" ht="15" customHeight="1">
      <c r="A61" s="542">
        <v>44470</v>
      </c>
      <c r="B61" s="543" t="s">
        <v>272</v>
      </c>
      <c r="C61" s="547">
        <v>44805</v>
      </c>
      <c r="D61" s="201">
        <v>-48</v>
      </c>
      <c r="E61" s="205">
        <v>-21</v>
      </c>
      <c r="F61" s="205">
        <v>-66</v>
      </c>
      <c r="G61" s="205">
        <v>-112</v>
      </c>
      <c r="H61" s="205">
        <v>-225</v>
      </c>
      <c r="I61" s="417">
        <v>-2760</v>
      </c>
      <c r="J61" s="205">
        <v>548</v>
      </c>
      <c r="K61" s="205">
        <v>241</v>
      </c>
      <c r="L61" s="205">
        <v>-16</v>
      </c>
      <c r="M61" s="205">
        <v>15</v>
      </c>
      <c r="N61" s="205">
        <v>52</v>
      </c>
      <c r="O61" s="212">
        <v>-165</v>
      </c>
      <c r="P61" s="217">
        <v>-2557</v>
      </c>
      <c r="Q61" s="193"/>
      <c r="R61" s="193"/>
      <c r="S61" s="193"/>
      <c r="T61" s="193"/>
      <c r="U61" s="193"/>
      <c r="V61" s="193"/>
      <c r="W61" s="193"/>
      <c r="X61" s="193"/>
    </row>
    <row r="62" spans="1:24" s="195" customFormat="1" ht="15" customHeight="1">
      <c r="A62" s="542">
        <v>44835</v>
      </c>
      <c r="B62" s="543" t="s">
        <v>272</v>
      </c>
      <c r="C62" s="547">
        <v>45170</v>
      </c>
      <c r="D62" s="201">
        <v>105</v>
      </c>
      <c r="E62" s="205">
        <v>-111</v>
      </c>
      <c r="F62" s="205">
        <v>-127</v>
      </c>
      <c r="G62" s="205">
        <v>-216</v>
      </c>
      <c r="H62" s="205">
        <v>-292</v>
      </c>
      <c r="I62" s="417">
        <v>-2868</v>
      </c>
      <c r="J62" s="205">
        <v>714</v>
      </c>
      <c r="K62" s="205">
        <v>81</v>
      </c>
      <c r="L62" s="205">
        <v>-56</v>
      </c>
      <c r="M62" s="205">
        <v>178</v>
      </c>
      <c r="N62" s="205">
        <v>130</v>
      </c>
      <c r="O62" s="212">
        <v>-30</v>
      </c>
      <c r="P62" s="217">
        <v>-2492</v>
      </c>
      <c r="Q62" s="193"/>
      <c r="R62" s="193"/>
      <c r="S62" s="193"/>
      <c r="T62" s="193"/>
      <c r="U62" s="193"/>
      <c r="V62" s="193"/>
      <c r="W62" s="193"/>
      <c r="X62" s="193"/>
    </row>
    <row r="63" spans="1:24" s="195" customFormat="1" ht="15" customHeight="1">
      <c r="A63" s="542">
        <v>45200</v>
      </c>
      <c r="B63" s="543" t="s">
        <v>272</v>
      </c>
      <c r="C63" s="547">
        <v>45536</v>
      </c>
      <c r="D63" s="201">
        <v>142</v>
      </c>
      <c r="E63" s="205">
        <v>-52</v>
      </c>
      <c r="F63" s="205">
        <v>-250</v>
      </c>
      <c r="G63" s="205">
        <v>-228</v>
      </c>
      <c r="H63" s="205">
        <v>-165</v>
      </c>
      <c r="I63" s="417">
        <v>-3109</v>
      </c>
      <c r="J63" s="205">
        <v>662</v>
      </c>
      <c r="K63" s="205">
        <v>3</v>
      </c>
      <c r="L63" s="205">
        <v>-12</v>
      </c>
      <c r="M63" s="205">
        <v>-157</v>
      </c>
      <c r="N63" s="205">
        <v>135</v>
      </c>
      <c r="O63" s="212">
        <v>-8</v>
      </c>
      <c r="P63" s="217">
        <v>-3039</v>
      </c>
      <c r="Q63" s="193"/>
      <c r="R63" s="193"/>
      <c r="S63" s="193"/>
      <c r="T63" s="193"/>
      <c r="U63" s="193"/>
      <c r="V63" s="193"/>
      <c r="W63" s="193"/>
      <c r="X63" s="193"/>
    </row>
    <row r="64" spans="1:24" s="195" customFormat="1" ht="15" customHeight="1">
      <c r="A64" s="542">
        <v>45566</v>
      </c>
      <c r="B64" s="543" t="s">
        <v>272</v>
      </c>
      <c r="C64" s="547">
        <v>45901</v>
      </c>
      <c r="D64" s="201">
        <v>31</v>
      </c>
      <c r="E64" s="205">
        <v>55</v>
      </c>
      <c r="F64" s="205">
        <v>-215</v>
      </c>
      <c r="G64" s="205">
        <v>-110</v>
      </c>
      <c r="H64" s="205">
        <v>-182</v>
      </c>
      <c r="I64" s="417">
        <v>-3166</v>
      </c>
      <c r="J64" s="205">
        <v>636</v>
      </c>
      <c r="K64" s="209">
        <v>-68</v>
      </c>
      <c r="L64" s="205">
        <v>-186</v>
      </c>
      <c r="M64" s="205">
        <v>-159</v>
      </c>
      <c r="N64" s="205">
        <v>87</v>
      </c>
      <c r="O64" s="212">
        <v>-131</v>
      </c>
      <c r="P64" s="217">
        <v>-3408</v>
      </c>
      <c r="Q64" s="193"/>
      <c r="R64" s="193"/>
      <c r="S64" s="193"/>
      <c r="T64" s="193"/>
      <c r="U64" s="193"/>
      <c r="V64" s="193"/>
      <c r="W64" s="193"/>
      <c r="X64" s="193"/>
    </row>
    <row r="65" spans="1:24" s="195" customFormat="1" ht="15" customHeight="1">
      <c r="A65" s="544">
        <v>45931</v>
      </c>
      <c r="B65" s="545" t="s">
        <v>272</v>
      </c>
      <c r="C65" s="580">
        <v>46174</v>
      </c>
      <c r="D65" s="203">
        <v>96</v>
      </c>
      <c r="E65" s="207">
        <v>-36</v>
      </c>
      <c r="F65" s="207">
        <v>-242</v>
      </c>
      <c r="G65" s="207">
        <v>-252</v>
      </c>
      <c r="H65" s="207">
        <v>-314</v>
      </c>
      <c r="I65" s="418">
        <v>-3164</v>
      </c>
      <c r="J65" s="207">
        <v>327</v>
      </c>
      <c r="K65" s="207">
        <v>-80</v>
      </c>
      <c r="L65" s="207">
        <v>-125</v>
      </c>
      <c r="M65" s="207" t="s">
        <v>383</v>
      </c>
      <c r="N65" s="207" t="s">
        <v>383</v>
      </c>
      <c r="O65" s="214" t="s">
        <v>383</v>
      </c>
      <c r="P65" s="221">
        <v>-3790</v>
      </c>
      <c r="Q65" s="193"/>
      <c r="R65" s="193"/>
      <c r="S65" s="193"/>
      <c r="T65" s="193"/>
      <c r="U65" s="193"/>
      <c r="V65" s="193"/>
      <c r="W65" s="193"/>
      <c r="X65" s="193"/>
    </row>
    <row r="66" spans="1:24" s="195" customFormat="1" ht="15" customHeight="1">
      <c r="B66" s="506"/>
      <c r="C66" s="423"/>
      <c r="D66" s="193"/>
      <c r="E66" s="193"/>
      <c r="P66" s="205"/>
      <c r="Q66" s="193"/>
      <c r="R66" s="193"/>
      <c r="S66" s="193"/>
      <c r="T66" s="193"/>
      <c r="U66" s="193"/>
      <c r="V66" s="193"/>
      <c r="W66" s="193"/>
      <c r="X66" s="193"/>
    </row>
    <row r="67" spans="1:24" s="195" customFormat="1" ht="15" customHeight="1">
      <c r="B67" s="506"/>
      <c r="C67" s="423"/>
      <c r="D67" s="193"/>
      <c r="E67" s="193"/>
      <c r="P67" s="205"/>
      <c r="Q67" s="193"/>
      <c r="R67" s="193"/>
      <c r="S67" s="193"/>
      <c r="T67" s="193"/>
      <c r="U67" s="193"/>
      <c r="V67" s="193"/>
      <c r="W67" s="193"/>
      <c r="X67" s="193"/>
    </row>
    <row r="68" spans="1:24" s="195" customFormat="1" ht="15" customHeight="1">
      <c r="B68" s="506"/>
      <c r="C68" s="423"/>
      <c r="D68" s="193"/>
      <c r="E68" s="193"/>
      <c r="I68" s="208"/>
      <c r="P68" s="205"/>
      <c r="Q68" s="193"/>
      <c r="R68" s="193"/>
      <c r="S68" s="193"/>
      <c r="T68" s="193"/>
      <c r="U68" s="193"/>
      <c r="V68" s="193"/>
      <c r="W68" s="193"/>
      <c r="X68" s="193"/>
    </row>
    <row r="69" spans="1:24" s="195" customFormat="1" ht="15" customHeight="1">
      <c r="B69" s="506"/>
      <c r="C69" s="423"/>
      <c r="D69" s="193"/>
      <c r="E69" s="193"/>
      <c r="P69" s="205"/>
      <c r="Q69" s="193"/>
      <c r="R69" s="193"/>
      <c r="S69" s="193"/>
      <c r="T69" s="193"/>
      <c r="U69" s="193"/>
      <c r="V69" s="193"/>
      <c r="W69" s="193"/>
      <c r="X69" s="193"/>
    </row>
    <row r="70" spans="1:24" s="193" customFormat="1" ht="15" customHeight="1">
      <c r="A70" s="195"/>
      <c r="B70" s="506"/>
      <c r="C70" s="423"/>
      <c r="F70" s="195"/>
      <c r="G70" s="195"/>
      <c r="H70" s="195"/>
      <c r="I70" s="195"/>
      <c r="J70" s="195"/>
      <c r="K70" s="195"/>
      <c r="L70" s="195"/>
      <c r="M70" s="195"/>
      <c r="N70" s="195"/>
      <c r="O70" s="195"/>
    </row>
    <row r="71" spans="1:24" s="193" customFormat="1" ht="15" customHeight="1">
      <c r="A71" s="195"/>
      <c r="B71" s="506"/>
      <c r="C71" s="423"/>
      <c r="F71" s="195"/>
      <c r="G71" s="195"/>
      <c r="H71" s="195"/>
      <c r="I71" s="195"/>
      <c r="J71" s="195"/>
      <c r="K71" s="195"/>
      <c r="L71" s="195"/>
      <c r="M71" s="195"/>
      <c r="N71" s="195"/>
      <c r="O71" s="195"/>
    </row>
    <row r="72" spans="1:24" s="195" customFormat="1" ht="15" customHeight="1">
      <c r="B72" s="506"/>
      <c r="C72" s="423"/>
      <c r="D72" s="193"/>
      <c r="E72" s="193"/>
      <c r="P72" s="205"/>
      <c r="Q72" s="193"/>
      <c r="R72" s="193"/>
      <c r="S72" s="193"/>
      <c r="T72" s="193"/>
      <c r="U72" s="193"/>
      <c r="V72" s="193"/>
      <c r="W72" s="193"/>
      <c r="X72" s="193"/>
    </row>
    <row r="73" spans="1:24" s="195" customFormat="1" ht="15" customHeight="1">
      <c r="B73" s="506"/>
      <c r="C73" s="423"/>
      <c r="D73" s="193"/>
      <c r="E73" s="193"/>
      <c r="P73" s="205"/>
      <c r="Q73" s="193"/>
      <c r="R73" s="193"/>
      <c r="S73" s="193"/>
      <c r="T73" s="193"/>
      <c r="U73" s="193"/>
      <c r="V73" s="193"/>
      <c r="W73" s="193"/>
      <c r="X73" s="193"/>
    </row>
    <row r="74" spans="1:24" s="195" customFormat="1" ht="15" customHeight="1">
      <c r="B74" s="506"/>
      <c r="C74" s="423"/>
      <c r="D74" s="193"/>
      <c r="E74" s="193"/>
      <c r="P74" s="205"/>
      <c r="Q74" s="193"/>
      <c r="R74" s="193"/>
      <c r="S74" s="193"/>
      <c r="T74" s="193"/>
      <c r="U74" s="193"/>
      <c r="V74" s="193"/>
      <c r="W74" s="193"/>
      <c r="X74" s="193"/>
    </row>
    <row r="75" spans="1:24" s="195" customFormat="1" ht="15" customHeight="1">
      <c r="B75" s="506"/>
      <c r="C75" s="423"/>
      <c r="D75" s="193"/>
      <c r="E75" s="193"/>
      <c r="P75" s="205"/>
      <c r="Q75" s="193"/>
      <c r="R75" s="193"/>
      <c r="S75" s="193"/>
      <c r="T75" s="193"/>
      <c r="U75" s="193"/>
      <c r="V75" s="193"/>
      <c r="W75" s="193"/>
      <c r="X75" s="193"/>
    </row>
    <row r="76" spans="1:24" s="195" customFormat="1" ht="15" customHeight="1">
      <c r="B76" s="506"/>
      <c r="C76" s="423"/>
      <c r="D76" s="193"/>
      <c r="E76" s="193"/>
      <c r="P76" s="205"/>
      <c r="Q76" s="193"/>
      <c r="R76" s="193"/>
      <c r="S76" s="193"/>
      <c r="T76" s="193"/>
      <c r="U76" s="193"/>
      <c r="V76" s="193"/>
      <c r="W76" s="193"/>
      <c r="X76" s="193"/>
    </row>
    <row r="77" spans="1:24" s="195" customFormat="1" ht="15" customHeight="1">
      <c r="B77" s="506"/>
      <c r="C77" s="423"/>
      <c r="D77" s="193"/>
      <c r="E77" s="193"/>
      <c r="P77" s="205"/>
      <c r="Q77" s="193"/>
      <c r="R77" s="193"/>
      <c r="S77" s="193"/>
      <c r="T77" s="193"/>
      <c r="U77" s="193"/>
      <c r="V77" s="193"/>
      <c r="W77" s="193"/>
      <c r="X77" s="193"/>
    </row>
    <row r="78" spans="1:24" s="195" customFormat="1" ht="15" customHeight="1">
      <c r="B78" s="506"/>
      <c r="C78" s="423"/>
      <c r="D78" s="193"/>
      <c r="E78" s="193"/>
      <c r="P78" s="205"/>
      <c r="Q78" s="193"/>
      <c r="R78" s="193"/>
      <c r="S78" s="193"/>
      <c r="T78" s="193"/>
      <c r="U78" s="193"/>
      <c r="V78" s="193"/>
      <c r="W78" s="193"/>
      <c r="X78" s="193"/>
    </row>
    <row r="79" spans="1:24" s="195" customFormat="1" ht="15" customHeight="1">
      <c r="B79" s="506"/>
      <c r="C79" s="423"/>
      <c r="D79" s="193"/>
      <c r="E79" s="193"/>
      <c r="P79" s="205"/>
      <c r="Q79" s="193"/>
      <c r="R79" s="193"/>
      <c r="S79" s="193"/>
      <c r="T79" s="193"/>
      <c r="U79" s="193"/>
      <c r="V79" s="193"/>
      <c r="W79" s="193"/>
      <c r="X79" s="193"/>
    </row>
    <row r="80" spans="1:24" s="195" customFormat="1" ht="15" customHeight="1">
      <c r="B80" s="506"/>
      <c r="C80" s="423"/>
      <c r="D80" s="193"/>
      <c r="E80" s="193"/>
      <c r="P80" s="205"/>
      <c r="Q80" s="193"/>
      <c r="R80" s="193"/>
      <c r="S80" s="193"/>
      <c r="T80" s="193"/>
      <c r="U80" s="193"/>
      <c r="V80" s="193"/>
      <c r="W80" s="193"/>
      <c r="X80" s="193"/>
    </row>
    <row r="81" spans="2:24" s="195" customFormat="1" ht="15" customHeight="1">
      <c r="B81" s="506"/>
      <c r="C81" s="423"/>
      <c r="D81" s="193"/>
      <c r="E81" s="193"/>
      <c r="P81" s="205"/>
      <c r="Q81" s="193"/>
      <c r="R81" s="193"/>
      <c r="S81" s="193"/>
      <c r="T81" s="193"/>
      <c r="U81" s="193"/>
      <c r="V81" s="193"/>
      <c r="W81" s="193"/>
      <c r="X81" s="193"/>
    </row>
    <row r="82" spans="2:24" s="195" customFormat="1" ht="15" customHeight="1">
      <c r="B82" s="506"/>
      <c r="C82" s="423"/>
      <c r="D82" s="193"/>
      <c r="E82" s="193"/>
      <c r="P82" s="205"/>
      <c r="Q82" s="193"/>
      <c r="R82" s="193"/>
      <c r="S82" s="193"/>
      <c r="T82" s="193"/>
      <c r="U82" s="193"/>
      <c r="V82" s="193"/>
      <c r="W82" s="193"/>
      <c r="X82" s="193"/>
    </row>
    <row r="83" spans="2:24" s="195" customFormat="1" ht="15" customHeight="1">
      <c r="B83" s="506"/>
      <c r="C83" s="423"/>
      <c r="D83" s="193"/>
      <c r="E83" s="193"/>
      <c r="P83" s="205"/>
      <c r="Q83" s="193"/>
      <c r="R83" s="193"/>
      <c r="S83" s="193"/>
      <c r="T83" s="193"/>
      <c r="U83" s="193"/>
      <c r="V83" s="193"/>
      <c r="W83" s="193"/>
      <c r="X83" s="193"/>
    </row>
    <row r="84" spans="2:24" s="195" customFormat="1" ht="15" customHeight="1">
      <c r="B84" s="506"/>
      <c r="C84" s="423"/>
      <c r="D84" s="193"/>
      <c r="E84" s="193"/>
      <c r="P84" s="205"/>
      <c r="Q84" s="193"/>
      <c r="R84" s="193"/>
      <c r="S84" s="193"/>
      <c r="T84" s="193"/>
      <c r="U84" s="193"/>
      <c r="V84" s="193"/>
      <c r="W84" s="193"/>
      <c r="X84" s="193"/>
    </row>
    <row r="85" spans="2:24" s="195" customFormat="1" ht="15" customHeight="1">
      <c r="B85" s="506"/>
      <c r="C85" s="423"/>
      <c r="D85" s="193"/>
      <c r="E85" s="193"/>
      <c r="P85" s="205"/>
      <c r="Q85" s="193"/>
      <c r="R85" s="193"/>
      <c r="S85" s="193"/>
      <c r="T85" s="193"/>
      <c r="U85" s="193"/>
      <c r="V85" s="193"/>
      <c r="W85" s="193"/>
      <c r="X85" s="193"/>
    </row>
    <row r="86" spans="2:24" s="195" customFormat="1" ht="15" customHeight="1">
      <c r="B86" s="506"/>
      <c r="C86" s="423"/>
      <c r="D86" s="193"/>
      <c r="E86" s="193"/>
      <c r="P86" s="205"/>
      <c r="Q86" s="193"/>
      <c r="R86" s="193"/>
      <c r="S86" s="193"/>
      <c r="T86" s="193"/>
      <c r="U86" s="193"/>
      <c r="V86" s="193"/>
      <c r="W86" s="193"/>
      <c r="X86" s="193"/>
    </row>
    <row r="87" spans="2:24" s="195" customFormat="1" ht="15" customHeight="1">
      <c r="B87" s="506"/>
      <c r="C87" s="423"/>
      <c r="D87" s="193"/>
      <c r="E87" s="193"/>
      <c r="P87" s="205"/>
      <c r="Q87" s="193"/>
      <c r="R87" s="193"/>
      <c r="S87" s="193"/>
      <c r="T87" s="193"/>
      <c r="U87" s="193"/>
      <c r="V87" s="193"/>
      <c r="W87" s="193"/>
      <c r="X87" s="193"/>
    </row>
    <row r="88" spans="2:24" s="195" customFormat="1" ht="15" customHeight="1">
      <c r="B88" s="506"/>
      <c r="C88" s="423"/>
      <c r="D88" s="193"/>
      <c r="E88" s="193"/>
      <c r="P88" s="205"/>
      <c r="Q88" s="193"/>
      <c r="R88" s="193"/>
      <c r="S88" s="193"/>
      <c r="T88" s="193"/>
      <c r="U88" s="193"/>
      <c r="V88" s="193"/>
      <c r="W88" s="193"/>
      <c r="X88" s="193"/>
    </row>
    <row r="89" spans="2:24" s="195" customFormat="1" ht="15" customHeight="1">
      <c r="B89" s="506"/>
      <c r="C89" s="423"/>
      <c r="D89" s="193"/>
      <c r="E89" s="193"/>
      <c r="P89" s="205"/>
      <c r="Q89" s="193"/>
      <c r="R89" s="193"/>
      <c r="S89" s="193"/>
      <c r="T89" s="193"/>
      <c r="U89" s="193"/>
      <c r="V89" s="193"/>
      <c r="W89" s="193"/>
      <c r="X89" s="193"/>
    </row>
    <row r="90" spans="2:24" s="195" customFormat="1" ht="15" customHeight="1">
      <c r="B90" s="506"/>
      <c r="C90" s="423"/>
      <c r="D90" s="193"/>
      <c r="E90" s="193"/>
      <c r="P90" s="193"/>
      <c r="Q90" s="193"/>
      <c r="R90" s="193"/>
      <c r="S90" s="193"/>
      <c r="T90" s="193"/>
      <c r="U90" s="193"/>
      <c r="V90" s="193"/>
      <c r="W90" s="193"/>
      <c r="X90" s="193"/>
    </row>
    <row r="91" spans="2:24" s="195" customFormat="1" ht="15" customHeight="1">
      <c r="B91" s="506"/>
      <c r="C91" s="423"/>
      <c r="D91" s="193"/>
      <c r="E91" s="193"/>
      <c r="P91" s="193"/>
      <c r="Q91" s="193"/>
      <c r="R91" s="193"/>
      <c r="S91" s="193"/>
      <c r="T91" s="193"/>
      <c r="U91" s="193"/>
      <c r="V91" s="193"/>
      <c r="W91" s="193"/>
      <c r="X91" s="193"/>
    </row>
    <row r="92" spans="2:24" s="195" customFormat="1" ht="15" customHeight="1">
      <c r="B92" s="506"/>
      <c r="C92" s="423"/>
      <c r="D92" s="193"/>
      <c r="E92" s="193"/>
      <c r="P92" s="193"/>
      <c r="Q92" s="193"/>
      <c r="R92" s="193"/>
      <c r="S92" s="193"/>
      <c r="T92" s="193"/>
      <c r="U92" s="193"/>
      <c r="V92" s="193"/>
      <c r="W92" s="193"/>
      <c r="X92" s="193"/>
    </row>
    <row r="93" spans="2:24" s="195" customFormat="1" ht="15" customHeight="1">
      <c r="B93" s="506"/>
      <c r="C93" s="423"/>
      <c r="D93" s="193"/>
      <c r="E93" s="193"/>
      <c r="P93" s="193"/>
      <c r="Q93" s="193"/>
      <c r="R93" s="193"/>
      <c r="S93" s="193"/>
      <c r="T93" s="193"/>
      <c r="U93" s="193"/>
      <c r="V93" s="193"/>
      <c r="W93" s="193"/>
      <c r="X93" s="193"/>
    </row>
    <row r="94" spans="2:24" s="195" customFormat="1" ht="15" customHeight="1">
      <c r="B94" s="506"/>
      <c r="C94" s="423"/>
      <c r="D94" s="193"/>
      <c r="E94" s="193"/>
      <c r="P94" s="193"/>
      <c r="Q94" s="193"/>
      <c r="R94" s="193"/>
      <c r="S94" s="193"/>
      <c r="T94" s="193"/>
      <c r="U94" s="193"/>
      <c r="V94" s="193"/>
      <c r="W94" s="193"/>
      <c r="X94" s="193"/>
    </row>
    <row r="95" spans="2:24" s="195" customFormat="1" ht="15" customHeight="1">
      <c r="B95" s="506"/>
      <c r="C95" s="423"/>
      <c r="D95" s="193"/>
      <c r="E95" s="193"/>
      <c r="P95" s="193"/>
      <c r="Q95" s="193"/>
      <c r="R95" s="193"/>
      <c r="S95" s="193"/>
      <c r="T95" s="193"/>
      <c r="U95" s="193"/>
      <c r="V95" s="193"/>
      <c r="W95" s="193"/>
      <c r="X95" s="193"/>
    </row>
    <row r="96" spans="2:24" s="195" customFormat="1" ht="15" customHeight="1">
      <c r="B96" s="506"/>
      <c r="C96" s="423"/>
      <c r="D96" s="193"/>
      <c r="E96" s="193"/>
      <c r="P96" s="193"/>
      <c r="Q96" s="193"/>
      <c r="R96" s="193"/>
      <c r="S96" s="193"/>
      <c r="T96" s="193"/>
      <c r="U96" s="193"/>
      <c r="V96" s="193"/>
      <c r="W96" s="193"/>
      <c r="X96" s="193"/>
    </row>
    <row r="97" spans="2:24" s="195" customFormat="1" ht="15" customHeight="1">
      <c r="B97" s="506"/>
      <c r="C97" s="423"/>
      <c r="D97" s="193"/>
      <c r="E97" s="193"/>
      <c r="P97" s="193"/>
      <c r="Q97" s="193"/>
      <c r="R97" s="193"/>
      <c r="S97" s="193"/>
      <c r="T97" s="193"/>
      <c r="U97" s="193"/>
      <c r="V97" s="193"/>
      <c r="W97" s="193"/>
      <c r="X97" s="193"/>
    </row>
    <row r="98" spans="2:24" s="195" customFormat="1" ht="15" customHeight="1">
      <c r="B98" s="506"/>
      <c r="C98" s="423"/>
      <c r="D98" s="193"/>
      <c r="E98" s="193"/>
      <c r="P98" s="193"/>
      <c r="Q98" s="193"/>
      <c r="R98" s="193"/>
      <c r="S98" s="193"/>
      <c r="T98" s="193"/>
      <c r="U98" s="193"/>
      <c r="V98" s="193"/>
      <c r="W98" s="193"/>
      <c r="X98" s="193"/>
    </row>
    <row r="99" spans="2:24" s="195" customFormat="1" ht="15" customHeight="1">
      <c r="B99" s="506"/>
      <c r="C99" s="423"/>
      <c r="D99" s="193"/>
      <c r="E99" s="193"/>
      <c r="P99" s="193"/>
      <c r="Q99" s="193"/>
      <c r="R99" s="193"/>
      <c r="S99" s="193"/>
      <c r="T99" s="193"/>
      <c r="U99" s="193"/>
      <c r="V99" s="193"/>
      <c r="W99" s="193"/>
      <c r="X99" s="193"/>
    </row>
    <row r="100" spans="2:24" s="195" customFormat="1" ht="15" customHeight="1">
      <c r="B100" s="506"/>
      <c r="C100" s="423"/>
      <c r="D100" s="193"/>
      <c r="E100" s="193"/>
      <c r="P100" s="193"/>
      <c r="Q100" s="193"/>
      <c r="R100" s="193"/>
      <c r="S100" s="193"/>
      <c r="T100" s="193"/>
      <c r="U100" s="193"/>
      <c r="V100" s="193"/>
      <c r="W100" s="193"/>
      <c r="X100" s="193"/>
    </row>
    <row r="101" spans="2:24" s="195" customFormat="1" ht="15" customHeight="1">
      <c r="B101" s="506"/>
      <c r="C101" s="423"/>
      <c r="D101" s="193"/>
      <c r="E101" s="193"/>
      <c r="P101" s="193"/>
      <c r="Q101" s="193"/>
      <c r="R101" s="193"/>
      <c r="S101" s="193"/>
      <c r="T101" s="193"/>
      <c r="U101" s="193"/>
      <c r="V101" s="193"/>
      <c r="W101" s="193"/>
      <c r="X101" s="193"/>
    </row>
    <row r="102" spans="2:24" s="195" customFormat="1" ht="15" customHeight="1">
      <c r="B102" s="506"/>
      <c r="C102" s="423"/>
      <c r="D102" s="193"/>
      <c r="E102" s="193"/>
      <c r="P102" s="193"/>
      <c r="Q102" s="193"/>
      <c r="R102" s="193"/>
      <c r="S102" s="193"/>
      <c r="T102" s="193"/>
      <c r="U102" s="193"/>
      <c r="V102" s="193"/>
      <c r="W102" s="193"/>
      <c r="X102" s="193"/>
    </row>
    <row r="103" spans="2:24" s="195" customFormat="1" ht="15" customHeight="1">
      <c r="B103" s="506"/>
      <c r="C103" s="423"/>
      <c r="D103" s="193"/>
      <c r="E103" s="193"/>
      <c r="P103" s="193"/>
      <c r="Q103" s="193"/>
      <c r="R103" s="193"/>
      <c r="S103" s="193"/>
      <c r="T103" s="193"/>
      <c r="U103" s="193"/>
      <c r="V103" s="193"/>
      <c r="W103" s="193"/>
      <c r="X103" s="193"/>
    </row>
    <row r="104" spans="2:24" s="195" customFormat="1" ht="15" customHeight="1">
      <c r="B104" s="506"/>
      <c r="C104" s="423"/>
      <c r="D104" s="193"/>
      <c r="E104" s="193"/>
      <c r="P104" s="193"/>
      <c r="Q104" s="193"/>
      <c r="R104" s="193"/>
      <c r="S104" s="193"/>
      <c r="T104" s="193"/>
      <c r="U104" s="193"/>
      <c r="V104" s="193"/>
      <c r="W104" s="193"/>
      <c r="X104" s="193"/>
    </row>
    <row r="105" spans="2:24" s="195" customFormat="1" ht="15" customHeight="1">
      <c r="B105" s="506"/>
      <c r="C105" s="423"/>
      <c r="D105" s="193"/>
      <c r="E105" s="193"/>
      <c r="P105" s="193"/>
      <c r="Q105" s="193"/>
      <c r="R105" s="193"/>
      <c r="S105" s="193"/>
      <c r="T105" s="193"/>
      <c r="U105" s="193"/>
      <c r="V105" s="193"/>
      <c r="W105" s="193"/>
      <c r="X105" s="193"/>
    </row>
    <row r="106" spans="2:24" s="195" customFormat="1" ht="15" customHeight="1">
      <c r="B106" s="506"/>
      <c r="C106" s="423"/>
      <c r="D106" s="193"/>
      <c r="E106" s="193"/>
      <c r="P106" s="193"/>
      <c r="Q106" s="193"/>
      <c r="R106" s="193"/>
      <c r="S106" s="193"/>
      <c r="T106" s="193"/>
      <c r="U106" s="193"/>
      <c r="V106" s="193"/>
      <c r="W106" s="193"/>
      <c r="X106" s="193"/>
    </row>
    <row r="107" spans="2:24" s="195" customFormat="1" ht="15" customHeight="1">
      <c r="B107" s="506"/>
      <c r="C107" s="423"/>
      <c r="D107" s="193"/>
      <c r="E107" s="193"/>
      <c r="P107" s="193"/>
      <c r="Q107" s="193"/>
      <c r="R107" s="193"/>
      <c r="S107" s="193"/>
      <c r="T107" s="193"/>
      <c r="U107" s="193"/>
      <c r="V107" s="193"/>
      <c r="W107" s="193"/>
      <c r="X107" s="193"/>
    </row>
    <row r="108" spans="2:24" s="195" customFormat="1" ht="15" customHeight="1">
      <c r="B108" s="506"/>
      <c r="C108" s="423"/>
      <c r="D108" s="193"/>
      <c r="E108" s="193"/>
      <c r="P108" s="193"/>
      <c r="Q108" s="193"/>
      <c r="R108" s="193"/>
      <c r="S108" s="193"/>
      <c r="T108" s="193"/>
      <c r="U108" s="193"/>
      <c r="V108" s="193"/>
      <c r="W108" s="193"/>
      <c r="X108" s="193"/>
    </row>
    <row r="109" spans="2:24" s="195" customFormat="1" ht="15" customHeight="1">
      <c r="B109" s="506"/>
      <c r="C109" s="423"/>
      <c r="D109" s="193"/>
      <c r="E109" s="193"/>
      <c r="P109" s="193"/>
      <c r="Q109" s="193"/>
      <c r="R109" s="193"/>
      <c r="S109" s="193"/>
      <c r="T109" s="193"/>
      <c r="U109" s="193"/>
      <c r="V109" s="193"/>
      <c r="W109" s="193"/>
      <c r="X109" s="193"/>
    </row>
    <row r="110" spans="2:24" s="195" customFormat="1" ht="15" customHeight="1">
      <c r="B110" s="506"/>
      <c r="C110" s="423"/>
      <c r="D110" s="193"/>
      <c r="E110" s="193"/>
      <c r="P110" s="193"/>
      <c r="Q110" s="193"/>
      <c r="R110" s="193"/>
      <c r="S110" s="193"/>
      <c r="T110" s="193"/>
      <c r="U110" s="193"/>
      <c r="V110" s="193"/>
      <c r="W110" s="193"/>
      <c r="X110" s="193"/>
    </row>
    <row r="111" spans="2:24" s="195" customFormat="1" ht="15" customHeight="1">
      <c r="B111" s="506"/>
      <c r="C111" s="423"/>
      <c r="D111" s="193"/>
      <c r="E111" s="193"/>
      <c r="P111" s="193"/>
      <c r="Q111" s="193"/>
      <c r="R111" s="193"/>
      <c r="S111" s="193"/>
      <c r="T111" s="193"/>
      <c r="U111" s="193"/>
      <c r="V111" s="193"/>
      <c r="W111" s="193"/>
      <c r="X111" s="193"/>
    </row>
    <row r="112" spans="2:24" s="195" customFormat="1" ht="15" customHeight="1">
      <c r="B112" s="506"/>
      <c r="C112" s="423"/>
      <c r="D112" s="193"/>
      <c r="E112" s="193"/>
      <c r="P112" s="193"/>
      <c r="Q112" s="193"/>
      <c r="R112" s="193"/>
      <c r="S112" s="193"/>
      <c r="T112" s="193"/>
      <c r="U112" s="193"/>
      <c r="V112" s="193"/>
      <c r="W112" s="193"/>
      <c r="X112" s="193"/>
    </row>
    <row r="113" spans="2:24" s="195" customFormat="1" ht="15" customHeight="1">
      <c r="B113" s="506"/>
      <c r="C113" s="423"/>
      <c r="D113" s="193"/>
      <c r="E113" s="193"/>
      <c r="P113" s="193"/>
      <c r="Q113" s="193"/>
      <c r="R113" s="193"/>
      <c r="S113" s="193"/>
      <c r="T113" s="193"/>
      <c r="U113" s="193"/>
      <c r="V113" s="193"/>
      <c r="W113" s="193"/>
      <c r="X113" s="193"/>
    </row>
    <row r="114" spans="2:24" s="195" customFormat="1" ht="15" customHeight="1">
      <c r="B114" s="506"/>
      <c r="C114" s="423"/>
      <c r="D114" s="193"/>
      <c r="E114" s="193"/>
      <c r="P114" s="193"/>
      <c r="Q114" s="193"/>
      <c r="R114" s="193"/>
      <c r="S114" s="193"/>
      <c r="T114" s="193"/>
      <c r="U114" s="193"/>
      <c r="V114" s="193"/>
      <c r="W114" s="193"/>
      <c r="X114" s="193"/>
    </row>
    <row r="115" spans="2:24" s="195" customFormat="1" ht="15" customHeight="1">
      <c r="B115" s="506"/>
      <c r="C115" s="423"/>
      <c r="D115" s="193"/>
      <c r="E115" s="193"/>
      <c r="P115" s="193"/>
      <c r="Q115" s="193"/>
      <c r="R115" s="193"/>
      <c r="S115" s="193"/>
      <c r="T115" s="193"/>
      <c r="U115" s="193"/>
      <c r="V115" s="193"/>
      <c r="W115" s="193"/>
      <c r="X115" s="193"/>
    </row>
    <row r="116" spans="2:24" s="195" customFormat="1" ht="15" customHeight="1">
      <c r="B116" s="506"/>
      <c r="C116" s="423"/>
      <c r="D116" s="193"/>
      <c r="E116" s="193"/>
      <c r="P116" s="193"/>
      <c r="Q116" s="193"/>
      <c r="R116" s="193"/>
      <c r="S116" s="193"/>
      <c r="T116" s="193"/>
      <c r="U116" s="193"/>
      <c r="V116" s="193"/>
      <c r="W116" s="193"/>
      <c r="X116" s="193"/>
    </row>
    <row r="117" spans="2:24" s="195" customFormat="1" ht="15" customHeight="1">
      <c r="B117" s="506"/>
      <c r="C117" s="423"/>
      <c r="D117" s="193"/>
      <c r="E117" s="193"/>
      <c r="P117" s="193"/>
      <c r="Q117" s="193"/>
      <c r="R117" s="193"/>
      <c r="S117" s="193"/>
      <c r="T117" s="193"/>
      <c r="U117" s="193"/>
      <c r="V117" s="193"/>
      <c r="W117" s="193"/>
      <c r="X117" s="193"/>
    </row>
    <row r="118" spans="2:24" s="195" customFormat="1" ht="15" customHeight="1">
      <c r="B118" s="506"/>
      <c r="C118" s="423"/>
      <c r="D118" s="193"/>
      <c r="E118" s="193"/>
      <c r="P118" s="193"/>
      <c r="Q118" s="193"/>
      <c r="R118" s="193"/>
      <c r="S118" s="193"/>
      <c r="T118" s="193"/>
      <c r="U118" s="193"/>
      <c r="V118" s="193"/>
      <c r="W118" s="193"/>
      <c r="X118" s="193"/>
    </row>
    <row r="119" spans="2:24" s="195" customFormat="1" ht="15" customHeight="1">
      <c r="B119" s="506"/>
      <c r="C119" s="423"/>
      <c r="D119" s="193"/>
      <c r="E119" s="193"/>
      <c r="P119" s="193"/>
      <c r="Q119" s="193"/>
      <c r="R119" s="193"/>
      <c r="S119" s="193"/>
      <c r="T119" s="193"/>
      <c r="U119" s="193"/>
      <c r="V119" s="193"/>
      <c r="W119" s="193"/>
      <c r="X119" s="193"/>
    </row>
    <row r="120" spans="2:24" s="195" customFormat="1" ht="15" customHeight="1">
      <c r="B120" s="506"/>
      <c r="C120" s="423"/>
      <c r="D120" s="193"/>
      <c r="E120" s="193"/>
      <c r="P120" s="193"/>
      <c r="Q120" s="193"/>
      <c r="R120" s="193"/>
      <c r="S120" s="193"/>
      <c r="T120" s="193"/>
      <c r="U120" s="193"/>
      <c r="V120" s="193"/>
      <c r="W120" s="193"/>
      <c r="X120" s="193"/>
    </row>
    <row r="121" spans="2:24" s="195" customFormat="1" ht="15" customHeight="1">
      <c r="B121" s="506"/>
      <c r="C121" s="423"/>
      <c r="D121" s="193"/>
      <c r="E121" s="193"/>
      <c r="P121" s="193"/>
      <c r="Q121" s="193"/>
      <c r="R121" s="193"/>
      <c r="S121" s="193"/>
      <c r="T121" s="193"/>
      <c r="U121" s="193"/>
      <c r="V121" s="193"/>
      <c r="W121" s="193"/>
      <c r="X121" s="193"/>
    </row>
    <row r="122" spans="2:24" s="195" customFormat="1" ht="15" customHeight="1">
      <c r="B122" s="506"/>
      <c r="C122" s="423"/>
      <c r="D122" s="193"/>
      <c r="E122" s="193"/>
      <c r="P122" s="193"/>
      <c r="Q122" s="193"/>
      <c r="R122" s="193"/>
      <c r="S122" s="193"/>
      <c r="T122" s="193"/>
      <c r="U122" s="193"/>
      <c r="V122" s="193"/>
      <c r="W122" s="193"/>
      <c r="X122" s="193"/>
    </row>
    <row r="123" spans="2:24" s="195" customFormat="1" ht="15" customHeight="1">
      <c r="B123" s="506"/>
      <c r="C123" s="423"/>
      <c r="D123" s="193"/>
      <c r="E123" s="193"/>
      <c r="P123" s="193"/>
      <c r="Q123" s="193"/>
      <c r="R123" s="193"/>
      <c r="S123" s="193"/>
      <c r="T123" s="193"/>
      <c r="U123" s="193"/>
      <c r="V123" s="193"/>
      <c r="W123" s="193"/>
      <c r="X123" s="193"/>
    </row>
    <row r="124" spans="2:24" s="195" customFormat="1" ht="15" customHeight="1">
      <c r="B124" s="506"/>
      <c r="C124" s="423"/>
      <c r="D124" s="193"/>
      <c r="E124" s="193"/>
      <c r="P124" s="193"/>
      <c r="Q124" s="193"/>
      <c r="R124" s="193"/>
      <c r="S124" s="193"/>
      <c r="T124" s="193"/>
      <c r="U124" s="193"/>
      <c r="V124" s="193"/>
      <c r="W124" s="193"/>
      <c r="X124" s="193"/>
    </row>
    <row r="125" spans="2:24" s="195" customFormat="1" ht="15" customHeight="1">
      <c r="B125" s="506"/>
      <c r="C125" s="423"/>
      <c r="D125" s="193"/>
      <c r="E125" s="193"/>
      <c r="P125" s="193"/>
      <c r="Q125" s="193"/>
      <c r="R125" s="193"/>
      <c r="S125" s="193"/>
      <c r="T125" s="193"/>
      <c r="U125" s="193"/>
      <c r="V125" s="193"/>
      <c r="W125" s="193"/>
      <c r="X125" s="193"/>
    </row>
    <row r="126" spans="2:24" s="195" customFormat="1" ht="15" customHeight="1">
      <c r="B126" s="506"/>
      <c r="C126" s="423"/>
      <c r="D126" s="193"/>
      <c r="E126" s="193"/>
      <c r="P126" s="193"/>
      <c r="Q126" s="193"/>
      <c r="R126" s="193"/>
      <c r="S126" s="193"/>
      <c r="T126" s="193"/>
      <c r="U126" s="193"/>
      <c r="V126" s="193"/>
      <c r="W126" s="193"/>
      <c r="X126" s="193"/>
    </row>
    <row r="127" spans="2:24" s="195" customFormat="1" ht="15" customHeight="1">
      <c r="B127" s="506"/>
      <c r="C127" s="423"/>
      <c r="D127" s="193"/>
      <c r="E127" s="193"/>
      <c r="P127" s="193"/>
      <c r="Q127" s="193"/>
      <c r="R127" s="193"/>
      <c r="S127" s="193"/>
      <c r="T127" s="193"/>
      <c r="U127" s="193"/>
      <c r="V127" s="193"/>
      <c r="W127" s="193"/>
      <c r="X127" s="193"/>
    </row>
    <row r="128" spans="2:24" s="195" customFormat="1" ht="15" customHeight="1">
      <c r="B128" s="506"/>
      <c r="C128" s="423"/>
      <c r="D128" s="193"/>
      <c r="E128" s="193"/>
      <c r="P128" s="193"/>
      <c r="Q128" s="193"/>
      <c r="R128" s="193"/>
      <c r="S128" s="193"/>
      <c r="T128" s="193"/>
      <c r="U128" s="193"/>
      <c r="V128" s="193"/>
      <c r="W128" s="193"/>
      <c r="X128" s="193"/>
    </row>
    <row r="129" spans="2:24" s="195" customFormat="1" ht="15" customHeight="1">
      <c r="B129" s="506"/>
      <c r="C129" s="423"/>
      <c r="D129" s="193"/>
      <c r="E129" s="193"/>
      <c r="P129" s="193"/>
      <c r="Q129" s="193"/>
      <c r="R129" s="193"/>
      <c r="S129" s="193"/>
      <c r="T129" s="193"/>
      <c r="U129" s="193"/>
      <c r="V129" s="193"/>
      <c r="W129" s="193"/>
      <c r="X129" s="193"/>
    </row>
    <row r="130" spans="2:24" s="195" customFormat="1" ht="15" customHeight="1">
      <c r="B130" s="506"/>
      <c r="C130" s="423"/>
      <c r="D130" s="193"/>
      <c r="E130" s="193"/>
      <c r="P130" s="193"/>
      <c r="Q130" s="193"/>
      <c r="R130" s="193"/>
      <c r="S130" s="193"/>
      <c r="T130" s="193"/>
      <c r="U130" s="193"/>
      <c r="V130" s="193"/>
      <c r="W130" s="193"/>
      <c r="X130" s="193"/>
    </row>
    <row r="131" spans="2:24" s="195" customFormat="1" ht="15" customHeight="1">
      <c r="B131" s="506"/>
      <c r="C131" s="423"/>
      <c r="D131" s="193"/>
      <c r="E131" s="193"/>
      <c r="P131" s="193"/>
      <c r="Q131" s="193"/>
      <c r="R131" s="193"/>
      <c r="S131" s="193"/>
      <c r="T131" s="193"/>
      <c r="U131" s="193"/>
      <c r="V131" s="193"/>
      <c r="W131" s="193"/>
      <c r="X131" s="193"/>
    </row>
    <row r="132" spans="2:24" s="195" customFormat="1" ht="15" customHeight="1">
      <c r="B132" s="506"/>
      <c r="C132" s="423"/>
      <c r="D132" s="193"/>
      <c r="E132" s="193"/>
      <c r="P132" s="193"/>
      <c r="Q132" s="193"/>
      <c r="R132" s="193"/>
      <c r="S132" s="193"/>
      <c r="T132" s="193"/>
      <c r="U132" s="193"/>
      <c r="V132" s="193"/>
      <c r="W132" s="193"/>
      <c r="X132" s="193"/>
    </row>
    <row r="133" spans="2:24" s="195" customFormat="1" ht="15" customHeight="1">
      <c r="B133" s="506"/>
      <c r="C133" s="423"/>
      <c r="D133" s="193"/>
      <c r="E133" s="193"/>
      <c r="P133" s="193"/>
      <c r="Q133" s="193"/>
      <c r="R133" s="193"/>
      <c r="S133" s="193"/>
      <c r="T133" s="193"/>
      <c r="U133" s="193"/>
      <c r="V133" s="193"/>
      <c r="W133" s="193"/>
      <c r="X133" s="193"/>
    </row>
    <row r="134" spans="2:24" s="195" customFormat="1" ht="15" customHeight="1">
      <c r="B134" s="506"/>
      <c r="C134" s="423"/>
      <c r="D134" s="193"/>
      <c r="E134" s="193"/>
      <c r="P134" s="193"/>
      <c r="Q134" s="193"/>
      <c r="R134" s="193"/>
      <c r="S134" s="193"/>
      <c r="T134" s="193"/>
      <c r="U134" s="193"/>
      <c r="V134" s="193"/>
      <c r="W134" s="193"/>
      <c r="X134" s="193"/>
    </row>
    <row r="135" spans="2:24" s="195" customFormat="1" ht="15" customHeight="1">
      <c r="B135" s="506"/>
      <c r="C135" s="423"/>
      <c r="D135" s="193"/>
      <c r="E135" s="193"/>
      <c r="P135" s="193"/>
      <c r="Q135" s="193"/>
      <c r="R135" s="193"/>
      <c r="S135" s="193"/>
      <c r="T135" s="193"/>
      <c r="U135" s="193"/>
      <c r="V135" s="193"/>
      <c r="W135" s="193"/>
      <c r="X135" s="193"/>
    </row>
    <row r="136" spans="2:24" s="195" customFormat="1" ht="15" customHeight="1">
      <c r="B136" s="506"/>
      <c r="C136" s="423"/>
      <c r="D136" s="193"/>
      <c r="E136" s="193"/>
      <c r="P136" s="193"/>
      <c r="Q136" s="193"/>
      <c r="R136" s="193"/>
      <c r="S136" s="193"/>
      <c r="T136" s="193"/>
      <c r="U136" s="193"/>
      <c r="V136" s="193"/>
      <c r="W136" s="193"/>
      <c r="X136" s="193"/>
    </row>
    <row r="137" spans="2:24" s="195" customFormat="1" ht="15" customHeight="1">
      <c r="B137" s="506"/>
      <c r="C137" s="423"/>
      <c r="D137" s="193"/>
      <c r="E137" s="193"/>
      <c r="P137" s="193"/>
      <c r="Q137" s="193"/>
      <c r="R137" s="193"/>
      <c r="S137" s="193"/>
      <c r="T137" s="193"/>
      <c r="U137" s="193"/>
      <c r="V137" s="193"/>
      <c r="W137" s="193"/>
      <c r="X137" s="193"/>
    </row>
    <row r="138" spans="2:24" s="195" customFormat="1" ht="15" customHeight="1">
      <c r="B138" s="506"/>
      <c r="C138" s="423"/>
      <c r="D138" s="193"/>
      <c r="E138" s="193"/>
      <c r="P138" s="193"/>
      <c r="Q138" s="193"/>
      <c r="R138" s="193"/>
      <c r="S138" s="193"/>
      <c r="T138" s="193"/>
      <c r="U138" s="193"/>
      <c r="V138" s="193"/>
      <c r="W138" s="193"/>
      <c r="X138" s="193"/>
    </row>
    <row r="139" spans="2:24" s="195" customFormat="1" ht="15" customHeight="1">
      <c r="B139" s="506"/>
      <c r="C139" s="423"/>
      <c r="D139" s="193"/>
      <c r="E139" s="193"/>
      <c r="P139" s="193"/>
      <c r="Q139" s="193"/>
      <c r="R139" s="193"/>
      <c r="S139" s="193"/>
      <c r="T139" s="193"/>
      <c r="U139" s="193"/>
      <c r="V139" s="193"/>
      <c r="W139" s="193"/>
      <c r="X139" s="193"/>
    </row>
    <row r="140" spans="2:24" s="195" customFormat="1" ht="15" customHeight="1">
      <c r="B140" s="506"/>
      <c r="C140" s="423"/>
      <c r="D140" s="193"/>
      <c r="E140" s="193"/>
      <c r="P140" s="193"/>
      <c r="Q140" s="193"/>
      <c r="R140" s="193"/>
      <c r="S140" s="193"/>
      <c r="T140" s="193"/>
      <c r="U140" s="193"/>
      <c r="V140" s="193"/>
      <c r="W140" s="193"/>
      <c r="X140" s="193"/>
    </row>
    <row r="141" spans="2:24" s="195" customFormat="1" ht="15" customHeight="1">
      <c r="B141" s="506"/>
      <c r="C141" s="423"/>
      <c r="D141" s="193"/>
      <c r="E141" s="193"/>
      <c r="P141" s="193"/>
      <c r="Q141" s="193"/>
      <c r="R141" s="193"/>
      <c r="S141" s="193"/>
      <c r="T141" s="193"/>
      <c r="U141" s="193"/>
      <c r="V141" s="193"/>
      <c r="W141" s="193"/>
      <c r="X141" s="193"/>
    </row>
    <row r="142" spans="2:24" s="195" customFormat="1" ht="15" customHeight="1">
      <c r="B142" s="506"/>
      <c r="C142" s="423"/>
      <c r="D142" s="193"/>
      <c r="E142" s="193"/>
      <c r="P142" s="193"/>
      <c r="Q142" s="193"/>
      <c r="R142" s="193"/>
      <c r="S142" s="193"/>
      <c r="T142" s="193"/>
      <c r="U142" s="193"/>
      <c r="V142" s="193"/>
      <c r="W142" s="193"/>
      <c r="X142" s="193"/>
    </row>
    <row r="143" spans="2:24" s="195" customFormat="1" ht="15" customHeight="1">
      <c r="B143" s="506"/>
      <c r="C143" s="423"/>
      <c r="D143" s="193"/>
      <c r="E143" s="193"/>
      <c r="P143" s="193"/>
      <c r="Q143" s="193"/>
      <c r="R143" s="193"/>
      <c r="S143" s="193"/>
      <c r="T143" s="193"/>
      <c r="U143" s="193"/>
      <c r="V143" s="193"/>
      <c r="W143" s="193"/>
      <c r="X143" s="193"/>
    </row>
    <row r="144" spans="2:24" s="195" customFormat="1" ht="15" customHeight="1">
      <c r="B144" s="506"/>
      <c r="C144" s="423"/>
      <c r="D144" s="193"/>
      <c r="E144" s="193"/>
      <c r="P144" s="193"/>
      <c r="Q144" s="193"/>
      <c r="R144" s="193"/>
      <c r="S144" s="193"/>
      <c r="T144" s="193"/>
      <c r="U144" s="193"/>
      <c r="V144" s="193"/>
      <c r="W144" s="193"/>
      <c r="X144" s="193"/>
    </row>
    <row r="145" spans="1:24" s="195" customFormat="1" ht="15" customHeight="1">
      <c r="B145" s="506"/>
      <c r="C145" s="423"/>
      <c r="D145" s="193"/>
      <c r="E145" s="193"/>
      <c r="P145" s="193"/>
      <c r="Q145" s="193"/>
      <c r="R145" s="193"/>
      <c r="S145" s="193"/>
      <c r="T145" s="193"/>
      <c r="U145" s="193"/>
      <c r="V145" s="193"/>
      <c r="W145" s="193"/>
      <c r="X145" s="193"/>
    </row>
    <row r="146" spans="1:24" s="195" customFormat="1" ht="15" customHeight="1">
      <c r="B146" s="506"/>
      <c r="C146" s="423"/>
      <c r="D146" s="193"/>
      <c r="E146" s="193"/>
      <c r="P146" s="193"/>
      <c r="Q146" s="193"/>
      <c r="R146" s="193"/>
      <c r="S146" s="193"/>
      <c r="T146" s="193"/>
      <c r="U146" s="193"/>
      <c r="V146" s="193"/>
      <c r="W146" s="193"/>
      <c r="X146" s="193"/>
    </row>
    <row r="147" spans="1:24" s="195" customFormat="1" ht="15" customHeight="1">
      <c r="B147" s="506"/>
      <c r="C147" s="423"/>
      <c r="D147" s="193"/>
      <c r="E147" s="193"/>
      <c r="P147" s="193"/>
      <c r="Q147" s="193"/>
      <c r="R147" s="193"/>
      <c r="S147" s="193"/>
      <c r="T147" s="193"/>
      <c r="U147" s="193"/>
      <c r="V147" s="193"/>
      <c r="W147" s="193"/>
      <c r="X147" s="193"/>
    </row>
    <row r="148" spans="1:24" s="195" customFormat="1" ht="15" customHeight="1">
      <c r="B148" s="506"/>
      <c r="C148" s="423"/>
      <c r="D148" s="193"/>
      <c r="E148" s="193"/>
      <c r="P148" s="193"/>
      <c r="Q148" s="193"/>
      <c r="R148" s="193"/>
      <c r="S148" s="193"/>
      <c r="T148" s="193"/>
      <c r="U148" s="193"/>
      <c r="V148" s="193"/>
      <c r="W148" s="193"/>
      <c r="X148" s="193"/>
    </row>
    <row r="149" spans="1:24" s="195" customFormat="1" ht="15" customHeight="1">
      <c r="B149" s="506"/>
      <c r="C149" s="423"/>
      <c r="D149" s="193"/>
      <c r="E149" s="193"/>
      <c r="P149" s="193"/>
      <c r="Q149" s="193"/>
      <c r="R149" s="193"/>
      <c r="S149" s="193"/>
      <c r="T149" s="193"/>
      <c r="U149" s="193"/>
      <c r="V149" s="193"/>
      <c r="W149" s="193"/>
      <c r="X149" s="193"/>
    </row>
    <row r="150" spans="1:24" s="195" customFormat="1" ht="15" customHeight="1">
      <c r="B150" s="506"/>
      <c r="C150" s="423"/>
      <c r="D150" s="193"/>
      <c r="E150" s="193"/>
      <c r="P150" s="193"/>
      <c r="Q150" s="193"/>
      <c r="R150" s="193"/>
      <c r="S150" s="193"/>
      <c r="T150" s="193"/>
      <c r="U150" s="193"/>
      <c r="V150" s="193"/>
      <c r="W150" s="193"/>
      <c r="X150" s="193"/>
    </row>
    <row r="151" spans="1:24" s="195" customFormat="1" ht="15" customHeight="1">
      <c r="B151" s="506"/>
      <c r="C151" s="423"/>
      <c r="D151" s="193"/>
      <c r="E151" s="193"/>
      <c r="P151" s="193"/>
      <c r="Q151" s="193"/>
      <c r="R151" s="193"/>
      <c r="S151" s="193"/>
      <c r="T151" s="193"/>
      <c r="U151" s="193"/>
      <c r="V151" s="193"/>
      <c r="W151" s="193"/>
      <c r="X151" s="193"/>
    </row>
    <row r="152" spans="1:24" s="195" customFormat="1" ht="15" customHeight="1">
      <c r="B152" s="506"/>
      <c r="C152" s="423"/>
      <c r="D152" s="193"/>
      <c r="E152" s="193"/>
      <c r="P152" s="193"/>
      <c r="Q152" s="193"/>
      <c r="R152" s="193"/>
      <c r="S152" s="193"/>
      <c r="T152" s="193"/>
      <c r="U152" s="193"/>
      <c r="V152" s="193"/>
      <c r="W152" s="193"/>
      <c r="X152" s="193"/>
    </row>
    <row r="153" spans="1:24" s="195" customFormat="1" ht="15" customHeight="1">
      <c r="A153" s="267"/>
      <c r="B153" s="447"/>
      <c r="C153" s="414"/>
      <c r="D153" s="192"/>
      <c r="E153" s="192"/>
      <c r="F153" s="267"/>
      <c r="G153" s="267"/>
      <c r="H153" s="267"/>
      <c r="I153" s="267"/>
      <c r="J153" s="267"/>
      <c r="K153" s="267"/>
      <c r="L153" s="267"/>
      <c r="M153" s="267"/>
      <c r="N153" s="267"/>
      <c r="O153" s="267"/>
      <c r="P153" s="193"/>
      <c r="Q153" s="193"/>
      <c r="R153" s="193"/>
      <c r="S153" s="193"/>
      <c r="T153" s="193"/>
      <c r="U153" s="193"/>
      <c r="V153" s="193"/>
      <c r="W153" s="193"/>
      <c r="X153" s="193"/>
    </row>
    <row r="154" spans="1:24" s="195" customFormat="1" ht="15" customHeight="1">
      <c r="A154" s="267"/>
      <c r="B154" s="447"/>
      <c r="C154" s="414"/>
      <c r="D154" s="192"/>
      <c r="E154" s="192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193"/>
      <c r="Q154" s="193"/>
      <c r="R154" s="193"/>
      <c r="S154" s="193"/>
      <c r="T154" s="193"/>
      <c r="U154" s="193"/>
      <c r="V154" s="193"/>
      <c r="W154" s="193"/>
      <c r="X154" s="193"/>
    </row>
    <row r="155" spans="1:24" s="195" customFormat="1" ht="15" customHeight="1">
      <c r="A155" s="267"/>
      <c r="B155" s="447"/>
      <c r="C155" s="414"/>
      <c r="D155" s="192"/>
      <c r="E155" s="192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193"/>
      <c r="Q155" s="193"/>
      <c r="R155" s="193"/>
      <c r="S155" s="193"/>
      <c r="T155" s="193"/>
      <c r="U155" s="193"/>
      <c r="V155" s="193"/>
      <c r="W155" s="193"/>
      <c r="X155" s="193"/>
    </row>
    <row r="156" spans="1:24" s="195" customFormat="1" ht="15" customHeight="1">
      <c r="A156" s="267"/>
      <c r="B156" s="447"/>
      <c r="C156" s="414"/>
      <c r="D156" s="192"/>
      <c r="E156" s="192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193"/>
      <c r="Q156" s="193"/>
      <c r="R156" s="193"/>
      <c r="S156" s="193"/>
      <c r="T156" s="193"/>
      <c r="U156" s="193"/>
      <c r="V156" s="193"/>
      <c r="W156" s="193"/>
      <c r="X156" s="193"/>
    </row>
    <row r="157" spans="1:24" s="195" customFormat="1" ht="15" customHeight="1">
      <c r="A157" s="267"/>
      <c r="B157" s="447"/>
      <c r="C157" s="414"/>
      <c r="D157" s="192"/>
      <c r="E157" s="192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193"/>
      <c r="Q157" s="193"/>
      <c r="R157" s="193"/>
      <c r="S157" s="193"/>
      <c r="T157" s="193"/>
      <c r="U157" s="193"/>
      <c r="V157" s="193"/>
      <c r="W157" s="193"/>
      <c r="X157" s="193"/>
    </row>
    <row r="158" spans="1:24" s="195" customFormat="1" ht="15" customHeight="1">
      <c r="A158" s="267"/>
      <c r="B158" s="447"/>
      <c r="C158" s="414"/>
      <c r="D158" s="192"/>
      <c r="E158" s="192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193"/>
      <c r="Q158" s="193"/>
      <c r="R158" s="193"/>
      <c r="S158" s="193"/>
      <c r="T158" s="193"/>
      <c r="U158" s="193"/>
      <c r="V158" s="193"/>
      <c r="W158" s="193"/>
      <c r="X158" s="193"/>
    </row>
    <row r="159" spans="1:24" s="195" customFormat="1" ht="15" customHeight="1">
      <c r="A159" s="267"/>
      <c r="B159" s="447"/>
      <c r="C159" s="414"/>
      <c r="D159" s="192"/>
      <c r="E159" s="192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193"/>
      <c r="Q159" s="193"/>
      <c r="R159" s="193"/>
      <c r="S159" s="193"/>
      <c r="T159" s="193"/>
      <c r="U159" s="193"/>
      <c r="V159" s="193"/>
      <c r="W159" s="193"/>
      <c r="X159" s="193"/>
    </row>
    <row r="160" spans="1:24" s="195" customFormat="1" ht="15" customHeight="1">
      <c r="A160" s="267"/>
      <c r="B160" s="447"/>
      <c r="C160" s="414"/>
      <c r="D160" s="192"/>
      <c r="E160" s="192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193"/>
      <c r="Q160" s="193"/>
      <c r="R160" s="193"/>
      <c r="S160" s="193"/>
      <c r="T160" s="193"/>
      <c r="U160" s="193"/>
      <c r="V160" s="193"/>
      <c r="W160" s="193"/>
      <c r="X160" s="193"/>
    </row>
    <row r="161" spans="1:24" s="195" customFormat="1" ht="15" customHeight="1">
      <c r="A161" s="267"/>
      <c r="B161" s="447"/>
      <c r="C161" s="414"/>
      <c r="D161" s="192"/>
      <c r="E161" s="192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193"/>
      <c r="Q161" s="193"/>
      <c r="R161" s="193"/>
      <c r="S161" s="193"/>
      <c r="T161" s="193"/>
      <c r="U161" s="193"/>
      <c r="V161" s="193"/>
      <c r="W161" s="193"/>
      <c r="X161" s="193"/>
    </row>
    <row r="162" spans="1:24" s="195" customFormat="1" ht="15" customHeight="1">
      <c r="A162" s="267"/>
      <c r="B162" s="447"/>
      <c r="C162" s="414"/>
      <c r="D162" s="192"/>
      <c r="E162" s="192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193"/>
      <c r="Q162" s="193"/>
      <c r="R162" s="193"/>
      <c r="S162" s="193"/>
      <c r="T162" s="193"/>
      <c r="U162" s="193"/>
      <c r="V162" s="193"/>
      <c r="W162" s="193"/>
      <c r="X162" s="193"/>
    </row>
    <row r="163" spans="1:24" s="195" customFormat="1" ht="15" customHeight="1">
      <c r="A163" s="267"/>
      <c r="B163" s="447"/>
      <c r="C163" s="414"/>
      <c r="D163" s="192"/>
      <c r="E163" s="192"/>
      <c r="F163" s="267"/>
      <c r="G163" s="267"/>
      <c r="H163" s="267"/>
      <c r="I163" s="267"/>
      <c r="J163" s="267"/>
      <c r="K163" s="267"/>
      <c r="L163" s="267"/>
      <c r="M163" s="267"/>
      <c r="N163" s="267"/>
      <c r="O163" s="267"/>
      <c r="P163" s="193"/>
      <c r="Q163" s="193"/>
      <c r="R163" s="193"/>
      <c r="S163" s="193"/>
      <c r="T163" s="193"/>
      <c r="U163" s="193"/>
      <c r="V163" s="193"/>
      <c r="W163" s="193"/>
      <c r="X163" s="193"/>
    </row>
    <row r="164" spans="1:24" s="195" customFormat="1" ht="15" customHeight="1">
      <c r="A164" s="267"/>
      <c r="B164" s="447"/>
      <c r="C164" s="414"/>
      <c r="D164" s="192"/>
      <c r="E164" s="192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193"/>
      <c r="Q164" s="193"/>
      <c r="R164" s="193"/>
      <c r="S164" s="193"/>
      <c r="T164" s="193"/>
      <c r="U164" s="193"/>
      <c r="V164" s="193"/>
      <c r="W164" s="193"/>
      <c r="X164" s="193"/>
    </row>
    <row r="165" spans="1:24" s="195" customFormat="1" ht="15" customHeight="1">
      <c r="A165" s="267"/>
      <c r="B165" s="447"/>
      <c r="C165" s="414"/>
      <c r="D165" s="192"/>
      <c r="E165" s="192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193"/>
      <c r="Q165" s="193"/>
      <c r="R165" s="193"/>
      <c r="S165" s="193"/>
      <c r="T165" s="193"/>
      <c r="U165" s="193"/>
      <c r="V165" s="193"/>
      <c r="W165" s="193"/>
      <c r="X165" s="193"/>
    </row>
    <row r="166" spans="1:24" s="195" customFormat="1" ht="15" customHeight="1">
      <c r="A166" s="267"/>
      <c r="B166" s="447"/>
      <c r="C166" s="414"/>
      <c r="D166" s="192"/>
      <c r="E166" s="192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193"/>
      <c r="Q166" s="193"/>
      <c r="R166" s="193"/>
      <c r="S166" s="193"/>
      <c r="T166" s="193"/>
      <c r="U166" s="193"/>
      <c r="V166" s="193"/>
      <c r="W166" s="193"/>
      <c r="X166" s="193"/>
    </row>
    <row r="167" spans="1:24" s="195" customFormat="1" ht="15" customHeight="1">
      <c r="A167" s="267"/>
      <c r="B167" s="447"/>
      <c r="C167" s="414"/>
      <c r="D167" s="192"/>
      <c r="E167" s="192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193"/>
      <c r="Q167" s="193"/>
      <c r="R167" s="193"/>
      <c r="S167" s="193"/>
      <c r="T167" s="193"/>
      <c r="U167" s="193"/>
      <c r="V167" s="193"/>
      <c r="W167" s="193"/>
      <c r="X167" s="193"/>
    </row>
    <row r="168" spans="1:24" s="195" customFormat="1" ht="15" customHeight="1">
      <c r="A168" s="267"/>
      <c r="B168" s="447"/>
      <c r="C168" s="414"/>
      <c r="D168" s="192"/>
      <c r="E168" s="192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193"/>
      <c r="Q168" s="193"/>
      <c r="R168" s="193"/>
      <c r="S168" s="193"/>
      <c r="T168" s="193"/>
      <c r="U168" s="193"/>
      <c r="V168" s="193"/>
      <c r="W168" s="193"/>
      <c r="X168" s="193"/>
    </row>
    <row r="169" spans="1:24" s="195" customFormat="1" ht="15" customHeight="1">
      <c r="A169" s="267"/>
      <c r="B169" s="447"/>
      <c r="C169" s="414"/>
      <c r="D169" s="192"/>
      <c r="E169" s="192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193"/>
      <c r="Q169" s="193"/>
      <c r="R169" s="193"/>
      <c r="S169" s="193"/>
      <c r="T169" s="193"/>
      <c r="U169" s="193"/>
      <c r="V169" s="193"/>
      <c r="W169" s="193"/>
      <c r="X169" s="193"/>
    </row>
    <row r="170" spans="1:24" s="195" customFormat="1" ht="15" customHeight="1">
      <c r="A170" s="267"/>
      <c r="B170" s="447"/>
      <c r="C170" s="414"/>
      <c r="D170" s="192"/>
      <c r="E170" s="192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193"/>
      <c r="Q170" s="193"/>
      <c r="R170" s="193"/>
      <c r="S170" s="193"/>
      <c r="T170" s="193"/>
      <c r="U170" s="193"/>
      <c r="V170" s="193"/>
      <c r="W170" s="193"/>
      <c r="X170" s="193"/>
    </row>
    <row r="171" spans="1:24" ht="15" customHeight="1"/>
    <row r="172" spans="1:24" ht="15" customHeight="1"/>
    <row r="173" spans="1:24" ht="15" customHeight="1"/>
    <row r="174" spans="1:24" ht="15" customHeight="1"/>
    <row r="175" spans="1:24" ht="15" customHeight="1"/>
    <row r="176" spans="1:24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</sheetData>
  <phoneticPr fontId="90"/>
  <pageMargins left="0.59055118110236227" right="0.19685039370078741" top="0.39370078740157483" bottom="0.39370078740157483" header="0.31496062992125984" footer="0.19685039370078741"/>
  <pageSetup paperSize="9" scale="91" orientation="portrait" r:id="rId1"/>
  <headerFooter alignWithMargins="0">
    <oddFooter>&amp;C&amp;12- 7 -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I56"/>
  <sheetViews>
    <sheetView showGridLines="0" view="pageBreakPreview" zoomScaleNormal="120" zoomScaleSheetLayoutView="100" workbookViewId="0"/>
  </sheetViews>
  <sheetFormatPr defaultColWidth="9" defaultRowHeight="18" customHeight="1"/>
  <cols>
    <col min="1" max="1" width="2.5" style="441" customWidth="1"/>
    <col min="2" max="7" width="11.25" style="441" customWidth="1"/>
    <col min="8" max="11" width="10.625" style="441" customWidth="1"/>
    <col min="12" max="13" width="9" style="441" customWidth="1"/>
    <col min="14" max="16384" width="9" style="441"/>
  </cols>
  <sheetData>
    <row r="1" spans="1:35" s="431" customFormat="1" ht="22.5" customHeight="1">
      <c r="A1" s="559">
        <v>46174</v>
      </c>
      <c r="B1" s="429"/>
      <c r="C1" s="430"/>
      <c r="D1" s="430"/>
      <c r="E1" s="430"/>
      <c r="F1" s="429"/>
      <c r="G1" s="429"/>
      <c r="H1" s="429"/>
      <c r="L1" s="441"/>
    </row>
    <row r="2" spans="1:35" s="432" customFormat="1" ht="18" customHeight="1">
      <c r="C2" s="433"/>
      <c r="D2" s="433"/>
      <c r="E2" s="433"/>
      <c r="L2" s="433"/>
    </row>
    <row r="3" spans="1:35" s="432" customFormat="1" ht="18" customHeight="1">
      <c r="C3" s="433"/>
      <c r="D3" s="433"/>
      <c r="E3" s="433"/>
      <c r="L3" s="433"/>
      <c r="AE3" s="433"/>
    </row>
    <row r="4" spans="1:35" s="433" customFormat="1" ht="18" customHeight="1">
      <c r="B4" s="197" t="s">
        <v>327</v>
      </c>
      <c r="F4" s="434" t="s">
        <v>109</v>
      </c>
    </row>
    <row r="5" spans="1:35" s="433" customFormat="1" ht="15" customHeight="1">
      <c r="B5" s="666" t="s">
        <v>309</v>
      </c>
      <c r="C5" s="516" t="s">
        <v>305</v>
      </c>
      <c r="D5" s="516" t="s">
        <v>307</v>
      </c>
      <c r="E5" s="516" t="s">
        <v>308</v>
      </c>
      <c r="F5" s="666" t="s">
        <v>310</v>
      </c>
      <c r="G5" s="514"/>
      <c r="I5" s="515"/>
      <c r="K5" s="515"/>
    </row>
    <row r="6" spans="1:35" s="433" customFormat="1" ht="15" customHeight="1">
      <c r="B6" s="661"/>
      <c r="C6" s="517" t="s">
        <v>306</v>
      </c>
      <c r="D6" s="517" t="s">
        <v>306</v>
      </c>
      <c r="E6" s="517" t="s">
        <v>306</v>
      </c>
      <c r="F6" s="661"/>
      <c r="G6" s="514"/>
      <c r="I6" s="515"/>
      <c r="K6" s="515"/>
    </row>
    <row r="7" spans="1:35" s="433" customFormat="1" ht="18" customHeight="1">
      <c r="B7" s="454" t="s">
        <v>328</v>
      </c>
      <c r="C7" s="511">
        <v>0</v>
      </c>
      <c r="D7" s="511">
        <v>25</v>
      </c>
      <c r="E7" s="511">
        <v>0</v>
      </c>
      <c r="F7" s="511">
        <v>25</v>
      </c>
      <c r="G7" s="514"/>
      <c r="I7" s="515"/>
      <c r="K7" s="515"/>
      <c r="L7" s="415"/>
      <c r="M7" s="415"/>
      <c r="N7" s="415"/>
      <c r="O7" s="415"/>
      <c r="P7" s="415"/>
      <c r="R7" s="415"/>
      <c r="S7" s="415"/>
      <c r="T7" s="415"/>
      <c r="U7" s="415"/>
      <c r="V7" s="415"/>
      <c r="W7" s="415"/>
      <c r="Y7" s="415"/>
      <c r="Z7" s="415"/>
      <c r="AA7" s="415"/>
      <c r="AB7" s="415"/>
      <c r="AC7" s="415"/>
      <c r="AD7" s="415"/>
    </row>
    <row r="8" spans="1:35" s="433" customFormat="1" ht="18" customHeight="1">
      <c r="B8" s="452" t="s">
        <v>329</v>
      </c>
      <c r="C8" s="512">
        <v>0</v>
      </c>
      <c r="D8" s="512">
        <v>25</v>
      </c>
      <c r="E8" s="512">
        <v>0</v>
      </c>
      <c r="F8" s="512">
        <v>25</v>
      </c>
      <c r="G8" s="514"/>
      <c r="I8" s="515"/>
      <c r="K8" s="515"/>
      <c r="L8" s="415"/>
      <c r="M8" s="415"/>
      <c r="N8" s="415"/>
      <c r="O8" s="415"/>
      <c r="P8" s="415"/>
      <c r="R8" s="415"/>
      <c r="S8" s="415"/>
      <c r="T8" s="415"/>
      <c r="U8" s="415"/>
      <c r="V8" s="415"/>
      <c r="W8" s="415"/>
      <c r="Y8" s="415"/>
      <c r="Z8" s="415"/>
      <c r="AA8" s="415"/>
      <c r="AB8" s="415"/>
      <c r="AC8" s="415"/>
      <c r="AD8" s="415"/>
    </row>
    <row r="9" spans="1:35" s="433" customFormat="1" ht="18" customHeight="1">
      <c r="B9" s="453" t="s">
        <v>330</v>
      </c>
      <c r="C9" s="513">
        <v>9</v>
      </c>
      <c r="D9" s="513">
        <v>14</v>
      </c>
      <c r="E9" s="513">
        <v>2</v>
      </c>
      <c r="F9" s="513">
        <v>25</v>
      </c>
      <c r="G9" s="514"/>
      <c r="I9" s="515"/>
      <c r="K9" s="515"/>
      <c r="L9" s="415"/>
      <c r="M9" s="415"/>
      <c r="N9" s="415"/>
      <c r="O9" s="415"/>
      <c r="P9" s="415"/>
      <c r="R9" s="415"/>
      <c r="S9" s="415"/>
      <c r="T9" s="415"/>
      <c r="U9" s="415"/>
      <c r="V9" s="415"/>
      <c r="W9" s="415"/>
      <c r="Y9" s="415"/>
      <c r="Z9" s="415"/>
      <c r="AA9" s="415"/>
      <c r="AB9" s="415"/>
      <c r="AC9" s="415"/>
      <c r="AD9" s="415"/>
    </row>
    <row r="10" spans="1:35" s="433" customFormat="1" ht="18" customHeight="1"/>
    <row r="11" spans="1:35" s="433" customFormat="1" ht="18" customHeight="1"/>
    <row r="12" spans="1:35" s="433" customFormat="1" ht="22.5" customHeight="1">
      <c r="A12" s="197" t="s">
        <v>337</v>
      </c>
      <c r="B12" s="197"/>
    </row>
    <row r="13" spans="1:35" s="433" customFormat="1" ht="16.5" customHeight="1">
      <c r="B13" s="450" t="s">
        <v>105</v>
      </c>
      <c r="C13" s="450" t="s">
        <v>340</v>
      </c>
      <c r="D13" s="451" t="s">
        <v>341</v>
      </c>
      <c r="E13" s="436" t="s">
        <v>105</v>
      </c>
      <c r="F13" s="450" t="s">
        <v>343</v>
      </c>
      <c r="G13" s="450" t="s">
        <v>342</v>
      </c>
      <c r="I13" s="515"/>
      <c r="K13" s="515"/>
    </row>
    <row r="14" spans="1:35" s="433" customFormat="1" ht="16.5" customHeight="1">
      <c r="B14" s="401" t="s">
        <v>383</v>
      </c>
      <c r="C14" s="518" t="s">
        <v>383</v>
      </c>
      <c r="D14" s="522" t="s">
        <v>383</v>
      </c>
      <c r="E14" s="437">
        <v>1</v>
      </c>
      <c r="F14" s="518" t="s">
        <v>197</v>
      </c>
      <c r="G14" s="525">
        <v>337</v>
      </c>
      <c r="I14" s="515"/>
      <c r="K14" s="515"/>
      <c r="U14" s="438"/>
      <c r="V14" s="438"/>
      <c r="W14" s="438"/>
      <c r="X14" s="438"/>
      <c r="Z14" s="415"/>
      <c r="AA14" s="415"/>
      <c r="AB14" s="415"/>
      <c r="AC14" s="415"/>
      <c r="AD14" s="415"/>
      <c r="AE14" s="438"/>
      <c r="AF14" s="415"/>
      <c r="AG14" s="415"/>
      <c r="AH14" s="415"/>
      <c r="AI14" s="415"/>
    </row>
    <row r="15" spans="1:35" s="433" customFormat="1" ht="16.5" customHeight="1">
      <c r="B15" s="402" t="s">
        <v>383</v>
      </c>
      <c r="C15" s="520" t="s">
        <v>383</v>
      </c>
      <c r="D15" s="523" t="s">
        <v>383</v>
      </c>
      <c r="E15" s="439">
        <v>2</v>
      </c>
      <c r="F15" s="519" t="s">
        <v>98</v>
      </c>
      <c r="G15" s="526">
        <v>91</v>
      </c>
      <c r="U15" s="438"/>
      <c r="V15" s="438"/>
      <c r="W15" s="438"/>
      <c r="X15" s="438"/>
      <c r="Z15" s="415"/>
      <c r="AA15" s="415"/>
      <c r="AB15" s="415"/>
      <c r="AC15" s="415"/>
      <c r="AD15" s="415"/>
      <c r="AE15" s="438"/>
      <c r="AF15" s="415"/>
      <c r="AG15" s="415"/>
      <c r="AH15" s="415"/>
      <c r="AI15" s="415"/>
    </row>
    <row r="16" spans="1:35" s="433" customFormat="1" ht="16.5" customHeight="1">
      <c r="B16" s="402" t="s">
        <v>383</v>
      </c>
      <c r="C16" s="520" t="s">
        <v>383</v>
      </c>
      <c r="D16" s="523" t="s">
        <v>383</v>
      </c>
      <c r="E16" s="439">
        <v>3</v>
      </c>
      <c r="F16" s="519" t="s">
        <v>112</v>
      </c>
      <c r="G16" s="526">
        <v>80</v>
      </c>
      <c r="U16" s="438"/>
      <c r="V16" s="438"/>
      <c r="W16" s="438"/>
      <c r="X16" s="438"/>
      <c r="Z16" s="415"/>
      <c r="AA16" s="415"/>
      <c r="AB16" s="415"/>
      <c r="AC16" s="415"/>
      <c r="AD16" s="415"/>
      <c r="AE16" s="438"/>
      <c r="AF16" s="415"/>
      <c r="AG16" s="415"/>
      <c r="AH16" s="415"/>
      <c r="AI16" s="415"/>
    </row>
    <row r="17" spans="1:35" s="433" customFormat="1" ht="16.5" customHeight="1">
      <c r="B17" s="402" t="s">
        <v>383</v>
      </c>
      <c r="C17" s="520" t="s">
        <v>383</v>
      </c>
      <c r="D17" s="523" t="s">
        <v>383</v>
      </c>
      <c r="E17" s="439">
        <v>4</v>
      </c>
      <c r="F17" s="519" t="s">
        <v>200</v>
      </c>
      <c r="G17" s="526">
        <v>72</v>
      </c>
      <c r="U17" s="438"/>
      <c r="V17" s="438"/>
      <c r="W17" s="438"/>
      <c r="X17" s="438"/>
      <c r="Z17" s="415"/>
      <c r="AA17" s="415"/>
      <c r="AB17" s="415"/>
      <c r="AC17" s="415"/>
      <c r="AD17" s="415"/>
      <c r="AE17" s="438"/>
      <c r="AF17" s="415"/>
      <c r="AG17" s="415"/>
      <c r="AH17" s="415"/>
      <c r="AI17" s="415"/>
    </row>
    <row r="18" spans="1:35" s="433" customFormat="1" ht="16.5" customHeight="1">
      <c r="B18" s="402" t="s">
        <v>383</v>
      </c>
      <c r="C18" s="520" t="s">
        <v>383</v>
      </c>
      <c r="D18" s="523" t="s">
        <v>383</v>
      </c>
      <c r="E18" s="439">
        <v>5</v>
      </c>
      <c r="F18" s="519" t="s">
        <v>141</v>
      </c>
      <c r="G18" s="526">
        <v>71</v>
      </c>
      <c r="U18" s="438"/>
      <c r="V18" s="438"/>
      <c r="W18" s="438"/>
      <c r="X18" s="438"/>
      <c r="Z18" s="415"/>
      <c r="AA18" s="415"/>
      <c r="AB18" s="415"/>
      <c r="AC18" s="415"/>
      <c r="AD18" s="415"/>
      <c r="AE18" s="438"/>
      <c r="AF18" s="415"/>
      <c r="AG18" s="415"/>
      <c r="AH18" s="415"/>
      <c r="AI18" s="415"/>
    </row>
    <row r="19" spans="1:35" s="433" customFormat="1" ht="16.5" customHeight="1">
      <c r="B19" s="402" t="s">
        <v>383</v>
      </c>
      <c r="C19" s="520" t="s">
        <v>383</v>
      </c>
      <c r="D19" s="523" t="s">
        <v>383</v>
      </c>
      <c r="E19" s="439" t="s">
        <v>383</v>
      </c>
      <c r="F19" s="519" t="s">
        <v>383</v>
      </c>
      <c r="G19" s="526" t="s">
        <v>383</v>
      </c>
      <c r="U19" s="438"/>
      <c r="V19" s="438"/>
      <c r="W19" s="438"/>
      <c r="X19" s="438"/>
      <c r="Z19" s="415"/>
      <c r="AA19" s="415"/>
      <c r="AB19" s="415"/>
      <c r="AC19" s="415"/>
      <c r="AD19" s="415"/>
      <c r="AE19" s="438"/>
      <c r="AF19" s="415"/>
      <c r="AG19" s="415"/>
      <c r="AH19" s="415"/>
      <c r="AI19" s="415"/>
    </row>
    <row r="20" spans="1:35" s="433" customFormat="1" ht="16.5" customHeight="1">
      <c r="B20" s="402" t="s">
        <v>383</v>
      </c>
      <c r="C20" s="520" t="s">
        <v>383</v>
      </c>
      <c r="D20" s="523" t="s">
        <v>383</v>
      </c>
      <c r="E20" s="439" t="s">
        <v>383</v>
      </c>
      <c r="F20" s="520" t="s">
        <v>383</v>
      </c>
      <c r="G20" s="526" t="s">
        <v>383</v>
      </c>
      <c r="I20" s="515"/>
      <c r="K20" s="515"/>
      <c r="U20" s="438"/>
      <c r="V20" s="438"/>
      <c r="W20" s="438"/>
      <c r="X20" s="438"/>
      <c r="Z20" s="415"/>
      <c r="AA20" s="415"/>
      <c r="AB20" s="415"/>
      <c r="AC20" s="415"/>
      <c r="AD20" s="415"/>
      <c r="AE20" s="438"/>
      <c r="AF20" s="415"/>
      <c r="AG20" s="415"/>
      <c r="AH20" s="415"/>
      <c r="AI20" s="415"/>
    </row>
    <row r="21" spans="1:35" s="433" customFormat="1" ht="16.5" customHeight="1">
      <c r="B21" s="403" t="s">
        <v>383</v>
      </c>
      <c r="C21" s="521" t="s">
        <v>383</v>
      </c>
      <c r="D21" s="524" t="s">
        <v>383</v>
      </c>
      <c r="E21" s="440" t="s">
        <v>383</v>
      </c>
      <c r="F21" s="521" t="s">
        <v>383</v>
      </c>
      <c r="G21" s="527" t="s">
        <v>383</v>
      </c>
      <c r="I21" s="515"/>
      <c r="K21" s="515"/>
      <c r="U21" s="438"/>
      <c r="V21" s="438"/>
      <c r="W21" s="438"/>
      <c r="X21" s="438"/>
      <c r="Z21" s="415"/>
      <c r="AA21" s="415"/>
      <c r="AB21" s="415"/>
      <c r="AC21" s="415"/>
      <c r="AD21" s="415"/>
      <c r="AE21" s="438"/>
      <c r="AF21" s="415"/>
      <c r="AG21" s="415"/>
      <c r="AH21" s="415"/>
      <c r="AI21" s="415"/>
    </row>
    <row r="22" spans="1:35" s="433" customFormat="1" ht="22.5" customHeight="1"/>
    <row r="23" spans="1:35" s="433" customFormat="1" ht="22.5" customHeight="1">
      <c r="A23" s="197" t="s">
        <v>338</v>
      </c>
      <c r="B23" s="197"/>
    </row>
    <row r="24" spans="1:35" s="433" customFormat="1" ht="16.5" customHeight="1">
      <c r="B24" s="450" t="s">
        <v>105</v>
      </c>
      <c r="C24" s="450" t="s">
        <v>340</v>
      </c>
      <c r="D24" s="451" t="s">
        <v>341</v>
      </c>
      <c r="E24" s="436" t="s">
        <v>105</v>
      </c>
      <c r="F24" s="450" t="s">
        <v>343</v>
      </c>
      <c r="G24" s="450" t="s">
        <v>342</v>
      </c>
      <c r="I24" s="515"/>
      <c r="K24" s="515"/>
    </row>
    <row r="25" spans="1:35" s="433" customFormat="1" ht="16.5" customHeight="1">
      <c r="B25" s="401" t="s">
        <v>383</v>
      </c>
      <c r="C25" s="518" t="s">
        <v>383</v>
      </c>
      <c r="D25" s="522" t="s">
        <v>383</v>
      </c>
      <c r="E25" s="437">
        <v>1</v>
      </c>
      <c r="F25" s="518" t="s">
        <v>197</v>
      </c>
      <c r="G25" s="525">
        <v>215</v>
      </c>
      <c r="I25" s="515"/>
      <c r="K25" s="515"/>
      <c r="U25" s="438"/>
      <c r="V25" s="438"/>
      <c r="W25" s="438"/>
      <c r="X25" s="438"/>
      <c r="Z25" s="415"/>
      <c r="AA25" s="415"/>
      <c r="AB25" s="415"/>
      <c r="AC25" s="415"/>
      <c r="AD25" s="415"/>
      <c r="AE25" s="438"/>
      <c r="AF25" s="415"/>
      <c r="AG25" s="415"/>
      <c r="AH25" s="415"/>
      <c r="AI25" s="415"/>
    </row>
    <row r="26" spans="1:35" s="433" customFormat="1" ht="16.5" customHeight="1">
      <c r="B26" s="402" t="s">
        <v>383</v>
      </c>
      <c r="C26" s="520" t="s">
        <v>383</v>
      </c>
      <c r="D26" s="523" t="s">
        <v>383</v>
      </c>
      <c r="E26" s="439">
        <v>2</v>
      </c>
      <c r="F26" s="519" t="s">
        <v>199</v>
      </c>
      <c r="G26" s="526">
        <v>96</v>
      </c>
      <c r="U26" s="438"/>
      <c r="V26" s="438"/>
      <c r="W26" s="438"/>
      <c r="X26" s="438"/>
      <c r="Z26" s="415"/>
      <c r="AA26" s="415"/>
      <c r="AB26" s="415"/>
      <c r="AC26" s="415"/>
      <c r="AD26" s="415"/>
      <c r="AE26" s="438"/>
      <c r="AF26" s="415"/>
      <c r="AG26" s="415"/>
      <c r="AH26" s="415"/>
      <c r="AI26" s="415"/>
    </row>
    <row r="27" spans="1:35" s="433" customFormat="1" ht="16.5" customHeight="1">
      <c r="B27" s="402" t="s">
        <v>383</v>
      </c>
      <c r="C27" s="520" t="s">
        <v>383</v>
      </c>
      <c r="D27" s="523" t="s">
        <v>383</v>
      </c>
      <c r="E27" s="439">
        <v>3</v>
      </c>
      <c r="F27" s="519" t="s">
        <v>112</v>
      </c>
      <c r="G27" s="526">
        <v>86</v>
      </c>
      <c r="U27" s="438"/>
      <c r="V27" s="438"/>
      <c r="W27" s="438"/>
      <c r="X27" s="438"/>
      <c r="Z27" s="415"/>
      <c r="AA27" s="415"/>
      <c r="AB27" s="415"/>
      <c r="AC27" s="415"/>
      <c r="AD27" s="415"/>
      <c r="AE27" s="438"/>
      <c r="AF27" s="415"/>
      <c r="AG27" s="415"/>
      <c r="AH27" s="415"/>
      <c r="AI27" s="415"/>
    </row>
    <row r="28" spans="1:35" s="433" customFormat="1" ht="16.5" customHeight="1">
      <c r="B28" s="402" t="s">
        <v>383</v>
      </c>
      <c r="C28" s="520" t="s">
        <v>383</v>
      </c>
      <c r="D28" s="523" t="s">
        <v>383</v>
      </c>
      <c r="E28" s="439">
        <v>3</v>
      </c>
      <c r="F28" s="519" t="s">
        <v>98</v>
      </c>
      <c r="G28" s="526">
        <v>86</v>
      </c>
      <c r="U28" s="438"/>
      <c r="V28" s="438"/>
      <c r="W28" s="438"/>
      <c r="X28" s="438"/>
      <c r="Z28" s="415"/>
      <c r="AA28" s="415"/>
      <c r="AB28" s="415"/>
      <c r="AC28" s="415"/>
      <c r="AD28" s="415"/>
      <c r="AE28" s="438"/>
      <c r="AF28" s="415"/>
      <c r="AG28" s="415"/>
      <c r="AH28" s="415"/>
      <c r="AI28" s="415"/>
    </row>
    <row r="29" spans="1:35" s="433" customFormat="1" ht="16.5" customHeight="1">
      <c r="B29" s="402" t="s">
        <v>383</v>
      </c>
      <c r="C29" s="520" t="s">
        <v>383</v>
      </c>
      <c r="D29" s="523" t="s">
        <v>383</v>
      </c>
      <c r="E29" s="439">
        <v>5</v>
      </c>
      <c r="F29" s="519" t="s">
        <v>200</v>
      </c>
      <c r="G29" s="526">
        <v>85</v>
      </c>
      <c r="U29" s="438"/>
      <c r="V29" s="438"/>
      <c r="W29" s="438"/>
      <c r="X29" s="438"/>
      <c r="Z29" s="415"/>
      <c r="AA29" s="415"/>
      <c r="AB29" s="415"/>
      <c r="AC29" s="415"/>
      <c r="AD29" s="415"/>
      <c r="AE29" s="438"/>
      <c r="AF29" s="415"/>
      <c r="AG29" s="415"/>
      <c r="AH29" s="415"/>
      <c r="AI29" s="415"/>
    </row>
    <row r="30" spans="1:35" s="433" customFormat="1" ht="16.5" customHeight="1">
      <c r="B30" s="402" t="s">
        <v>383</v>
      </c>
      <c r="C30" s="520" t="s">
        <v>383</v>
      </c>
      <c r="D30" s="523" t="s">
        <v>383</v>
      </c>
      <c r="E30" s="439" t="s">
        <v>383</v>
      </c>
      <c r="F30" s="520" t="s">
        <v>383</v>
      </c>
      <c r="G30" s="526" t="s">
        <v>383</v>
      </c>
      <c r="I30" s="515"/>
      <c r="U30" s="438"/>
      <c r="V30" s="438"/>
      <c r="W30" s="438"/>
      <c r="X30" s="438"/>
      <c r="Z30" s="415"/>
      <c r="AA30" s="415"/>
      <c r="AB30" s="415"/>
      <c r="AC30" s="415"/>
      <c r="AD30" s="415"/>
      <c r="AE30" s="438"/>
      <c r="AF30" s="415"/>
      <c r="AG30" s="415"/>
      <c r="AH30" s="415"/>
      <c r="AI30" s="415"/>
    </row>
    <row r="31" spans="1:35" s="433" customFormat="1" ht="16.5" customHeight="1">
      <c r="B31" s="402" t="s">
        <v>383</v>
      </c>
      <c r="C31" s="520" t="s">
        <v>383</v>
      </c>
      <c r="D31" s="523" t="s">
        <v>383</v>
      </c>
      <c r="E31" s="439" t="s">
        <v>383</v>
      </c>
      <c r="F31" s="520" t="s">
        <v>383</v>
      </c>
      <c r="G31" s="526" t="s">
        <v>383</v>
      </c>
      <c r="I31" s="515"/>
      <c r="K31" s="515"/>
      <c r="U31" s="438"/>
      <c r="V31" s="438"/>
      <c r="W31" s="438"/>
      <c r="X31" s="438"/>
      <c r="Z31" s="415"/>
      <c r="AA31" s="415"/>
      <c r="AB31" s="415"/>
      <c r="AC31" s="415"/>
      <c r="AD31" s="415"/>
      <c r="AE31" s="438"/>
      <c r="AF31" s="415"/>
      <c r="AG31" s="415"/>
      <c r="AH31" s="415"/>
      <c r="AI31" s="415"/>
    </row>
    <row r="32" spans="1:35" s="433" customFormat="1" ht="16.5" customHeight="1">
      <c r="B32" s="403" t="s">
        <v>383</v>
      </c>
      <c r="C32" s="521" t="s">
        <v>383</v>
      </c>
      <c r="D32" s="524" t="s">
        <v>383</v>
      </c>
      <c r="E32" s="440" t="s">
        <v>383</v>
      </c>
      <c r="F32" s="521" t="s">
        <v>383</v>
      </c>
      <c r="G32" s="527" t="s">
        <v>383</v>
      </c>
      <c r="I32" s="515"/>
      <c r="K32" s="515"/>
      <c r="U32" s="438"/>
      <c r="V32" s="438"/>
      <c r="W32" s="438"/>
      <c r="X32" s="438"/>
      <c r="Z32" s="415"/>
      <c r="AA32" s="415"/>
      <c r="AB32" s="415"/>
      <c r="AC32" s="415"/>
      <c r="AD32" s="415"/>
      <c r="AE32" s="438"/>
      <c r="AF32" s="415"/>
      <c r="AG32" s="415"/>
      <c r="AH32" s="415"/>
      <c r="AI32" s="415"/>
    </row>
    <row r="33" spans="1:35" s="433" customFormat="1" ht="22.5" customHeight="1">
      <c r="B33" s="435"/>
    </row>
    <row r="34" spans="1:35" s="433" customFormat="1" ht="22.5" customHeight="1">
      <c r="A34" s="197" t="s">
        <v>339</v>
      </c>
      <c r="B34" s="197"/>
    </row>
    <row r="35" spans="1:35" s="433" customFormat="1" ht="16.5" customHeight="1">
      <c r="B35" s="450" t="s">
        <v>105</v>
      </c>
      <c r="C35" s="450" t="s">
        <v>340</v>
      </c>
      <c r="D35" s="451" t="s">
        <v>341</v>
      </c>
      <c r="E35" s="436" t="s">
        <v>105</v>
      </c>
      <c r="F35" s="450" t="s">
        <v>343</v>
      </c>
      <c r="G35" s="450" t="s">
        <v>342</v>
      </c>
      <c r="I35" s="515"/>
      <c r="K35" s="515"/>
    </row>
    <row r="36" spans="1:35" s="433" customFormat="1" ht="16.5" customHeight="1">
      <c r="B36" s="401">
        <v>1</v>
      </c>
      <c r="C36" s="518" t="s">
        <v>199</v>
      </c>
      <c r="D36" s="522">
        <v>35</v>
      </c>
      <c r="E36" s="437">
        <v>1</v>
      </c>
      <c r="F36" s="518" t="s">
        <v>197</v>
      </c>
      <c r="G36" s="525">
        <v>122</v>
      </c>
      <c r="U36" s="438"/>
      <c r="V36" s="438"/>
      <c r="W36" s="438"/>
      <c r="X36" s="438"/>
      <c r="Z36" s="415"/>
      <c r="AA36" s="415"/>
      <c r="AB36" s="415"/>
      <c r="AC36" s="415"/>
      <c r="AD36" s="415"/>
      <c r="AE36" s="438"/>
      <c r="AF36" s="415"/>
      <c r="AG36" s="415"/>
      <c r="AH36" s="415"/>
      <c r="AI36" s="415"/>
    </row>
    <row r="37" spans="1:35" s="433" customFormat="1" ht="16.5" customHeight="1">
      <c r="B37" s="402">
        <v>2</v>
      </c>
      <c r="C37" s="520" t="s">
        <v>200</v>
      </c>
      <c r="D37" s="523">
        <v>13</v>
      </c>
      <c r="E37" s="439">
        <v>2</v>
      </c>
      <c r="F37" s="519" t="s">
        <v>25</v>
      </c>
      <c r="G37" s="526">
        <v>26</v>
      </c>
      <c r="U37" s="438"/>
      <c r="V37" s="438"/>
      <c r="W37" s="438"/>
      <c r="X37" s="438"/>
      <c r="Z37" s="415"/>
      <c r="AA37" s="415"/>
      <c r="AB37" s="415"/>
      <c r="AC37" s="415"/>
      <c r="AD37" s="415"/>
      <c r="AE37" s="438"/>
      <c r="AF37" s="415"/>
      <c r="AG37" s="415"/>
      <c r="AH37" s="415"/>
      <c r="AI37" s="415"/>
    </row>
    <row r="38" spans="1:35" s="433" customFormat="1" ht="16.5" customHeight="1">
      <c r="B38" s="402">
        <v>3</v>
      </c>
      <c r="C38" s="520" t="s">
        <v>198</v>
      </c>
      <c r="D38" s="523">
        <v>12</v>
      </c>
      <c r="E38" s="439">
        <v>3</v>
      </c>
      <c r="F38" s="519" t="s">
        <v>141</v>
      </c>
      <c r="G38" s="526">
        <v>12</v>
      </c>
      <c r="U38" s="438"/>
      <c r="V38" s="438"/>
      <c r="W38" s="438"/>
      <c r="X38" s="438"/>
      <c r="Z38" s="415"/>
      <c r="AA38" s="415"/>
      <c r="AB38" s="415"/>
      <c r="AC38" s="415"/>
      <c r="AD38" s="415"/>
      <c r="AE38" s="438"/>
      <c r="AF38" s="415"/>
      <c r="AG38" s="415"/>
      <c r="AH38" s="415"/>
      <c r="AI38" s="415"/>
    </row>
    <row r="39" spans="1:35" s="433" customFormat="1" ht="16.5" customHeight="1">
      <c r="B39" s="402">
        <v>4</v>
      </c>
      <c r="C39" s="520" t="s">
        <v>190</v>
      </c>
      <c r="D39" s="523">
        <v>7</v>
      </c>
      <c r="E39" s="439">
        <v>4</v>
      </c>
      <c r="F39" s="519" t="s">
        <v>150</v>
      </c>
      <c r="G39" s="526">
        <v>9</v>
      </c>
      <c r="U39" s="438"/>
      <c r="V39" s="438"/>
      <c r="W39" s="438"/>
      <c r="X39" s="438"/>
      <c r="Z39" s="415"/>
      <c r="AA39" s="415"/>
      <c r="AB39" s="415"/>
      <c r="AC39" s="415"/>
      <c r="AD39" s="415"/>
      <c r="AE39" s="438"/>
      <c r="AF39" s="415"/>
      <c r="AG39" s="415"/>
      <c r="AH39" s="415"/>
      <c r="AI39" s="415"/>
    </row>
    <row r="40" spans="1:35" s="433" customFormat="1" ht="16.5" customHeight="1">
      <c r="B40" s="402">
        <v>5</v>
      </c>
      <c r="C40" s="520" t="s">
        <v>112</v>
      </c>
      <c r="D40" s="523">
        <v>6</v>
      </c>
      <c r="E40" s="439">
        <v>5</v>
      </c>
      <c r="F40" s="519" t="s">
        <v>98</v>
      </c>
      <c r="G40" s="526">
        <v>5</v>
      </c>
      <c r="U40" s="438"/>
      <c r="V40" s="438"/>
      <c r="W40" s="438"/>
      <c r="X40" s="438"/>
      <c r="Z40" s="415"/>
      <c r="AA40" s="415"/>
      <c r="AB40" s="415"/>
      <c r="AC40" s="415"/>
      <c r="AD40" s="415"/>
      <c r="AE40" s="438"/>
      <c r="AF40" s="415"/>
      <c r="AG40" s="415"/>
      <c r="AH40" s="415"/>
      <c r="AI40" s="415"/>
    </row>
    <row r="41" spans="1:35" s="433" customFormat="1" ht="16.5" customHeight="1">
      <c r="B41" s="402">
        <v>5</v>
      </c>
      <c r="C41" s="520" t="s">
        <v>202</v>
      </c>
      <c r="D41" s="523">
        <v>6</v>
      </c>
      <c r="E41" s="439">
        <v>5</v>
      </c>
      <c r="F41" s="520" t="s">
        <v>81</v>
      </c>
      <c r="G41" s="526">
        <v>5</v>
      </c>
      <c r="I41" s="515"/>
      <c r="U41" s="438"/>
      <c r="V41" s="438"/>
      <c r="W41" s="438"/>
      <c r="X41" s="438"/>
      <c r="Z41" s="415"/>
      <c r="AA41" s="415"/>
      <c r="AB41" s="415"/>
      <c r="AC41" s="415"/>
      <c r="AD41" s="415"/>
      <c r="AE41" s="438"/>
      <c r="AF41" s="415"/>
      <c r="AG41" s="415"/>
      <c r="AH41" s="415"/>
      <c r="AI41" s="415"/>
    </row>
    <row r="42" spans="1:35" s="433" customFormat="1" ht="16.5" customHeight="1">
      <c r="B42" s="402" t="s">
        <v>383</v>
      </c>
      <c r="C42" s="520" t="s">
        <v>383</v>
      </c>
      <c r="D42" s="523" t="s">
        <v>383</v>
      </c>
      <c r="E42" s="439" t="s">
        <v>383</v>
      </c>
      <c r="F42" s="520" t="s">
        <v>383</v>
      </c>
      <c r="G42" s="526" t="s">
        <v>383</v>
      </c>
      <c r="I42" s="515"/>
      <c r="K42" s="515"/>
      <c r="U42" s="438"/>
      <c r="V42" s="438"/>
      <c r="W42" s="438"/>
      <c r="X42" s="438"/>
      <c r="Z42" s="415"/>
      <c r="AA42" s="415"/>
      <c r="AB42" s="415"/>
      <c r="AC42" s="415"/>
      <c r="AD42" s="415"/>
      <c r="AE42" s="438"/>
      <c r="AF42" s="415"/>
      <c r="AG42" s="415"/>
      <c r="AH42" s="415"/>
      <c r="AI42" s="415"/>
    </row>
    <row r="43" spans="1:35" s="433" customFormat="1" ht="16.5" customHeight="1">
      <c r="B43" s="403" t="s">
        <v>383</v>
      </c>
      <c r="C43" s="521" t="s">
        <v>383</v>
      </c>
      <c r="D43" s="524" t="s">
        <v>383</v>
      </c>
      <c r="E43" s="440" t="s">
        <v>383</v>
      </c>
      <c r="F43" s="521" t="s">
        <v>383</v>
      </c>
      <c r="G43" s="527" t="s">
        <v>383</v>
      </c>
      <c r="I43" s="515"/>
      <c r="K43" s="515"/>
      <c r="U43" s="438"/>
      <c r="V43" s="438"/>
      <c r="W43" s="438"/>
      <c r="X43" s="438"/>
      <c r="Z43" s="415"/>
      <c r="AA43" s="415"/>
      <c r="AB43" s="415"/>
      <c r="AC43" s="415"/>
      <c r="AD43" s="415"/>
      <c r="AE43" s="438"/>
      <c r="AF43" s="415"/>
      <c r="AG43" s="415"/>
      <c r="AH43" s="415"/>
      <c r="AI43" s="415"/>
    </row>
    <row r="44" spans="1:35" s="433" customFormat="1" ht="18" customHeight="1">
      <c r="B44" s="435"/>
    </row>
    <row r="45" spans="1:35" s="433" customFormat="1" ht="18" customHeight="1"/>
    <row r="46" spans="1:35" s="433" customFormat="1" ht="18" customHeight="1">
      <c r="C46" s="438"/>
      <c r="D46" s="438"/>
      <c r="E46" s="438"/>
      <c r="F46" s="438"/>
      <c r="U46" s="438"/>
      <c r="V46" s="438"/>
      <c r="W46" s="438"/>
      <c r="X46" s="438"/>
      <c r="AE46" s="438"/>
      <c r="AF46" s="438"/>
      <c r="AG46" s="438"/>
      <c r="AH46" s="438"/>
      <c r="AI46" s="438"/>
    </row>
    <row r="47" spans="1:35" s="433" customFormat="1" ht="18" customHeight="1">
      <c r="C47" s="438"/>
      <c r="D47" s="438"/>
      <c r="E47" s="438"/>
      <c r="F47" s="438"/>
      <c r="U47" s="438"/>
      <c r="V47" s="438"/>
      <c r="W47" s="438"/>
      <c r="X47" s="438"/>
      <c r="AE47" s="438"/>
      <c r="AF47" s="438"/>
      <c r="AG47" s="438"/>
      <c r="AH47" s="438"/>
      <c r="AI47" s="438"/>
    </row>
    <row r="48" spans="1:35" s="433" customFormat="1" ht="18" customHeight="1">
      <c r="C48" s="438"/>
      <c r="D48" s="438"/>
      <c r="E48" s="438"/>
      <c r="F48" s="438"/>
      <c r="U48" s="438"/>
      <c r="V48" s="438"/>
      <c r="W48" s="438"/>
      <c r="X48" s="438"/>
      <c r="AE48" s="438"/>
      <c r="AF48" s="438"/>
      <c r="AG48" s="438"/>
      <c r="AH48" s="438"/>
      <c r="AI48" s="438"/>
    </row>
    <row r="49" spans="2:35" s="433" customFormat="1" ht="18" customHeight="1">
      <c r="C49" s="438"/>
      <c r="D49" s="438"/>
      <c r="E49" s="438"/>
      <c r="F49" s="438"/>
      <c r="U49" s="438"/>
      <c r="V49" s="438"/>
      <c r="W49" s="438"/>
      <c r="X49" s="438"/>
      <c r="AE49" s="438"/>
      <c r="AF49" s="438"/>
      <c r="AG49" s="438"/>
      <c r="AH49" s="438"/>
      <c r="AI49" s="438"/>
    </row>
    <row r="50" spans="2:35" s="433" customFormat="1" ht="18" customHeight="1">
      <c r="C50" s="438"/>
      <c r="D50" s="438"/>
      <c r="E50" s="438"/>
      <c r="F50" s="438"/>
      <c r="U50" s="438"/>
      <c r="V50" s="438"/>
      <c r="W50" s="438"/>
      <c r="X50" s="438"/>
      <c r="AE50" s="438"/>
      <c r="AF50" s="438"/>
      <c r="AG50" s="438"/>
      <c r="AH50" s="438"/>
      <c r="AI50" s="438"/>
    </row>
    <row r="51" spans="2:35" s="433" customFormat="1" ht="18" customHeight="1">
      <c r="C51" s="438"/>
      <c r="D51" s="438"/>
      <c r="E51" s="438"/>
      <c r="F51" s="438"/>
      <c r="U51" s="438"/>
      <c r="V51" s="438"/>
      <c r="W51" s="438"/>
      <c r="X51" s="438"/>
      <c r="AE51" s="438"/>
      <c r="AF51" s="438"/>
      <c r="AG51" s="438"/>
      <c r="AH51" s="438"/>
      <c r="AI51" s="438"/>
    </row>
    <row r="52" spans="2:35" s="433" customFormat="1" ht="18" customHeight="1">
      <c r="C52" s="438"/>
      <c r="D52" s="438"/>
      <c r="E52" s="438"/>
      <c r="F52" s="438"/>
      <c r="U52" s="438"/>
      <c r="V52" s="438"/>
      <c r="W52" s="438"/>
      <c r="X52" s="438"/>
      <c r="AE52" s="438"/>
      <c r="AF52" s="438"/>
      <c r="AG52" s="438"/>
      <c r="AH52" s="438"/>
      <c r="AI52" s="438"/>
    </row>
    <row r="53" spans="2:35" s="433" customFormat="1" ht="18" customHeight="1">
      <c r="C53" s="438"/>
      <c r="D53" s="438"/>
      <c r="E53" s="438"/>
      <c r="F53" s="438"/>
      <c r="U53" s="438"/>
      <c r="V53" s="438"/>
      <c r="W53" s="438"/>
      <c r="X53" s="438"/>
      <c r="AE53" s="438"/>
      <c r="AF53" s="438"/>
      <c r="AG53" s="438"/>
      <c r="AH53" s="438"/>
      <c r="AI53" s="438"/>
    </row>
    <row r="54" spans="2:35" s="433" customFormat="1" ht="18" customHeight="1"/>
    <row r="55" spans="2:35" s="433" customFormat="1" ht="18" customHeight="1"/>
    <row r="56" spans="2:35" ht="18" customHeight="1">
      <c r="B56" s="224"/>
    </row>
  </sheetData>
  <mergeCells count="2">
    <mergeCell ref="B5:B6"/>
    <mergeCell ref="F5:F6"/>
  </mergeCells>
  <phoneticPr fontId="45"/>
  <printOptions horizontalCentered="1"/>
  <pageMargins left="0.78740157480314965" right="0.78740157480314965" top="0.70866141732283472" bottom="0.98425196850393704" header="0.27559055118110237" footer="0.19685039370078741"/>
  <pageSetup paperSize="9" orientation="portrait" r:id="rId1"/>
  <headerFooter alignWithMargins="0">
    <oddFooter>&amp;C- 8 -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V63"/>
  <sheetViews>
    <sheetView showGridLines="0" view="pageBreakPreview" zoomScaleSheetLayoutView="100" workbookViewId="0"/>
  </sheetViews>
  <sheetFormatPr defaultColWidth="9" defaultRowHeight="12" customHeight="1"/>
  <cols>
    <col min="1" max="1" width="1.625" style="267" customWidth="1"/>
    <col min="2" max="2" width="16.625" style="267" customWidth="1"/>
    <col min="3" max="6" width="14.625" style="267" customWidth="1"/>
    <col min="7" max="10" width="11.25" style="267" customWidth="1"/>
    <col min="11" max="11" width="11.25" style="229" customWidth="1"/>
    <col min="12" max="13" width="11.25" style="267" customWidth="1"/>
    <col min="14" max="15" width="1.625" style="267" customWidth="1"/>
    <col min="16" max="21" width="5.625" style="267" customWidth="1"/>
    <col min="22" max="22" width="6.125" style="229" customWidth="1"/>
    <col min="23" max="27" width="9" style="267"/>
    <col min="28" max="28" width="8.875" style="267" customWidth="1"/>
    <col min="29" max="16384" width="9" style="267"/>
  </cols>
  <sheetData>
    <row r="1" spans="1:22" ht="30.75" customHeight="1">
      <c r="A1" s="302" t="s">
        <v>229</v>
      </c>
    </row>
    <row r="2" spans="1:22" s="305" customFormat="1" ht="24" customHeight="1">
      <c r="A2" s="303"/>
      <c r="B2" s="304"/>
      <c r="D2" s="303"/>
      <c r="E2" s="303"/>
      <c r="F2" s="303"/>
      <c r="G2" s="303"/>
      <c r="J2" s="667">
        <v>46204</v>
      </c>
      <c r="K2" s="668"/>
      <c r="L2" s="668"/>
      <c r="M2" s="668"/>
      <c r="N2" s="306"/>
      <c r="O2" s="306"/>
      <c r="P2" s="303"/>
      <c r="Q2" s="303"/>
      <c r="R2" s="303"/>
      <c r="S2" s="303"/>
      <c r="T2" s="303"/>
      <c r="U2" s="303"/>
      <c r="V2" s="307"/>
    </row>
    <row r="3" spans="1:22" s="305" customFormat="1" ht="13.5" hidden="1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7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7"/>
    </row>
    <row r="4" spans="1:22" s="308" customFormat="1" ht="13.5" customHeight="1">
      <c r="K4" s="309"/>
      <c r="V4" s="309"/>
    </row>
    <row r="5" spans="1:22" s="308" customFormat="1" ht="15" customHeight="1">
      <c r="I5" s="560" t="s">
        <v>331</v>
      </c>
      <c r="V5" s="309"/>
    </row>
    <row r="6" spans="1:22" s="308" customFormat="1" ht="16.5" customHeight="1">
      <c r="H6" s="310"/>
      <c r="I6" s="311" t="s">
        <v>332</v>
      </c>
      <c r="J6" s="226"/>
      <c r="K6" s="352"/>
      <c r="L6" s="352"/>
      <c r="M6" s="227" t="s">
        <v>381</v>
      </c>
      <c r="N6" s="228"/>
      <c r="V6" s="309"/>
    </row>
    <row r="7" spans="1:22" s="308" customFormat="1" ht="16.5" customHeight="1">
      <c r="A7" s="225"/>
      <c r="G7" s="267"/>
      <c r="H7" s="310"/>
      <c r="I7" s="311" t="s">
        <v>138</v>
      </c>
      <c r="J7" s="226" t="s">
        <v>380</v>
      </c>
      <c r="K7" s="352"/>
      <c r="L7" s="352"/>
      <c r="M7" s="227" t="s">
        <v>382</v>
      </c>
      <c r="N7" s="228"/>
      <c r="S7" s="312"/>
      <c r="V7" s="309"/>
    </row>
    <row r="8" spans="1:22" s="308" customFormat="1" ht="16.5" customHeight="1">
      <c r="A8" s="225"/>
      <c r="G8" s="267"/>
      <c r="H8" s="310"/>
      <c r="I8" s="311" t="s">
        <v>137</v>
      </c>
      <c r="J8" s="226"/>
      <c r="K8" s="352"/>
      <c r="L8" s="352"/>
      <c r="M8" s="227" t="s">
        <v>381</v>
      </c>
      <c r="N8" s="228"/>
      <c r="S8" s="312"/>
      <c r="V8" s="309"/>
    </row>
    <row r="9" spans="1:22" ht="15" customHeight="1">
      <c r="B9" s="669" t="s">
        <v>24</v>
      </c>
      <c r="C9" s="669" t="s">
        <v>73</v>
      </c>
      <c r="D9" s="313" t="s">
        <v>32</v>
      </c>
      <c r="E9" s="314"/>
      <c r="F9" s="315" t="s">
        <v>33</v>
      </c>
      <c r="G9" s="669" t="s">
        <v>74</v>
      </c>
      <c r="H9" s="669" t="s">
        <v>75</v>
      </c>
      <c r="I9" s="316" t="s">
        <v>49</v>
      </c>
      <c r="J9" s="316"/>
      <c r="K9" s="316" t="s">
        <v>67</v>
      </c>
      <c r="L9" s="316"/>
      <c r="M9" s="671" t="s">
        <v>65</v>
      </c>
      <c r="N9" s="317"/>
      <c r="O9" s="318"/>
      <c r="P9" s="54"/>
      <c r="Q9" s="54"/>
      <c r="R9" s="318"/>
      <c r="S9" s="318"/>
      <c r="T9" s="318"/>
      <c r="U9" s="318"/>
      <c r="V9" s="319"/>
    </row>
    <row r="10" spans="1:22" ht="15" customHeight="1">
      <c r="B10" s="670"/>
      <c r="C10" s="670"/>
      <c r="D10" s="316" t="s">
        <v>70</v>
      </c>
      <c r="E10" s="320" t="s">
        <v>20</v>
      </c>
      <c r="F10" s="316" t="s">
        <v>2</v>
      </c>
      <c r="G10" s="670"/>
      <c r="H10" s="670"/>
      <c r="I10" s="321" t="s">
        <v>77</v>
      </c>
      <c r="J10" s="321" t="s">
        <v>79</v>
      </c>
      <c r="K10" s="321" t="s">
        <v>77</v>
      </c>
      <c r="L10" s="321" t="s">
        <v>79</v>
      </c>
      <c r="M10" s="670"/>
      <c r="N10" s="322"/>
      <c r="O10" s="318"/>
      <c r="P10" s="318"/>
      <c r="Q10" s="318"/>
      <c r="R10" s="318"/>
      <c r="S10" s="318"/>
      <c r="T10" s="318"/>
      <c r="U10" s="318"/>
      <c r="V10" s="319"/>
    </row>
    <row r="11" spans="1:22" ht="16.5" customHeight="1">
      <c r="B11" s="323" t="s">
        <v>119</v>
      </c>
      <c r="C11" s="324">
        <v>380446</v>
      </c>
      <c r="D11" s="324">
        <v>864753</v>
      </c>
      <c r="E11" s="324">
        <v>409365</v>
      </c>
      <c r="F11" s="324">
        <v>455388</v>
      </c>
      <c r="G11" s="324">
        <v>249</v>
      </c>
      <c r="H11" s="324">
        <v>1256</v>
      </c>
      <c r="I11" s="325" t="s">
        <v>39</v>
      </c>
      <c r="J11" s="324">
        <v>730</v>
      </c>
      <c r="K11" s="325" t="s">
        <v>39</v>
      </c>
      <c r="L11" s="324">
        <v>855</v>
      </c>
      <c r="M11" s="326">
        <v>-1132</v>
      </c>
      <c r="N11" s="327"/>
      <c r="O11" s="54"/>
      <c r="P11" s="54"/>
      <c r="Q11" s="54"/>
      <c r="R11" s="54"/>
      <c r="S11" s="54"/>
      <c r="T11" s="54"/>
      <c r="U11" s="54"/>
      <c r="V11" s="54"/>
    </row>
    <row r="12" spans="1:22" ht="16.5" customHeight="1">
      <c r="B12" s="328" t="s">
        <v>192</v>
      </c>
      <c r="C12" s="329">
        <v>350147</v>
      </c>
      <c r="D12" s="329">
        <v>788834</v>
      </c>
      <c r="E12" s="329">
        <v>373478</v>
      </c>
      <c r="F12" s="329">
        <v>415356</v>
      </c>
      <c r="G12" s="329">
        <v>240</v>
      </c>
      <c r="H12" s="329">
        <v>1118</v>
      </c>
      <c r="I12" s="329">
        <v>392</v>
      </c>
      <c r="J12" s="329">
        <v>689</v>
      </c>
      <c r="K12" s="329">
        <v>378</v>
      </c>
      <c r="L12" s="329">
        <v>812</v>
      </c>
      <c r="M12" s="326">
        <v>-987</v>
      </c>
      <c r="N12" s="327"/>
      <c r="O12" s="54"/>
      <c r="P12" s="54"/>
      <c r="Q12" s="54"/>
      <c r="R12" s="54"/>
      <c r="S12" s="54"/>
      <c r="T12" s="54"/>
      <c r="U12" s="54"/>
      <c r="V12" s="330"/>
    </row>
    <row r="13" spans="1:22" ht="16.5" customHeight="1">
      <c r="B13" s="331" t="s">
        <v>124</v>
      </c>
      <c r="C13" s="332">
        <v>30299</v>
      </c>
      <c r="D13" s="332">
        <v>76036</v>
      </c>
      <c r="E13" s="332">
        <v>35972</v>
      </c>
      <c r="F13" s="332">
        <v>40064</v>
      </c>
      <c r="G13" s="332">
        <v>9</v>
      </c>
      <c r="H13" s="332">
        <v>138</v>
      </c>
      <c r="I13" s="332">
        <v>62</v>
      </c>
      <c r="J13" s="332">
        <v>41</v>
      </c>
      <c r="K13" s="332">
        <v>63</v>
      </c>
      <c r="L13" s="332">
        <v>43</v>
      </c>
      <c r="M13" s="333">
        <v>-132</v>
      </c>
      <c r="N13" s="327"/>
      <c r="O13" s="54"/>
      <c r="P13" s="54"/>
      <c r="Q13" s="54"/>
      <c r="R13" s="54"/>
      <c r="S13" s="54"/>
      <c r="T13" s="54"/>
      <c r="U13" s="54"/>
      <c r="V13" s="54"/>
    </row>
    <row r="14" spans="1:22" ht="16.5" customHeight="1">
      <c r="B14" s="334" t="s">
        <v>41</v>
      </c>
      <c r="C14" s="329">
        <v>138340</v>
      </c>
      <c r="D14" s="329">
        <v>289480</v>
      </c>
      <c r="E14" s="329">
        <v>136776</v>
      </c>
      <c r="F14" s="329">
        <v>152704</v>
      </c>
      <c r="G14" s="329">
        <v>105</v>
      </c>
      <c r="H14" s="329">
        <v>320</v>
      </c>
      <c r="I14" s="329">
        <v>133</v>
      </c>
      <c r="J14" s="329">
        <v>281</v>
      </c>
      <c r="K14" s="329">
        <v>119</v>
      </c>
      <c r="L14" s="329">
        <v>417</v>
      </c>
      <c r="M14" s="335">
        <v>-337</v>
      </c>
      <c r="N14" s="336"/>
      <c r="O14" s="54"/>
      <c r="P14" s="54"/>
      <c r="Q14" s="54"/>
      <c r="R14" s="54"/>
      <c r="S14" s="54"/>
      <c r="T14" s="54"/>
      <c r="U14" s="54"/>
      <c r="V14" s="330"/>
    </row>
    <row r="15" spans="1:22" ht="16.5" customHeight="1">
      <c r="B15" s="334" t="s">
        <v>64</v>
      </c>
      <c r="C15" s="329">
        <v>20445</v>
      </c>
      <c r="D15" s="329">
        <v>43984</v>
      </c>
      <c r="E15" s="329">
        <v>20374</v>
      </c>
      <c r="F15" s="329">
        <v>23610</v>
      </c>
      <c r="G15" s="329">
        <v>9</v>
      </c>
      <c r="H15" s="329">
        <v>72</v>
      </c>
      <c r="I15" s="329">
        <v>30</v>
      </c>
      <c r="J15" s="329">
        <v>42</v>
      </c>
      <c r="K15" s="329">
        <v>18</v>
      </c>
      <c r="L15" s="329">
        <v>42</v>
      </c>
      <c r="M15" s="335">
        <v>-51</v>
      </c>
      <c r="N15" s="336"/>
      <c r="O15" s="54"/>
      <c r="P15" s="54"/>
      <c r="Q15" s="54"/>
      <c r="R15" s="54"/>
      <c r="S15" s="54"/>
      <c r="T15" s="54"/>
      <c r="U15" s="54"/>
      <c r="V15" s="330"/>
    </row>
    <row r="16" spans="1:22" ht="16.5" customHeight="1">
      <c r="B16" s="334" t="s">
        <v>210</v>
      </c>
      <c r="C16" s="329">
        <v>30379</v>
      </c>
      <c r="D16" s="329">
        <v>75629</v>
      </c>
      <c r="E16" s="329">
        <v>35748</v>
      </c>
      <c r="F16" s="329">
        <v>39881</v>
      </c>
      <c r="G16" s="329">
        <v>22</v>
      </c>
      <c r="H16" s="329">
        <v>118</v>
      </c>
      <c r="I16" s="329">
        <v>46</v>
      </c>
      <c r="J16" s="329">
        <v>71</v>
      </c>
      <c r="K16" s="329">
        <v>31</v>
      </c>
      <c r="L16" s="329">
        <v>51</v>
      </c>
      <c r="M16" s="335">
        <v>-61</v>
      </c>
      <c r="N16" s="336"/>
      <c r="O16" s="54"/>
      <c r="P16" s="54"/>
      <c r="Q16" s="54"/>
      <c r="R16" s="54"/>
      <c r="S16" s="54"/>
      <c r="T16" s="54"/>
      <c r="U16" s="54"/>
      <c r="V16" s="330"/>
    </row>
    <row r="17" spans="2:22" ht="16.5" customHeight="1">
      <c r="B17" s="334" t="s">
        <v>16</v>
      </c>
      <c r="C17" s="329">
        <v>27114</v>
      </c>
      <c r="D17" s="329">
        <v>61696</v>
      </c>
      <c r="E17" s="329">
        <v>29251</v>
      </c>
      <c r="F17" s="329">
        <v>32445</v>
      </c>
      <c r="G17" s="329">
        <v>20</v>
      </c>
      <c r="H17" s="329">
        <v>105</v>
      </c>
      <c r="I17" s="329">
        <v>22</v>
      </c>
      <c r="J17" s="329">
        <v>64</v>
      </c>
      <c r="K17" s="329">
        <v>23</v>
      </c>
      <c r="L17" s="329">
        <v>50</v>
      </c>
      <c r="M17" s="335">
        <v>-72</v>
      </c>
      <c r="N17" s="336"/>
      <c r="O17" s="54"/>
      <c r="P17" s="54"/>
      <c r="Q17" s="54"/>
      <c r="R17" s="54"/>
      <c r="S17" s="54"/>
      <c r="T17" s="54"/>
      <c r="U17" s="54"/>
      <c r="V17" s="54"/>
    </row>
    <row r="18" spans="2:22" ht="16.5" customHeight="1">
      <c r="B18" s="334" t="s">
        <v>215</v>
      </c>
      <c r="C18" s="329">
        <v>9647</v>
      </c>
      <c r="D18" s="329">
        <v>21189</v>
      </c>
      <c r="E18" s="329">
        <v>10009</v>
      </c>
      <c r="F18" s="329">
        <v>11180</v>
      </c>
      <c r="G18" s="329">
        <v>4</v>
      </c>
      <c r="H18" s="329">
        <v>37</v>
      </c>
      <c r="I18" s="329">
        <v>8</v>
      </c>
      <c r="J18" s="329">
        <v>15</v>
      </c>
      <c r="K18" s="329">
        <v>19</v>
      </c>
      <c r="L18" s="329">
        <v>13</v>
      </c>
      <c r="M18" s="335">
        <v>-42</v>
      </c>
      <c r="N18" s="336"/>
      <c r="O18" s="54"/>
      <c r="P18" s="54"/>
      <c r="Q18" s="54"/>
      <c r="R18" s="54"/>
      <c r="S18" s="54"/>
      <c r="T18" s="54"/>
      <c r="U18" s="54"/>
      <c r="V18" s="330"/>
    </row>
    <row r="19" spans="2:22" ht="16.5" customHeight="1">
      <c r="B19" s="334" t="s">
        <v>196</v>
      </c>
      <c r="C19" s="329">
        <v>16188</v>
      </c>
      <c r="D19" s="329">
        <v>36541</v>
      </c>
      <c r="E19" s="329">
        <v>17542</v>
      </c>
      <c r="F19" s="329">
        <v>18999</v>
      </c>
      <c r="G19" s="329">
        <v>6</v>
      </c>
      <c r="H19" s="329">
        <v>65</v>
      </c>
      <c r="I19" s="329">
        <v>10</v>
      </c>
      <c r="J19" s="329">
        <v>23</v>
      </c>
      <c r="K19" s="329">
        <v>20</v>
      </c>
      <c r="L19" s="329">
        <v>25</v>
      </c>
      <c r="M19" s="335">
        <v>-71</v>
      </c>
      <c r="N19" s="336"/>
      <c r="O19" s="54"/>
      <c r="P19" s="54"/>
      <c r="Q19" s="54"/>
      <c r="R19" s="54"/>
      <c r="S19" s="54"/>
      <c r="T19" s="54"/>
      <c r="U19" s="54"/>
      <c r="V19" s="330"/>
    </row>
    <row r="20" spans="2:22" ht="16.5" customHeight="1">
      <c r="B20" s="334" t="s">
        <v>219</v>
      </c>
      <c r="C20" s="329">
        <v>10314</v>
      </c>
      <c r="D20" s="329">
        <v>25070</v>
      </c>
      <c r="E20" s="329">
        <v>11895</v>
      </c>
      <c r="F20" s="329">
        <v>13175</v>
      </c>
      <c r="G20" s="329">
        <v>5</v>
      </c>
      <c r="H20" s="329">
        <v>43</v>
      </c>
      <c r="I20" s="329">
        <v>9</v>
      </c>
      <c r="J20" s="329">
        <v>24</v>
      </c>
      <c r="K20" s="329">
        <v>10</v>
      </c>
      <c r="L20" s="329">
        <v>25</v>
      </c>
      <c r="M20" s="335">
        <v>-40</v>
      </c>
      <c r="N20" s="336"/>
      <c r="O20" s="54"/>
      <c r="P20" s="54"/>
      <c r="Q20" s="54"/>
      <c r="R20" s="54"/>
      <c r="S20" s="54"/>
      <c r="T20" s="54"/>
      <c r="U20" s="54"/>
      <c r="V20" s="330"/>
    </row>
    <row r="21" spans="2:22" ht="16.5" customHeight="1">
      <c r="B21" s="334" t="s">
        <v>146</v>
      </c>
      <c r="C21" s="329">
        <v>28398</v>
      </c>
      <c r="D21" s="329">
        <v>67628</v>
      </c>
      <c r="E21" s="329">
        <v>32844</v>
      </c>
      <c r="F21" s="329">
        <v>34784</v>
      </c>
      <c r="G21" s="329">
        <v>18</v>
      </c>
      <c r="H21" s="329">
        <v>104</v>
      </c>
      <c r="I21" s="329">
        <v>25</v>
      </c>
      <c r="J21" s="329">
        <v>51</v>
      </c>
      <c r="K21" s="329">
        <v>29</v>
      </c>
      <c r="L21" s="329">
        <v>41</v>
      </c>
      <c r="M21" s="335">
        <v>-80</v>
      </c>
      <c r="N21" s="336"/>
      <c r="O21" s="54"/>
      <c r="P21" s="54"/>
      <c r="Q21" s="54"/>
      <c r="R21" s="54"/>
      <c r="S21" s="54"/>
      <c r="T21" s="54"/>
      <c r="U21" s="54"/>
      <c r="V21" s="330"/>
    </row>
    <row r="22" spans="2:22" ht="16.5" customHeight="1">
      <c r="B22" s="334" t="s">
        <v>131</v>
      </c>
      <c r="C22" s="329">
        <v>12652</v>
      </c>
      <c r="D22" s="329">
        <v>30005</v>
      </c>
      <c r="E22" s="329">
        <v>14176</v>
      </c>
      <c r="F22" s="329">
        <v>15829</v>
      </c>
      <c r="G22" s="329">
        <v>8</v>
      </c>
      <c r="H22" s="329">
        <v>32</v>
      </c>
      <c r="I22" s="329">
        <v>42</v>
      </c>
      <c r="J22" s="329">
        <v>14</v>
      </c>
      <c r="K22" s="329">
        <v>22</v>
      </c>
      <c r="L22" s="329">
        <v>28</v>
      </c>
      <c r="M22" s="335">
        <v>-18</v>
      </c>
      <c r="N22" s="336"/>
      <c r="O22" s="54"/>
      <c r="P22" s="54"/>
      <c r="Q22" s="54"/>
      <c r="R22" s="54"/>
      <c r="S22" s="54"/>
      <c r="T22" s="54"/>
      <c r="U22" s="54"/>
      <c r="V22" s="330"/>
    </row>
    <row r="23" spans="2:22" ht="16.5" customHeight="1">
      <c r="B23" s="337" t="s">
        <v>68</v>
      </c>
      <c r="C23" s="338">
        <v>28238</v>
      </c>
      <c r="D23" s="338">
        <v>69619</v>
      </c>
      <c r="E23" s="338">
        <v>32702</v>
      </c>
      <c r="F23" s="338">
        <v>36917</v>
      </c>
      <c r="G23" s="338">
        <v>26</v>
      </c>
      <c r="H23" s="338">
        <v>112</v>
      </c>
      <c r="I23" s="338">
        <v>40</v>
      </c>
      <c r="J23" s="338">
        <v>58</v>
      </c>
      <c r="K23" s="338">
        <v>50</v>
      </c>
      <c r="L23" s="338">
        <v>53</v>
      </c>
      <c r="M23" s="335">
        <v>-91</v>
      </c>
      <c r="N23" s="336"/>
      <c r="O23" s="54"/>
      <c r="P23" s="54"/>
      <c r="Q23" s="54"/>
      <c r="R23" s="54"/>
      <c r="S23" s="54"/>
      <c r="T23" s="54"/>
      <c r="U23" s="54"/>
      <c r="V23" s="330"/>
    </row>
    <row r="24" spans="2:22" ht="16.5" customHeight="1">
      <c r="B24" s="337" t="s">
        <v>86</v>
      </c>
      <c r="C24" s="338">
        <v>10966</v>
      </c>
      <c r="D24" s="338">
        <v>25901</v>
      </c>
      <c r="E24" s="338">
        <v>12264</v>
      </c>
      <c r="F24" s="338">
        <v>13637</v>
      </c>
      <c r="G24" s="338">
        <v>4</v>
      </c>
      <c r="H24" s="338">
        <v>39</v>
      </c>
      <c r="I24" s="338">
        <v>8</v>
      </c>
      <c r="J24" s="338">
        <v>15</v>
      </c>
      <c r="K24" s="338">
        <v>23</v>
      </c>
      <c r="L24" s="338">
        <v>26</v>
      </c>
      <c r="M24" s="335">
        <v>-61</v>
      </c>
      <c r="N24" s="336"/>
      <c r="O24" s="54"/>
      <c r="P24" s="54"/>
      <c r="Q24" s="54"/>
      <c r="R24" s="54"/>
      <c r="S24" s="54"/>
      <c r="T24" s="54"/>
      <c r="U24" s="54"/>
      <c r="V24" s="330"/>
    </row>
    <row r="25" spans="2:22" ht="16.5" customHeight="1">
      <c r="B25" s="337" t="s">
        <v>216</v>
      </c>
      <c r="C25" s="338">
        <v>8648</v>
      </c>
      <c r="D25" s="338">
        <v>20970</v>
      </c>
      <c r="E25" s="338">
        <v>10162</v>
      </c>
      <c r="F25" s="338">
        <v>10808</v>
      </c>
      <c r="G25" s="338">
        <v>7</v>
      </c>
      <c r="H25" s="338">
        <v>29</v>
      </c>
      <c r="I25" s="338">
        <v>7</v>
      </c>
      <c r="J25" s="338">
        <v>14</v>
      </c>
      <c r="K25" s="338">
        <v>6</v>
      </c>
      <c r="L25" s="338">
        <v>19</v>
      </c>
      <c r="M25" s="335">
        <v>-26</v>
      </c>
      <c r="N25" s="336"/>
      <c r="O25" s="54"/>
      <c r="P25" s="54"/>
      <c r="Q25" s="54"/>
      <c r="R25" s="54"/>
      <c r="S25" s="54"/>
      <c r="T25" s="54"/>
      <c r="U25" s="54"/>
      <c r="V25" s="330"/>
    </row>
    <row r="26" spans="2:22" ht="16.5" customHeight="1">
      <c r="B26" s="337" t="s">
        <v>217</v>
      </c>
      <c r="C26" s="329">
        <v>8818</v>
      </c>
      <c r="D26" s="329">
        <v>21122</v>
      </c>
      <c r="E26" s="329">
        <v>9735</v>
      </c>
      <c r="F26" s="329">
        <v>11387</v>
      </c>
      <c r="G26" s="329">
        <v>6</v>
      </c>
      <c r="H26" s="329">
        <v>42</v>
      </c>
      <c r="I26" s="329">
        <v>12</v>
      </c>
      <c r="J26" s="329">
        <v>17</v>
      </c>
      <c r="K26" s="329">
        <v>8</v>
      </c>
      <c r="L26" s="329">
        <v>22</v>
      </c>
      <c r="M26" s="335">
        <v>-37</v>
      </c>
      <c r="N26" s="336"/>
      <c r="O26" s="54"/>
      <c r="P26" s="54"/>
      <c r="Q26" s="54"/>
      <c r="R26" s="54"/>
      <c r="S26" s="54"/>
      <c r="T26" s="54"/>
      <c r="U26" s="54"/>
      <c r="V26" s="54"/>
    </row>
    <row r="27" spans="2:22" ht="16.5" customHeight="1">
      <c r="B27" s="339" t="s">
        <v>189</v>
      </c>
      <c r="C27" s="340">
        <v>1861</v>
      </c>
      <c r="D27" s="340">
        <v>4140</v>
      </c>
      <c r="E27" s="340">
        <v>1961</v>
      </c>
      <c r="F27" s="340">
        <v>2179</v>
      </c>
      <c r="G27" s="340">
        <v>2</v>
      </c>
      <c r="H27" s="340">
        <v>8</v>
      </c>
      <c r="I27" s="340">
        <v>6</v>
      </c>
      <c r="J27" s="340">
        <v>3</v>
      </c>
      <c r="K27" s="340">
        <v>7</v>
      </c>
      <c r="L27" s="340">
        <v>2</v>
      </c>
      <c r="M27" s="341">
        <v>-6</v>
      </c>
      <c r="N27" s="327"/>
      <c r="O27" s="54"/>
      <c r="P27" s="54"/>
      <c r="Q27" s="54"/>
      <c r="R27" s="54"/>
      <c r="S27" s="54"/>
      <c r="T27" s="54"/>
      <c r="U27" s="54"/>
      <c r="V27" s="330"/>
    </row>
    <row r="28" spans="2:22" ht="16.5" customHeight="1">
      <c r="B28" s="342" t="s">
        <v>193</v>
      </c>
      <c r="C28" s="343">
        <v>1861</v>
      </c>
      <c r="D28" s="343">
        <v>4140</v>
      </c>
      <c r="E28" s="343">
        <v>1961</v>
      </c>
      <c r="F28" s="343">
        <v>2179</v>
      </c>
      <c r="G28" s="343">
        <v>2</v>
      </c>
      <c r="H28" s="343">
        <v>8</v>
      </c>
      <c r="I28" s="343">
        <v>6</v>
      </c>
      <c r="J28" s="343">
        <v>3</v>
      </c>
      <c r="K28" s="343">
        <v>7</v>
      </c>
      <c r="L28" s="343">
        <v>2</v>
      </c>
      <c r="M28" s="344">
        <v>-6</v>
      </c>
      <c r="N28" s="336"/>
      <c r="O28" s="54"/>
      <c r="P28" s="54"/>
      <c r="Q28" s="54"/>
      <c r="R28" s="54"/>
      <c r="S28" s="54"/>
      <c r="T28" s="54"/>
      <c r="U28" s="54"/>
      <c r="V28" s="330"/>
    </row>
    <row r="29" spans="2:22" ht="16.5" customHeight="1">
      <c r="B29" s="345" t="s">
        <v>128</v>
      </c>
      <c r="C29" s="340">
        <v>740</v>
      </c>
      <c r="D29" s="340">
        <v>1630</v>
      </c>
      <c r="E29" s="340">
        <v>805</v>
      </c>
      <c r="F29" s="340">
        <v>825</v>
      </c>
      <c r="G29" s="340">
        <v>0</v>
      </c>
      <c r="H29" s="340">
        <v>4</v>
      </c>
      <c r="I29" s="340">
        <v>4</v>
      </c>
      <c r="J29" s="340">
        <v>0</v>
      </c>
      <c r="K29" s="340">
        <v>1</v>
      </c>
      <c r="L29" s="340">
        <v>1</v>
      </c>
      <c r="M29" s="341">
        <v>-2</v>
      </c>
      <c r="N29" s="327"/>
      <c r="V29" s="346"/>
    </row>
    <row r="30" spans="2:22" ht="16.5" customHeight="1">
      <c r="B30" s="342" t="s">
        <v>220</v>
      </c>
      <c r="C30" s="343">
        <v>740</v>
      </c>
      <c r="D30" s="343">
        <v>1630</v>
      </c>
      <c r="E30" s="343">
        <v>805</v>
      </c>
      <c r="F30" s="343">
        <v>825</v>
      </c>
      <c r="G30" s="343">
        <v>0</v>
      </c>
      <c r="H30" s="343">
        <v>4</v>
      </c>
      <c r="I30" s="343">
        <v>4</v>
      </c>
      <c r="J30" s="343">
        <v>0</v>
      </c>
      <c r="K30" s="343">
        <v>1</v>
      </c>
      <c r="L30" s="343">
        <v>1</v>
      </c>
      <c r="M30" s="344">
        <v>-2</v>
      </c>
      <c r="N30" s="336"/>
      <c r="V30" s="346"/>
    </row>
    <row r="31" spans="2:22" ht="16.5" customHeight="1">
      <c r="B31" s="340" t="s">
        <v>111</v>
      </c>
      <c r="C31" s="340">
        <v>8897</v>
      </c>
      <c r="D31" s="340">
        <v>20787</v>
      </c>
      <c r="E31" s="340">
        <v>9672</v>
      </c>
      <c r="F31" s="340">
        <v>11115</v>
      </c>
      <c r="G31" s="340">
        <v>1</v>
      </c>
      <c r="H31" s="340">
        <v>35</v>
      </c>
      <c r="I31" s="340">
        <v>11</v>
      </c>
      <c r="J31" s="340">
        <v>8</v>
      </c>
      <c r="K31" s="340">
        <v>16</v>
      </c>
      <c r="L31" s="340">
        <v>13</v>
      </c>
      <c r="M31" s="341">
        <v>-44</v>
      </c>
      <c r="N31" s="327"/>
      <c r="V31" s="346"/>
    </row>
    <row r="32" spans="2:22" ht="16.5" customHeight="1">
      <c r="B32" s="334" t="s">
        <v>12</v>
      </c>
      <c r="C32" s="329">
        <v>1055</v>
      </c>
      <c r="D32" s="329">
        <v>2417</v>
      </c>
      <c r="E32" s="329">
        <v>1157</v>
      </c>
      <c r="F32" s="329">
        <v>1260</v>
      </c>
      <c r="G32" s="329">
        <v>0</v>
      </c>
      <c r="H32" s="329">
        <v>2</v>
      </c>
      <c r="I32" s="329">
        <v>0</v>
      </c>
      <c r="J32" s="329">
        <v>0</v>
      </c>
      <c r="K32" s="329">
        <v>1</v>
      </c>
      <c r="L32" s="329">
        <v>2</v>
      </c>
      <c r="M32" s="335">
        <v>-5</v>
      </c>
      <c r="N32" s="336"/>
      <c r="O32" s="54"/>
      <c r="P32" s="54"/>
      <c r="Q32" s="54"/>
      <c r="R32" s="54"/>
      <c r="S32" s="54"/>
      <c r="T32" s="54"/>
      <c r="U32" s="54"/>
      <c r="V32" s="330"/>
    </row>
    <row r="33" spans="1:22" ht="16.5" customHeight="1">
      <c r="B33" s="334" t="s">
        <v>180</v>
      </c>
      <c r="C33" s="329">
        <v>5403</v>
      </c>
      <c r="D33" s="329">
        <v>12875</v>
      </c>
      <c r="E33" s="329">
        <v>5939</v>
      </c>
      <c r="F33" s="329">
        <v>6936</v>
      </c>
      <c r="G33" s="329">
        <v>1</v>
      </c>
      <c r="H33" s="329">
        <v>24</v>
      </c>
      <c r="I33" s="329">
        <v>7</v>
      </c>
      <c r="J33" s="329">
        <v>7</v>
      </c>
      <c r="K33" s="329">
        <v>14</v>
      </c>
      <c r="L33" s="329">
        <v>5</v>
      </c>
      <c r="M33" s="335">
        <v>-28</v>
      </c>
      <c r="N33" s="336"/>
      <c r="O33" s="54"/>
      <c r="P33" s="54"/>
      <c r="Q33" s="54"/>
      <c r="R33" s="54"/>
      <c r="S33" s="54"/>
      <c r="T33" s="54"/>
      <c r="U33" s="54"/>
      <c r="V33" s="330"/>
    </row>
    <row r="34" spans="1:22" ht="16.5" customHeight="1">
      <c r="B34" s="334" t="s">
        <v>170</v>
      </c>
      <c r="C34" s="329">
        <v>2439</v>
      </c>
      <c r="D34" s="329">
        <v>5495</v>
      </c>
      <c r="E34" s="329">
        <v>2576</v>
      </c>
      <c r="F34" s="329">
        <v>2919</v>
      </c>
      <c r="G34" s="329">
        <v>0</v>
      </c>
      <c r="H34" s="329">
        <v>9</v>
      </c>
      <c r="I34" s="329">
        <v>4</v>
      </c>
      <c r="J34" s="329">
        <v>1</v>
      </c>
      <c r="K34" s="329">
        <v>1</v>
      </c>
      <c r="L34" s="329">
        <v>6</v>
      </c>
      <c r="M34" s="335">
        <v>-11</v>
      </c>
      <c r="N34" s="336"/>
      <c r="O34" s="54"/>
      <c r="P34" s="54"/>
      <c r="Q34" s="54"/>
      <c r="R34" s="54"/>
      <c r="S34" s="54"/>
      <c r="T34" s="54"/>
      <c r="U34" s="54"/>
      <c r="V34" s="330"/>
    </row>
    <row r="35" spans="1:22" ht="16.5" customHeight="1">
      <c r="B35" s="340" t="s">
        <v>224</v>
      </c>
      <c r="C35" s="340">
        <v>7413</v>
      </c>
      <c r="D35" s="340">
        <v>18819</v>
      </c>
      <c r="E35" s="340">
        <v>8755</v>
      </c>
      <c r="F35" s="340">
        <v>10064</v>
      </c>
      <c r="G35" s="340">
        <v>3</v>
      </c>
      <c r="H35" s="340">
        <v>38</v>
      </c>
      <c r="I35" s="340">
        <v>20</v>
      </c>
      <c r="J35" s="340">
        <v>11</v>
      </c>
      <c r="K35" s="340">
        <v>21</v>
      </c>
      <c r="L35" s="340">
        <v>8</v>
      </c>
      <c r="M35" s="341">
        <v>-33</v>
      </c>
      <c r="N35" s="327"/>
      <c r="O35" s="54"/>
      <c r="P35" s="54"/>
      <c r="Q35" s="54"/>
      <c r="R35" s="54"/>
      <c r="S35" s="54"/>
      <c r="T35" s="54"/>
      <c r="U35" s="54"/>
      <c r="V35" s="330"/>
    </row>
    <row r="36" spans="1:22" ht="16.5" customHeight="1">
      <c r="B36" s="334" t="s">
        <v>121</v>
      </c>
      <c r="C36" s="329">
        <v>3045</v>
      </c>
      <c r="D36" s="329">
        <v>7137</v>
      </c>
      <c r="E36" s="329">
        <v>3364</v>
      </c>
      <c r="F36" s="329">
        <v>3773</v>
      </c>
      <c r="G36" s="329">
        <v>3</v>
      </c>
      <c r="H36" s="329">
        <v>13</v>
      </c>
      <c r="I36" s="329">
        <v>6</v>
      </c>
      <c r="J36" s="329">
        <v>1</v>
      </c>
      <c r="K36" s="329">
        <v>6</v>
      </c>
      <c r="L36" s="329">
        <v>1</v>
      </c>
      <c r="M36" s="335">
        <v>-10</v>
      </c>
      <c r="N36" s="336"/>
      <c r="O36" s="54"/>
      <c r="P36" s="54"/>
      <c r="Q36" s="54"/>
      <c r="R36" s="54"/>
      <c r="S36" s="54"/>
      <c r="T36" s="54"/>
      <c r="U36" s="54"/>
      <c r="V36" s="330"/>
    </row>
    <row r="37" spans="1:22" ht="16.5" customHeight="1">
      <c r="B37" s="334" t="s">
        <v>221</v>
      </c>
      <c r="C37" s="329">
        <v>2097</v>
      </c>
      <c r="D37" s="329">
        <v>4958</v>
      </c>
      <c r="E37" s="329">
        <v>2228</v>
      </c>
      <c r="F37" s="329">
        <v>2730</v>
      </c>
      <c r="G37" s="329">
        <v>0</v>
      </c>
      <c r="H37" s="329">
        <v>8</v>
      </c>
      <c r="I37" s="329">
        <v>3</v>
      </c>
      <c r="J37" s="329">
        <v>6</v>
      </c>
      <c r="K37" s="329">
        <v>7</v>
      </c>
      <c r="L37" s="329">
        <v>1</v>
      </c>
      <c r="M37" s="335">
        <v>-7</v>
      </c>
      <c r="N37" s="336"/>
      <c r="O37" s="54"/>
      <c r="P37" s="54"/>
      <c r="Q37" s="54"/>
      <c r="R37" s="54"/>
      <c r="S37" s="54"/>
      <c r="T37" s="54"/>
      <c r="U37" s="54"/>
      <c r="V37" s="330"/>
    </row>
    <row r="38" spans="1:22" ht="16.5" customHeight="1">
      <c r="B38" s="334" t="s">
        <v>222</v>
      </c>
      <c r="C38" s="329">
        <v>1424</v>
      </c>
      <c r="D38" s="329">
        <v>3971</v>
      </c>
      <c r="E38" s="329">
        <v>1827</v>
      </c>
      <c r="F38" s="329">
        <v>2144</v>
      </c>
      <c r="G38" s="329">
        <v>0</v>
      </c>
      <c r="H38" s="329">
        <v>12</v>
      </c>
      <c r="I38" s="329">
        <v>4</v>
      </c>
      <c r="J38" s="329">
        <v>0</v>
      </c>
      <c r="K38" s="329">
        <v>4</v>
      </c>
      <c r="L38" s="329">
        <v>1</v>
      </c>
      <c r="M38" s="335">
        <v>-13</v>
      </c>
      <c r="N38" s="336"/>
      <c r="O38" s="54"/>
      <c r="P38" s="54"/>
      <c r="Q38" s="54"/>
      <c r="R38" s="54"/>
      <c r="S38" s="54"/>
      <c r="T38" s="54"/>
      <c r="U38" s="54"/>
      <c r="V38" s="54"/>
    </row>
    <row r="39" spans="1:22" ht="16.5" customHeight="1">
      <c r="B39" s="334" t="s">
        <v>218</v>
      </c>
      <c r="C39" s="329">
        <v>847</v>
      </c>
      <c r="D39" s="329">
        <v>2753</v>
      </c>
      <c r="E39" s="329">
        <v>1336</v>
      </c>
      <c r="F39" s="329">
        <v>1417</v>
      </c>
      <c r="G39" s="329">
        <v>0</v>
      </c>
      <c r="H39" s="329">
        <v>5</v>
      </c>
      <c r="I39" s="329">
        <v>7</v>
      </c>
      <c r="J39" s="329">
        <v>4</v>
      </c>
      <c r="K39" s="329">
        <v>4</v>
      </c>
      <c r="L39" s="329">
        <v>5</v>
      </c>
      <c r="M39" s="335">
        <v>-3</v>
      </c>
      <c r="N39" s="336"/>
      <c r="O39" s="54"/>
      <c r="P39" s="54"/>
      <c r="Q39" s="54"/>
      <c r="R39" s="54"/>
      <c r="S39" s="54"/>
      <c r="T39" s="54"/>
      <c r="U39" s="54"/>
      <c r="V39" s="330"/>
    </row>
    <row r="40" spans="1:22" ht="16.5" customHeight="1">
      <c r="B40" s="340" t="s">
        <v>225</v>
      </c>
      <c r="C40" s="341">
        <v>5966</v>
      </c>
      <c r="D40" s="347">
        <v>16418</v>
      </c>
      <c r="E40" s="340">
        <v>7729</v>
      </c>
      <c r="F40" s="340">
        <v>8689</v>
      </c>
      <c r="G40" s="340">
        <v>1</v>
      </c>
      <c r="H40" s="340">
        <v>33</v>
      </c>
      <c r="I40" s="340">
        <v>16</v>
      </c>
      <c r="J40" s="340">
        <v>7</v>
      </c>
      <c r="K40" s="340">
        <v>8</v>
      </c>
      <c r="L40" s="340">
        <v>8</v>
      </c>
      <c r="M40" s="341">
        <v>-25</v>
      </c>
      <c r="N40" s="327"/>
      <c r="O40" s="54"/>
      <c r="P40" s="54"/>
      <c r="Q40" s="54"/>
      <c r="R40" s="54"/>
      <c r="S40" s="54"/>
      <c r="T40" s="54"/>
      <c r="U40" s="54"/>
      <c r="V40" s="330"/>
    </row>
    <row r="41" spans="1:22" ht="16.5" customHeight="1">
      <c r="B41" s="334" t="s">
        <v>89</v>
      </c>
      <c r="C41" s="338">
        <v>5966</v>
      </c>
      <c r="D41" s="265">
        <v>16418</v>
      </c>
      <c r="E41" s="329">
        <v>7729</v>
      </c>
      <c r="F41" s="329">
        <v>8689</v>
      </c>
      <c r="G41" s="329">
        <v>1</v>
      </c>
      <c r="H41" s="329">
        <v>33</v>
      </c>
      <c r="I41" s="329">
        <v>16</v>
      </c>
      <c r="J41" s="329">
        <v>7</v>
      </c>
      <c r="K41" s="329">
        <v>8</v>
      </c>
      <c r="L41" s="329">
        <v>8</v>
      </c>
      <c r="M41" s="335">
        <v>-25</v>
      </c>
      <c r="N41" s="336"/>
      <c r="O41" s="54"/>
      <c r="P41" s="54"/>
      <c r="Q41" s="54"/>
      <c r="R41" s="54"/>
      <c r="S41" s="54"/>
      <c r="T41" s="54"/>
      <c r="U41" s="54"/>
      <c r="V41" s="330"/>
    </row>
    <row r="42" spans="1:22" ht="16.5" customHeight="1">
      <c r="B42" s="340" t="s">
        <v>126</v>
      </c>
      <c r="C42" s="341">
        <v>5422</v>
      </c>
      <c r="D42" s="347">
        <v>14242</v>
      </c>
      <c r="E42" s="340">
        <v>7050</v>
      </c>
      <c r="F42" s="340">
        <v>7192</v>
      </c>
      <c r="G42" s="340">
        <v>2</v>
      </c>
      <c r="H42" s="340">
        <v>20</v>
      </c>
      <c r="I42" s="340">
        <v>5</v>
      </c>
      <c r="J42" s="340">
        <v>12</v>
      </c>
      <c r="K42" s="340">
        <v>10</v>
      </c>
      <c r="L42" s="340">
        <v>11</v>
      </c>
      <c r="M42" s="341">
        <v>-22</v>
      </c>
      <c r="N42" s="327"/>
      <c r="O42" s="54"/>
      <c r="P42" s="54"/>
      <c r="Q42" s="54"/>
      <c r="R42" s="54"/>
      <c r="S42" s="54"/>
      <c r="T42" s="54"/>
      <c r="U42" s="54"/>
      <c r="V42" s="330"/>
    </row>
    <row r="43" spans="1:22" ht="16.5" customHeight="1">
      <c r="B43" s="334" t="s">
        <v>84</v>
      </c>
      <c r="C43" s="338">
        <v>4321</v>
      </c>
      <c r="D43" s="265">
        <v>11943</v>
      </c>
      <c r="E43" s="329">
        <v>5755</v>
      </c>
      <c r="F43" s="329">
        <v>6188</v>
      </c>
      <c r="G43" s="329">
        <v>2</v>
      </c>
      <c r="H43" s="329">
        <v>15</v>
      </c>
      <c r="I43" s="329">
        <v>4</v>
      </c>
      <c r="J43" s="329">
        <v>7</v>
      </c>
      <c r="K43" s="329">
        <v>5</v>
      </c>
      <c r="L43" s="329">
        <v>7</v>
      </c>
      <c r="M43" s="335">
        <v>-14</v>
      </c>
      <c r="N43" s="336"/>
      <c r="O43" s="54"/>
      <c r="P43" s="54"/>
      <c r="Q43" s="54"/>
      <c r="R43" s="54"/>
      <c r="S43" s="54"/>
      <c r="T43" s="54"/>
      <c r="U43" s="54"/>
      <c r="V43" s="330"/>
    </row>
    <row r="44" spans="1:22" ht="16.5" customHeight="1">
      <c r="B44" s="348" t="s">
        <v>223</v>
      </c>
      <c r="C44" s="333">
        <v>1101</v>
      </c>
      <c r="D44" s="266">
        <v>2299</v>
      </c>
      <c r="E44" s="332">
        <v>1295</v>
      </c>
      <c r="F44" s="332">
        <v>1004</v>
      </c>
      <c r="G44" s="332">
        <v>0</v>
      </c>
      <c r="H44" s="332">
        <v>5</v>
      </c>
      <c r="I44" s="332">
        <v>1</v>
      </c>
      <c r="J44" s="332">
        <v>5</v>
      </c>
      <c r="K44" s="332">
        <v>5</v>
      </c>
      <c r="L44" s="332">
        <v>4</v>
      </c>
      <c r="M44" s="349">
        <v>-8</v>
      </c>
      <c r="N44" s="336"/>
      <c r="O44" s="231"/>
      <c r="P44" s="231"/>
      <c r="Q44" s="231"/>
      <c r="R44" s="231"/>
      <c r="S44" s="231"/>
      <c r="T44" s="231"/>
      <c r="U44" s="231"/>
      <c r="V44" s="233"/>
    </row>
    <row r="45" spans="1:22" ht="16.5" customHeight="1">
      <c r="A45" s="54"/>
      <c r="B45" s="327"/>
      <c r="C45" s="327"/>
      <c r="D45" s="327"/>
      <c r="E45" s="327"/>
      <c r="F45" s="327"/>
      <c r="G45" s="327"/>
      <c r="H45" s="327"/>
      <c r="I45" s="327"/>
      <c r="J45" s="327"/>
      <c r="K45" s="336"/>
      <c r="L45" s="350"/>
      <c r="M45" s="350"/>
      <c r="N45" s="350"/>
      <c r="O45" s="231"/>
      <c r="P45" s="231"/>
      <c r="Q45" s="231"/>
      <c r="R45" s="231"/>
      <c r="S45" s="231"/>
      <c r="T45" s="231"/>
      <c r="U45" s="231"/>
      <c r="V45" s="233"/>
    </row>
    <row r="46" spans="1:22" ht="15" customHeight="1">
      <c r="A46" s="231"/>
      <c r="B46" s="18"/>
      <c r="C46" s="350"/>
      <c r="D46" s="350"/>
      <c r="E46" s="350"/>
      <c r="F46" s="350"/>
      <c r="G46" s="350"/>
      <c r="H46" s="350"/>
      <c r="I46" s="350"/>
      <c r="J46" s="350"/>
      <c r="K46" s="351"/>
      <c r="L46" s="350"/>
      <c r="M46" s="350"/>
      <c r="N46" s="350"/>
      <c r="O46" s="231"/>
      <c r="P46" s="231"/>
      <c r="Q46" s="231"/>
      <c r="R46" s="231"/>
      <c r="S46" s="231"/>
      <c r="T46" s="231"/>
      <c r="U46" s="231"/>
      <c r="V46" s="233"/>
    </row>
    <row r="47" spans="1:22" ht="15" customHeight="1">
      <c r="A47" s="231"/>
      <c r="B47" s="350"/>
      <c r="C47" s="350"/>
      <c r="D47" s="350"/>
      <c r="E47" s="350"/>
      <c r="F47" s="350"/>
      <c r="G47" s="350"/>
      <c r="H47" s="350"/>
      <c r="I47" s="350"/>
      <c r="J47" s="350"/>
      <c r="K47" s="351"/>
      <c r="L47" s="350"/>
      <c r="M47" s="350"/>
      <c r="N47" s="350"/>
      <c r="O47" s="231"/>
      <c r="P47" s="231"/>
      <c r="Q47" s="231"/>
      <c r="R47" s="231"/>
      <c r="S47" s="231"/>
      <c r="T47" s="231"/>
      <c r="U47" s="231"/>
      <c r="V47" s="233"/>
    </row>
    <row r="48" spans="1:22" ht="13.5" customHeight="1">
      <c r="A48" s="231"/>
      <c r="B48" s="350"/>
      <c r="C48" s="350"/>
      <c r="D48" s="350"/>
      <c r="E48" s="350"/>
      <c r="F48" s="350"/>
      <c r="G48" s="350"/>
      <c r="H48" s="350"/>
      <c r="I48" s="350"/>
      <c r="J48" s="350"/>
      <c r="K48" s="351"/>
      <c r="L48" s="350"/>
      <c r="M48" s="350"/>
      <c r="N48" s="350"/>
      <c r="O48" s="231"/>
      <c r="P48" s="231"/>
      <c r="Q48" s="231"/>
      <c r="R48" s="231"/>
      <c r="S48" s="231"/>
      <c r="T48" s="231"/>
      <c r="U48" s="231"/>
      <c r="V48" s="233"/>
    </row>
    <row r="49" spans="1:22" ht="2.1" customHeight="1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3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3"/>
    </row>
    <row r="50" spans="1:22" ht="13.5" customHeight="1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3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3"/>
    </row>
    <row r="51" spans="1:22" ht="12" customHeight="1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3"/>
      <c r="L51" s="231"/>
      <c r="M51" s="232"/>
      <c r="N51" s="232"/>
      <c r="O51" s="232"/>
      <c r="P51" s="232"/>
      <c r="Q51" s="232"/>
      <c r="R51" s="232"/>
      <c r="S51" s="232"/>
      <c r="T51" s="232"/>
      <c r="U51" s="232"/>
      <c r="V51" s="234"/>
    </row>
    <row r="52" spans="1:22" ht="12" customHeight="1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3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3"/>
    </row>
    <row r="53" spans="1:22" ht="12" customHeight="1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3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3"/>
    </row>
    <row r="54" spans="1:22" ht="12" customHeight="1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3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3"/>
    </row>
    <row r="55" spans="1:22" ht="12" customHeight="1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3"/>
      <c r="L55" s="231"/>
      <c r="M55" s="232"/>
      <c r="N55" s="232"/>
      <c r="O55" s="232"/>
      <c r="P55" s="232"/>
      <c r="Q55" s="232"/>
      <c r="R55" s="232"/>
      <c r="S55" s="232"/>
      <c r="T55" s="232"/>
      <c r="U55" s="232"/>
      <c r="V55" s="234"/>
    </row>
    <row r="56" spans="1:22" ht="12" customHeight="1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3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3"/>
    </row>
    <row r="57" spans="1:22" ht="12" customHeight="1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3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3"/>
    </row>
    <row r="58" spans="1:22" ht="12" customHeight="1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3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3"/>
    </row>
    <row r="59" spans="1:22" ht="12" customHeight="1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3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3"/>
    </row>
    <row r="60" spans="1:22" ht="12" customHeight="1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3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3"/>
    </row>
    <row r="61" spans="1:22" s="308" customFormat="1" ht="12" customHeight="1">
      <c r="A61" s="232"/>
      <c r="B61" s="232"/>
      <c r="C61" s="232"/>
      <c r="D61" s="232"/>
      <c r="E61" s="232"/>
      <c r="F61" s="232"/>
      <c r="G61" s="232"/>
      <c r="H61" s="232"/>
      <c r="I61" s="232"/>
      <c r="J61" s="232"/>
      <c r="K61" s="234"/>
      <c r="L61" s="232"/>
      <c r="M61" s="231"/>
      <c r="N61" s="231"/>
      <c r="O61" s="231"/>
      <c r="P61" s="231"/>
      <c r="Q61" s="231"/>
      <c r="R61" s="231"/>
      <c r="S61" s="231"/>
      <c r="T61" s="231"/>
      <c r="U61" s="231"/>
      <c r="V61" s="233"/>
    </row>
    <row r="62" spans="1:22" ht="12" customHeight="1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3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3"/>
    </row>
    <row r="63" spans="1:22" ht="12" customHeight="1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3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3"/>
    </row>
  </sheetData>
  <mergeCells count="6">
    <mergeCell ref="J2:M2"/>
    <mergeCell ref="B9:B10"/>
    <mergeCell ref="C9:C10"/>
    <mergeCell ref="G9:G10"/>
    <mergeCell ref="H9:H10"/>
    <mergeCell ref="M9:M10"/>
  </mergeCells>
  <phoneticPr fontId="45"/>
  <printOptions horizontalCentered="1" verticalCentered="1"/>
  <pageMargins left="0.39370078740157483" right="0.39370078740157483" top="0.59055118110236227" bottom="0.39370078740157483" header="0.23622047244094488" footer="0.19685039370078741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F46"/>
  <sheetViews>
    <sheetView view="pageBreakPreview" zoomScale="120" zoomScaleSheetLayoutView="120" workbookViewId="0">
      <selection sqref="A1:H1"/>
    </sheetView>
  </sheetViews>
  <sheetFormatPr defaultColWidth="9" defaultRowHeight="13.5"/>
  <cols>
    <col min="1" max="1" width="7.375" style="267" customWidth="1"/>
    <col min="2" max="3" width="10" style="267" customWidth="1"/>
    <col min="4" max="4" width="9.75" style="267" customWidth="1"/>
    <col min="5" max="5" width="5.625" style="267" customWidth="1"/>
    <col min="6" max="6" width="9" style="267" customWidth="1"/>
    <col min="7" max="16384" width="9" style="267"/>
  </cols>
  <sheetData>
    <row r="1" spans="1:5">
      <c r="A1" s="236" t="s">
        <v>151</v>
      </c>
      <c r="B1" s="243"/>
      <c r="C1" s="561"/>
      <c r="E1" s="267" t="s">
        <v>83</v>
      </c>
    </row>
    <row r="2" spans="1:5" ht="36">
      <c r="A2" s="237"/>
      <c r="B2" s="244" t="s">
        <v>231</v>
      </c>
      <c r="C2" s="249" t="s">
        <v>232</v>
      </c>
    </row>
    <row r="3" spans="1:5" ht="27">
      <c r="A3" s="573" t="s">
        <v>376</v>
      </c>
      <c r="B3" s="245">
        <v>898.197</v>
      </c>
      <c r="C3" s="250">
        <v>-1.91</v>
      </c>
    </row>
    <row r="4" spans="1:5">
      <c r="A4" s="238"/>
      <c r="B4" s="245">
        <v>897.28599999999994</v>
      </c>
      <c r="C4" s="250">
        <v>-1.9</v>
      </c>
    </row>
    <row r="5" spans="1:5" ht="27">
      <c r="A5" s="238" t="s">
        <v>174</v>
      </c>
      <c r="B5" s="246">
        <v>896.22500000000002</v>
      </c>
      <c r="C5" s="251">
        <v>-1.89</v>
      </c>
    </row>
    <row r="6" spans="1:5">
      <c r="A6" s="239"/>
      <c r="B6" s="246">
        <v>895.08600000000001</v>
      </c>
      <c r="C6" s="251">
        <v>-1.9</v>
      </c>
    </row>
    <row r="7" spans="1:5">
      <c r="A7" s="238"/>
      <c r="B7" s="246">
        <v>893.90800000000002</v>
      </c>
      <c r="C7" s="251">
        <v>-1.87</v>
      </c>
    </row>
    <row r="8" spans="1:5" ht="27">
      <c r="A8" s="238" t="s">
        <v>336</v>
      </c>
      <c r="B8" s="246">
        <v>892.39</v>
      </c>
      <c r="C8" s="251">
        <v>-1.88</v>
      </c>
    </row>
    <row r="9" spans="1:5">
      <c r="A9" s="239"/>
      <c r="B9" s="246">
        <v>890.65499999999997</v>
      </c>
      <c r="C9" s="251">
        <v>-1.89</v>
      </c>
    </row>
    <row r="10" spans="1:5">
      <c r="A10" s="238"/>
      <c r="B10" s="246">
        <v>889.29399999999998</v>
      </c>
      <c r="C10" s="251">
        <v>-1.89</v>
      </c>
    </row>
    <row r="11" spans="1:5">
      <c r="A11" s="239" t="s">
        <v>226</v>
      </c>
      <c r="B11" s="246">
        <v>884.87699999999995</v>
      </c>
      <c r="C11" s="251">
        <v>-1.9</v>
      </c>
    </row>
    <row r="12" spans="1:5">
      <c r="A12" s="238"/>
      <c r="B12" s="246">
        <v>884.34</v>
      </c>
      <c r="C12" s="251">
        <v>-1.9</v>
      </c>
    </row>
    <row r="13" spans="1:5">
      <c r="A13" s="238"/>
      <c r="B13" s="246">
        <v>883.13900000000001</v>
      </c>
      <c r="C13" s="251">
        <v>-1.91</v>
      </c>
    </row>
    <row r="14" spans="1:5" ht="27">
      <c r="A14" s="238" t="s">
        <v>158</v>
      </c>
      <c r="B14" s="246">
        <v>881.99199999999996</v>
      </c>
      <c r="C14" s="251">
        <v>-1.93</v>
      </c>
    </row>
    <row r="15" spans="1:5">
      <c r="A15" s="238"/>
      <c r="B15" s="246">
        <v>880.87400000000002</v>
      </c>
      <c r="C15" s="251">
        <v>-1.93</v>
      </c>
    </row>
    <row r="16" spans="1:5">
      <c r="A16" s="238"/>
      <c r="B16" s="246">
        <v>879.92399999999998</v>
      </c>
      <c r="C16" s="251">
        <v>-1.93</v>
      </c>
    </row>
    <row r="17" spans="1:6" ht="27">
      <c r="A17" s="238" t="s">
        <v>174</v>
      </c>
      <c r="B17" s="246">
        <v>878.798</v>
      </c>
      <c r="C17" s="251">
        <v>-1.94</v>
      </c>
    </row>
    <row r="18" spans="1:6">
      <c r="A18" s="239"/>
      <c r="B18" s="246">
        <v>877.76900000000001</v>
      </c>
      <c r="C18" s="251">
        <v>-1.93</v>
      </c>
    </row>
    <row r="19" spans="1:6">
      <c r="A19" s="238"/>
      <c r="B19" s="246">
        <v>876.67100000000005</v>
      </c>
      <c r="C19" s="251">
        <v>-1.93</v>
      </c>
    </row>
    <row r="20" spans="1:6" ht="27">
      <c r="A20" s="238" t="s">
        <v>354</v>
      </c>
      <c r="B20" s="246">
        <v>875.32299999999998</v>
      </c>
      <c r="C20" s="251">
        <v>-1.91</v>
      </c>
    </row>
    <row r="21" spans="1:6">
      <c r="A21" s="238"/>
      <c r="B21" s="246">
        <v>873.60299999999995</v>
      </c>
      <c r="C21" s="251">
        <v>-1.91</v>
      </c>
    </row>
    <row r="22" spans="1:6">
      <c r="A22" s="238"/>
      <c r="B22" s="246">
        <v>872.10599999999999</v>
      </c>
      <c r="C22" s="251">
        <v>-1.94</v>
      </c>
    </row>
    <row r="23" spans="1:6" ht="27">
      <c r="A23" s="240" t="s">
        <v>226</v>
      </c>
      <c r="B23" s="246">
        <v>867.73699999999997</v>
      </c>
      <c r="C23" s="251">
        <v>-1.94</v>
      </c>
    </row>
    <row r="24" spans="1:6">
      <c r="A24" s="238"/>
      <c r="B24" s="246">
        <v>866.98599999999999</v>
      </c>
      <c r="C24" s="251">
        <v>-1.96</v>
      </c>
    </row>
    <row r="25" spans="1:6">
      <c r="A25" s="240"/>
      <c r="B25" s="246">
        <v>865.88499999999999</v>
      </c>
      <c r="C25" s="251">
        <v>-1.96</v>
      </c>
    </row>
    <row r="26" spans="1:6" ht="27" customHeight="1">
      <c r="A26" s="551" t="s">
        <v>158</v>
      </c>
      <c r="B26" s="247">
        <f>'Ｐ4～5'!B7/1000</f>
        <v>864.75300000000004</v>
      </c>
      <c r="C26" s="252">
        <f>ROUND('Ｐ2'!G56,2)</f>
        <v>-1.95</v>
      </c>
      <c r="E26" s="257"/>
    </row>
    <row r="28" spans="1:6">
      <c r="A28" s="267" t="s">
        <v>152</v>
      </c>
    </row>
    <row r="29" spans="1:6">
      <c r="F29" s="267" t="s">
        <v>76</v>
      </c>
    </row>
    <row r="30" spans="1:6" s="235" customFormat="1" ht="42" customHeight="1">
      <c r="A30" s="237"/>
      <c r="B30" s="248" t="s">
        <v>22</v>
      </c>
      <c r="C30" s="253" t="s">
        <v>14</v>
      </c>
      <c r="D30" s="255" t="s">
        <v>5</v>
      </c>
    </row>
    <row r="31" spans="1:6" s="235" customFormat="1" ht="27">
      <c r="A31" s="241" t="s">
        <v>377</v>
      </c>
      <c r="B31" s="563">
        <v>-959</v>
      </c>
      <c r="C31" s="564">
        <v>-159</v>
      </c>
      <c r="D31" s="565">
        <v>-1118</v>
      </c>
    </row>
    <row r="32" spans="1:6" s="235" customFormat="1" ht="27">
      <c r="A32" s="241" t="s">
        <v>235</v>
      </c>
      <c r="B32" s="562">
        <v>-1037</v>
      </c>
      <c r="C32" s="566">
        <v>87</v>
      </c>
      <c r="D32" s="567">
        <v>-950</v>
      </c>
    </row>
    <row r="33" spans="1:4" s="235" customFormat="1" ht="27">
      <c r="A33" s="241" t="s">
        <v>236</v>
      </c>
      <c r="B33" s="562">
        <v>-995</v>
      </c>
      <c r="C33" s="566">
        <v>-131</v>
      </c>
      <c r="D33" s="567">
        <v>-1126</v>
      </c>
    </row>
    <row r="34" spans="1:4" s="235" customFormat="1" ht="27">
      <c r="A34" s="241" t="s">
        <v>174</v>
      </c>
      <c r="B34" s="562">
        <v>-1125</v>
      </c>
      <c r="C34" s="566">
        <v>96</v>
      </c>
      <c r="D34" s="567">
        <v>-1029</v>
      </c>
    </row>
    <row r="35" spans="1:4" s="235" customFormat="1" ht="27">
      <c r="A35" s="241" t="s">
        <v>244</v>
      </c>
      <c r="B35" s="562">
        <v>-1062</v>
      </c>
      <c r="C35" s="566">
        <v>-36</v>
      </c>
      <c r="D35" s="567">
        <v>-1098</v>
      </c>
    </row>
    <row r="36" spans="1:4" s="235" customFormat="1" ht="27">
      <c r="A36" s="241" t="s">
        <v>245</v>
      </c>
      <c r="B36" s="562">
        <v>-1106</v>
      </c>
      <c r="C36" s="566">
        <v>-242</v>
      </c>
      <c r="D36" s="567">
        <v>-1348</v>
      </c>
    </row>
    <row r="37" spans="1:4" s="235" customFormat="1" ht="27">
      <c r="A37" s="241" t="s">
        <v>354</v>
      </c>
      <c r="B37" s="562">
        <v>-1468</v>
      </c>
      <c r="C37" s="566">
        <v>-252</v>
      </c>
      <c r="D37" s="567">
        <v>-1720</v>
      </c>
    </row>
    <row r="38" spans="1:4" s="235" customFormat="1" ht="27">
      <c r="A38" s="241" t="s">
        <v>246</v>
      </c>
      <c r="B38" s="562">
        <v>-1183</v>
      </c>
      <c r="C38" s="566">
        <v>-314</v>
      </c>
      <c r="D38" s="567">
        <v>-1497</v>
      </c>
    </row>
    <row r="39" spans="1:4" s="235" customFormat="1" ht="27">
      <c r="A39" s="241" t="s">
        <v>130</v>
      </c>
      <c r="B39" s="562">
        <v>-1205</v>
      </c>
      <c r="C39" s="566">
        <v>-3164</v>
      </c>
      <c r="D39" s="567">
        <v>-4369</v>
      </c>
    </row>
    <row r="40" spans="1:4" s="235" customFormat="1" ht="27">
      <c r="A40" s="241" t="s">
        <v>226</v>
      </c>
      <c r="B40" s="562">
        <v>-1078</v>
      </c>
      <c r="C40" s="566">
        <v>327</v>
      </c>
      <c r="D40" s="567">
        <v>-751</v>
      </c>
    </row>
    <row r="41" spans="1:4" s="235" customFormat="1" ht="27">
      <c r="A41" s="264" t="s">
        <v>94</v>
      </c>
      <c r="B41" s="562">
        <v>-1021</v>
      </c>
      <c r="C41" s="566">
        <v>-80</v>
      </c>
      <c r="D41" s="567">
        <v>-1101</v>
      </c>
    </row>
    <row r="42" spans="1:4" s="235" customFormat="1" ht="27">
      <c r="A42" s="242" t="s">
        <v>97</v>
      </c>
      <c r="B42" s="247">
        <f>'Ｐ3'!E52</f>
        <v>-1007</v>
      </c>
      <c r="C42" s="254">
        <f>'Ｐ3'!H52</f>
        <v>-125</v>
      </c>
      <c r="D42" s="256">
        <f>'Ｐ3'!B52</f>
        <v>-1132</v>
      </c>
    </row>
    <row r="45" spans="1:4">
      <c r="A45" s="568" t="s">
        <v>333</v>
      </c>
      <c r="B45" s="569">
        <f>SUM(B31:B42)</f>
        <v>-13246</v>
      </c>
      <c r="C45" s="569">
        <f t="shared" ref="C45:D45" si="0">SUM(C31:C42)</f>
        <v>-3993</v>
      </c>
      <c r="D45" s="569">
        <f t="shared" si="0"/>
        <v>-17239</v>
      </c>
    </row>
    <row r="46" spans="1:4">
      <c r="A46" s="568" t="s">
        <v>334</v>
      </c>
      <c r="B46" s="570" t="b">
        <f>EXACT(B45,'Ｐ3'!E53)</f>
        <v>1</v>
      </c>
      <c r="C46" s="570" t="b">
        <f>EXACT(C45,'Ｐ3'!H53)</f>
        <v>1</v>
      </c>
      <c r="D46" s="570" t="b">
        <f>EXACT(D45,'Ｐ3'!B53)</f>
        <v>1</v>
      </c>
    </row>
  </sheetData>
  <phoneticPr fontId="45"/>
  <pageMargins left="0.39370078740157483" right="0.39370078740157483" top="0.74803149606299213" bottom="0.74803149606299213" header="0.31496062992125984" footer="0.31496062992125984"/>
  <pageSetup paperSize="9" scale="97" orientation="landscape" r:id="rId1"/>
  <headerFooter>
    <oddHeader>&amp;L&amp;"AR P丸ゴシック体E,標準"｛&amp;A｝シート</oddHeader>
  </headerFooter>
  <rowBreaks count="1" manualBreakCount="1">
    <brk id="27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Ｐ１</vt:lpstr>
      <vt:lpstr>Ｐ2</vt:lpstr>
      <vt:lpstr>Ｐ3</vt:lpstr>
      <vt:lpstr>Ｐ4～5</vt:lpstr>
      <vt:lpstr>Ｐ6</vt:lpstr>
      <vt:lpstr>Ｐ7</vt:lpstr>
      <vt:lpstr>Ｐ8</vt:lpstr>
      <vt:lpstr>【要約表】</vt:lpstr>
      <vt:lpstr>図１・図２作成用</vt:lpstr>
      <vt:lpstr>人口増減RANK</vt:lpstr>
      <vt:lpstr>【要約表】!Print_Area</vt:lpstr>
      <vt:lpstr>'Ｐ１'!Print_Area</vt:lpstr>
      <vt:lpstr>'Ｐ2'!Print_Area</vt:lpstr>
      <vt:lpstr>'Ｐ3'!Print_Area</vt:lpstr>
      <vt:lpstr>'Ｐ4～5'!Print_Area</vt:lpstr>
      <vt:lpstr>'Ｐ7'!Print_Area</vt:lpstr>
      <vt:lpstr>'Ｐ8'!Print_Area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2026-07-21T00:50:01Z</cp:lastPrinted>
  <dcterms:created xsi:type="dcterms:W3CDTF">2021-02-16T23:33:54Z</dcterms:created>
  <dcterms:modified xsi:type="dcterms:W3CDTF">2026-07-21T01:24:50Z</dcterms:modified>
</cp:coreProperties>
</file>