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omments1.xml" ContentType="application/vnd.openxmlformats-officedocument.spreadsheetml.comments+xml"/>
  <Override PartName="/xl/charts/chart4.xml" ContentType="application/vnd.openxmlformats-officedocument.drawingml.chart+xml"/>
  <Override PartName="/xl/drawings/drawing9.xml" ContentType="application/vnd.openxmlformats-officedocument.drawingml.chartshapes+xml"/>
  <Override PartName="/xl/charts/chart5.xml" ContentType="application/vnd.openxmlformats-officedocument.drawingml.chart+xml"/>
  <Override PartName="/xl/drawings/drawing10.xml" ContentType="application/vnd.openxmlformats-officedocument.drawingml.chartshap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updateLinks="never"/>
  <mc:AlternateContent xmlns:mc="http://schemas.openxmlformats.org/markup-compatibility/2006">
    <mc:Choice Requires="x15">
      <x15ac:absPath xmlns:x15ac="http://schemas.microsoft.com/office/spreadsheetml/2010/11/ac" url="\\10.21.11.6\disk\03 人口・教育・労働・住宅\22人口流動調査\O-11-2_秋田県の人口と世帯（月報）\2026月報(2025.11～2026.10)\2025.12.1_月報\公表用ファイル\2025.11.1月報\"/>
    </mc:Choice>
  </mc:AlternateContent>
  <xr:revisionPtr revIDLastSave="0" documentId="13_ncr:1_{4CEE8957-9D64-4109-9022-B0BF95EF5BEA}" xr6:coauthVersionLast="47" xr6:coauthVersionMax="47" xr10:uidLastSave="{00000000-0000-0000-0000-000000000000}"/>
  <bookViews>
    <workbookView xWindow="3495" yWindow="1440" windowWidth="21600" windowHeight="13530" tabRatio="662" autoFilterDateGrouping="0" xr2:uid="{00000000-000D-0000-FFFF-FFFF00000000}"/>
  </bookViews>
  <sheets>
    <sheet name="Ｐ１" sheetId="53" r:id="rId1"/>
    <sheet name="Ｐ2" sheetId="61" r:id="rId2"/>
    <sheet name="Ｐ3" sheetId="62" r:id="rId3"/>
    <sheet name="Ｐ4～5" sheetId="23" r:id="rId4"/>
    <sheet name="Ｐ6" sheetId="34" r:id="rId5"/>
    <sheet name="Ｐ7" sheetId="60" r:id="rId6"/>
    <sheet name="Ｐ8" sheetId="35" r:id="rId7"/>
    <sheet name="【要約表】" sheetId="27" r:id="rId8"/>
    <sheet name="図１・図２作成用" sheetId="48" state="hidden" r:id="rId9"/>
    <sheet name="人口増減RANK" sheetId="32" state="hidden" r:id="rId10"/>
  </sheets>
  <definedNames>
    <definedName name="_xlnm.Print_Area" localSheetId="7">【要約表】!$A$1:$N$44</definedName>
    <definedName name="_xlnm.Print_Area" localSheetId="0">'Ｐ１'!$A$1:$EL$53</definedName>
    <definedName name="_xlnm.Print_Area" localSheetId="1">'Ｐ2'!$A$1:$M$56</definedName>
    <definedName name="_xlnm.Print_Area" localSheetId="2">'Ｐ3'!$A$1:$H$54</definedName>
    <definedName name="_xlnm.Print_Area" localSheetId="3">'Ｐ4～5'!$A$1:$AE$48</definedName>
    <definedName name="_xlnm.Print_Area" localSheetId="5">'Ｐ7'!$A$1:$P$65</definedName>
    <definedName name="_xlnm.Print_Area" localSheetId="6">'Ｐ8'!$A$1:$H$43</definedName>
    <definedName name="Print_Area_MI" localSheetId="0">#REF!</definedName>
    <definedName name="Print_Area_MI" localSheetId="1">#REF!</definedName>
    <definedName name="Print_Area_MI" localSheetId="2">#REF!</definedName>
    <definedName name="Print_Area_MI" localSheetId="6">#REF!</definedName>
    <definedName name="Print_Area_MI" localSheetId="8">#REF!</definedName>
    <definedName name="Print_Area_MI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2" i="48" l="1"/>
  <c r="C42" i="48"/>
  <c r="B42" i="48"/>
  <c r="C45" i="48" l="1"/>
  <c r="B45" i="48"/>
  <c r="D45" i="48"/>
  <c r="B46" i="48" l="1"/>
  <c r="C46" i="48"/>
  <c r="C12" i="32"/>
  <c r="D46" i="48" l="1"/>
  <c r="A1" i="32" l="1"/>
  <c r="O6" i="32" l="1"/>
  <c r="I28" i="32"/>
  <c r="C24" i="32"/>
  <c r="O13" i="32"/>
  <c r="I24" i="32"/>
  <c r="C26" i="32"/>
  <c r="O5" i="32"/>
  <c r="I26" i="32"/>
  <c r="C27" i="32"/>
  <c r="O11" i="32"/>
  <c r="I27" i="32"/>
  <c r="C23" i="32"/>
  <c r="O10" i="32"/>
  <c r="I23" i="32"/>
  <c r="C21" i="32"/>
  <c r="O25" i="32"/>
  <c r="I25" i="32"/>
  <c r="C22" i="32"/>
  <c r="O26" i="32"/>
  <c r="I22" i="32"/>
  <c r="C28" i="32"/>
  <c r="O21" i="32"/>
  <c r="I21" i="32"/>
  <c r="C18" i="32"/>
  <c r="O15" i="32"/>
  <c r="I19" i="32"/>
  <c r="C25" i="32"/>
  <c r="O24" i="32"/>
  <c r="I17" i="32"/>
  <c r="C4" i="32"/>
  <c r="O16" i="32"/>
  <c r="I16" i="32"/>
  <c r="C11" i="32"/>
  <c r="O14" i="32"/>
  <c r="I14" i="32"/>
  <c r="C17" i="32"/>
  <c r="O18" i="32"/>
  <c r="I20" i="32"/>
  <c r="C19" i="32"/>
  <c r="O22" i="32"/>
  <c r="I13" i="32"/>
  <c r="C15" i="32"/>
  <c r="O27" i="32"/>
  <c r="I15" i="32"/>
  <c r="C16" i="32"/>
  <c r="O23" i="32"/>
  <c r="I18" i="32"/>
  <c r="C20" i="32"/>
  <c r="O17" i="32"/>
  <c r="I11" i="32"/>
  <c r="C7" i="32"/>
  <c r="O20" i="32"/>
  <c r="I5" i="32"/>
  <c r="C10" i="32"/>
  <c r="O8" i="32"/>
  <c r="I10" i="32"/>
  <c r="C6" i="32"/>
  <c r="O12" i="32"/>
  <c r="I12" i="32"/>
  <c r="C8" i="32"/>
  <c r="O28" i="32"/>
  <c r="I9" i="32"/>
  <c r="C13" i="32"/>
  <c r="O9" i="32"/>
  <c r="I7" i="32"/>
  <c r="O19" i="32"/>
  <c r="I6" i="32"/>
  <c r="C5" i="32"/>
  <c r="O7" i="32"/>
  <c r="I4" i="32"/>
  <c r="C9" i="32"/>
  <c r="O4" i="32"/>
  <c r="I8" i="32"/>
  <c r="C14" i="32"/>
  <c r="B26" i="48"/>
  <c r="E5" i="32" l="1"/>
  <c r="K10" i="32"/>
  <c r="K4" i="32"/>
  <c r="Q4" i="32"/>
  <c r="Q9" i="32"/>
  <c r="Q20" i="32"/>
  <c r="Q22" i="32"/>
  <c r="Q24" i="32"/>
  <c r="Q25" i="32"/>
  <c r="Q13" i="32"/>
  <c r="Q8" i="32"/>
  <c r="Q27" i="32"/>
  <c r="Q16" i="32"/>
  <c r="Q26" i="32"/>
  <c r="Q5" i="32"/>
  <c r="Q19" i="32"/>
  <c r="Q12" i="32"/>
  <c r="Q23" i="32"/>
  <c r="Q14" i="32"/>
  <c r="Q21" i="32"/>
  <c r="Q11" i="32"/>
  <c r="Q7" i="32"/>
  <c r="Q28" i="32"/>
  <c r="Q17" i="32"/>
  <c r="Q18" i="32"/>
  <c r="Q15" i="32"/>
  <c r="Q10" i="32"/>
  <c r="Q6" i="32"/>
  <c r="K15" i="32"/>
  <c r="K16" i="32"/>
  <c r="K22" i="32"/>
  <c r="K26" i="32"/>
  <c r="K6" i="32"/>
  <c r="K12" i="32"/>
  <c r="K18" i="32"/>
  <c r="K14" i="32"/>
  <c r="K21" i="32"/>
  <c r="K27" i="32"/>
  <c r="K9" i="32"/>
  <c r="K11" i="32"/>
  <c r="K20" i="32"/>
  <c r="K19" i="32"/>
  <c r="K23" i="32"/>
  <c r="K28" i="32"/>
  <c r="K8" i="32"/>
  <c r="K7" i="32"/>
  <c r="K5" i="32"/>
  <c r="K13" i="32"/>
  <c r="K17" i="32"/>
  <c r="K25" i="32"/>
  <c r="K24" i="32"/>
  <c r="E8" i="32"/>
  <c r="E20" i="32"/>
  <c r="E17" i="32"/>
  <c r="E18" i="32"/>
  <c r="E23" i="32"/>
  <c r="E9" i="32"/>
  <c r="E12" i="32"/>
  <c r="E13" i="32"/>
  <c r="E7" i="32"/>
  <c r="E19" i="32"/>
  <c r="E25" i="32"/>
  <c r="E21" i="32"/>
  <c r="E24" i="32"/>
  <c r="E14" i="32"/>
  <c r="E10" i="32"/>
  <c r="E15" i="32"/>
  <c r="E4" i="32"/>
  <c r="E22" i="32"/>
  <c r="E26" i="32"/>
  <c r="E6" i="32"/>
  <c r="E16" i="32"/>
  <c r="E11" i="32"/>
  <c r="E28" i="32"/>
  <c r="E27" i="32"/>
  <c r="J6" i="32"/>
  <c r="P24" i="32"/>
  <c r="J13" i="32"/>
  <c r="P15" i="32"/>
  <c r="D6" i="32"/>
  <c r="D12" i="32"/>
  <c r="D17" i="32"/>
  <c r="P13" i="32"/>
  <c r="D8" i="32"/>
  <c r="P17" i="32"/>
  <c r="J25" i="32"/>
  <c r="P31" i="32"/>
  <c r="P32" i="32"/>
  <c r="P4" i="32"/>
  <c r="P30" i="32"/>
  <c r="P25" i="32"/>
  <c r="P22" i="32"/>
  <c r="P9" i="32"/>
  <c r="P21" i="32"/>
  <c r="P23" i="32"/>
  <c r="P7" i="32"/>
  <c r="P11" i="32"/>
  <c r="P14" i="32"/>
  <c r="P12" i="32"/>
  <c r="P20" i="32"/>
  <c r="J22" i="32"/>
  <c r="D27" i="32"/>
  <c r="J7" i="32"/>
  <c r="J8" i="32"/>
  <c r="J15" i="32"/>
  <c r="D11" i="32"/>
  <c r="D23" i="32"/>
  <c r="J4" i="32"/>
  <c r="D13" i="32"/>
  <c r="P8" i="32"/>
  <c r="J11" i="32"/>
  <c r="J18" i="32"/>
  <c r="D15" i="32"/>
  <c r="D19" i="32"/>
  <c r="P16" i="32"/>
  <c r="J19" i="32"/>
  <c r="J21" i="32"/>
  <c r="D22" i="32"/>
  <c r="D21" i="32"/>
  <c r="P5" i="32"/>
  <c r="J28" i="32"/>
  <c r="P6" i="32"/>
  <c r="D32" i="32"/>
  <c r="D30" i="32"/>
  <c r="D31" i="32"/>
  <c r="D14" i="32"/>
  <c r="P19" i="32"/>
  <c r="J9" i="32"/>
  <c r="J12" i="32"/>
  <c r="D10" i="32"/>
  <c r="D7" i="32"/>
  <c r="P27" i="32"/>
  <c r="J20" i="32"/>
  <c r="J14" i="32"/>
  <c r="D4" i="32"/>
  <c r="D25" i="32"/>
  <c r="P26" i="32"/>
  <c r="J23" i="32"/>
  <c r="J27" i="32"/>
  <c r="D26" i="32"/>
  <c r="D24" i="32"/>
  <c r="J30" i="32"/>
  <c r="D9" i="32"/>
  <c r="D5" i="32"/>
  <c r="P28" i="32"/>
  <c r="J10" i="32"/>
  <c r="J5" i="32"/>
  <c r="D20" i="32"/>
  <c r="D16" i="32"/>
  <c r="P18" i="32"/>
  <c r="J16" i="32"/>
  <c r="J17" i="32"/>
  <c r="D18" i="32"/>
  <c r="D28" i="32"/>
  <c r="P10" i="32"/>
  <c r="J26" i="32"/>
  <c r="J24" i="32"/>
  <c r="J32" i="32"/>
  <c r="J31" i="32"/>
  <c r="C26" i="48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高橋　寿樹</author>
  </authors>
  <commentList>
    <comment ref="B26" authorId="0" shapeId="0" xr:uid="{3CEEABBE-3A71-41D4-9ACB-7D18E52064BE}">
      <text>
        <r>
          <rPr>
            <b/>
            <sz val="9"/>
            <color indexed="81"/>
            <rFont val="MS P ゴシック"/>
            <family val="3"/>
            <charset val="128"/>
          </rPr>
          <t>※数式入力済！</t>
        </r>
      </text>
    </comment>
    <comment ref="C26" authorId="0" shapeId="0" xr:uid="{FF21835A-AF2B-4ECF-863C-4AD6F2A4B568}">
      <text>
        <r>
          <rPr>
            <b/>
            <sz val="9"/>
            <color indexed="81"/>
            <rFont val="MS P ゴシック"/>
            <family val="3"/>
            <charset val="128"/>
          </rPr>
          <t>※数式入力済！</t>
        </r>
      </text>
    </comment>
    <comment ref="B42" authorId="0" shapeId="0" xr:uid="{14FD3E6A-C7B1-443B-938F-748B4CCB6662}">
      <text>
        <r>
          <rPr>
            <b/>
            <sz val="9"/>
            <color indexed="81"/>
            <rFont val="MS P ゴシック"/>
            <family val="3"/>
            <charset val="128"/>
          </rPr>
          <t>※数式入力済！</t>
        </r>
      </text>
    </comment>
    <comment ref="C42" authorId="0" shapeId="0" xr:uid="{C4EAE46B-3CBF-4797-8E53-7400198A0D20}">
      <text>
        <r>
          <rPr>
            <b/>
            <sz val="9"/>
            <color indexed="81"/>
            <rFont val="MS P ゴシック"/>
            <family val="3"/>
            <charset val="128"/>
          </rPr>
          <t>※数式入力済！</t>
        </r>
      </text>
    </comment>
    <comment ref="D42" authorId="0" shapeId="0" xr:uid="{38D2388C-7C97-4222-B488-92F273572C8A}">
      <text>
        <r>
          <rPr>
            <b/>
            <sz val="9"/>
            <color indexed="81"/>
            <rFont val="MS P ゴシック"/>
            <family val="3"/>
            <charset val="128"/>
          </rPr>
          <t>※数式入力済！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髙橋　寿樹</author>
  </authors>
  <commentList>
    <comment ref="A2" authorId="0" shapeId="0" xr:uid="{9CC5F1F0-9A99-4166-AB63-C95BB5B1C163}">
      <text>
        <r>
          <rPr>
            <b/>
            <sz val="9"/>
            <color indexed="81"/>
            <rFont val="MS P ゴシック"/>
            <family val="3"/>
            <charset val="128"/>
          </rPr>
          <t>各表は「降順」で並べ替え！</t>
        </r>
      </text>
    </comment>
  </commentList>
</comments>
</file>

<file path=xl/sharedStrings.xml><?xml version="1.0" encoding="utf-8"?>
<sst xmlns="http://schemas.openxmlformats.org/spreadsheetml/2006/main" count="957" uniqueCount="389">
  <si>
    <t>２　総人口と世帯の推移（図１、表１、表２）</t>
    <rPh sb="2" eb="3">
      <t>ソウ</t>
    </rPh>
    <rPh sb="3" eb="5">
      <t>ジンコウ</t>
    </rPh>
    <rPh sb="18" eb="19">
      <t>ヒョウ</t>
    </rPh>
    <phoneticPr fontId="45"/>
  </si>
  <si>
    <t>県 外</t>
  </si>
  <si>
    <t>女</t>
  </si>
  <si>
    <t>仙北市</t>
  </si>
  <si>
    <t xml:space="preserve">羽  後  町 </t>
  </si>
  <si>
    <t>人口増減　</t>
    <rPh sb="2" eb="4">
      <t>ゾウゲン</t>
    </rPh>
    <phoneticPr fontId="86"/>
  </si>
  <si>
    <t>世帯数</t>
  </si>
  <si>
    <t xml:space="preserve">五城目町 </t>
  </si>
  <si>
    <t xml:space="preserve">小  坂  町 </t>
  </si>
  <si>
    <t>《留意事項》</t>
    <rPh sb="1" eb="3">
      <t>リュウイ</t>
    </rPh>
    <rPh sb="3" eb="5">
      <t>ジコウ</t>
    </rPh>
    <phoneticPr fontId="45"/>
  </si>
  <si>
    <t>※</t>
  </si>
  <si>
    <t xml:space="preserve">北秋田郡 </t>
  </si>
  <si>
    <t>藤里町</t>
    <rPh sb="0" eb="3">
      <t>フジサトマチ</t>
    </rPh>
    <phoneticPr fontId="45"/>
  </si>
  <si>
    <t>(単位：人）</t>
  </si>
  <si>
    <t>社会増減</t>
    <rPh sb="2" eb="4">
      <t>ゾウゲン</t>
    </rPh>
    <phoneticPr fontId="86"/>
  </si>
  <si>
    <t>減少市町村数</t>
    <rPh sb="0" eb="2">
      <t>ゲンショウ</t>
    </rPh>
    <rPh sb="2" eb="5">
      <t>シチョウソン</t>
    </rPh>
    <rPh sb="5" eb="6">
      <t>スウ</t>
    </rPh>
    <phoneticPr fontId="66"/>
  </si>
  <si>
    <t>大館市</t>
    <rPh sb="0" eb="3">
      <t>オオダテシ</t>
    </rPh>
    <phoneticPr fontId="45"/>
  </si>
  <si>
    <t>増加市町村数</t>
    <rPh sb="0" eb="2">
      <t>ゾウカ</t>
    </rPh>
    <rPh sb="2" eb="5">
      <t>シチョウソン</t>
    </rPh>
    <rPh sb="5" eb="6">
      <t>スウ</t>
    </rPh>
    <phoneticPr fontId="66"/>
  </si>
  <si>
    <t>【表1】総人口と世帯数の年別推移（各年10月1日現在）</t>
    <rPh sb="4" eb="7">
      <t>ソウジンコウ</t>
    </rPh>
    <rPh sb="8" eb="11">
      <t>セタイスウ</t>
    </rPh>
    <rPh sb="12" eb="14">
      <t>ネンベツ</t>
    </rPh>
    <rPh sb="14" eb="16">
      <t>スイイ</t>
    </rPh>
    <rPh sb="17" eb="19">
      <t>カクトシ</t>
    </rPh>
    <rPh sb="21" eb="22">
      <t>ガツ</t>
    </rPh>
    <rPh sb="23" eb="24">
      <t>ニチ</t>
    </rPh>
    <rPh sb="24" eb="26">
      <t>ゲンザイ</t>
    </rPh>
    <phoneticPr fontId="45"/>
  </si>
  <si>
    <t>北秋田市</t>
    <rPh sb="0" eb="3">
      <t>キタアキタ</t>
    </rPh>
    <rPh sb="3" eb="4">
      <t>シ</t>
    </rPh>
    <phoneticPr fontId="66"/>
  </si>
  <si>
    <t>男</t>
  </si>
  <si>
    <t xml:space="preserve">能  代  市 </t>
  </si>
  <si>
    <t>自然増減</t>
    <rPh sb="2" eb="4">
      <t>ゾウゲン</t>
    </rPh>
    <phoneticPr fontId="86"/>
  </si>
  <si>
    <t>転　　　　　　　入</t>
  </si>
  <si>
    <t xml:space="preserve"> 区 　　分</t>
  </si>
  <si>
    <t>北秋田市</t>
  </si>
  <si>
    <t>（単位：人）</t>
  </si>
  <si>
    <t>計</t>
  </si>
  <si>
    <t xml:space="preserve">市  部  計 </t>
  </si>
  <si>
    <t>減　　少　　世　　帯</t>
    <rPh sb="0" eb="1">
      <t>ゲン</t>
    </rPh>
    <rPh sb="3" eb="4">
      <t>ショウ</t>
    </rPh>
    <rPh sb="6" eb="7">
      <t>ヨ</t>
    </rPh>
    <rPh sb="9" eb="10">
      <t>オビ</t>
    </rPh>
    <phoneticPr fontId="45"/>
  </si>
  <si>
    <t xml:space="preserve">鹿  角  郡 </t>
  </si>
  <si>
    <t>自然増減数</t>
    <rPh sb="0" eb="2">
      <t>シゼン</t>
    </rPh>
    <rPh sb="2" eb="4">
      <t>ゾウゲン</t>
    </rPh>
    <rPh sb="4" eb="5">
      <t>スウ</t>
    </rPh>
    <phoneticPr fontId="45"/>
  </si>
  <si>
    <t>人</t>
  </si>
  <si>
    <t>口</t>
  </si>
  <si>
    <t xml:space="preserve">秋  田  市 </t>
  </si>
  <si>
    <t xml:space="preserve">山  本  郡 </t>
  </si>
  <si>
    <r>
      <t xml:space="preserve">・・・・・・・・ </t>
    </r>
    <r>
      <rPr>
        <sz val="10"/>
        <rFont val="ＭＳ Ｐゴシック"/>
        <family val="3"/>
        <charset val="128"/>
      </rPr>
      <t>Ｐ４～５</t>
    </r>
  </si>
  <si>
    <t>井川町</t>
  </si>
  <si>
    <t xml:space="preserve">藤  里  町 </t>
  </si>
  <si>
    <t>*****</t>
  </si>
  <si>
    <t xml:space="preserve">仙  北  郡 </t>
  </si>
  <si>
    <t xml:space="preserve">秋田市 </t>
  </si>
  <si>
    <t xml:space="preserve">雄  勝  郡 </t>
  </si>
  <si>
    <t xml:space="preserve">井  川  町 </t>
  </si>
  <si>
    <t>三　種　町</t>
    <rPh sb="0" eb="1">
      <t>ミ</t>
    </rPh>
    <rPh sb="2" eb="3">
      <t>タネ</t>
    </rPh>
    <phoneticPr fontId="66"/>
  </si>
  <si>
    <t xml:space="preserve">上小阿仁村 </t>
  </si>
  <si>
    <t xml:space="preserve">南秋田郡 </t>
  </si>
  <si>
    <t xml:space="preserve">県      計 </t>
  </si>
  <si>
    <r>
      <t xml:space="preserve">・・・・・・・・ </t>
    </r>
    <r>
      <rPr>
        <sz val="10"/>
        <rFont val="ＭＳ Ｐゴシック"/>
        <family val="3"/>
        <charset val="128"/>
      </rPr>
      <t>Ｐ３</t>
    </r>
  </si>
  <si>
    <t xml:space="preserve"> 転　　入</t>
  </si>
  <si>
    <t xml:space="preserve">八郎潟町 </t>
  </si>
  <si>
    <t>にかほ市</t>
    <rPh sb="3" eb="4">
      <t>シ</t>
    </rPh>
    <phoneticPr fontId="66"/>
  </si>
  <si>
    <t xml:space="preserve">東成瀬村 </t>
  </si>
  <si>
    <t>1月</t>
  </si>
  <si>
    <t>【表2】総人口と世帯数の月別推移</t>
    <rPh sb="4" eb="7">
      <t>ソウジンコウ</t>
    </rPh>
    <rPh sb="8" eb="11">
      <t>セタイスウ</t>
    </rPh>
    <rPh sb="12" eb="14">
      <t>ツキベツ</t>
    </rPh>
    <rPh sb="14" eb="16">
      <t>スイイ</t>
    </rPh>
    <phoneticPr fontId="45"/>
  </si>
  <si>
    <t xml:space="preserve">郡  部  計 </t>
  </si>
  <si>
    <t xml:space="preserve">大  館  市 </t>
  </si>
  <si>
    <t>10月</t>
  </si>
  <si>
    <t xml:space="preserve">男  鹿  市 </t>
  </si>
  <si>
    <t xml:space="preserve">湯  沢  市 </t>
  </si>
  <si>
    <t xml:space="preserve">鹿  角  市 </t>
  </si>
  <si>
    <t xml:space="preserve">大　潟　村 </t>
  </si>
  <si>
    <t>美郷町</t>
    <rPh sb="0" eb="3">
      <t>ミサトチョウ</t>
    </rPh>
    <phoneticPr fontId="66"/>
  </si>
  <si>
    <t>仙北市</t>
    <rPh sb="0" eb="2">
      <t>センボク</t>
    </rPh>
    <rPh sb="2" eb="3">
      <t>シ</t>
    </rPh>
    <phoneticPr fontId="66"/>
  </si>
  <si>
    <t>能代市</t>
    <rPh sb="0" eb="3">
      <t>ノシロシ</t>
    </rPh>
    <phoneticPr fontId="45"/>
  </si>
  <si>
    <t>対前月
増減数</t>
    <rPh sb="4" eb="6">
      <t>ゾウゲン</t>
    </rPh>
    <rPh sb="6" eb="7">
      <t>スウ</t>
    </rPh>
    <phoneticPr fontId="45"/>
  </si>
  <si>
    <t xml:space="preserve">八  峰  町 </t>
    <rPh sb="3" eb="4">
      <t>ミネ</t>
    </rPh>
    <phoneticPr fontId="66"/>
  </si>
  <si>
    <t xml:space="preserve"> 転　　出</t>
  </si>
  <si>
    <t>大仙市</t>
    <rPh sb="0" eb="3">
      <t>ダイセンシ</t>
    </rPh>
    <phoneticPr fontId="45"/>
  </si>
  <si>
    <t>大潟村</t>
  </si>
  <si>
    <t xml:space="preserve">総　　計 </t>
  </si>
  <si>
    <t>羽後町</t>
  </si>
  <si>
    <t>県外への
転 　　 出</t>
    <rPh sb="0" eb="2">
      <t>ケンガイ</t>
    </rPh>
    <rPh sb="5" eb="6">
      <t>テン</t>
    </rPh>
    <rPh sb="10" eb="11">
      <t>デ</t>
    </rPh>
    <phoneticPr fontId="45"/>
  </si>
  <si>
    <t>世 帯 数</t>
  </si>
  <si>
    <t>出  生</t>
  </si>
  <si>
    <t>死  亡</t>
  </si>
  <si>
    <t>【図２】</t>
    <rPh sb="1" eb="2">
      <t>ズ</t>
    </rPh>
    <phoneticPr fontId="45"/>
  </si>
  <si>
    <t>県  内</t>
  </si>
  <si>
    <t>南秋田郡</t>
  </si>
  <si>
    <t>県  外</t>
  </si>
  <si>
    <t>自　然　増　減（人）</t>
    <rPh sb="0" eb="1">
      <t>ジ</t>
    </rPh>
    <rPh sb="2" eb="3">
      <t>ゼン</t>
    </rPh>
    <rPh sb="4" eb="5">
      <t>ゾウ</t>
    </rPh>
    <rPh sb="6" eb="7">
      <t>ゲン</t>
    </rPh>
    <rPh sb="8" eb="9">
      <t>ニン</t>
    </rPh>
    <phoneticPr fontId="45"/>
  </si>
  <si>
    <t>三種町</t>
  </si>
  <si>
    <t>仙北郡</t>
  </si>
  <si>
    <t>【図１】</t>
    <rPh sb="1" eb="2">
      <t>ズ</t>
    </rPh>
    <phoneticPr fontId="45"/>
  </si>
  <si>
    <t>羽後町</t>
    <rPh sb="0" eb="3">
      <t>ウゴマチ</t>
    </rPh>
    <phoneticPr fontId="45"/>
  </si>
  <si>
    <t>死　　亡</t>
    <rPh sb="0" eb="1">
      <t>シ</t>
    </rPh>
    <rPh sb="3" eb="4">
      <t>ボウ</t>
    </rPh>
    <phoneticPr fontId="66"/>
  </si>
  <si>
    <t>北秋田市</t>
    <rPh sb="0" eb="4">
      <t>キタアキタシ</t>
    </rPh>
    <phoneticPr fontId="45"/>
  </si>
  <si>
    <t>小計①</t>
  </si>
  <si>
    <t>鹿角郡</t>
  </si>
  <si>
    <t>美郷町</t>
    <rPh sb="0" eb="3">
      <t>ミサトチョウ</t>
    </rPh>
    <phoneticPr fontId="45"/>
  </si>
  <si>
    <t>零市町村数</t>
    <rPh sb="0" eb="1">
      <t>ゼロ</t>
    </rPh>
    <rPh sb="1" eb="4">
      <t>シチョウソン</t>
    </rPh>
    <rPh sb="4" eb="5">
      <t>スウ</t>
    </rPh>
    <phoneticPr fontId="66"/>
  </si>
  <si>
    <t>市町村名</t>
    <rPh sb="0" eb="3">
      <t>シチョウソン</t>
    </rPh>
    <rPh sb="3" eb="4">
      <t>メイ</t>
    </rPh>
    <phoneticPr fontId="66"/>
  </si>
  <si>
    <t>自然増減数
（出生－死亡）</t>
    <rPh sb="7" eb="9">
      <t>シュッショウ</t>
    </rPh>
    <rPh sb="10" eb="12">
      <t>シボウ</t>
    </rPh>
    <phoneticPr fontId="66"/>
  </si>
  <si>
    <t>増減数</t>
    <rPh sb="0" eb="2">
      <t>ゾウゲン</t>
    </rPh>
    <phoneticPr fontId="66"/>
  </si>
  <si>
    <t xml:space="preserve">
5月</t>
    <rPh sb="2" eb="3">
      <t>ガツ</t>
    </rPh>
    <phoneticPr fontId="45"/>
  </si>
  <si>
    <t>No</t>
  </si>
  <si>
    <t>潟上市</t>
    <rPh sb="0" eb="2">
      <t>カタガミ</t>
    </rPh>
    <rPh sb="2" eb="3">
      <t>シ</t>
    </rPh>
    <phoneticPr fontId="66"/>
  </si>
  <si>
    <t xml:space="preserve">
6月</t>
    <rPh sb="2" eb="3">
      <t>ガツ</t>
    </rPh>
    <phoneticPr fontId="45"/>
  </si>
  <si>
    <t>大仙市</t>
  </si>
  <si>
    <t>大仙市</t>
    <rPh sb="0" eb="1">
      <t>ダイ</t>
    </rPh>
    <rPh sb="1" eb="2">
      <t>セン</t>
    </rPh>
    <rPh sb="2" eb="3">
      <t>シ</t>
    </rPh>
    <phoneticPr fontId="66"/>
  </si>
  <si>
    <t>県外
転入</t>
  </si>
  <si>
    <t xml:space="preserve">横 手 市 </t>
  </si>
  <si>
    <t>由利本荘市</t>
    <rPh sb="0" eb="2">
      <t>ユリ</t>
    </rPh>
    <rPh sb="2" eb="5">
      <t>ホンジョウシ</t>
    </rPh>
    <phoneticPr fontId="66"/>
  </si>
  <si>
    <t xml:space="preserve">大  仙  市 </t>
    <rPh sb="3" eb="4">
      <t>セン</t>
    </rPh>
    <phoneticPr fontId="66"/>
  </si>
  <si>
    <t>9月</t>
  </si>
  <si>
    <t>順　位</t>
    <rPh sb="0" eb="1">
      <t>ジュン</t>
    </rPh>
    <rPh sb="2" eb="3">
      <t>クライ</t>
    </rPh>
    <phoneticPr fontId="45"/>
  </si>
  <si>
    <t>【表3】各年別の人口の動向（各数値は前年10月から当年9月までの1年間の合計）</t>
    <rPh sb="4" eb="5">
      <t>カク</t>
    </rPh>
    <rPh sb="6" eb="7">
      <t>ベツ</t>
    </rPh>
    <rPh sb="8" eb="10">
      <t>ジンコウ</t>
    </rPh>
    <rPh sb="11" eb="13">
      <t>ドウコウ</t>
    </rPh>
    <rPh sb="14" eb="17">
      <t>カクスウチ</t>
    </rPh>
    <rPh sb="18" eb="20">
      <t>ゼンネン</t>
    </rPh>
    <rPh sb="22" eb="23">
      <t>ガツ</t>
    </rPh>
    <rPh sb="25" eb="27">
      <t>トウネン</t>
    </rPh>
    <rPh sb="28" eb="29">
      <t>ガツ</t>
    </rPh>
    <rPh sb="33" eb="35">
      <t>ネンカン</t>
    </rPh>
    <rPh sb="36" eb="38">
      <t>ゴウケイ</t>
    </rPh>
    <phoneticPr fontId="45"/>
  </si>
  <si>
    <t>社会増減数
（転入－転出）</t>
    <rPh sb="7" eb="9">
      <t>テンニュウ</t>
    </rPh>
    <rPh sb="10" eb="12">
      <t>テンシュツ</t>
    </rPh>
    <phoneticPr fontId="66"/>
  </si>
  <si>
    <t>（単位：人）</t>
    <rPh sb="1" eb="3">
      <t>タンイ</t>
    </rPh>
    <rPh sb="4" eb="5">
      <t>ニン</t>
    </rPh>
    <phoneticPr fontId="45"/>
  </si>
  <si>
    <t>（単位：市町村）</t>
    <rPh sb="1" eb="3">
      <t>タンイ</t>
    </rPh>
    <rPh sb="4" eb="7">
      <t>シチョウソン</t>
    </rPh>
    <phoneticPr fontId="45"/>
  </si>
  <si>
    <t>人　　　　口</t>
    <rPh sb="0" eb="1">
      <t>ヒト</t>
    </rPh>
    <rPh sb="5" eb="6">
      <t>クチ</t>
    </rPh>
    <phoneticPr fontId="66"/>
  </si>
  <si>
    <t xml:space="preserve"> 山　本　郡</t>
    <rPh sb="1" eb="2">
      <t>ヤマ</t>
    </rPh>
    <rPh sb="3" eb="4">
      <t>ホン</t>
    </rPh>
    <rPh sb="5" eb="6">
      <t>グン</t>
    </rPh>
    <phoneticPr fontId="45"/>
  </si>
  <si>
    <t>由利本荘市</t>
  </si>
  <si>
    <t>出　　生</t>
    <rPh sb="0" eb="1">
      <t>シュツ</t>
    </rPh>
    <rPh sb="3" eb="4">
      <t>セイ</t>
    </rPh>
    <phoneticPr fontId="66"/>
  </si>
  <si>
    <t>区　　分</t>
  </si>
  <si>
    <t>鹿角市</t>
  </si>
  <si>
    <t>増　　加　　世　　帯</t>
    <rPh sb="0" eb="1">
      <t>ゾウ</t>
    </rPh>
    <rPh sb="3" eb="4">
      <t>カ</t>
    </rPh>
    <rPh sb="6" eb="7">
      <t>ヨ</t>
    </rPh>
    <rPh sb="9" eb="10">
      <t>オビ</t>
    </rPh>
    <phoneticPr fontId="45"/>
  </si>
  <si>
    <t>◆人口増減</t>
    <rPh sb="1" eb="3">
      <t>ジンコウ</t>
    </rPh>
    <rPh sb="3" eb="5">
      <t>ゾウゲン</t>
    </rPh>
    <phoneticPr fontId="66"/>
  </si>
  <si>
    <t>【要約表】市町村別の人口と世帯数</t>
    <rPh sb="1" eb="3">
      <t>ヨウヤク</t>
    </rPh>
    <rPh sb="3" eb="4">
      <t>ヒョウ</t>
    </rPh>
    <rPh sb="5" eb="8">
      <t>シチョウソン</t>
    </rPh>
    <rPh sb="8" eb="9">
      <t>ベツ</t>
    </rPh>
    <rPh sb="10" eb="12">
      <t>ジンコウ</t>
    </rPh>
    <rPh sb="13" eb="15">
      <t>セタイ</t>
    </rPh>
    <rPh sb="15" eb="16">
      <t>スウ</t>
    </rPh>
    <phoneticPr fontId="45"/>
  </si>
  <si>
    <t>県計</t>
    <rPh sb="0" eb="1">
      <t>ケン</t>
    </rPh>
    <rPh sb="1" eb="2">
      <t>ケイ</t>
    </rPh>
    <phoneticPr fontId="45"/>
  </si>
  <si>
    <t>秋 田 県 の 人 口 と 世 帯（月 報）</t>
    <rPh sb="0" eb="1">
      <t>アキ</t>
    </rPh>
    <rPh sb="2" eb="3">
      <t>タ</t>
    </rPh>
    <rPh sb="4" eb="5">
      <t>ケン</t>
    </rPh>
    <rPh sb="8" eb="9">
      <t>ジン</t>
    </rPh>
    <rPh sb="10" eb="11">
      <t>クチ</t>
    </rPh>
    <rPh sb="14" eb="15">
      <t>ヨ</t>
    </rPh>
    <rPh sb="16" eb="17">
      <t>オビ</t>
    </rPh>
    <rPh sb="18" eb="19">
      <t>ツキ</t>
    </rPh>
    <rPh sb="20" eb="21">
      <t>ホウ</t>
    </rPh>
    <phoneticPr fontId="45"/>
  </si>
  <si>
    <r>
      <t xml:space="preserve">・・・・・・・・ </t>
    </r>
    <r>
      <rPr>
        <sz val="10"/>
        <rFont val="ＭＳ Ｐゴシック"/>
        <family val="3"/>
        <charset val="128"/>
      </rPr>
      <t>Ｐ１</t>
    </r>
  </si>
  <si>
    <t>五城目町</t>
    <rPh sb="0" eb="4">
      <t>ゴジョウメマチ</t>
    </rPh>
    <phoneticPr fontId="45"/>
  </si>
  <si>
    <t>(単位：世帯）</t>
  </si>
  <si>
    <t>県内
転入</t>
  </si>
  <si>
    <t>郡部計</t>
    <rPh sb="0" eb="1">
      <t>グン</t>
    </rPh>
    <rPh sb="1" eb="2">
      <t>ブ</t>
    </rPh>
    <rPh sb="2" eb="3">
      <t>ケイ</t>
    </rPh>
    <phoneticPr fontId="45"/>
  </si>
  <si>
    <t>新設等</t>
  </si>
  <si>
    <t xml:space="preserve"> 雄　勝　郡</t>
    <rPh sb="1" eb="2">
      <t>オス</t>
    </rPh>
    <rPh sb="3" eb="4">
      <t>ショウ</t>
    </rPh>
    <rPh sb="5" eb="6">
      <t>グン</t>
    </rPh>
    <phoneticPr fontId="45"/>
  </si>
  <si>
    <t>消滅等</t>
  </si>
  <si>
    <t xml:space="preserve"> 北 秋 田 郡</t>
    <rPh sb="1" eb="2">
      <t>キタ</t>
    </rPh>
    <rPh sb="3" eb="4">
      <t>アキ</t>
    </rPh>
    <rPh sb="5" eb="6">
      <t>タ</t>
    </rPh>
    <rPh sb="7" eb="8">
      <t>グン</t>
    </rPh>
    <phoneticPr fontId="45"/>
  </si>
  <si>
    <t>前月の
世帯数</t>
    <rPh sb="4" eb="7">
      <t>セタイスウ</t>
    </rPh>
    <phoneticPr fontId="45"/>
  </si>
  <si>
    <t xml:space="preserve">
3月</t>
    <rPh sb="2" eb="3">
      <t>ガツ</t>
    </rPh>
    <phoneticPr fontId="45"/>
  </si>
  <si>
    <t>潟上市</t>
    <rPh sb="0" eb="3">
      <t>カタガミシ</t>
    </rPh>
    <phoneticPr fontId="45"/>
  </si>
  <si>
    <t>県内
転出</t>
    <rPh sb="4" eb="5">
      <t>シュツ</t>
    </rPh>
    <phoneticPr fontId="45"/>
  </si>
  <si>
    <t>県外
転出</t>
    <rPh sb="4" eb="5">
      <t>シュツ</t>
    </rPh>
    <phoneticPr fontId="45"/>
  </si>
  <si>
    <t>東成瀬村</t>
  </si>
  <si>
    <r>
      <t xml:space="preserve">・・・・・・・・ </t>
    </r>
    <r>
      <rPr>
        <sz val="10"/>
        <rFont val="ＭＳ Ｐゴシック"/>
        <family val="3"/>
        <charset val="128"/>
      </rPr>
      <t>Ｐ８</t>
    </r>
  </si>
  <si>
    <t>◆人口増減＝自然増減＋社会増減</t>
    <rPh sb="6" eb="8">
      <t>シゼン</t>
    </rPh>
    <rPh sb="8" eb="10">
      <t>ゾウゲン</t>
    </rPh>
    <rPh sb="11" eb="13">
      <t>シャカイ</t>
    </rPh>
    <rPh sb="13" eb="15">
      <t>ゾウゲン</t>
    </rPh>
    <phoneticPr fontId="77"/>
  </si>
  <si>
    <t>増減なし:</t>
    <rPh sb="0" eb="2">
      <t>ゾウゲン</t>
    </rPh>
    <phoneticPr fontId="45"/>
  </si>
  <si>
    <t>減　　少:</t>
  </si>
  <si>
    <t>対前月増減数</t>
  </si>
  <si>
    <t>雄勝郡</t>
  </si>
  <si>
    <t>湯沢市</t>
  </si>
  <si>
    <t>◆自然増減</t>
    <rPh sb="1" eb="3">
      <t>シゼン</t>
    </rPh>
    <rPh sb="3" eb="5">
      <t>ゾウゲン</t>
    </rPh>
    <phoneticPr fontId="77"/>
  </si>
  <si>
    <t>◆社会増減</t>
    <rPh sb="3" eb="5">
      <t>ゾウゲン</t>
    </rPh>
    <phoneticPr fontId="77"/>
  </si>
  <si>
    <t>12月</t>
  </si>
  <si>
    <t>◆自然増減</t>
    <rPh sb="1" eb="3">
      <t>シゼン</t>
    </rPh>
    <rPh sb="3" eb="5">
      <t>ゾウゲン</t>
    </rPh>
    <phoneticPr fontId="66"/>
  </si>
  <si>
    <t>由利本荘市</t>
    <rPh sb="0" eb="2">
      <t>ユリ</t>
    </rPh>
    <rPh sb="2" eb="5">
      <t>ホンジョウシ</t>
    </rPh>
    <phoneticPr fontId="45"/>
  </si>
  <si>
    <t>◆社会増減</t>
    <rPh sb="1" eb="3">
      <t>シャカイ</t>
    </rPh>
    <rPh sb="3" eb="5">
      <t>ゾウゲン</t>
    </rPh>
    <phoneticPr fontId="66"/>
  </si>
  <si>
    <t>郡部計</t>
  </si>
  <si>
    <t>北秋田郡</t>
  </si>
  <si>
    <t>男鹿市</t>
  </si>
  <si>
    <t>◆図１用データ</t>
    <rPh sb="1" eb="2">
      <t>ズ</t>
    </rPh>
    <rPh sb="3" eb="4">
      <t>ヨウ</t>
    </rPh>
    <phoneticPr fontId="45"/>
  </si>
  <si>
    <t>◆図２用データ</t>
    <rPh sb="1" eb="2">
      <t>ズ</t>
    </rPh>
    <rPh sb="3" eb="4">
      <t>ヨウ</t>
    </rPh>
    <phoneticPr fontId="45"/>
  </si>
  <si>
    <t>４　市町村別の人口</t>
    <rPh sb="7" eb="9">
      <t>ジンコウ</t>
    </rPh>
    <phoneticPr fontId="45"/>
  </si>
  <si>
    <t>５　市町村別の世帯数</t>
  </si>
  <si>
    <t>６　人口増減の月別推移</t>
  </si>
  <si>
    <t>世帯の
増減数
(①－②)</t>
    <rPh sb="0" eb="2">
      <t>セタイ</t>
    </rPh>
    <phoneticPr fontId="45"/>
  </si>
  <si>
    <t>２　総人口と世帯の推移</t>
    <rPh sb="2" eb="3">
      <t>ソウ</t>
    </rPh>
    <phoneticPr fontId="87"/>
  </si>
  <si>
    <t xml:space="preserve">
7月</t>
    <rPh sb="2" eb="3">
      <t>ガツ</t>
    </rPh>
    <phoneticPr fontId="45"/>
  </si>
  <si>
    <t>３　自然増減と社会増減の推移</t>
    <rPh sb="4" eb="6">
      <t>ゾウゲン</t>
    </rPh>
    <rPh sb="9" eb="11">
      <t>ゾウゲン</t>
    </rPh>
    <phoneticPr fontId="77"/>
  </si>
  <si>
    <t>６　人口増減の月別推移</t>
    <rPh sb="4" eb="6">
      <t>ゾウゲン</t>
    </rPh>
    <phoneticPr fontId="77"/>
  </si>
  <si>
    <t>八峰町</t>
  </si>
  <si>
    <t>11月</t>
  </si>
  <si>
    <t>2月</t>
  </si>
  <si>
    <t>3月</t>
  </si>
  <si>
    <t>4月</t>
  </si>
  <si>
    <t>5月</t>
  </si>
  <si>
    <t>6月</t>
  </si>
  <si>
    <t>7月</t>
  </si>
  <si>
    <t>8月</t>
  </si>
  <si>
    <t>八峰町</t>
    <rPh sb="0" eb="3">
      <t>ハッポウチョウ</t>
    </rPh>
    <phoneticPr fontId="45"/>
  </si>
  <si>
    <t>死　　亡</t>
    <rPh sb="0" eb="1">
      <t>シ</t>
    </rPh>
    <rPh sb="3" eb="4">
      <t>ボウ</t>
    </rPh>
    <phoneticPr fontId="45"/>
  </si>
  <si>
    <t>出　　生</t>
    <rPh sb="0" eb="1">
      <t>デ</t>
    </rPh>
    <rPh sb="3" eb="4">
      <t>セイ</t>
    </rPh>
    <phoneticPr fontId="45"/>
  </si>
  <si>
    <t>社会増減数</t>
    <rPh sb="0" eb="2">
      <t>シャカイ</t>
    </rPh>
    <rPh sb="2" eb="3">
      <t>ゾウ</t>
    </rPh>
    <rPh sb="3" eb="4">
      <t>ゲン</t>
    </rPh>
    <rPh sb="4" eb="5">
      <t>スウ</t>
    </rPh>
    <phoneticPr fontId="45"/>
  </si>
  <si>
    <t xml:space="preserve">
10月</t>
    <rPh sb="3" eb="4">
      <t>ガツ</t>
    </rPh>
    <phoneticPr fontId="45"/>
  </si>
  <si>
    <t>社　会　増　減（人）</t>
    <rPh sb="0" eb="1">
      <t>シャ</t>
    </rPh>
    <rPh sb="2" eb="3">
      <t>カイ</t>
    </rPh>
    <rPh sb="4" eb="5">
      <t>ゾウ</t>
    </rPh>
    <rPh sb="6" eb="7">
      <t>ゲン</t>
    </rPh>
    <rPh sb="8" eb="9">
      <t>ニン</t>
    </rPh>
    <phoneticPr fontId="45"/>
  </si>
  <si>
    <t>,</t>
  </si>
  <si>
    <t>《 目次 》</t>
    <rPh sb="2" eb="4">
      <t>モクジ</t>
    </rPh>
    <phoneticPr fontId="45"/>
  </si>
  <si>
    <t>1日 現在</t>
    <rPh sb="1" eb="2">
      <t>ニチ</t>
    </rPh>
    <rPh sb="3" eb="5">
      <t>ゲンザイ</t>
    </rPh>
    <phoneticPr fontId="45"/>
  </si>
  <si>
    <t>から</t>
  </si>
  <si>
    <t>三種町</t>
    <rPh sb="0" eb="3">
      <t>ミタネチョウ</t>
    </rPh>
    <phoneticPr fontId="45"/>
  </si>
  <si>
    <t>★利用上の注意</t>
    <rPh sb="1" eb="4">
      <t>リヨウジョウ</t>
    </rPh>
    <rPh sb="5" eb="7">
      <t>チュウイ</t>
    </rPh>
    <phoneticPr fontId="45"/>
  </si>
  <si>
    <t>現在の総人口</t>
    <rPh sb="0" eb="2">
      <t>ゲンザイ</t>
    </rPh>
    <rPh sb="3" eb="6">
      <t>ソウジンコウ</t>
    </rPh>
    <phoneticPr fontId="45"/>
  </si>
  <si>
    <t>現在の世帯数</t>
    <rPh sb="0" eb="2">
      <t>ゲンザイ</t>
    </rPh>
    <rPh sb="3" eb="6">
      <t>セタイスウ</t>
    </rPh>
    <phoneticPr fontId="45"/>
  </si>
  <si>
    <r>
      <t xml:space="preserve">・・・・・・・・ </t>
    </r>
    <r>
      <rPr>
        <sz val="10"/>
        <rFont val="ＭＳ Ｐゴシック"/>
        <family val="3"/>
        <charset val="128"/>
      </rPr>
      <t>Ｐ２</t>
    </r>
  </si>
  <si>
    <r>
      <t xml:space="preserve">・・・・・・・・ </t>
    </r>
    <r>
      <rPr>
        <sz val="10"/>
        <rFont val="ＭＳ Ｐゴシック"/>
        <family val="3"/>
        <charset val="128"/>
      </rPr>
      <t>Ｐ６</t>
    </r>
  </si>
  <si>
    <r>
      <t xml:space="preserve">・・・・・・・・ </t>
    </r>
    <r>
      <rPr>
        <sz val="10"/>
        <rFont val="ＭＳ Ｐゴシック"/>
        <family val="3"/>
        <charset val="128"/>
      </rPr>
      <t>Ｐ７</t>
    </r>
  </si>
  <si>
    <t>県内への
転　　  入</t>
    <rPh sb="0" eb="2">
      <t>ケンナイ</t>
    </rPh>
    <rPh sb="5" eb="6">
      <t>テン</t>
    </rPh>
    <rPh sb="10" eb="11">
      <t>イ</t>
    </rPh>
    <phoneticPr fontId="45"/>
  </si>
  <si>
    <t>人口増減数
（人）</t>
    <rPh sb="0" eb="2">
      <t>ジンコウ</t>
    </rPh>
    <rPh sb="2" eb="4">
      <t>ゾウゲン</t>
    </rPh>
    <rPh sb="4" eb="5">
      <t>スウ</t>
    </rPh>
    <rPh sb="7" eb="8">
      <t>ニン</t>
    </rPh>
    <phoneticPr fontId="45"/>
  </si>
  <si>
    <t xml:space="preserve"> 鹿　角　郡</t>
    <rPh sb="1" eb="2">
      <t>シカ</t>
    </rPh>
    <rPh sb="3" eb="4">
      <t>カド</t>
    </rPh>
    <rPh sb="5" eb="6">
      <t>グン</t>
    </rPh>
    <phoneticPr fontId="45"/>
  </si>
  <si>
    <t>美郷町</t>
  </si>
  <si>
    <t>県　計</t>
  </si>
  <si>
    <t>市部計</t>
    <rPh sb="0" eb="1">
      <t>シ</t>
    </rPh>
    <rPh sb="1" eb="2">
      <t>ブ</t>
    </rPh>
    <rPh sb="2" eb="3">
      <t>ケイ</t>
    </rPh>
    <phoneticPr fontId="45"/>
  </si>
  <si>
    <t>小坂町</t>
    <rPh sb="0" eb="3">
      <t>コサカマチ</t>
    </rPh>
    <phoneticPr fontId="45"/>
  </si>
  <si>
    <t>県 内</t>
  </si>
  <si>
    <t>市部計</t>
  </si>
  <si>
    <t>湯沢市</t>
    <rPh sb="0" eb="3">
      <t>ユザワシ</t>
    </rPh>
    <phoneticPr fontId="45"/>
  </si>
  <si>
    <t>秋田市</t>
  </si>
  <si>
    <t>能代市</t>
  </si>
  <si>
    <t>横手市</t>
  </si>
  <si>
    <t>大館市</t>
  </si>
  <si>
    <t>【表4】各月別の人口の動向（「直近1年間の累計」欄を除く各数値は当月1か月間の合計）</t>
    <rPh sb="4" eb="5">
      <t>カク</t>
    </rPh>
    <rPh sb="5" eb="7">
      <t>ツキベツ</t>
    </rPh>
    <rPh sb="8" eb="10">
      <t>ジンコウ</t>
    </rPh>
    <rPh sb="11" eb="13">
      <t>ドウコウ</t>
    </rPh>
    <rPh sb="32" eb="34">
      <t>トウゲツ</t>
    </rPh>
    <rPh sb="36" eb="38">
      <t>ゲツカン</t>
    </rPh>
    <phoneticPr fontId="45"/>
  </si>
  <si>
    <t>潟上市</t>
  </si>
  <si>
    <t>にかほ市</t>
  </si>
  <si>
    <t>小坂町</t>
  </si>
  <si>
    <t>上小阿仁村</t>
  </si>
  <si>
    <t>山本郡</t>
  </si>
  <si>
    <t>藤里町</t>
  </si>
  <si>
    <t>五城目町</t>
  </si>
  <si>
    <t>八郎潟町</t>
  </si>
  <si>
    <t>横手市</t>
    <rPh sb="0" eb="3">
      <t>ヨコテシ</t>
    </rPh>
    <phoneticPr fontId="45"/>
  </si>
  <si>
    <t>４　市 町 村 別 の 人 口</t>
  </si>
  <si>
    <t>転　　　　　　　出</t>
  </si>
  <si>
    <t>区 分</t>
  </si>
  <si>
    <t>総   数</t>
  </si>
  <si>
    <t>男鹿市</t>
    <rPh sb="0" eb="3">
      <t>オガシ</t>
    </rPh>
    <phoneticPr fontId="45"/>
  </si>
  <si>
    <t>にかほ市</t>
    <rPh sb="3" eb="4">
      <t>シ</t>
    </rPh>
    <phoneticPr fontId="45"/>
  </si>
  <si>
    <t>仙北市</t>
    <rPh sb="0" eb="3">
      <t>センボクシ</t>
    </rPh>
    <phoneticPr fontId="45"/>
  </si>
  <si>
    <t>大潟村</t>
    <rPh sb="0" eb="3">
      <t>オオガタムラ</t>
    </rPh>
    <phoneticPr fontId="45"/>
  </si>
  <si>
    <t>鹿角市</t>
    <rPh sb="0" eb="3">
      <t>カヅノシ</t>
    </rPh>
    <phoneticPr fontId="45"/>
  </si>
  <si>
    <t>上小阿仁村</t>
    <rPh sb="0" eb="5">
      <t>カミコアニムラ</t>
    </rPh>
    <phoneticPr fontId="45"/>
  </si>
  <si>
    <t>八郎潟町</t>
    <rPh sb="0" eb="4">
      <t>ハチロウガタマチ</t>
    </rPh>
    <phoneticPr fontId="45"/>
  </si>
  <si>
    <t>井川町</t>
    <rPh sb="0" eb="3">
      <t>イカワマチ</t>
    </rPh>
    <phoneticPr fontId="45"/>
  </si>
  <si>
    <t>東成瀬村</t>
    <rPh sb="0" eb="4">
      <t>ヒガシナルセムラ</t>
    </rPh>
    <phoneticPr fontId="45"/>
  </si>
  <si>
    <t xml:space="preserve"> 南 秋 田 郡</t>
    <rPh sb="1" eb="2">
      <t>ミナミ</t>
    </rPh>
    <rPh sb="3" eb="4">
      <t>アキ</t>
    </rPh>
    <rPh sb="5" eb="6">
      <t>タ</t>
    </rPh>
    <rPh sb="7" eb="8">
      <t>グン</t>
    </rPh>
    <phoneticPr fontId="45"/>
  </si>
  <si>
    <t xml:space="preserve"> 仙　北　郡</t>
    <rPh sb="1" eb="2">
      <t>セン</t>
    </rPh>
    <rPh sb="3" eb="4">
      <t>キタ</t>
    </rPh>
    <rPh sb="5" eb="6">
      <t>グン</t>
    </rPh>
    <phoneticPr fontId="45"/>
  </si>
  <si>
    <t xml:space="preserve">
4月</t>
    <rPh sb="2" eb="3">
      <t>ガツ</t>
    </rPh>
    <phoneticPr fontId="45"/>
  </si>
  <si>
    <t>３　自然増減と社会増減の推移（図２、表３、表４）</t>
    <rPh sb="21" eb="22">
      <t>ヒョウ</t>
    </rPh>
    <phoneticPr fontId="45"/>
  </si>
  <si>
    <t>直近1年間の累計</t>
    <rPh sb="0" eb="2">
      <t>チョッキン</t>
    </rPh>
    <rPh sb="6" eb="8">
      <t>ルイケイ</t>
    </rPh>
    <phoneticPr fontId="77"/>
  </si>
  <si>
    <t>【要約表】市町村別の人口と世帯数（推計）</t>
    <rPh sb="1" eb="3">
      <t>ヨウヤク</t>
    </rPh>
    <rPh sb="3" eb="4">
      <t>ヒョウ</t>
    </rPh>
    <rPh sb="5" eb="8">
      <t>シチョウソン</t>
    </rPh>
    <rPh sb="8" eb="9">
      <t>ベツ</t>
    </rPh>
    <rPh sb="10" eb="12">
      <t>ジンコウ</t>
    </rPh>
    <rPh sb="13" eb="16">
      <t>セタイスウ</t>
    </rPh>
    <rPh sb="17" eb="19">
      <t>スイケイ</t>
    </rPh>
    <phoneticPr fontId="45"/>
  </si>
  <si>
    <t>【図２】直近1年間の自然増減・社会増減・人口増減の月別推移</t>
    <rPh sb="4" eb="6">
      <t>チョッキン</t>
    </rPh>
    <rPh sb="7" eb="9">
      <t>ネンカン</t>
    </rPh>
    <rPh sb="10" eb="12">
      <t>シゼン</t>
    </rPh>
    <rPh sb="12" eb="14">
      <t>ゾウゲン</t>
    </rPh>
    <rPh sb="15" eb="17">
      <t>シャカイ</t>
    </rPh>
    <rPh sb="17" eb="19">
      <t>ゾウゲン</t>
    </rPh>
    <rPh sb="20" eb="22">
      <t>ジンコウ</t>
    </rPh>
    <rPh sb="22" eb="24">
      <t>ゾウゲン</t>
    </rPh>
    <rPh sb="25" eb="27">
      <t>ツキベツ</t>
    </rPh>
    <rPh sb="27" eb="29">
      <t>スイイ</t>
    </rPh>
    <phoneticPr fontId="45"/>
  </si>
  <si>
    <t>総人口</t>
    <rPh sb="0" eb="1">
      <t>ソウ</t>
    </rPh>
    <rPh sb="1" eb="3">
      <t>ジンコウ</t>
    </rPh>
    <phoneticPr fontId="86"/>
  </si>
  <si>
    <t>人口増減率（前年同月比）</t>
    <rPh sb="0" eb="2">
      <t>ジンコウ</t>
    </rPh>
    <rPh sb="2" eb="5">
      <t>ゾウゲンリツ</t>
    </rPh>
    <phoneticPr fontId="86"/>
  </si>
  <si>
    <t>【図１】総人口と人口増減率（対前年同月比）の推移</t>
    <rPh sb="4" eb="7">
      <t>ソウジンコウ</t>
    </rPh>
    <rPh sb="8" eb="10">
      <t>ジンコウ</t>
    </rPh>
    <rPh sb="10" eb="13">
      <t>ゾウゲンリツ</t>
    </rPh>
    <rPh sb="22" eb="24">
      <t>スイイ</t>
    </rPh>
    <phoneticPr fontId="45"/>
  </si>
  <si>
    <t>小計②</t>
  </si>
  <si>
    <t xml:space="preserve">
8月</t>
    <rPh sb="2" eb="3">
      <t>ガツ</t>
    </rPh>
    <phoneticPr fontId="45"/>
  </si>
  <si>
    <t xml:space="preserve">
9月</t>
    <rPh sb="2" eb="3">
      <t>ガツ</t>
    </rPh>
    <phoneticPr fontId="45"/>
  </si>
  <si>
    <t>人口増減別</t>
    <rPh sb="0" eb="2">
      <t>ジンコウ</t>
    </rPh>
    <rPh sb="4" eb="5">
      <t>ベツ</t>
    </rPh>
    <phoneticPr fontId="66"/>
  </si>
  <si>
    <t>市町村数</t>
    <rPh sb="0" eb="3">
      <t>シチョウソン</t>
    </rPh>
    <rPh sb="3" eb="4">
      <t>スウ</t>
    </rPh>
    <phoneticPr fontId="66"/>
  </si>
  <si>
    <t>自然増減別</t>
    <rPh sb="0" eb="2">
      <t>シゼン</t>
    </rPh>
    <rPh sb="4" eb="5">
      <t>ベツ</t>
    </rPh>
    <phoneticPr fontId="66"/>
  </si>
  <si>
    <t>社会増減別</t>
    <rPh sb="0" eb="2">
      <t>シャカイ</t>
    </rPh>
    <rPh sb="4" eb="5">
      <t>ベツ</t>
    </rPh>
    <phoneticPr fontId="66"/>
  </si>
  <si>
    <t>まで１か月間の人口増減 】</t>
    <rPh sb="4" eb="6">
      <t>ゲツカン</t>
    </rPh>
    <rPh sb="7" eb="9">
      <t>ジンコウ</t>
    </rPh>
    <phoneticPr fontId="45"/>
  </si>
  <si>
    <t>まで１年間の人口増減 】</t>
    <rPh sb="3" eb="5">
      <t>ネンカン</t>
    </rPh>
    <rPh sb="6" eb="8">
      <t>ジンコウ</t>
    </rPh>
    <phoneticPr fontId="45"/>
  </si>
  <si>
    <t>１　概況</t>
    <phoneticPr fontId="45"/>
  </si>
  <si>
    <t xml:space="preserve">
11月</t>
    <rPh sb="3" eb="4">
      <t>ガツ</t>
    </rPh>
    <phoneticPr fontId="45"/>
  </si>
  <si>
    <t xml:space="preserve">
12月</t>
    <rPh sb="3" eb="4">
      <t>ガツ</t>
    </rPh>
    <phoneticPr fontId="45"/>
  </si>
  <si>
    <t xml:space="preserve">
2月</t>
    <rPh sb="2" eb="3">
      <t>ガツ</t>
    </rPh>
    <phoneticPr fontId="45"/>
  </si>
  <si>
    <t>井川町</t>
    <phoneticPr fontId="66"/>
  </si>
  <si>
    <t>東成瀬村</t>
    <phoneticPr fontId="66"/>
  </si>
  <si>
    <t>秋田市</t>
    <phoneticPr fontId="66"/>
  </si>
  <si>
    <t>上小阿仁村</t>
    <phoneticPr fontId="66"/>
  </si>
  <si>
    <t>八郎潟町</t>
    <phoneticPr fontId="66"/>
  </si>
  <si>
    <t>藤里町</t>
    <phoneticPr fontId="66"/>
  </si>
  <si>
    <t>五城目町</t>
    <phoneticPr fontId="66"/>
  </si>
  <si>
    <t>大潟村</t>
    <phoneticPr fontId="66"/>
  </si>
  <si>
    <t>小坂町</t>
    <phoneticPr fontId="66"/>
  </si>
  <si>
    <t>三種町</t>
    <rPh sb="0" eb="1">
      <t>ミ</t>
    </rPh>
    <rPh sb="1" eb="2">
      <t>タネ</t>
    </rPh>
    <phoneticPr fontId="66"/>
  </si>
  <si>
    <t>八峰町</t>
    <rPh sb="1" eb="2">
      <t>ミネ</t>
    </rPh>
    <phoneticPr fontId="66"/>
  </si>
  <si>
    <t>羽後町</t>
    <phoneticPr fontId="66"/>
  </si>
  <si>
    <t>にかほ市</t>
    <phoneticPr fontId="66"/>
  </si>
  <si>
    <t>美郷町</t>
    <rPh sb="0" eb="1">
      <t>ビ</t>
    </rPh>
    <rPh sb="1" eb="3">
      <t>ゴウマチ</t>
    </rPh>
    <phoneticPr fontId="66"/>
  </si>
  <si>
    <t>男鹿市</t>
    <phoneticPr fontId="66"/>
  </si>
  <si>
    <t>鹿角市</t>
    <phoneticPr fontId="66"/>
  </si>
  <si>
    <t>由利本荘市</t>
    <rPh sb="0" eb="2">
      <t>ユリ</t>
    </rPh>
    <phoneticPr fontId="66"/>
  </si>
  <si>
    <t>湯沢市</t>
    <phoneticPr fontId="66"/>
  </si>
  <si>
    <t xml:space="preserve"> 仙北市</t>
    <rPh sb="1" eb="3">
      <t>センボク</t>
    </rPh>
    <rPh sb="3" eb="4">
      <t>シ</t>
    </rPh>
    <phoneticPr fontId="66"/>
  </si>
  <si>
    <t>横手市</t>
    <phoneticPr fontId="66"/>
  </si>
  <si>
    <t>能代市</t>
    <phoneticPr fontId="66"/>
  </si>
  <si>
    <t>大館市</t>
    <phoneticPr fontId="66"/>
  </si>
  <si>
    <t>１　概況</t>
    <rPh sb="2" eb="4">
      <t>ガイキョウ</t>
    </rPh>
    <phoneticPr fontId="45"/>
  </si>
  <si>
    <t>昇順</t>
    <rPh sb="0" eb="2">
      <t>ショウジュン</t>
    </rPh>
    <phoneticPr fontId="66"/>
  </si>
  <si>
    <t>降順</t>
    <rPh sb="0" eb="2">
      <t>コウジュン</t>
    </rPh>
    <phoneticPr fontId="66"/>
  </si>
  <si>
    <t>～</t>
  </si>
  <si>
    <t>集 計 期 間</t>
    <rPh sb="0" eb="1">
      <t>シュウ</t>
    </rPh>
    <rPh sb="2" eb="3">
      <t>ケイ</t>
    </rPh>
    <rPh sb="4" eb="5">
      <t>キ</t>
    </rPh>
    <rPh sb="6" eb="7">
      <t>アイダ</t>
    </rPh>
    <phoneticPr fontId="90"/>
  </si>
  <si>
    <t>《 出 生 》</t>
    <phoneticPr fontId="90"/>
  </si>
  <si>
    <t>《 死 亡 》</t>
    <rPh sb="2" eb="3">
      <t>シ</t>
    </rPh>
    <rPh sb="4" eb="5">
      <t>ボウ</t>
    </rPh>
    <phoneticPr fontId="90"/>
  </si>
  <si>
    <t>《 県内への転入 》</t>
    <phoneticPr fontId="90"/>
  </si>
  <si>
    <t>《 県外への転出 》</t>
    <phoneticPr fontId="90"/>
  </si>
  <si>
    <t>《 自然増減＝(出生)－(死亡) 》</t>
    <phoneticPr fontId="77"/>
  </si>
  <si>
    <t>《 社会増減＝(県内への転入)－(県外への転出) 》</t>
    <phoneticPr fontId="77"/>
  </si>
  <si>
    <t>※注意事項</t>
    <rPh sb="1" eb="3">
      <t>チュウイ</t>
    </rPh>
    <rPh sb="3" eb="5">
      <t>ジコウ</t>
    </rPh>
    <phoneticPr fontId="50"/>
  </si>
  <si>
    <t>人口増減</t>
    <phoneticPr fontId="102"/>
  </si>
  <si>
    <t>自然増減</t>
    <rPh sb="0" eb="2">
      <t>シゼン</t>
    </rPh>
    <rPh sb="2" eb="4">
      <t>ゾウゲン</t>
    </rPh>
    <phoneticPr fontId="102"/>
  </si>
  <si>
    <t>社会増減</t>
    <rPh sb="0" eb="2">
      <t>シャカイ</t>
    </rPh>
    <rPh sb="2" eb="4">
      <t>ゾウゲン</t>
    </rPh>
    <phoneticPr fontId="102"/>
  </si>
  <si>
    <t>世帯の</t>
    <rPh sb="0" eb="2">
      <t>セタイ</t>
    </rPh>
    <phoneticPr fontId="102"/>
  </si>
  <si>
    <t>年次</t>
    <rPh sb="0" eb="2">
      <t>ネンジ</t>
    </rPh>
    <phoneticPr fontId="102"/>
  </si>
  <si>
    <t>総人口</t>
    <rPh sb="0" eb="3">
      <t>ソウジンコウ</t>
    </rPh>
    <phoneticPr fontId="102"/>
  </si>
  <si>
    <t>前月比</t>
    <rPh sb="0" eb="3">
      <t>ゼンゲツヒ</t>
    </rPh>
    <phoneticPr fontId="102"/>
  </si>
  <si>
    <t>（前年比）</t>
    <phoneticPr fontId="102"/>
  </si>
  <si>
    <t>世帯数</t>
    <rPh sb="0" eb="3">
      <t>セタイスウ</t>
    </rPh>
    <phoneticPr fontId="102"/>
  </si>
  <si>
    <t>増減数</t>
    <rPh sb="0" eb="2">
      <t>ゾウゲン</t>
    </rPh>
    <rPh sb="2" eb="3">
      <t>スウ</t>
    </rPh>
    <phoneticPr fontId="102"/>
  </si>
  <si>
    <t>（人）</t>
    <rPh sb="1" eb="2">
      <t>ニン</t>
    </rPh>
    <phoneticPr fontId="102"/>
  </si>
  <si>
    <t>増減率</t>
    <rPh sb="0" eb="3">
      <t>ゾウゲンリツ</t>
    </rPh>
    <phoneticPr fontId="102"/>
  </si>
  <si>
    <t>（世帯）</t>
    <phoneticPr fontId="102"/>
  </si>
  <si>
    <t>（前年比）</t>
    <rPh sb="1" eb="4">
      <t>ゼンネンヒ</t>
    </rPh>
    <phoneticPr fontId="102"/>
  </si>
  <si>
    <t>（％）</t>
    <phoneticPr fontId="102"/>
  </si>
  <si>
    <t>（世帯）</t>
    <rPh sb="1" eb="3">
      <t>セタイ</t>
    </rPh>
    <phoneticPr fontId="102"/>
  </si>
  <si>
    <t>年月日</t>
    <rPh sb="0" eb="3">
      <t>ネンガッピ</t>
    </rPh>
    <phoneticPr fontId="102"/>
  </si>
  <si>
    <t>（前月比）</t>
    <rPh sb="2" eb="3">
      <t>ツキ</t>
    </rPh>
    <phoneticPr fontId="102"/>
  </si>
  <si>
    <t>（前月比）</t>
    <rPh sb="1" eb="4">
      <t>ゼンゲツヒ</t>
    </rPh>
    <phoneticPr fontId="102"/>
  </si>
  <si>
    <t>出生</t>
    <rPh sb="0" eb="2">
      <t>シュッショウ</t>
    </rPh>
    <phoneticPr fontId="102"/>
  </si>
  <si>
    <t>死亡</t>
    <rPh sb="0" eb="2">
      <t>シボウ</t>
    </rPh>
    <phoneticPr fontId="102"/>
  </si>
  <si>
    <t>転入</t>
    <rPh sb="0" eb="2">
      <t>テンニュウ</t>
    </rPh>
    <phoneticPr fontId="102"/>
  </si>
  <si>
    <t>転出</t>
    <rPh sb="0" eb="2">
      <t>テンシュツ</t>
    </rPh>
    <phoneticPr fontId="102"/>
  </si>
  <si>
    <t>前年同月比</t>
    <rPh sb="0" eb="2">
      <t>ゼンネン</t>
    </rPh>
    <rPh sb="2" eb="5">
      <t>ドウゲツヒ</t>
    </rPh>
    <phoneticPr fontId="102"/>
  </si>
  <si>
    <t>増加した</t>
    <rPh sb="0" eb="2">
      <t>ゾウカ</t>
    </rPh>
    <phoneticPr fontId="45"/>
  </si>
  <si>
    <t>市町村</t>
    <rPh sb="0" eb="3">
      <t>シチョウソン</t>
    </rPh>
    <phoneticPr fontId="45"/>
  </si>
  <si>
    <t>減少した</t>
    <rPh sb="0" eb="2">
      <t>ゲンショウ</t>
    </rPh>
    <phoneticPr fontId="45"/>
  </si>
  <si>
    <t>増減なし</t>
    <rPh sb="0" eb="2">
      <t>ゾウゲン</t>
    </rPh>
    <phoneticPr fontId="45"/>
  </si>
  <si>
    <t>区　　分</t>
    <rPh sb="0" eb="1">
      <t>ク</t>
    </rPh>
    <rPh sb="3" eb="4">
      <t>ブン</t>
    </rPh>
    <phoneticPr fontId="45"/>
  </si>
  <si>
    <t>合　　計</t>
    <rPh sb="0" eb="1">
      <t>ア</t>
    </rPh>
    <rPh sb="3" eb="4">
      <t>ケイ</t>
    </rPh>
    <phoneticPr fontId="45"/>
  </si>
  <si>
    <t>2016年</t>
    <rPh sb="4" eb="5">
      <t>ネン</t>
    </rPh>
    <phoneticPr fontId="90"/>
  </si>
  <si>
    <t>2017年</t>
    <rPh sb="4" eb="5">
      <t>ネン</t>
    </rPh>
    <phoneticPr fontId="90"/>
  </si>
  <si>
    <t>2018年</t>
    <rPh sb="4" eb="5">
      <t>ネン</t>
    </rPh>
    <phoneticPr fontId="90"/>
  </si>
  <si>
    <t>2019年</t>
    <rPh sb="4" eb="5">
      <t>ネン</t>
    </rPh>
    <phoneticPr fontId="90"/>
  </si>
  <si>
    <t>2020年</t>
    <rPh sb="4" eb="5">
      <t>ネン</t>
    </rPh>
    <phoneticPr fontId="90"/>
  </si>
  <si>
    <t>2021年</t>
    <rPh sb="4" eb="5">
      <t>ネン</t>
    </rPh>
    <phoneticPr fontId="90"/>
  </si>
  <si>
    <t>2022年</t>
    <rPh sb="4" eb="5">
      <t>ネン</t>
    </rPh>
    <phoneticPr fontId="45"/>
  </si>
  <si>
    <t>①前月に比べ</t>
    <rPh sb="1" eb="3">
      <t>ゼンゲツ</t>
    </rPh>
    <rPh sb="4" eb="5">
      <t>クラ</t>
    </rPh>
    <phoneticPr fontId="45"/>
  </si>
  <si>
    <t>②前年同月に比べ</t>
    <rPh sb="1" eb="3">
      <t>ゼンネン</t>
    </rPh>
    <rPh sb="3" eb="5">
      <t>ドウゲツ</t>
    </rPh>
    <rPh sb="6" eb="7">
      <t>クラ</t>
    </rPh>
    <phoneticPr fontId="45"/>
  </si>
  <si>
    <t>前月に比べ</t>
    <rPh sb="0" eb="2">
      <t>ゼンゲツ</t>
    </rPh>
    <rPh sb="3" eb="4">
      <t>クラ</t>
    </rPh>
    <phoneticPr fontId="45"/>
  </si>
  <si>
    <t>2023年</t>
    <rPh sb="4" eb="5">
      <t>ネン</t>
    </rPh>
    <phoneticPr fontId="45"/>
  </si>
  <si>
    <t>社会増減数_b</t>
    <rPh sb="0" eb="2">
      <t>シャカイ</t>
    </rPh>
    <rPh sb="2" eb="4">
      <t>ゾウゲン</t>
    </rPh>
    <rPh sb="4" eb="5">
      <t>スウ</t>
    </rPh>
    <phoneticPr fontId="102"/>
  </si>
  <si>
    <t xml:space="preserve"> ＝転入-転出</t>
    <rPh sb="2" eb="4">
      <t>テンニュウ</t>
    </rPh>
    <rPh sb="5" eb="7">
      <t>テンシュツ</t>
    </rPh>
    <phoneticPr fontId="102"/>
  </si>
  <si>
    <t xml:space="preserve"> ＝出生-死亡</t>
    <rPh sb="2" eb="4">
      <t>シュッショウ</t>
    </rPh>
    <rPh sb="5" eb="7">
      <t>シボウ</t>
    </rPh>
    <phoneticPr fontId="102"/>
  </si>
  <si>
    <t>自然増減数_a</t>
    <rPh sb="0" eb="2">
      <t>シゼン</t>
    </rPh>
    <rPh sb="2" eb="4">
      <t>ゾウゲン</t>
    </rPh>
    <rPh sb="4" eb="5">
      <t>スウ</t>
    </rPh>
    <phoneticPr fontId="102"/>
  </si>
  <si>
    <t>人口増減数
＝a＋b</t>
    <rPh sb="0" eb="4">
      <t>ジンコウゾウゲン</t>
    </rPh>
    <rPh sb="4" eb="5">
      <t>スウ</t>
    </rPh>
    <phoneticPr fontId="102"/>
  </si>
  <si>
    <t>◆市町村の人口増減概況</t>
    <rPh sb="1" eb="4">
      <t>シチョウソン</t>
    </rPh>
    <rPh sb="7" eb="9">
      <t>ゾウゲン</t>
    </rPh>
    <rPh sb="9" eb="11">
      <t>ガイキョウ</t>
    </rPh>
    <phoneticPr fontId="45"/>
  </si>
  <si>
    <t>人口増減</t>
    <rPh sb="0" eb="2">
      <t>ジンコウ</t>
    </rPh>
    <phoneticPr fontId="1"/>
  </si>
  <si>
    <t>自然増減</t>
    <rPh sb="0" eb="2">
      <t>シゼン</t>
    </rPh>
    <phoneticPr fontId="1"/>
  </si>
  <si>
    <t>社会増減</t>
    <rPh sb="0" eb="2">
      <t>シャカイ</t>
    </rPh>
    <phoneticPr fontId="1"/>
  </si>
  <si>
    <t>《 市町村の人口増減 》</t>
    <rPh sb="2" eb="5">
      <t>シチョウソン</t>
    </rPh>
    <rPh sb="8" eb="10">
      <t>ゾウゲン</t>
    </rPh>
    <phoneticPr fontId="45"/>
  </si>
  <si>
    <t>増　　加:</t>
    <phoneticPr fontId="45"/>
  </si>
  <si>
    <r>
      <t>【人口】</t>
    </r>
    <r>
      <rPr>
        <sz val="11"/>
        <rFont val="ＭＳ Ｐゴシック"/>
        <family val="3"/>
        <charset val="128"/>
      </rPr>
      <t>2020（令和2）年国勢調査確定値を基準として算出した推計値</t>
    </r>
    <rPh sb="1" eb="3">
      <t>ジンコウ</t>
    </rPh>
    <rPh sb="9" eb="11">
      <t>レイワ</t>
    </rPh>
    <rPh sb="13" eb="14">
      <t>ネン</t>
    </rPh>
    <rPh sb="14" eb="16">
      <t>コクセイ</t>
    </rPh>
    <rPh sb="16" eb="18">
      <t>チョウサ</t>
    </rPh>
    <rPh sb="18" eb="21">
      <t>カクテイチ</t>
    </rPh>
    <rPh sb="22" eb="24">
      <t>キジュン</t>
    </rPh>
    <rPh sb="27" eb="29">
      <t>サンシュツ</t>
    </rPh>
    <rPh sb="31" eb="34">
      <t>スイケイチ</t>
    </rPh>
    <phoneticPr fontId="45"/>
  </si>
  <si>
    <r>
      <t>【世帯数】</t>
    </r>
    <r>
      <rPr>
        <sz val="11"/>
        <rFont val="ＭＳ Ｐゴシック"/>
        <family val="3"/>
        <charset val="128"/>
        <scheme val="major"/>
      </rPr>
      <t>2020（令和2）年国勢調査確定値を基準として算出した推計値</t>
    </r>
    <rPh sb="1" eb="3">
      <t>セタイ</t>
    </rPh>
    <rPh sb="3" eb="4">
      <t>スウ</t>
    </rPh>
    <rPh sb="10" eb="12">
      <t>レイワ</t>
    </rPh>
    <rPh sb="14" eb="15">
      <t>ネン</t>
    </rPh>
    <phoneticPr fontId="45"/>
  </si>
  <si>
    <t>合計</t>
    <rPh sb="0" eb="2">
      <t>ゴウケイ</t>
    </rPh>
    <phoneticPr fontId="45"/>
  </si>
  <si>
    <t>Check</t>
    <phoneticPr fontId="45"/>
  </si>
  <si>
    <t>2024年</t>
    <rPh sb="4" eb="5">
      <t>ネン</t>
    </rPh>
    <phoneticPr fontId="45"/>
  </si>
  <si>
    <t>2025年
1月</t>
    <rPh sb="4" eb="5">
      <t>ネン</t>
    </rPh>
    <rPh sb="7" eb="8">
      <t>ガツ</t>
    </rPh>
    <phoneticPr fontId="45"/>
  </si>
  <si>
    <t xml:space="preserve"> 12.1</t>
  </si>
  <si>
    <t>2025(令和7)年</t>
    <rPh sb="5" eb="7">
      <t>レイワ</t>
    </rPh>
    <rPh sb="9" eb="10">
      <t>トシ</t>
    </rPh>
    <phoneticPr fontId="45"/>
  </si>
  <si>
    <t>　    11月</t>
  </si>
  <si>
    <t>《人口増減》上位5市町村</t>
    <rPh sb="6" eb="8">
      <t>ジョウイ</t>
    </rPh>
    <rPh sb="9" eb="12">
      <t>シチョウソン</t>
    </rPh>
    <phoneticPr fontId="45"/>
  </si>
  <si>
    <t>《自然増減》上位5市町村</t>
    <phoneticPr fontId="45"/>
  </si>
  <si>
    <t>《社会増減》上位5市町村</t>
    <phoneticPr fontId="45"/>
  </si>
  <si>
    <t>増加市町村</t>
    <rPh sb="0" eb="5">
      <t>ゾウカシチョウソン</t>
    </rPh>
    <phoneticPr fontId="45"/>
  </si>
  <si>
    <t>増加数(人)</t>
    <rPh sb="0" eb="1">
      <t>ゾウ</t>
    </rPh>
    <rPh sb="1" eb="2">
      <t>カ</t>
    </rPh>
    <rPh sb="2" eb="3">
      <t>スウ</t>
    </rPh>
    <rPh sb="4" eb="5">
      <t>ニン</t>
    </rPh>
    <phoneticPr fontId="45"/>
  </si>
  <si>
    <t>減少数(人)</t>
    <rPh sb="0" eb="2">
      <t>ゲンショウ</t>
    </rPh>
    <rPh sb="2" eb="3">
      <t>スウ</t>
    </rPh>
    <rPh sb="4" eb="5">
      <t>ニン</t>
    </rPh>
    <phoneticPr fontId="45"/>
  </si>
  <si>
    <t>減少市町村</t>
    <rPh sb="0" eb="2">
      <t>ゲンショウ</t>
    </rPh>
    <rPh sb="2" eb="5">
      <t>シチョウソン</t>
    </rPh>
    <phoneticPr fontId="45"/>
  </si>
  <si>
    <t>2025. 1.1</t>
  </si>
  <si>
    <t>　    12月</t>
  </si>
  <si>
    <t>2025年 1月</t>
    <rPh sb="4" eb="5">
      <t>ネン</t>
    </rPh>
    <phoneticPr fontId="77"/>
  </si>
  <si>
    <t>2.1</t>
  </si>
  <si>
    <t>3.1</t>
  </si>
  <si>
    <t>　     2月</t>
  </si>
  <si>
    <t>4.1</t>
  </si>
  <si>
    <t>　     3月</t>
  </si>
  <si>
    <t>5.1</t>
  </si>
  <si>
    <t>　     4月</t>
  </si>
  <si>
    <t>6.1</t>
  </si>
  <si>
    <t>　     5月</t>
  </si>
  <si>
    <t>7.1</t>
  </si>
  <si>
    <t>　     6月</t>
  </si>
  <si>
    <t>年月</t>
    <rPh sb="0" eb="2">
      <t>ネンゲツ</t>
    </rPh>
    <phoneticPr fontId="102"/>
  </si>
  <si>
    <t>　     7月</t>
  </si>
  <si>
    <t>8.1</t>
  </si>
  <si>
    <t>9.1</t>
  </si>
  <si>
    <t>2025年</t>
    <rPh sb="4" eb="5">
      <t>ネン</t>
    </rPh>
    <phoneticPr fontId="45"/>
  </si>
  <si>
    <t>秋田市、横手市、大館市等</t>
    <rPh sb="0" eb="3">
      <t>アキタシ</t>
    </rPh>
    <rPh sb="4" eb="6">
      <t>ヨコテ</t>
    </rPh>
    <rPh sb="8" eb="11">
      <t>オオダテシ</t>
    </rPh>
    <rPh sb="11" eb="12">
      <t>トウ</t>
    </rPh>
    <phoneticPr fontId="45"/>
  </si>
  <si>
    <t>　     8月</t>
  </si>
  <si>
    <t xml:space="preserve"> 2023年
12月</t>
    <rPh sb="5" eb="6">
      <t>ネン</t>
    </rPh>
    <rPh sb="9" eb="10">
      <t>ガツ</t>
    </rPh>
    <phoneticPr fontId="45"/>
  </si>
  <si>
    <t xml:space="preserve">
  2024年
1月</t>
    <rPh sb="7" eb="8">
      <t>ネン</t>
    </rPh>
    <rPh sb="10" eb="11">
      <t>ガツ</t>
    </rPh>
    <phoneticPr fontId="45"/>
  </si>
  <si>
    <t>2024年
11月</t>
    <rPh sb="4" eb="5">
      <t>ネン</t>
    </rPh>
    <rPh sb="8" eb="9">
      <t>ガツ</t>
    </rPh>
    <phoneticPr fontId="45"/>
  </si>
  <si>
    <t>　     9月</t>
  </si>
  <si>
    <t>　    10月</t>
    <phoneticPr fontId="90"/>
  </si>
  <si>
    <t>2024.11.1</t>
    <phoneticPr fontId="90"/>
  </si>
  <si>
    <t>10.1</t>
  </si>
  <si>
    <t>11.1</t>
    <phoneticPr fontId="90"/>
  </si>
  <si>
    <t>11月</t>
    <phoneticPr fontId="45"/>
  </si>
  <si>
    <t>（2025年11月25日 公表）</t>
    <phoneticPr fontId="45"/>
  </si>
  <si>
    <t>にかほ市</t>
    <rPh sb="3" eb="4">
      <t>シ</t>
    </rPh>
    <phoneticPr fontId="45"/>
  </si>
  <si>
    <t>大潟村</t>
    <rPh sb="0" eb="3">
      <t>オオガタムラ</t>
    </rPh>
    <phoneticPr fontId="45"/>
  </si>
  <si>
    <t>減少</t>
  </si>
  <si>
    <t>世帯減少</t>
  </si>
  <si>
    <t>1市</t>
  </si>
  <si>
    <t>23市町村</t>
  </si>
  <si>
    <t>1村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</si>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</sst>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2">
    <numFmt numFmtId="176" formatCode="&quot;女&quot;\ \ ##,#0#&quot;人&quot;\ \)"/>
    <numFmt numFmtId="177" formatCode="##,#0#&quot;世帯&quot;"/>
    <numFmt numFmtId="178" formatCode="##,#0#&quot;人&quot;"/>
    <numFmt numFmtId="179" formatCode="#,##0.000;[Red]\-#,##0.000"/>
    <numFmt numFmtId="180" formatCode="#,##0.00_ "/>
    <numFmt numFmtId="181" formatCode="#,##0;&quot;▲ &quot;#,##0"/>
    <numFmt numFmtId="182" formatCode="#,##0;[Red]#,##0"/>
    <numFmt numFmtId="183" formatCode="#,##0;[Red]\-#,##0;;@"/>
    <numFmt numFmtId="184" formatCode="#;#;&quot;*****&quot;"/>
    <numFmt numFmtId="185" formatCode="[$-411]g&quot;元&quot;\.m\.d"/>
    <numFmt numFmtId="186" formatCode="[$-411]ggge&quot;年&quot;m&quot;月&quot;d&quot;日&quot;\)"/>
    <numFmt numFmtId="187" formatCode="[$-411]ggge&quot;年&quot;m&quot;月&quot;d&quot;日現在&quot;"/>
    <numFmt numFmtId="188" formatCode="[$-F400]h:mm:ss\ AM/PM"/>
    <numFmt numFmtId="189" formatCode="\(\ &quot;男&quot;\ \ ##,#0#&quot;人&quot;"/>
    <numFmt numFmtId="190" formatCode="\(\ #,##0.00\ &quot;％&quot;\ \)"/>
    <numFmt numFmtId="191" formatCode="yyyy\.m"/>
    <numFmt numFmtId="192" formatCode="yyyy&quot;年&quot;m&quot;月&quot;d&quot;日現在&quot;"/>
    <numFmt numFmtId="193" formatCode="&quot;【&quot;\ yyyy&quot;年&quot;m&quot;月&quot;d&quot;日&quot;"/>
    <numFmt numFmtId="194" formatCode="yyyy\.\ m"/>
    <numFmt numFmtId="195" formatCode="[$-411]&quot;「人口増減ランキング」シート&quot;\ yyyy\.m\.d&quot;現&quot;&quot;在&quot;"/>
    <numFmt numFmtId="196" formatCode="[$-411]&quot;７　&quot;yyyy&quot;年&quot;m&quot;月の市町村の人口増減&quot;"/>
    <numFmt numFmtId="197" formatCode="0.000000"/>
  </numFmts>
  <fonts count="109">
    <font>
      <sz val="11"/>
      <name val="ＭＳ Ｐゴシック"/>
      <family val="3"/>
    </font>
    <font>
      <sz val="11"/>
      <color indexed="8"/>
      <name val="ＭＳ Ｐゴシック"/>
      <family val="3"/>
    </font>
    <font>
      <sz val="11"/>
      <color indexed="8"/>
      <name val="ＭＳ ゴシック"/>
      <family val="3"/>
    </font>
    <font>
      <sz val="11"/>
      <color indexed="9"/>
      <name val="ＭＳ Ｐゴシック"/>
      <family val="3"/>
    </font>
    <font>
      <sz val="11"/>
      <color indexed="9"/>
      <name val="ＭＳ ゴシック"/>
      <family val="3"/>
    </font>
    <font>
      <sz val="11"/>
      <color indexed="19"/>
      <name val="ＭＳ Ｐゴシック"/>
      <family val="3"/>
    </font>
    <font>
      <sz val="11"/>
      <color indexed="60"/>
      <name val="ＭＳ ゴシック"/>
      <family val="3"/>
    </font>
    <font>
      <sz val="11"/>
      <color indexed="60"/>
      <name val="ＭＳ Ｐゴシック"/>
      <family val="3"/>
    </font>
    <font>
      <b/>
      <sz val="18"/>
      <color indexed="62"/>
      <name val="ＭＳ Ｐゴシック"/>
      <family val="3"/>
    </font>
    <font>
      <b/>
      <sz val="18"/>
      <color indexed="56"/>
      <name val="ＭＳ Ｐゴシック"/>
      <family val="3"/>
    </font>
    <font>
      <b/>
      <sz val="11"/>
      <color indexed="9"/>
      <name val="ＭＳ Ｐゴシック"/>
      <family val="3"/>
    </font>
    <font>
      <b/>
      <sz val="11"/>
      <color indexed="9"/>
      <name val="ＭＳ ゴシック"/>
      <family val="3"/>
    </font>
    <font>
      <sz val="11"/>
      <name val="ＭＳ Ｐゴシック"/>
      <family val="3"/>
    </font>
    <font>
      <sz val="11"/>
      <color indexed="10"/>
      <name val="ＭＳ Ｐゴシック"/>
      <family val="3"/>
    </font>
    <font>
      <sz val="11"/>
      <color indexed="52"/>
      <name val="ＭＳ ゴシック"/>
      <family val="3"/>
    </font>
    <font>
      <sz val="11"/>
      <color indexed="52"/>
      <name val="ＭＳ Ｐゴシック"/>
      <family val="3"/>
    </font>
    <font>
      <sz val="11"/>
      <color indexed="62"/>
      <name val="ＭＳ Ｐゴシック"/>
      <family val="3"/>
    </font>
    <font>
      <sz val="11"/>
      <color indexed="62"/>
      <name val="ＭＳ ゴシック"/>
      <family val="3"/>
    </font>
    <font>
      <b/>
      <sz val="11"/>
      <color indexed="63"/>
      <name val="ＭＳ Ｐゴシック"/>
      <family val="3"/>
    </font>
    <font>
      <b/>
      <sz val="11"/>
      <color indexed="63"/>
      <name val="ＭＳ ゴシック"/>
      <family val="3"/>
    </font>
    <font>
      <sz val="11"/>
      <color indexed="20"/>
      <name val="ＭＳ Ｐゴシック"/>
      <family val="3"/>
    </font>
    <font>
      <sz val="11"/>
      <color indexed="20"/>
      <name val="ＭＳ ゴシック"/>
      <family val="3"/>
    </font>
    <font>
      <sz val="11"/>
      <color theme="1"/>
      <name val="ＭＳ Ｐゴシック"/>
      <family val="2"/>
      <scheme val="minor"/>
    </font>
    <font>
      <sz val="9"/>
      <name val="ＭＳ Ｐゴシック"/>
      <family val="3"/>
    </font>
    <font>
      <sz val="11"/>
      <name val="ＭＳ ゴシック"/>
      <family val="3"/>
    </font>
    <font>
      <sz val="12"/>
      <name val="ＭＳ 明朝"/>
      <family val="1"/>
    </font>
    <font>
      <sz val="11"/>
      <color indexed="17"/>
      <name val="ＭＳ Ｐゴシック"/>
      <family val="3"/>
    </font>
    <font>
      <sz val="11"/>
      <color indexed="17"/>
      <name val="ＭＳ ゴシック"/>
      <family val="3"/>
    </font>
    <font>
      <b/>
      <sz val="15"/>
      <color indexed="62"/>
      <name val="ＭＳ Ｐゴシック"/>
      <family val="3"/>
    </font>
    <font>
      <b/>
      <sz val="15"/>
      <color indexed="56"/>
      <name val="ＭＳ ゴシック"/>
      <family val="3"/>
    </font>
    <font>
      <b/>
      <sz val="15"/>
      <color indexed="56"/>
      <name val="ＭＳ Ｐゴシック"/>
      <family val="3"/>
    </font>
    <font>
      <b/>
      <sz val="13"/>
      <color indexed="62"/>
      <name val="ＭＳ Ｐゴシック"/>
      <family val="3"/>
    </font>
    <font>
      <b/>
      <sz val="13"/>
      <color indexed="56"/>
      <name val="ＭＳ ゴシック"/>
      <family val="3"/>
    </font>
    <font>
      <b/>
      <sz val="13"/>
      <color indexed="56"/>
      <name val="ＭＳ Ｐゴシック"/>
      <family val="3"/>
    </font>
    <font>
      <b/>
      <sz val="11"/>
      <color indexed="62"/>
      <name val="ＭＳ Ｐゴシック"/>
      <family val="3"/>
    </font>
    <font>
      <b/>
      <sz val="11"/>
      <color indexed="56"/>
      <name val="ＭＳ ゴシック"/>
      <family val="3"/>
    </font>
    <font>
      <b/>
      <sz val="11"/>
      <color indexed="56"/>
      <name val="ＭＳ Ｐゴシック"/>
      <family val="3"/>
    </font>
    <font>
      <b/>
      <sz val="11"/>
      <color indexed="10"/>
      <name val="ＭＳ Ｐゴシック"/>
      <family val="3"/>
    </font>
    <font>
      <b/>
      <sz val="11"/>
      <color indexed="52"/>
      <name val="ＭＳ ゴシック"/>
      <family val="3"/>
    </font>
    <font>
      <b/>
      <sz val="11"/>
      <color indexed="52"/>
      <name val="ＭＳ Ｐゴシック"/>
      <family val="3"/>
    </font>
    <font>
      <i/>
      <sz val="11"/>
      <color indexed="23"/>
      <name val="ＭＳ Ｐゴシック"/>
      <family val="3"/>
    </font>
    <font>
      <i/>
      <sz val="11"/>
      <color indexed="23"/>
      <name val="ＭＳ ゴシック"/>
      <family val="3"/>
    </font>
    <font>
      <sz val="11"/>
      <color indexed="10"/>
      <name val="ＭＳ ゴシック"/>
      <family val="3"/>
    </font>
    <font>
      <b/>
      <sz val="11"/>
      <color indexed="8"/>
      <name val="ＭＳ Ｐゴシック"/>
      <family val="3"/>
    </font>
    <font>
      <b/>
      <sz val="11"/>
      <color indexed="8"/>
      <name val="ＭＳ ゴシック"/>
      <family val="3"/>
    </font>
    <font>
      <sz val="6"/>
      <name val="ＭＳ Ｐゴシック"/>
      <family val="3"/>
    </font>
    <font>
      <b/>
      <sz val="14"/>
      <name val="ＭＳ Ｐゴシック"/>
      <family val="3"/>
    </font>
    <font>
      <sz val="14"/>
      <name val="ＭＳ Ｐゴシック"/>
      <family val="3"/>
    </font>
    <font>
      <sz val="12"/>
      <name val="ＭＳ Ｐゴシック"/>
      <family val="3"/>
    </font>
    <font>
      <sz val="10"/>
      <name val="ＭＳ Ｐゴシック"/>
      <family val="3"/>
    </font>
    <font>
      <sz val="10"/>
      <name val="ＭＳ ゴシック"/>
      <family val="3"/>
    </font>
    <font>
      <b/>
      <sz val="22"/>
      <name val="ＭＳ Ｐゴシック"/>
      <family val="3"/>
    </font>
    <font>
      <sz val="8"/>
      <name val="ＭＳ ゴシック"/>
      <family val="3"/>
    </font>
    <font>
      <b/>
      <sz val="12"/>
      <name val="HG丸ｺﾞｼｯｸM-PRO"/>
      <family val="3"/>
    </font>
    <font>
      <b/>
      <sz val="12"/>
      <name val="ＭＳ Ｐゴシック"/>
      <family val="3"/>
    </font>
    <font>
      <sz val="12"/>
      <name val="ＭＳ ゴシック"/>
      <family val="3"/>
    </font>
    <font>
      <sz val="9"/>
      <name val="ＭＳ ゴシック"/>
      <family val="3"/>
    </font>
    <font>
      <sz val="8"/>
      <name val="ＭＳ Ｐゴシック"/>
      <family val="3"/>
    </font>
    <font>
      <sz val="16"/>
      <name val="ＭＳ Ｐゴシック"/>
      <family val="3"/>
    </font>
    <font>
      <b/>
      <sz val="20"/>
      <name val="ＭＳ Ｐゴシック"/>
      <family val="3"/>
    </font>
    <font>
      <b/>
      <sz val="10"/>
      <name val="HG丸ｺﾞｼｯｸM-PRO"/>
      <family val="3"/>
    </font>
    <font>
      <b/>
      <sz val="9"/>
      <name val="ＭＳ ゴシック"/>
      <family val="3"/>
    </font>
    <font>
      <b/>
      <sz val="8"/>
      <name val="ＭＳ ゴシック"/>
      <family val="3"/>
    </font>
    <font>
      <sz val="10"/>
      <color indexed="10"/>
      <name val="ＭＳ ゴシック"/>
      <family val="3"/>
    </font>
    <font>
      <b/>
      <sz val="20"/>
      <name val="ＭＳ ゴシック"/>
      <family val="3"/>
    </font>
    <font>
      <sz val="10"/>
      <color rgb="FFFFC000"/>
      <name val="ＭＳ ゴシック"/>
      <family val="3"/>
    </font>
    <font>
      <sz val="10"/>
      <name val="ＭＳ ゴシック"/>
      <family val="3"/>
    </font>
    <font>
      <b/>
      <sz val="10"/>
      <name val="ＭＳ ゴシック"/>
      <family val="3"/>
    </font>
    <font>
      <b/>
      <sz val="10"/>
      <color indexed="39"/>
      <name val="ＭＳ ゴシック"/>
      <family val="3"/>
    </font>
    <font>
      <b/>
      <sz val="20"/>
      <color indexed="39"/>
      <name val="ＭＳ ゴシック"/>
      <family val="3"/>
    </font>
    <font>
      <b/>
      <sz val="9"/>
      <color indexed="12"/>
      <name val="ＭＳ ゴシック"/>
      <family val="3"/>
    </font>
    <font>
      <b/>
      <sz val="9"/>
      <color indexed="39"/>
      <name val="ＭＳ ゴシック"/>
      <family val="3"/>
    </font>
    <font>
      <b/>
      <sz val="9"/>
      <color indexed="8"/>
      <name val="ＭＳ ゴシック"/>
      <family val="3"/>
    </font>
    <font>
      <b/>
      <sz val="10"/>
      <color indexed="8"/>
      <name val="ＭＳ ゴシック"/>
      <family val="3"/>
    </font>
    <font>
      <b/>
      <sz val="22"/>
      <color indexed="8"/>
      <name val="ＭＳ ゴシック"/>
      <family val="3"/>
    </font>
    <font>
      <b/>
      <sz val="11"/>
      <name val="ＭＳ ゴシック"/>
      <family val="3"/>
    </font>
    <font>
      <b/>
      <sz val="10"/>
      <color indexed="12"/>
      <name val="ＭＳ ゴシック"/>
      <family val="3"/>
    </font>
    <font>
      <sz val="10"/>
      <name val="ＭＳ Ｐゴシック"/>
      <family val="3"/>
    </font>
    <font>
      <sz val="10"/>
      <name val="ｺﾞｼｯｸ"/>
      <family val="3"/>
    </font>
    <font>
      <b/>
      <sz val="20"/>
      <name val="ｺﾞｼｯｸ"/>
      <family val="3"/>
    </font>
    <font>
      <b/>
      <sz val="12"/>
      <name val="ｺﾞｼｯｸ"/>
      <family val="3"/>
    </font>
    <font>
      <sz val="12"/>
      <name val="ｺﾞｼｯｸ"/>
      <family val="3"/>
    </font>
    <font>
      <b/>
      <sz val="24"/>
      <name val="ＭＳ Ｐゴシック"/>
      <family val="3"/>
    </font>
    <font>
      <b/>
      <sz val="12"/>
      <name val="ＭＳ ゴシック"/>
      <family val="3"/>
    </font>
    <font>
      <b/>
      <sz val="12"/>
      <name val="HGS創英角ﾎﾟｯﾌﾟ体"/>
      <family val="3"/>
    </font>
    <font>
      <sz val="12"/>
      <name val="HGS創英角ﾎﾟｯﾌﾟ体"/>
      <family val="3"/>
    </font>
    <font>
      <sz val="11"/>
      <name val="ＭＳ Ｐゴシック"/>
      <family val="3"/>
    </font>
    <font>
      <sz val="9"/>
      <name val="ＭＳ ゴシック"/>
      <family val="3"/>
    </font>
    <font>
      <sz val="10"/>
      <name val="ＭＳ Ｐゴシック"/>
      <family val="3"/>
      <charset val="128"/>
    </font>
    <font>
      <sz val="9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AR P丸ゴシック体E"/>
      <family val="3"/>
      <charset val="128"/>
    </font>
    <font>
      <sz val="14"/>
      <name val="AR P丸ゴシック体E"/>
      <family val="3"/>
      <charset val="128"/>
    </font>
    <font>
      <sz val="12"/>
      <name val="AR P丸ゴシック体E"/>
      <family val="3"/>
      <charset val="128"/>
    </font>
    <font>
      <sz val="11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4"/>
      <name val="AR丸ゴシック体E"/>
      <family val="3"/>
      <charset val="128"/>
    </font>
    <font>
      <sz val="11"/>
      <name val="ＭＳ Ｐゴシック"/>
      <family val="3"/>
      <charset val="128"/>
      <scheme val="major"/>
    </font>
    <font>
      <sz val="11"/>
      <name val="ｺﾞｼｯｸ"/>
      <family val="3"/>
    </font>
    <font>
      <sz val="11"/>
      <name val="ｺﾞｼｯｸ"/>
      <family val="3"/>
      <charset val="128"/>
    </font>
    <font>
      <b/>
      <sz val="9"/>
      <color indexed="81"/>
      <name val="MS P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10.5"/>
      <name val="ＭＳ ゴシック"/>
      <family val="3"/>
    </font>
    <font>
      <sz val="10.5"/>
      <name val="ＭＳ ゴシック"/>
      <family val="3"/>
      <charset val="128"/>
    </font>
    <font>
      <sz val="10.5"/>
      <name val="ｺﾞｼｯｸ"/>
      <family val="3"/>
      <charset val="128"/>
    </font>
    <font>
      <sz val="15"/>
      <name val="AR P丸ゴシック体E"/>
      <family val="3"/>
      <charset val="128"/>
    </font>
    <font>
      <sz val="10"/>
      <name val="AR丸ゴシック体M"/>
      <family val="3"/>
      <charset val="128"/>
    </font>
  </fonts>
  <fills count="3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5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rgb="FFCCFFCC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99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176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4" borderId="1" applyNumberFormat="0" applyAlignment="0" applyProtection="0">
      <alignment vertical="center"/>
    </xf>
    <xf numFmtId="0" fontId="10" fillId="24" borderId="1" applyNumberFormat="0" applyAlignment="0" applyProtection="0">
      <alignment vertical="center"/>
    </xf>
    <xf numFmtId="0" fontId="11" fillId="24" borderId="1" applyNumberFormat="0" applyAlignment="0" applyProtection="0">
      <alignment vertical="center"/>
    </xf>
    <xf numFmtId="0" fontId="12" fillId="6" borderId="2" applyNumberFormat="0" applyFont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8" fillId="25" borderId="6" applyNumberFormat="0" applyAlignment="0" applyProtection="0">
      <alignment vertical="center"/>
    </xf>
    <xf numFmtId="0" fontId="18" fillId="25" borderId="6" applyNumberFormat="0" applyAlignment="0" applyProtection="0">
      <alignment vertical="center"/>
    </xf>
    <xf numFmtId="0" fontId="19" fillId="26" borderId="6" applyNumberFormat="0" applyAlignment="0" applyProtection="0">
      <alignment vertical="center"/>
    </xf>
    <xf numFmtId="0" fontId="18" fillId="26" borderId="6" applyNumberFormat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38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12" fillId="0" borderId="0"/>
    <xf numFmtId="0" fontId="22" fillId="0" borderId="0">
      <alignment vertical="center"/>
    </xf>
    <xf numFmtId="0" fontId="23" fillId="0" borderId="0"/>
    <xf numFmtId="0" fontId="12" fillId="0" borderId="0"/>
    <xf numFmtId="0" fontId="12" fillId="0" borderId="0"/>
    <xf numFmtId="0" fontId="24" fillId="0" borderId="0"/>
    <xf numFmtId="0" fontId="12" fillId="0" borderId="0"/>
    <xf numFmtId="0" fontId="25" fillId="0" borderId="0"/>
    <xf numFmtId="0" fontId="25" fillId="0" borderId="0"/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25" borderId="5" applyNumberFormat="0" applyAlignment="0" applyProtection="0">
      <alignment vertical="center"/>
    </xf>
    <xf numFmtId="0" fontId="37" fillId="25" borderId="5" applyNumberFormat="0" applyAlignment="0" applyProtection="0">
      <alignment vertical="center"/>
    </xf>
    <xf numFmtId="0" fontId="38" fillId="26" borderId="5" applyNumberFormat="0" applyAlignment="0" applyProtection="0">
      <alignment vertical="center"/>
    </xf>
    <xf numFmtId="0" fontId="39" fillId="26" borderId="5" applyNumberForma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13" applyNumberFormat="0" applyFill="0" applyAlignment="0" applyProtection="0">
      <alignment vertical="center"/>
    </xf>
    <xf numFmtId="0" fontId="43" fillId="0" borderId="13" applyNumberFormat="0" applyFill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43" fillId="0" borderId="14" applyNumberFormat="0" applyFill="0" applyAlignment="0" applyProtection="0">
      <alignment vertical="center"/>
    </xf>
    <xf numFmtId="38" fontId="12" fillId="0" borderId="0" applyFont="0" applyFill="0" applyBorder="0" applyAlignment="0" applyProtection="0"/>
    <xf numFmtId="0" fontId="12" fillId="0" borderId="0">
      <alignment vertical="center"/>
    </xf>
    <xf numFmtId="38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94" fillId="0" borderId="0"/>
  </cellStyleXfs>
  <cellXfs count="671">
    <xf numFmtId="0" fontId="0" fillId="0" borderId="0" xfId="0"/>
    <xf numFmtId="0" fontId="0" fillId="0" borderId="0" xfId="0" applyProtection="1"/>
    <xf numFmtId="0" fontId="0" fillId="0" borderId="0" xfId="0" applyAlignment="1" applyProtection="1"/>
    <xf numFmtId="0" fontId="0" fillId="0" borderId="0" xfId="0" applyFont="1" applyBorder="1" applyAlignment="1" applyProtection="1">
      <alignment vertical="center"/>
    </xf>
    <xf numFmtId="0" fontId="0" fillId="0" borderId="0" xfId="0" applyFont="1" applyBorder="1" applyAlignment="1" applyProtection="1"/>
    <xf numFmtId="0" fontId="46" fillId="0" borderId="0" xfId="0" applyFont="1" applyBorder="1" applyAlignment="1" applyProtection="1"/>
    <xf numFmtId="0" fontId="47" fillId="0" borderId="0" xfId="0" applyFont="1" applyBorder="1" applyAlignment="1" applyProtection="1">
      <alignment vertical="center"/>
    </xf>
    <xf numFmtId="0" fontId="48" fillId="0" borderId="0" xfId="0" applyFont="1" applyBorder="1" applyAlignment="1" applyProtection="1"/>
    <xf numFmtId="0" fontId="49" fillId="0" borderId="0" xfId="0" applyFont="1" applyBorder="1" applyAlignment="1" applyProtection="1"/>
    <xf numFmtId="0" fontId="50" fillId="0" borderId="0" xfId="0" applyFont="1" applyBorder="1" applyAlignment="1" applyProtection="1"/>
    <xf numFmtId="0" fontId="0" fillId="0" borderId="0" xfId="0" applyFont="1" applyAlignment="1" applyProtection="1">
      <alignment horizontal="centerContinuous" vertical="center"/>
    </xf>
    <xf numFmtId="0" fontId="51" fillId="0" borderId="0" xfId="0" applyFont="1" applyAlignment="1" applyProtection="1">
      <alignment horizontal="centerContinuous" vertical="center"/>
    </xf>
    <xf numFmtId="0" fontId="0" fillId="0" borderId="0" xfId="0" applyProtection="1"/>
    <xf numFmtId="0" fontId="49" fillId="0" borderId="0" xfId="0" applyFont="1" applyProtection="1"/>
    <xf numFmtId="0" fontId="23" fillId="0" borderId="0" xfId="0" applyFont="1" applyProtection="1"/>
    <xf numFmtId="0" fontId="52" fillId="0" borderId="0" xfId="0" applyFont="1" applyProtection="1"/>
    <xf numFmtId="0" fontId="50" fillId="0" borderId="0" xfId="0" applyFont="1" applyProtection="1"/>
    <xf numFmtId="0" fontId="47" fillId="0" borderId="0" xfId="0" applyFont="1" applyAlignment="1" applyProtection="1">
      <alignment horizontal="centerContinuous" vertical="center"/>
    </xf>
    <xf numFmtId="0" fontId="48" fillId="0" borderId="0" xfId="0" applyFont="1" applyBorder="1" applyProtection="1"/>
    <xf numFmtId="0" fontId="53" fillId="0" borderId="0" xfId="0" applyFont="1" applyProtection="1"/>
    <xf numFmtId="0" fontId="49" fillId="0" borderId="0" xfId="0" applyFont="1" applyAlignment="1" applyProtection="1">
      <alignment horizontal="right"/>
    </xf>
    <xf numFmtId="58" fontId="54" fillId="0" borderId="0" xfId="0" applyNumberFormat="1" applyFont="1" applyBorder="1" applyAlignment="1" applyProtection="1">
      <alignment horizontal="distributed"/>
    </xf>
    <xf numFmtId="0" fontId="0" fillId="0" borderId="0" xfId="0" applyFont="1" applyAlignment="1" applyProtection="1">
      <alignment horizontal="right"/>
    </xf>
    <xf numFmtId="181" fontId="48" fillId="0" borderId="0" xfId="0" applyNumberFormat="1" applyFont="1" applyBorder="1" applyAlignment="1" applyProtection="1">
      <alignment horizontal="center"/>
    </xf>
    <xf numFmtId="0" fontId="55" fillId="0" borderId="0" xfId="0" applyFont="1" applyBorder="1" applyProtection="1"/>
    <xf numFmtId="0" fontId="24" fillId="0" borderId="0" xfId="0" applyFont="1" applyBorder="1" applyProtection="1"/>
    <xf numFmtId="0" fontId="56" fillId="0" borderId="0" xfId="0" applyFont="1" applyBorder="1" applyProtection="1"/>
    <xf numFmtId="58" fontId="48" fillId="0" borderId="0" xfId="0" applyNumberFormat="1" applyFont="1" applyBorder="1" applyAlignment="1" applyProtection="1"/>
    <xf numFmtId="49" fontId="50" fillId="0" borderId="0" xfId="0" applyNumberFormat="1" applyFont="1" applyBorder="1" applyProtection="1"/>
    <xf numFmtId="0" fontId="57" fillId="0" borderId="0" xfId="0" applyFont="1" applyProtection="1"/>
    <xf numFmtId="0" fontId="46" fillId="0" borderId="0" xfId="0" applyFont="1" applyAlignment="1" applyProtection="1">
      <alignment horizontal="right"/>
    </xf>
    <xf numFmtId="0" fontId="0" fillId="0" borderId="0" xfId="0" applyFont="1" applyBorder="1" applyAlignment="1" applyProtection="1">
      <alignment horizontal="center" vertical="center"/>
    </xf>
    <xf numFmtId="0" fontId="58" fillId="0" borderId="0" xfId="0" applyFont="1" applyAlignment="1" applyProtection="1">
      <alignment vertical="center"/>
    </xf>
    <xf numFmtId="0" fontId="51" fillId="0" borderId="0" xfId="0" applyFont="1" applyAlignment="1" applyProtection="1">
      <alignment vertical="center"/>
    </xf>
    <xf numFmtId="49" fontId="50" fillId="0" borderId="21" xfId="0" applyNumberFormat="1" applyFont="1" applyFill="1" applyBorder="1" applyAlignment="1" applyProtection="1">
      <alignment horizontal="right"/>
      <protection locked="0"/>
    </xf>
    <xf numFmtId="49" fontId="50" fillId="27" borderId="22" xfId="0" applyNumberFormat="1" applyFont="1" applyFill="1" applyBorder="1" applyAlignment="1" applyProtection="1">
      <alignment horizontal="right"/>
      <protection locked="0"/>
    </xf>
    <xf numFmtId="38" fontId="50" fillId="0" borderId="16" xfId="171" applyFont="1" applyFill="1" applyBorder="1" applyAlignment="1" applyProtection="1">
      <alignment horizontal="right"/>
      <protection locked="0"/>
    </xf>
    <xf numFmtId="38" fontId="50" fillId="0" borderId="0" xfId="171" applyNumberFormat="1" applyFont="1" applyFill="1" applyBorder="1" applyAlignment="1" applyProtection="1">
      <protection locked="0"/>
    </xf>
    <xf numFmtId="40" fontId="50" fillId="0" borderId="0" xfId="171" applyNumberFormat="1" applyFont="1" applyFill="1" applyBorder="1" applyAlignment="1" applyProtection="1">
      <protection locked="0"/>
    </xf>
    <xf numFmtId="40" fontId="50" fillId="0" borderId="0" xfId="0" applyNumberFormat="1" applyFont="1" applyFill="1" applyBorder="1" applyProtection="1">
      <protection locked="0"/>
    </xf>
    <xf numFmtId="38" fontId="50" fillId="0" borderId="0" xfId="0" applyNumberFormat="1" applyFont="1" applyFill="1" applyBorder="1" applyProtection="1">
      <protection locked="0"/>
    </xf>
    <xf numFmtId="37" fontId="50" fillId="0" borderId="0" xfId="0" applyNumberFormat="1" applyFont="1" applyFill="1" applyBorder="1" applyAlignment="1" applyProtection="1">
      <alignment horizontal="right"/>
    </xf>
    <xf numFmtId="0" fontId="50" fillId="0" borderId="0" xfId="0" applyFont="1" applyProtection="1"/>
    <xf numFmtId="0" fontId="56" fillId="0" borderId="0" xfId="0" applyFont="1" applyAlignment="1" applyProtection="1">
      <alignment vertical="center"/>
    </xf>
    <xf numFmtId="0" fontId="56" fillId="0" borderId="0" xfId="0" applyFont="1" applyProtection="1"/>
    <xf numFmtId="0" fontId="56" fillId="0" borderId="0" xfId="0" applyFont="1" applyAlignment="1" applyProtection="1"/>
    <xf numFmtId="0" fontId="50" fillId="0" borderId="0" xfId="0" applyFont="1" applyAlignment="1" applyProtection="1"/>
    <xf numFmtId="0" fontId="64" fillId="0" borderId="0" xfId="0" applyFont="1" applyAlignment="1" applyProtection="1">
      <alignment horizontal="centerContinuous" vertical="center"/>
    </xf>
    <xf numFmtId="0" fontId="60" fillId="0" borderId="0" xfId="0" applyFont="1" applyFill="1" applyAlignment="1" applyProtection="1">
      <alignment horizontal="left"/>
    </xf>
    <xf numFmtId="0" fontId="60" fillId="0" borderId="0" xfId="0" applyFont="1" applyAlignment="1" applyProtection="1">
      <alignment vertical="center"/>
    </xf>
    <xf numFmtId="57" fontId="50" fillId="0" borderId="0" xfId="0" applyNumberFormat="1" applyFont="1" applyBorder="1" applyAlignment="1" applyProtection="1">
      <alignment horizontal="center"/>
    </xf>
    <xf numFmtId="0" fontId="50" fillId="0" borderId="21" xfId="0" applyFont="1" applyFill="1" applyBorder="1" applyAlignment="1" applyProtection="1">
      <alignment horizontal="center" shrinkToFit="1"/>
      <protection locked="0"/>
    </xf>
    <xf numFmtId="0" fontId="50" fillId="28" borderId="22" xfId="0" applyFont="1" applyFill="1" applyBorder="1" applyAlignment="1" applyProtection="1">
      <alignment horizontal="center"/>
    </xf>
    <xf numFmtId="0" fontId="56" fillId="0" borderId="0" xfId="0" applyFont="1" applyFill="1" applyBorder="1" applyAlignment="1" applyProtection="1"/>
    <xf numFmtId="0" fontId="50" fillId="0" borderId="0" xfId="0" applyFont="1" applyAlignment="1" applyProtection="1">
      <alignment horizontal="centerContinuous"/>
    </xf>
    <xf numFmtId="38" fontId="50" fillId="0" borderId="0" xfId="171" applyFont="1" applyBorder="1" applyProtection="1"/>
    <xf numFmtId="38" fontId="50" fillId="0" borderId="27" xfId="171" applyFont="1" applyBorder="1" applyProtection="1"/>
    <xf numFmtId="38" fontId="50" fillId="0" borderId="50" xfId="171" applyFont="1" applyFill="1" applyBorder="1" applyProtection="1"/>
    <xf numFmtId="38" fontId="50" fillId="0" borderId="0" xfId="171" applyFont="1" applyFill="1" applyBorder="1" applyAlignment="1" applyProtection="1">
      <alignment horizontal="right"/>
    </xf>
    <xf numFmtId="38" fontId="50" fillId="28" borderId="17" xfId="171" applyFont="1" applyFill="1" applyBorder="1" applyProtection="1"/>
    <xf numFmtId="38" fontId="56" fillId="0" borderId="0" xfId="171" applyFont="1" applyBorder="1" applyAlignment="1" applyProtection="1"/>
    <xf numFmtId="0" fontId="65" fillId="0" borderId="0" xfId="0" applyFont="1" applyFill="1" applyProtection="1"/>
    <xf numFmtId="38" fontId="50" fillId="28" borderId="19" xfId="171" applyFont="1" applyFill="1" applyBorder="1" applyProtection="1"/>
    <xf numFmtId="0" fontId="50" fillId="0" borderId="0" xfId="0" applyFont="1" applyAlignment="1" applyProtection="1">
      <alignment horizontal="right"/>
    </xf>
    <xf numFmtId="2" fontId="50" fillId="0" borderId="0" xfId="0" applyNumberFormat="1" applyFont="1" applyProtection="1"/>
    <xf numFmtId="2" fontId="56" fillId="0" borderId="0" xfId="0" applyNumberFormat="1" applyFont="1" applyAlignment="1" applyProtection="1"/>
    <xf numFmtId="38" fontId="50" fillId="0" borderId="0" xfId="0" applyNumberFormat="1" applyFont="1" applyProtection="1"/>
    <xf numFmtId="37" fontId="67" fillId="0" borderId="0" xfId="135" applyNumberFormat="1" applyFont="1" applyProtection="1"/>
    <xf numFmtId="37" fontId="68" fillId="0" borderId="0" xfId="135" applyNumberFormat="1" applyFont="1" applyAlignment="1" applyProtection="1"/>
    <xf numFmtId="37" fontId="64" fillId="0" borderId="0" xfId="135" applyNumberFormat="1" applyFont="1" applyAlignment="1" applyProtection="1">
      <alignment horizontal="centerContinuous"/>
    </xf>
    <xf numFmtId="37" fontId="69" fillId="0" borderId="0" xfId="135" applyNumberFormat="1" applyFont="1" applyAlignment="1" applyProtection="1">
      <alignment horizontal="left"/>
    </xf>
    <xf numFmtId="37" fontId="62" fillId="0" borderId="40" xfId="135" applyNumberFormat="1" applyFont="1" applyBorder="1" applyProtection="1"/>
    <xf numFmtId="37" fontId="67" fillId="0" borderId="41" xfId="135" applyNumberFormat="1" applyFont="1" applyBorder="1" applyAlignment="1" applyProtection="1">
      <alignment horizontal="center"/>
    </xf>
    <xf numFmtId="37" fontId="62" fillId="0" borderId="42" xfId="135" applyNumberFormat="1" applyFont="1" applyBorder="1" applyProtection="1"/>
    <xf numFmtId="37" fontId="62" fillId="28" borderId="42" xfId="135" applyNumberFormat="1" applyFont="1" applyFill="1" applyBorder="1" applyAlignment="1" applyProtection="1">
      <alignment horizontal="center"/>
    </xf>
    <xf numFmtId="37" fontId="62" fillId="0" borderId="41" xfId="135" applyNumberFormat="1" applyFont="1" applyBorder="1" applyAlignment="1" applyProtection="1">
      <alignment horizontal="distributed"/>
    </xf>
    <xf numFmtId="37" fontId="62" fillId="0" borderId="42" xfId="135" applyNumberFormat="1" applyFont="1" applyBorder="1" applyAlignment="1" applyProtection="1">
      <alignment horizontal="distributed"/>
    </xf>
    <xf numFmtId="37" fontId="62" fillId="0" borderId="41" xfId="135" applyNumberFormat="1" applyFont="1" applyBorder="1" applyAlignment="1" applyProtection="1">
      <alignment horizontal="center"/>
    </xf>
    <xf numFmtId="37" fontId="62" fillId="0" borderId="41" xfId="135" applyNumberFormat="1" applyFont="1" applyBorder="1" applyAlignment="1" applyProtection="1">
      <alignment horizontal="center" shrinkToFit="1"/>
    </xf>
    <xf numFmtId="37" fontId="62" fillId="28" borderId="51" xfId="135" applyNumberFormat="1" applyFont="1" applyFill="1" applyBorder="1" applyAlignment="1" applyProtection="1">
      <alignment horizontal="distributed"/>
    </xf>
    <xf numFmtId="37" fontId="62" fillId="0" borderId="52" xfId="135" applyNumberFormat="1" applyFont="1" applyBorder="1" applyAlignment="1" applyProtection="1">
      <alignment horizontal="center" shrinkToFit="1"/>
    </xf>
    <xf numFmtId="37" fontId="62" fillId="0" borderId="52" xfId="135" applyNumberFormat="1" applyFont="1" applyBorder="1" applyAlignment="1" applyProtection="1">
      <alignment horizontal="center"/>
    </xf>
    <xf numFmtId="37" fontId="62" fillId="0" borderId="42" xfId="135" applyNumberFormat="1" applyFont="1" applyBorder="1" applyAlignment="1" applyProtection="1">
      <alignment horizontal="center"/>
    </xf>
    <xf numFmtId="37" fontId="62" fillId="0" borderId="53" xfId="135" applyNumberFormat="1" applyFont="1" applyBorder="1" applyAlignment="1" applyProtection="1">
      <alignment horizontal="center"/>
    </xf>
    <xf numFmtId="37" fontId="50" fillId="0" borderId="0" xfId="135" applyNumberFormat="1" applyFont="1" applyProtection="1"/>
    <xf numFmtId="37" fontId="62" fillId="0" borderId="0" xfId="135" applyNumberFormat="1" applyFont="1" applyProtection="1"/>
    <xf numFmtId="37" fontId="67" fillId="0" borderId="0" xfId="135" applyNumberFormat="1" applyFont="1" applyAlignment="1" applyProtection="1">
      <alignment horizontal="centerContinuous"/>
    </xf>
    <xf numFmtId="37" fontId="68" fillId="0" borderId="0" xfId="135" applyNumberFormat="1" applyFont="1" applyAlignment="1" applyProtection="1">
      <alignment horizontal="left"/>
    </xf>
    <xf numFmtId="37" fontId="67" fillId="0" borderId="47" xfId="135" applyNumberFormat="1" applyFont="1" applyBorder="1" applyAlignment="1" applyProtection="1">
      <alignment horizontal="centerContinuous"/>
    </xf>
    <xf numFmtId="37" fontId="61" fillId="28" borderId="42" xfId="135" applyNumberFormat="1" applyFont="1" applyFill="1" applyBorder="1" applyProtection="1"/>
    <xf numFmtId="37" fontId="61" fillId="0" borderId="41" xfId="135" applyNumberFormat="1" applyFont="1" applyBorder="1" applyProtection="1"/>
    <xf numFmtId="37" fontId="61" fillId="0" borderId="42" xfId="135" applyNumberFormat="1" applyFont="1" applyBorder="1" applyProtection="1"/>
    <xf numFmtId="37" fontId="61" fillId="28" borderId="51" xfId="135" applyNumberFormat="1" applyFont="1" applyFill="1" applyBorder="1" applyProtection="1"/>
    <xf numFmtId="37" fontId="61" fillId="0" borderId="0" xfId="135" applyNumberFormat="1" applyFont="1" applyProtection="1"/>
    <xf numFmtId="37" fontId="67" fillId="0" borderId="49" xfId="135" applyNumberFormat="1" applyFont="1" applyBorder="1" applyAlignment="1" applyProtection="1">
      <alignment horizontal="centerContinuous"/>
    </xf>
    <xf numFmtId="37" fontId="68" fillId="0" borderId="0" xfId="135" applyNumberFormat="1" applyFont="1" applyAlignment="1" applyProtection="1">
      <alignment horizontal="centerContinuous"/>
    </xf>
    <xf numFmtId="37" fontId="67" fillId="0" borderId="0" xfId="135" applyNumberFormat="1" applyFont="1" applyAlignment="1" applyProtection="1">
      <alignment horizontal="left"/>
    </xf>
    <xf numFmtId="37" fontId="67" fillId="0" borderId="49" xfId="135" applyNumberFormat="1" applyFont="1" applyBorder="1" applyAlignment="1" applyProtection="1">
      <alignment horizontal="center"/>
    </xf>
    <xf numFmtId="37" fontId="61" fillId="0" borderId="54" xfId="135" applyNumberFormat="1" applyFont="1" applyBorder="1" applyProtection="1"/>
    <xf numFmtId="37" fontId="67" fillId="0" borderId="45" xfId="135" applyNumberFormat="1" applyFont="1" applyBorder="1" applyAlignment="1" applyProtection="1">
      <alignment horizontal="center"/>
    </xf>
    <xf numFmtId="37" fontId="67" fillId="0" borderId="43" xfId="135" applyNumberFormat="1" applyFont="1" applyBorder="1" applyAlignment="1" applyProtection="1">
      <alignment horizontal="center"/>
    </xf>
    <xf numFmtId="37" fontId="70" fillId="0" borderId="41" xfId="135" applyNumberFormat="1" applyFont="1" applyBorder="1" applyProtection="1">
      <protection locked="0"/>
    </xf>
    <xf numFmtId="37" fontId="71" fillId="0" borderId="41" xfId="135" applyNumberFormat="1" applyFont="1" applyBorder="1" applyProtection="1"/>
    <xf numFmtId="37" fontId="72" fillId="28" borderId="51" xfId="135" applyNumberFormat="1" applyFont="1" applyFill="1" applyBorder="1" applyProtection="1"/>
    <xf numFmtId="37" fontId="70" fillId="0" borderId="41" xfId="135" applyNumberFormat="1" applyFont="1" applyFill="1" applyBorder="1" applyProtection="1"/>
    <xf numFmtId="37" fontId="71" fillId="0" borderId="41" xfId="135" applyNumberFormat="1" applyFont="1" applyBorder="1" applyProtection="1">
      <protection locked="0"/>
    </xf>
    <xf numFmtId="37" fontId="71" fillId="0" borderId="42" xfId="135" applyNumberFormat="1" applyFont="1" applyBorder="1" applyProtection="1"/>
    <xf numFmtId="37" fontId="70" fillId="0" borderId="42" xfId="135" applyNumberFormat="1" applyFont="1" applyBorder="1" applyProtection="1">
      <protection locked="0"/>
    </xf>
    <xf numFmtId="37" fontId="71" fillId="0" borderId="42" xfId="135" applyNumberFormat="1" applyFont="1" applyBorder="1" applyProtection="1">
      <protection locked="0"/>
    </xf>
    <xf numFmtId="37" fontId="68" fillId="0" borderId="0" xfId="135" applyNumberFormat="1" applyFont="1" applyProtection="1"/>
    <xf numFmtId="37" fontId="67" fillId="0" borderId="47" xfId="135" applyNumberFormat="1" applyFont="1" applyBorder="1" applyAlignment="1" applyProtection="1">
      <alignment horizontal="center"/>
    </xf>
    <xf numFmtId="37" fontId="67" fillId="0" borderId="27" xfId="135" applyNumberFormat="1" applyFont="1" applyBorder="1" applyProtection="1"/>
    <xf numFmtId="37" fontId="67" fillId="0" borderId="0" xfId="135" applyNumberFormat="1" applyFont="1" applyBorder="1" applyProtection="1"/>
    <xf numFmtId="37" fontId="67" fillId="0" borderId="43" xfId="135" applyNumberFormat="1" applyFont="1" applyBorder="1" applyAlignment="1" applyProtection="1">
      <alignment horizontal="centerContinuous"/>
    </xf>
    <xf numFmtId="37" fontId="67" fillId="0" borderId="37" xfId="135" applyNumberFormat="1" applyFont="1" applyBorder="1" applyProtection="1"/>
    <xf numFmtId="37" fontId="67" fillId="0" borderId="27" xfId="135" applyNumberFormat="1" applyFont="1" applyBorder="1" applyAlignment="1" applyProtection="1">
      <alignment horizontal="center"/>
    </xf>
    <xf numFmtId="37" fontId="67" fillId="0" borderId="42" xfId="135" applyNumberFormat="1" applyFont="1" applyBorder="1" applyAlignment="1" applyProtection="1">
      <alignment horizontal="center"/>
    </xf>
    <xf numFmtId="37" fontId="61" fillId="0" borderId="0" xfId="135" applyNumberFormat="1" applyFont="1" applyBorder="1" applyProtection="1"/>
    <xf numFmtId="37" fontId="67" fillId="0" borderId="39" xfId="135" applyNumberFormat="1" applyFont="1" applyBorder="1" applyProtection="1"/>
    <xf numFmtId="37" fontId="67" fillId="0" borderId="39" xfId="135" applyNumberFormat="1" applyFont="1" applyBorder="1" applyAlignment="1" applyProtection="1">
      <alignment horizontal="center"/>
    </xf>
    <xf numFmtId="184" fontId="61" fillId="28" borderId="42" xfId="135" quotePrefix="1" applyNumberFormat="1" applyFont="1" applyFill="1" applyBorder="1" applyAlignment="1" applyProtection="1">
      <alignment horizontal="right"/>
    </xf>
    <xf numFmtId="37" fontId="67" fillId="0" borderId="45" xfId="135" applyNumberFormat="1" applyFont="1" applyBorder="1" applyAlignment="1" applyProtection="1">
      <alignment horizontal="centerContinuous"/>
    </xf>
    <xf numFmtId="37" fontId="67" fillId="0" borderId="0" xfId="135" applyNumberFormat="1" applyFont="1" applyAlignment="1" applyProtection="1">
      <alignment horizontal="right"/>
    </xf>
    <xf numFmtId="37" fontId="69" fillId="0" borderId="0" xfId="135" applyNumberFormat="1" applyFont="1" applyAlignment="1" applyProtection="1"/>
    <xf numFmtId="37" fontId="62" fillId="0" borderId="0" xfId="135" applyNumberFormat="1" applyFont="1" applyBorder="1" applyAlignment="1" applyProtection="1">
      <alignment horizontal="center"/>
    </xf>
    <xf numFmtId="0" fontId="67" fillId="0" borderId="0" xfId="136" applyFont="1" applyProtection="1"/>
    <xf numFmtId="0" fontId="73" fillId="0" borderId="0" xfId="136" applyFont="1" applyProtection="1"/>
    <xf numFmtId="0" fontId="74" fillId="0" borderId="0" xfId="136" applyFont="1" applyAlignment="1" applyProtection="1">
      <alignment horizontal="centerContinuous"/>
    </xf>
    <xf numFmtId="0" fontId="67" fillId="28" borderId="37" xfId="136" applyFont="1" applyFill="1" applyBorder="1" applyAlignment="1" applyProtection="1">
      <alignment horizontal="distributed"/>
    </xf>
    <xf numFmtId="0" fontId="67" fillId="0" borderId="16" xfId="136" applyFont="1" applyBorder="1" applyAlignment="1" applyProtection="1">
      <alignment horizontal="distributed"/>
    </xf>
    <xf numFmtId="0" fontId="67" fillId="0" borderId="37" xfId="136" applyFont="1" applyBorder="1" applyAlignment="1" applyProtection="1">
      <alignment horizontal="distributed"/>
    </xf>
    <xf numFmtId="0" fontId="67" fillId="28" borderId="55" xfId="136" applyFont="1" applyFill="1" applyBorder="1" applyAlignment="1" applyProtection="1">
      <alignment horizontal="distributed"/>
    </xf>
    <xf numFmtId="0" fontId="67" fillId="0" borderId="17" xfId="136" applyFont="1" applyBorder="1" applyAlignment="1" applyProtection="1">
      <alignment horizontal="distributed"/>
    </xf>
    <xf numFmtId="0" fontId="73" fillId="28" borderId="23" xfId="136" applyFont="1" applyFill="1" applyBorder="1" applyAlignment="1" applyProtection="1">
      <alignment horizontal="distributed"/>
    </xf>
    <xf numFmtId="0" fontId="73" fillId="0" borderId="16" xfId="136" applyFont="1" applyBorder="1" applyAlignment="1" applyProtection="1">
      <alignment horizontal="distributed"/>
    </xf>
    <xf numFmtId="0" fontId="67" fillId="0" borderId="42" xfId="136" applyFont="1" applyBorder="1" applyAlignment="1" applyProtection="1">
      <alignment horizontal="distributed"/>
    </xf>
    <xf numFmtId="37" fontId="67" fillId="28" borderId="23" xfId="136" applyNumberFormat="1" applyFont="1" applyFill="1" applyBorder="1" applyAlignment="1" applyProtection="1">
      <alignment horizontal="distributed"/>
    </xf>
    <xf numFmtId="37" fontId="67" fillId="0" borderId="37" xfId="136" applyNumberFormat="1" applyFont="1" applyBorder="1" applyAlignment="1" applyProtection="1">
      <alignment horizontal="distributed"/>
    </xf>
    <xf numFmtId="37" fontId="67" fillId="28" borderId="55" xfId="136" applyNumberFormat="1" applyFont="1" applyFill="1" applyBorder="1" applyAlignment="1" applyProtection="1">
      <alignment horizontal="distributed"/>
    </xf>
    <xf numFmtId="37" fontId="67" fillId="0" borderId="16" xfId="136" applyNumberFormat="1" applyFont="1" applyBorder="1" applyAlignment="1" applyProtection="1">
      <alignment horizontal="distributed"/>
    </xf>
    <xf numFmtId="0" fontId="24" fillId="0" borderId="0" xfId="136" applyFont="1" applyProtection="1"/>
    <xf numFmtId="37" fontId="24" fillId="0" borderId="0" xfId="135" applyNumberFormat="1" applyFont="1" applyProtection="1"/>
    <xf numFmtId="37" fontId="75" fillId="0" borderId="0" xfId="135" applyNumberFormat="1" applyFont="1" applyProtection="1"/>
    <xf numFmtId="0" fontId="25" fillId="0" borderId="0" xfId="136" applyAlignment="1" applyProtection="1">
      <alignment horizontal="centerContinuous"/>
    </xf>
    <xf numFmtId="37" fontId="67" fillId="28" borderId="37" xfId="136" applyNumberFormat="1" applyFont="1" applyFill="1" applyBorder="1"/>
    <xf numFmtId="37" fontId="67" fillId="0" borderId="16" xfId="136" applyNumberFormat="1" applyFont="1" applyBorder="1"/>
    <xf numFmtId="37" fontId="67" fillId="0" borderId="37" xfId="135" applyNumberFormat="1" applyFont="1" applyBorder="1"/>
    <xf numFmtId="37" fontId="67" fillId="28" borderId="23" xfId="136" applyNumberFormat="1" applyFont="1" applyFill="1" applyBorder="1"/>
    <xf numFmtId="37" fontId="67" fillId="0" borderId="17" xfId="136" applyNumberFormat="1" applyFont="1" applyBorder="1"/>
    <xf numFmtId="37" fontId="67" fillId="28" borderId="55" xfId="136" applyNumberFormat="1" applyFont="1" applyFill="1" applyBorder="1"/>
    <xf numFmtId="37" fontId="73" fillId="28" borderId="23" xfId="136" applyNumberFormat="1" applyFont="1" applyFill="1" applyBorder="1"/>
    <xf numFmtId="37" fontId="73" fillId="0" borderId="16" xfId="136" applyNumberFormat="1" applyFont="1" applyBorder="1"/>
    <xf numFmtId="0" fontId="67" fillId="0" borderId="37" xfId="136" applyFont="1" applyBorder="1" applyAlignment="1" applyProtection="1">
      <alignment horizontal="centerContinuous" vertical="center"/>
    </xf>
    <xf numFmtId="0" fontId="67" fillId="0" borderId="37" xfId="136" applyFont="1" applyBorder="1" applyAlignment="1" applyProtection="1">
      <alignment horizontal="center" vertical="center" wrapText="1" shrinkToFit="1"/>
    </xf>
    <xf numFmtId="0" fontId="68" fillId="0" borderId="16" xfId="136" applyFont="1" applyBorder="1" applyProtection="1">
      <protection locked="0"/>
    </xf>
    <xf numFmtId="0" fontId="73" fillId="28" borderId="23" xfId="136" applyFont="1" applyFill="1" applyBorder="1"/>
    <xf numFmtId="0" fontId="68" fillId="0" borderId="17" xfId="136" applyFont="1" applyBorder="1" applyProtection="1">
      <protection locked="0"/>
    </xf>
    <xf numFmtId="37" fontId="73" fillId="28" borderId="55" xfId="136" applyNumberFormat="1" applyFont="1" applyFill="1" applyBorder="1"/>
    <xf numFmtId="0" fontId="68" fillId="0" borderId="37" xfId="136" applyFont="1" applyBorder="1" applyProtection="1">
      <protection locked="0"/>
    </xf>
    <xf numFmtId="0" fontId="76" fillId="0" borderId="37" xfId="136" applyFont="1" applyBorder="1" applyProtection="1">
      <protection locked="0"/>
    </xf>
    <xf numFmtId="0" fontId="67" fillId="0" borderId="27" xfId="136" applyFont="1" applyBorder="1" applyAlignment="1" applyProtection="1">
      <alignment horizontal="centerContinuous"/>
    </xf>
    <xf numFmtId="37" fontId="68" fillId="0" borderId="16" xfId="136" applyNumberFormat="1" applyFont="1" applyBorder="1" applyProtection="1">
      <protection locked="0"/>
    </xf>
    <xf numFmtId="0" fontId="67" fillId="0" borderId="27" xfId="136" applyFont="1" applyBorder="1" applyProtection="1"/>
    <xf numFmtId="0" fontId="67" fillId="0" borderId="37" xfId="136" applyFont="1" applyBorder="1" applyAlignment="1" applyProtection="1">
      <alignment horizontal="center" vertical="center" shrinkToFit="1"/>
    </xf>
    <xf numFmtId="37" fontId="68" fillId="0" borderId="0" xfId="136" applyNumberFormat="1" applyFont="1" applyBorder="1" applyProtection="1"/>
    <xf numFmtId="0" fontId="67" fillId="0" borderId="37" xfId="136" applyFont="1" applyBorder="1" applyAlignment="1" applyProtection="1">
      <alignment horizontal="center" vertical="center" wrapText="1"/>
    </xf>
    <xf numFmtId="37" fontId="73" fillId="0" borderId="17" xfId="136" applyNumberFormat="1" applyFont="1" applyBorder="1"/>
    <xf numFmtId="37" fontId="73" fillId="28" borderId="56" xfId="136" applyNumberFormat="1" applyFont="1" applyFill="1" applyBorder="1"/>
    <xf numFmtId="0" fontId="68" fillId="0" borderId="53" xfId="136" applyFont="1" applyBorder="1" applyProtection="1">
      <protection locked="0"/>
    </xf>
    <xf numFmtId="0" fontId="67" fillId="0" borderId="37" xfId="136" applyFont="1" applyBorder="1" applyAlignment="1" applyProtection="1">
      <alignment horizontal="center" vertical="center"/>
    </xf>
    <xf numFmtId="0" fontId="67" fillId="0" borderId="16" xfId="136" applyFont="1" applyBorder="1"/>
    <xf numFmtId="0" fontId="67" fillId="0" borderId="37" xfId="136" applyFont="1" applyBorder="1"/>
    <xf numFmtId="37" fontId="67" fillId="28" borderId="51" xfId="136" applyNumberFormat="1" applyFont="1" applyFill="1" applyBorder="1"/>
    <xf numFmtId="37" fontId="67" fillId="0" borderId="42" xfId="136" applyNumberFormat="1" applyFont="1" applyBorder="1"/>
    <xf numFmtId="37" fontId="67" fillId="28" borderId="42" xfId="136" applyNumberFormat="1" applyFont="1" applyFill="1" applyBorder="1" applyProtection="1">
      <protection locked="0"/>
    </xf>
    <xf numFmtId="37" fontId="67" fillId="0" borderId="41" xfId="136" applyNumberFormat="1" applyFont="1" applyBorder="1" applyProtection="1">
      <protection locked="0"/>
    </xf>
    <xf numFmtId="37" fontId="67" fillId="0" borderId="42" xfId="136" applyNumberFormat="1" applyFont="1" applyBorder="1" applyProtection="1">
      <protection locked="0"/>
    </xf>
    <xf numFmtId="37" fontId="67" fillId="28" borderId="56" xfId="136" applyNumberFormat="1" applyFont="1" applyFill="1" applyBorder="1" applyProtection="1">
      <protection locked="0"/>
    </xf>
    <xf numFmtId="37" fontId="67" fillId="0" borderId="53" xfId="136" applyNumberFormat="1" applyFont="1" applyBorder="1" applyProtection="1">
      <protection locked="0"/>
    </xf>
    <xf numFmtId="37" fontId="73" fillId="28" borderId="51" xfId="136" applyNumberFormat="1" applyFont="1" applyFill="1" applyBorder="1" applyProtection="1">
      <protection locked="0"/>
    </xf>
    <xf numFmtId="37" fontId="73" fillId="0" borderId="41" xfId="136" applyNumberFormat="1" applyFont="1" applyBorder="1" applyProtection="1">
      <protection locked="0"/>
    </xf>
    <xf numFmtId="37" fontId="67" fillId="28" borderId="51" xfId="136" applyNumberFormat="1" applyFont="1" applyFill="1" applyBorder="1" applyProtection="1">
      <protection locked="0"/>
    </xf>
    <xf numFmtId="0" fontId="67" fillId="0" borderId="27" xfId="136" applyFont="1" applyBorder="1" applyAlignment="1" applyProtection="1">
      <alignment horizontal="right"/>
    </xf>
    <xf numFmtId="0" fontId="67" fillId="28" borderId="42" xfId="136" applyFont="1" applyFill="1" applyBorder="1" applyAlignment="1" applyProtection="1">
      <alignment horizontal="distributed"/>
    </xf>
    <xf numFmtId="0" fontId="67" fillId="0" borderId="41" xfId="136" applyFont="1" applyBorder="1" applyAlignment="1" applyProtection="1">
      <alignment horizontal="distributed"/>
    </xf>
    <xf numFmtId="0" fontId="67" fillId="28" borderId="56" xfId="136" applyFont="1" applyFill="1" applyBorder="1" applyAlignment="1" applyProtection="1">
      <alignment horizontal="distributed"/>
    </xf>
    <xf numFmtId="0" fontId="67" fillId="0" borderId="53" xfId="136" applyFont="1" applyBorder="1" applyAlignment="1" applyProtection="1">
      <alignment horizontal="distributed"/>
    </xf>
    <xf numFmtId="0" fontId="73" fillId="28" borderId="51" xfId="136" applyFont="1" applyFill="1" applyBorder="1" applyAlignment="1" applyProtection="1">
      <alignment horizontal="distributed"/>
    </xf>
    <xf numFmtId="0" fontId="73" fillId="0" borderId="41" xfId="136" applyFont="1" applyBorder="1" applyAlignment="1" applyProtection="1">
      <alignment horizontal="distributed"/>
    </xf>
    <xf numFmtId="37" fontId="67" fillId="28" borderId="51" xfId="136" applyNumberFormat="1" applyFont="1" applyFill="1" applyBorder="1" applyAlignment="1" applyProtection="1">
      <alignment horizontal="distributed"/>
    </xf>
    <xf numFmtId="37" fontId="67" fillId="0" borderId="42" xfId="136" applyNumberFormat="1" applyFont="1" applyBorder="1" applyAlignment="1" applyProtection="1">
      <alignment horizontal="distributed"/>
    </xf>
    <xf numFmtId="37" fontId="67" fillId="28" borderId="56" xfId="136" applyNumberFormat="1" applyFont="1" applyFill="1" applyBorder="1" applyAlignment="1" applyProtection="1">
      <alignment horizontal="distributed"/>
    </xf>
    <xf numFmtId="37" fontId="67" fillId="0" borderId="41" xfId="136" applyNumberFormat="1" applyFont="1" applyBorder="1" applyAlignment="1" applyProtection="1">
      <alignment horizontal="distributed"/>
    </xf>
    <xf numFmtId="38" fontId="0" fillId="0" borderId="0" xfId="171" applyFont="1" applyProtection="1"/>
    <xf numFmtId="38" fontId="78" fillId="0" borderId="0" xfId="171" applyFont="1" applyProtection="1"/>
    <xf numFmtId="0" fontId="59" fillId="0" borderId="0" xfId="0" applyFont="1" applyProtection="1"/>
    <xf numFmtId="0" fontId="78" fillId="0" borderId="0" xfId="0" applyFont="1" applyProtection="1"/>
    <xf numFmtId="188" fontId="79" fillId="0" borderId="0" xfId="171" applyNumberFormat="1" applyFont="1" applyAlignment="1" applyProtection="1">
      <alignment horizontal="centerContinuous" vertical="center"/>
    </xf>
    <xf numFmtId="38" fontId="80" fillId="0" borderId="0" xfId="171" applyFont="1" applyAlignment="1" applyProtection="1">
      <alignment vertical="center"/>
    </xf>
    <xf numFmtId="0" fontId="80" fillId="0" borderId="0" xfId="0" applyFont="1" applyProtection="1"/>
    <xf numFmtId="38" fontId="79" fillId="0" borderId="0" xfId="171" applyFont="1" applyAlignment="1" applyProtection="1">
      <alignment horizontal="centerContinuous"/>
    </xf>
    <xf numFmtId="38" fontId="78" fillId="0" borderId="15" xfId="171" applyNumberFormat="1" applyFont="1" applyBorder="1" applyProtection="1"/>
    <xf numFmtId="38" fontId="78" fillId="0" borderId="16" xfId="171" applyNumberFormat="1" applyFont="1" applyBorder="1" applyProtection="1"/>
    <xf numFmtId="183" fontId="78" fillId="27" borderId="17" xfId="171" applyNumberFormat="1" applyFont="1" applyFill="1" applyBorder="1" applyProtection="1"/>
    <xf numFmtId="183" fontId="78" fillId="28" borderId="17" xfId="171" applyNumberFormat="1" applyFont="1" applyFill="1" applyBorder="1" applyProtection="1"/>
    <xf numFmtId="38" fontId="78" fillId="0" borderId="18" xfId="171" applyNumberFormat="1" applyFont="1" applyBorder="1" applyProtection="1"/>
    <xf numFmtId="38" fontId="78" fillId="0" borderId="0" xfId="171" applyNumberFormat="1" applyFont="1" applyBorder="1" applyProtection="1"/>
    <xf numFmtId="183" fontId="78" fillId="27" borderId="19" xfId="171" applyNumberFormat="1" applyFont="1" applyFill="1" applyBorder="1" applyProtection="1"/>
    <xf numFmtId="183" fontId="78" fillId="28" borderId="19" xfId="171" applyNumberFormat="1" applyFont="1" applyFill="1" applyBorder="1" applyProtection="1"/>
    <xf numFmtId="38" fontId="78" fillId="28" borderId="0" xfId="171" applyNumberFormat="1" applyFont="1" applyFill="1" applyBorder="1" applyProtection="1"/>
    <xf numFmtId="38" fontId="78" fillId="29" borderId="0" xfId="171" applyNumberFormat="1" applyFont="1" applyFill="1" applyBorder="1" applyProtection="1"/>
    <xf numFmtId="183" fontId="78" fillId="0" borderId="0" xfId="171" applyNumberFormat="1" applyFont="1" applyProtection="1"/>
    <xf numFmtId="38" fontId="78" fillId="0" borderId="57" xfId="0" applyNumberFormat="1" applyFont="1" applyBorder="1" applyProtection="1"/>
    <xf numFmtId="38" fontId="78" fillId="0" borderId="58" xfId="0" applyNumberFormat="1" applyFont="1" applyBorder="1" applyProtection="1"/>
    <xf numFmtId="183" fontId="78" fillId="27" borderId="59" xfId="0" applyNumberFormat="1" applyFont="1" applyFill="1" applyBorder="1" applyProtection="1"/>
    <xf numFmtId="183" fontId="78" fillId="28" borderId="59" xfId="171" applyNumberFormat="1" applyFont="1" applyFill="1" applyBorder="1" applyProtection="1"/>
    <xf numFmtId="38" fontId="78" fillId="0" borderId="0" xfId="171" applyFont="1" applyAlignment="1" applyProtection="1">
      <alignment horizontal="right"/>
    </xf>
    <xf numFmtId="38" fontId="78" fillId="0" borderId="61" xfId="171" applyNumberFormat="1" applyFont="1" applyBorder="1" applyProtection="1"/>
    <xf numFmtId="38" fontId="78" fillId="0" borderId="62" xfId="171" applyNumberFormat="1" applyFont="1" applyBorder="1" applyProtection="1"/>
    <xf numFmtId="183" fontId="78" fillId="27" borderId="63" xfId="171" applyNumberFormat="1" applyFont="1" applyFill="1" applyBorder="1" applyProtection="1"/>
    <xf numFmtId="49" fontId="78" fillId="0" borderId="0" xfId="171" applyNumberFormat="1" applyFont="1" applyProtection="1"/>
    <xf numFmtId="49" fontId="78" fillId="0" borderId="0" xfId="171" applyNumberFormat="1" applyFont="1" applyBorder="1" applyProtection="1"/>
    <xf numFmtId="183" fontId="78" fillId="28" borderId="63" xfId="171" applyNumberFormat="1" applyFont="1" applyFill="1" applyBorder="1" applyProtection="1"/>
    <xf numFmtId="38" fontId="79" fillId="0" borderId="0" xfId="171" applyFont="1" applyProtection="1"/>
    <xf numFmtId="38" fontId="78" fillId="0" borderId="0" xfId="171" applyFont="1" applyAlignment="1" applyProtection="1">
      <alignment horizontal="center"/>
    </xf>
    <xf numFmtId="37" fontId="67" fillId="0" borderId="0" xfId="135" applyNumberFormat="1" applyFont="1" applyAlignment="1" applyProtection="1">
      <alignment vertical="center"/>
    </xf>
    <xf numFmtId="38" fontId="67" fillId="0" borderId="0" xfId="171" applyFont="1" applyBorder="1" applyProtection="1"/>
    <xf numFmtId="38" fontId="50" fillId="0" borderId="0" xfId="171" applyFont="1" applyAlignment="1" applyProtection="1">
      <alignment horizontal="left" vertical="center"/>
      <protection locked="0"/>
    </xf>
    <xf numFmtId="38" fontId="50" fillId="0" borderId="0" xfId="171" applyFont="1" applyAlignment="1" applyProtection="1">
      <alignment horizontal="right" vertical="center"/>
      <protection locked="0"/>
    </xf>
    <xf numFmtId="38" fontId="50" fillId="0" borderId="0" xfId="171" applyFont="1" applyAlignment="1" applyProtection="1">
      <alignment horizontal="right" vertical="center"/>
    </xf>
    <xf numFmtId="3" fontId="0" fillId="0" borderId="0" xfId="0" applyNumberFormat="1" applyProtection="1"/>
    <xf numFmtId="0" fontId="23" fillId="0" borderId="0" xfId="0" applyFont="1" applyAlignment="1" applyProtection="1">
      <alignment vertical="center"/>
    </xf>
    <xf numFmtId="0" fontId="23" fillId="0" borderId="0" xfId="0" applyFont="1" applyProtection="1"/>
    <xf numFmtId="38" fontId="56" fillId="0" borderId="0" xfId="171" applyFont="1" applyProtection="1"/>
    <xf numFmtId="3" fontId="23" fillId="0" borderId="0" xfId="0" applyNumberFormat="1" applyFont="1" applyProtection="1"/>
    <xf numFmtId="3" fontId="56" fillId="0" borderId="0" xfId="171" applyNumberFormat="1" applyFont="1" applyProtection="1"/>
    <xf numFmtId="181" fontId="0" fillId="0" borderId="0" xfId="0" applyNumberFormat="1" applyProtection="1"/>
    <xf numFmtId="181" fontId="0" fillId="0" borderId="39" xfId="0" applyNumberFormat="1" applyBorder="1" applyProtection="1"/>
    <xf numFmtId="181" fontId="0" fillId="0" borderId="49" xfId="0" applyNumberFormat="1" applyBorder="1" applyAlignment="1" applyProtection="1">
      <alignment horizontal="center" vertical="center" wrapText="1"/>
    </xf>
    <xf numFmtId="56" fontId="0" fillId="0" borderId="64" xfId="0" applyNumberFormat="1" applyBorder="1" applyAlignment="1" applyProtection="1">
      <alignment horizontal="right" wrapText="1"/>
      <protection locked="0"/>
    </xf>
    <xf numFmtId="56" fontId="0" fillId="0" borderId="64" xfId="0" applyNumberFormat="1" applyBorder="1" applyAlignment="1" applyProtection="1">
      <alignment horizontal="right"/>
      <protection locked="0"/>
    </xf>
    <xf numFmtId="56" fontId="0" fillId="0" borderId="52" xfId="0" applyNumberFormat="1" applyBorder="1" applyAlignment="1" applyProtection="1">
      <alignment horizontal="right" wrapText="1"/>
      <protection locked="0"/>
    </xf>
    <xf numFmtId="181" fontId="0" fillId="0" borderId="64" xfId="0" applyNumberFormat="1" applyBorder="1" applyAlignment="1" applyProtection="1">
      <alignment horizontal="right" wrapText="1"/>
      <protection locked="0"/>
    </xf>
    <xf numFmtId="181" fontId="0" fillId="0" borderId="53" xfId="0" applyNumberFormat="1" applyBorder="1" applyAlignment="1" applyProtection="1">
      <alignment horizontal="right" wrapText="1"/>
      <protection locked="0"/>
    </xf>
    <xf numFmtId="181" fontId="0" fillId="0" borderId="37" xfId="0" applyNumberFormat="1" applyBorder="1" applyAlignment="1" applyProtection="1"/>
    <xf numFmtId="181" fontId="0" fillId="0" borderId="44" xfId="0" applyNumberFormat="1" applyBorder="1" applyAlignment="1" applyProtection="1">
      <alignment horizontal="center" vertical="center" wrapText="1"/>
    </xf>
    <xf numFmtId="181" fontId="0" fillId="0" borderId="71" xfId="0" applyNumberFormat="1" applyFill="1" applyBorder="1" applyAlignment="1" applyProtection="1">
      <alignment vertical="center" wrapText="1"/>
      <protection locked="0"/>
    </xf>
    <xf numFmtId="181" fontId="0" fillId="0" borderId="71" xfId="0" applyNumberFormat="1" applyFill="1" applyBorder="1" applyProtection="1">
      <protection locked="0"/>
    </xf>
    <xf numFmtId="181" fontId="0" fillId="30" borderId="72" xfId="0" applyNumberFormat="1" applyFill="1" applyBorder="1" applyProtection="1"/>
    <xf numFmtId="181" fontId="0" fillId="0" borderId="44" xfId="0" applyNumberFormat="1" applyBorder="1" applyAlignment="1" applyProtection="1">
      <alignment horizontal="center" vertical="center"/>
    </xf>
    <xf numFmtId="181" fontId="49" fillId="0" borderId="46" xfId="0" applyNumberFormat="1" applyFont="1" applyBorder="1" applyAlignment="1" applyProtection="1">
      <alignment horizontal="center" vertical="center" wrapText="1"/>
    </xf>
    <xf numFmtId="180" fontId="0" fillId="0" borderId="74" xfId="0" applyNumberFormat="1" applyFill="1" applyBorder="1" applyAlignment="1" applyProtection="1">
      <alignment vertical="center"/>
      <protection locked="0"/>
    </xf>
    <xf numFmtId="180" fontId="0" fillId="0" borderId="74" xfId="0" applyNumberFormat="1" applyFill="1" applyBorder="1" applyProtection="1">
      <protection locked="0"/>
    </xf>
    <xf numFmtId="180" fontId="0" fillId="30" borderId="75" xfId="0" applyNumberFormat="1" applyFill="1" applyBorder="1" applyProtection="1"/>
    <xf numFmtId="181" fontId="0" fillId="0" borderId="76" xfId="0" applyNumberFormat="1" applyBorder="1" applyAlignment="1" applyProtection="1">
      <alignment horizontal="center" vertical="center"/>
    </xf>
    <xf numFmtId="181" fontId="0" fillId="30" borderId="79" xfId="0" applyNumberFormat="1" applyFill="1" applyBorder="1" applyProtection="1"/>
    <xf numFmtId="181" fontId="0" fillId="0" borderId="46" xfId="0" applyNumberFormat="1" applyFill="1" applyBorder="1" applyAlignment="1" applyProtection="1">
      <alignment horizontal="center" vertical="center" wrapText="1"/>
    </xf>
    <xf numFmtId="181" fontId="0" fillId="30" borderId="75" xfId="0" applyNumberFormat="1" applyFill="1" applyBorder="1" applyProtection="1"/>
    <xf numFmtId="180" fontId="0" fillId="0" borderId="0" xfId="0" applyNumberFormat="1" applyProtection="1"/>
    <xf numFmtId="37" fontId="83" fillId="0" borderId="0" xfId="135" applyNumberFormat="1" applyFont="1" applyAlignment="1" applyProtection="1">
      <alignment horizontal="center" vertical="center"/>
    </xf>
    <xf numFmtId="37" fontId="83" fillId="0" borderId="0" xfId="135" applyNumberFormat="1" applyFont="1" applyAlignment="1" applyProtection="1">
      <alignment horizontal="left"/>
    </xf>
    <xf numFmtId="37" fontId="83" fillId="0" borderId="0" xfId="135" applyNumberFormat="1" applyFont="1" applyProtection="1"/>
    <xf numFmtId="37" fontId="84" fillId="0" borderId="0" xfId="135" applyNumberFormat="1" applyFont="1" applyProtection="1"/>
    <xf numFmtId="37" fontId="83" fillId="0" borderId="0" xfId="135" applyNumberFormat="1" applyFont="1" applyBorder="1" applyProtection="1"/>
    <xf numFmtId="49" fontId="84" fillId="0" borderId="0" xfId="135" applyNumberFormat="1" applyFont="1" applyProtection="1"/>
    <xf numFmtId="181" fontId="0" fillId="0" borderId="52" xfId="0" applyNumberFormat="1" applyBorder="1" applyAlignment="1" applyProtection="1">
      <alignment horizontal="right" wrapText="1"/>
      <protection locked="0"/>
    </xf>
    <xf numFmtId="38" fontId="55" fillId="0" borderId="21" xfId="171" applyFont="1" applyBorder="1" applyProtection="1"/>
    <xf numFmtId="38" fontId="55" fillId="0" borderId="39" xfId="171" applyFont="1" applyBorder="1" applyProtection="1"/>
    <xf numFmtId="0" fontId="0" fillId="0" borderId="0" xfId="0" applyProtection="1"/>
    <xf numFmtId="38" fontId="50" fillId="0" borderId="0" xfId="171" applyNumberFormat="1" applyFont="1" applyFill="1" applyBorder="1" applyAlignment="1" applyProtection="1"/>
    <xf numFmtId="40" fontId="63" fillId="0" borderId="0" xfId="0" applyNumberFormat="1" applyFont="1" applyBorder="1" applyAlignment="1" applyProtection="1">
      <alignment horizontal="right"/>
    </xf>
    <xf numFmtId="40" fontId="50" fillId="0" borderId="0" xfId="0" applyNumberFormat="1" applyFont="1" applyFill="1" applyBorder="1" applyProtection="1"/>
    <xf numFmtId="38" fontId="50" fillId="0" borderId="27" xfId="171" applyFont="1" applyFill="1" applyBorder="1" applyAlignment="1" applyProtection="1">
      <alignment horizontal="right"/>
    </xf>
    <xf numFmtId="38" fontId="50" fillId="0" borderId="27" xfId="171" applyNumberFormat="1" applyFont="1" applyFill="1" applyBorder="1" applyAlignment="1" applyProtection="1"/>
    <xf numFmtId="40" fontId="50" fillId="0" borderId="27" xfId="0" applyNumberFormat="1" applyFont="1" applyFill="1" applyBorder="1" applyProtection="1"/>
    <xf numFmtId="38" fontId="50" fillId="0" borderId="27" xfId="171" applyNumberFormat="1" applyFont="1" applyFill="1" applyBorder="1" applyProtection="1"/>
    <xf numFmtId="40" fontId="50" fillId="0" borderId="27" xfId="0" applyNumberFormat="1" applyFont="1" applyFill="1" applyBorder="1" applyAlignment="1" applyProtection="1"/>
    <xf numFmtId="0" fontId="50" fillId="0" borderId="0" xfId="0" applyFont="1" applyFill="1" applyAlignment="1" applyProtection="1">
      <alignment horizontal="left"/>
    </xf>
    <xf numFmtId="0" fontId="50" fillId="0" borderId="0" xfId="0" applyFont="1" applyFill="1" applyBorder="1" applyAlignment="1" applyProtection="1">
      <alignment horizontal="left"/>
    </xf>
    <xf numFmtId="0" fontId="50" fillId="27" borderId="19" xfId="0" applyFont="1" applyFill="1" applyBorder="1" applyAlignment="1" applyProtection="1">
      <alignment horizontal="left"/>
    </xf>
    <xf numFmtId="38" fontId="50" fillId="28" borderId="17" xfId="171" applyFont="1" applyFill="1" applyBorder="1" applyAlignment="1" applyProtection="1">
      <alignment horizontal="right"/>
    </xf>
    <xf numFmtId="38" fontId="50" fillId="28" borderId="19" xfId="171" applyNumberFormat="1" applyFont="1" applyFill="1" applyBorder="1" applyAlignment="1" applyProtection="1"/>
    <xf numFmtId="40" fontId="50" fillId="28" borderId="19" xfId="0" applyNumberFormat="1" applyFont="1" applyFill="1" applyBorder="1" applyProtection="1"/>
    <xf numFmtId="38" fontId="50" fillId="28" borderId="19" xfId="0" applyNumberFormat="1" applyFont="1" applyFill="1" applyBorder="1" applyProtection="1"/>
    <xf numFmtId="57" fontId="50" fillId="0" borderId="21" xfId="0" applyNumberFormat="1" applyFont="1" applyBorder="1" applyAlignment="1" applyProtection="1">
      <alignment horizontal="right"/>
      <protection locked="0"/>
    </xf>
    <xf numFmtId="49" fontId="50" fillId="0" borderId="21" xfId="0" applyNumberFormat="1" applyFont="1" applyBorder="1" applyAlignment="1" applyProtection="1">
      <alignment horizontal="right"/>
      <protection locked="0"/>
    </xf>
    <xf numFmtId="0" fontId="0" fillId="0" borderId="0" xfId="0" applyAlignment="1" applyProtection="1">
      <alignment horizontal="centerContinuous"/>
    </xf>
    <xf numFmtId="0" fontId="60" fillId="0" borderId="0" xfId="0" applyFont="1" applyFill="1" applyAlignment="1" applyProtection="1">
      <alignment horizontal="left" vertical="center"/>
    </xf>
    <xf numFmtId="0" fontId="50" fillId="0" borderId="0" xfId="0" quotePrefix="1" applyFont="1" applyFill="1" applyAlignment="1" applyProtection="1">
      <alignment horizontal="left"/>
    </xf>
    <xf numFmtId="57" fontId="50" fillId="0" borderId="0" xfId="0" applyNumberFormat="1" applyFont="1" applyBorder="1" applyAlignment="1" applyProtection="1">
      <alignment horizontal="right"/>
    </xf>
    <xf numFmtId="40" fontId="50" fillId="0" borderId="0" xfId="0" applyNumberFormat="1" applyFont="1" applyFill="1" applyBorder="1" applyAlignment="1" applyProtection="1"/>
    <xf numFmtId="2" fontId="50" fillId="0" borderId="0" xfId="0" applyNumberFormat="1" applyFont="1" applyFill="1" applyBorder="1" applyAlignment="1" applyProtection="1">
      <alignment horizontal="right"/>
    </xf>
    <xf numFmtId="38" fontId="23" fillId="0" borderId="0" xfId="171" applyFont="1" applyAlignment="1" applyProtection="1">
      <alignment vertical="center"/>
    </xf>
    <xf numFmtId="38" fontId="49" fillId="0" borderId="0" xfId="171" applyFont="1" applyProtection="1"/>
    <xf numFmtId="179" fontId="49" fillId="0" borderId="0" xfId="0" applyNumberFormat="1" applyFont="1" applyProtection="1"/>
    <xf numFmtId="57" fontId="49" fillId="0" borderId="0" xfId="0" applyNumberFormat="1" applyFont="1" applyProtection="1"/>
    <xf numFmtId="0" fontId="61" fillId="0" borderId="0" xfId="0" applyFont="1" applyFill="1" applyBorder="1" applyProtection="1"/>
    <xf numFmtId="185" fontId="50" fillId="0" borderId="0" xfId="0" applyNumberFormat="1" applyFont="1" applyFill="1" applyBorder="1" applyAlignment="1" applyProtection="1">
      <alignment horizontal="right"/>
    </xf>
    <xf numFmtId="0" fontId="49" fillId="0" borderId="0" xfId="0" applyFont="1" applyBorder="1" applyAlignment="1" applyProtection="1">
      <alignment horizontal="right" vertical="center"/>
    </xf>
    <xf numFmtId="0" fontId="50" fillId="0" borderId="0" xfId="0" applyFont="1" applyFill="1" applyBorder="1" applyProtection="1"/>
    <xf numFmtId="49" fontId="50" fillId="0" borderId="0" xfId="0" applyNumberFormat="1" applyFont="1" applyFill="1" applyBorder="1" applyAlignment="1" applyProtection="1">
      <alignment horizontal="right"/>
    </xf>
    <xf numFmtId="0" fontId="62" fillId="0" borderId="0" xfId="0" applyFont="1" applyFill="1" applyBorder="1" applyProtection="1"/>
    <xf numFmtId="0" fontId="0" fillId="0" borderId="0" xfId="0" applyAlignment="1" applyProtection="1">
      <alignment horizontal="right"/>
    </xf>
    <xf numFmtId="0" fontId="82" fillId="0" borderId="0" xfId="0" applyFont="1" applyProtection="1"/>
    <xf numFmtId="38" fontId="64" fillId="0" borderId="0" xfId="171" applyFont="1" applyAlignment="1" applyProtection="1">
      <alignment horizontal="centerContinuous"/>
    </xf>
    <xf numFmtId="38" fontId="64" fillId="0" borderId="0" xfId="171" applyFont="1" applyAlignment="1" applyProtection="1"/>
    <xf numFmtId="38" fontId="64" fillId="0" borderId="0" xfId="171" applyFont="1" applyProtection="1"/>
    <xf numFmtId="187" fontId="0" fillId="0" borderId="0" xfId="0" applyNumberFormat="1" applyFont="1" applyAlignment="1" applyProtection="1">
      <alignment horizontal="right"/>
    </xf>
    <xf numFmtId="3" fontId="64" fillId="0" borderId="0" xfId="171" applyNumberFormat="1" applyFont="1" applyAlignment="1" applyProtection="1">
      <alignment horizontal="centerContinuous"/>
    </xf>
    <xf numFmtId="38" fontId="50" fillId="0" borderId="0" xfId="171" applyFont="1" applyProtection="1"/>
    <xf numFmtId="3" fontId="50" fillId="0" borderId="0" xfId="171" applyNumberFormat="1" applyFont="1" applyProtection="1"/>
    <xf numFmtId="38" fontId="50" fillId="0" borderId="0" xfId="171" applyFont="1" applyFill="1" applyAlignment="1" applyProtection="1">
      <alignment horizontal="center"/>
    </xf>
    <xf numFmtId="38" fontId="50" fillId="0" borderId="0" xfId="171" applyFont="1" applyFill="1" applyAlignment="1" applyProtection="1">
      <alignment horizontal="right" vertical="center"/>
    </xf>
    <xf numFmtId="38" fontId="50" fillId="0" borderId="0" xfId="171" quotePrefix="1" applyFont="1" applyAlignment="1" applyProtection="1">
      <alignment horizontal="left"/>
    </xf>
    <xf numFmtId="38" fontId="55" fillId="0" borderId="15" xfId="171" applyFont="1" applyBorder="1" applyAlignment="1" applyProtection="1">
      <alignment horizontal="centerContinuous"/>
    </xf>
    <xf numFmtId="38" fontId="55" fillId="0" borderId="18" xfId="171" applyFont="1" applyBorder="1" applyProtection="1"/>
    <xf numFmtId="38" fontId="55" fillId="0" borderId="18" xfId="171" applyFont="1" applyBorder="1" applyAlignment="1" applyProtection="1">
      <alignment horizontal="centerContinuous"/>
    </xf>
    <xf numFmtId="38" fontId="55" fillId="0" borderId="43" xfId="171" applyFont="1" applyBorder="1" applyAlignment="1" applyProtection="1">
      <alignment horizontal="centerContinuous"/>
    </xf>
    <xf numFmtId="3" fontId="55" fillId="0" borderId="0" xfId="171" applyNumberFormat="1" applyFont="1" applyBorder="1" applyAlignment="1" applyProtection="1">
      <alignment horizontal="center" vertical="center" wrapText="1"/>
    </xf>
    <xf numFmtId="38" fontId="50" fillId="0" borderId="0" xfId="171" applyFont="1" applyBorder="1" applyAlignment="1" applyProtection="1">
      <alignment horizontal="centerContinuous"/>
    </xf>
    <xf numFmtId="3" fontId="50" fillId="0" borderId="0" xfId="171" applyNumberFormat="1" applyFont="1" applyBorder="1" applyAlignment="1" applyProtection="1">
      <alignment horizontal="centerContinuous"/>
    </xf>
    <xf numFmtId="38" fontId="55" fillId="0" borderId="49" xfId="171" applyFont="1" applyBorder="1" applyAlignment="1" applyProtection="1">
      <alignment horizontal="centerContinuous"/>
    </xf>
    <xf numFmtId="38" fontId="55" fillId="0" borderId="37" xfId="171" applyFont="1" applyBorder="1" applyAlignment="1" applyProtection="1">
      <alignment horizontal="centerContinuous"/>
    </xf>
    <xf numFmtId="0" fontId="0" fillId="0" borderId="0" xfId="0" applyBorder="1" applyAlignment="1" applyProtection="1">
      <alignment horizontal="center" vertical="center" wrapText="1"/>
    </xf>
    <xf numFmtId="38" fontId="55" fillId="0" borderId="43" xfId="171" applyFont="1" applyBorder="1" applyAlignment="1" applyProtection="1">
      <alignment horizontal="distributed" indent="1"/>
    </xf>
    <xf numFmtId="38" fontId="55" fillId="0" borderId="43" xfId="171" applyFont="1" applyBorder="1" applyProtection="1"/>
    <xf numFmtId="38" fontId="55" fillId="0" borderId="43" xfId="171" applyFont="1" applyBorder="1" applyAlignment="1" applyProtection="1">
      <alignment horizontal="right"/>
    </xf>
    <xf numFmtId="38" fontId="55" fillId="0" borderId="40" xfId="171" applyFont="1" applyBorder="1" applyProtection="1"/>
    <xf numFmtId="38" fontId="55" fillId="0" borderId="0" xfId="171" applyFont="1" applyBorder="1" applyProtection="1"/>
    <xf numFmtId="38" fontId="55" fillId="0" borderId="16" xfId="171" applyFont="1" applyBorder="1" applyAlignment="1" applyProtection="1">
      <alignment horizontal="distributed" justifyLastLine="1"/>
    </xf>
    <xf numFmtId="38" fontId="55" fillId="0" borderId="16" xfId="171" applyFont="1" applyBorder="1" applyProtection="1"/>
    <xf numFmtId="3" fontId="50" fillId="0" borderId="0" xfId="171" applyNumberFormat="1" applyFont="1" applyBorder="1" applyProtection="1"/>
    <xf numFmtId="38" fontId="55" fillId="0" borderId="37" xfId="171" applyFont="1" applyBorder="1" applyAlignment="1" applyProtection="1">
      <alignment horizontal="distributed" justifyLastLine="1"/>
    </xf>
    <xf numFmtId="38" fontId="55" fillId="0" borderId="37" xfId="171" applyFont="1" applyBorder="1" applyProtection="1"/>
    <xf numFmtId="38" fontId="55" fillId="0" borderId="42" xfId="171" applyFont="1" applyBorder="1" applyProtection="1"/>
    <xf numFmtId="38" fontId="55" fillId="0" borderId="16" xfId="171" applyFont="1" applyBorder="1" applyAlignment="1" applyProtection="1">
      <alignment horizontal="distributed" indent="1"/>
    </xf>
    <xf numFmtId="3" fontId="55" fillId="0" borderId="41" xfId="171" applyNumberFormat="1" applyFont="1" applyBorder="1" applyProtection="1"/>
    <xf numFmtId="3" fontId="55" fillId="0" borderId="0" xfId="171" applyNumberFormat="1" applyFont="1" applyBorder="1" applyProtection="1"/>
    <xf numFmtId="38" fontId="55" fillId="0" borderId="41" xfId="171" applyFont="1" applyBorder="1" applyAlignment="1" applyProtection="1">
      <alignment horizontal="distributed" indent="1"/>
    </xf>
    <xf numFmtId="38" fontId="55" fillId="0" borderId="41" xfId="171" applyFont="1" applyBorder="1" applyProtection="1"/>
    <xf numFmtId="38" fontId="55" fillId="0" borderId="23" xfId="171" applyFont="1" applyBorder="1" applyAlignment="1" applyProtection="1">
      <alignment horizontal="left"/>
    </xf>
    <xf numFmtId="38" fontId="55" fillId="0" borderId="23" xfId="171" applyFont="1" applyBorder="1" applyProtection="1"/>
    <xf numFmtId="38" fontId="55" fillId="0" borderId="51" xfId="171" applyFont="1" applyBorder="1" applyProtection="1"/>
    <xf numFmtId="38" fontId="55" fillId="0" borderId="17" xfId="171" applyFont="1" applyBorder="1" applyAlignment="1" applyProtection="1">
      <alignment horizontal="distributed" indent="1"/>
    </xf>
    <xf numFmtId="38" fontId="55" fillId="0" borderId="17" xfId="171" applyFont="1" applyBorder="1" applyProtection="1"/>
    <xf numFmtId="3" fontId="55" fillId="0" borderId="53" xfId="171" applyNumberFormat="1" applyFont="1" applyBorder="1" applyProtection="1"/>
    <xf numFmtId="38" fontId="55" fillId="0" borderId="23" xfId="171" applyFont="1" applyBorder="1" applyAlignment="1" applyProtection="1"/>
    <xf numFmtId="3" fontId="0" fillId="0" borderId="0" xfId="0" applyNumberFormat="1" applyBorder="1" applyProtection="1"/>
    <xf numFmtId="38" fontId="55" fillId="0" borderId="35" xfId="171" applyFont="1" applyBorder="1" applyProtection="1"/>
    <xf numFmtId="38" fontId="55" fillId="0" borderId="37" xfId="171" applyFont="1" applyBorder="1" applyAlignment="1" applyProtection="1">
      <alignment horizontal="distributed" indent="1"/>
    </xf>
    <xf numFmtId="3" fontId="55" fillId="0" borderId="42" xfId="171" applyNumberFormat="1" applyFont="1" applyBorder="1" applyProtection="1"/>
    <xf numFmtId="0" fontId="48" fillId="0" borderId="0" xfId="0" applyFont="1" applyProtection="1"/>
    <xf numFmtId="3" fontId="48" fillId="0" borderId="0" xfId="0" applyNumberFormat="1" applyFont="1" applyProtection="1"/>
    <xf numFmtId="38" fontId="50" fillId="0" borderId="0" xfId="171" applyFont="1" applyAlignment="1" applyProtection="1">
      <alignment vertical="center"/>
      <protection locked="0"/>
    </xf>
    <xf numFmtId="37" fontId="84" fillId="0" borderId="51" xfId="135" applyNumberFormat="1" applyFont="1" applyBorder="1" applyAlignment="1" applyProtection="1">
      <alignment horizontal="center" vertical="center"/>
    </xf>
    <xf numFmtId="0" fontId="85" fillId="0" borderId="51" xfId="135" applyNumberFormat="1" applyFont="1" applyBorder="1" applyAlignment="1" applyProtection="1">
      <alignment horizontal="center" vertical="center"/>
    </xf>
    <xf numFmtId="37" fontId="84" fillId="0" borderId="51" xfId="135" applyNumberFormat="1" applyFont="1" applyBorder="1" applyProtection="1"/>
    <xf numFmtId="37" fontId="84" fillId="0" borderId="64" xfId="135" applyNumberFormat="1" applyFont="1" applyBorder="1" applyAlignment="1" applyProtection="1">
      <alignment horizontal="center" vertical="center"/>
    </xf>
    <xf numFmtId="0" fontId="85" fillId="0" borderId="64" xfId="135" applyNumberFormat="1" applyFont="1" applyBorder="1" applyAlignment="1" applyProtection="1">
      <alignment horizontal="center" vertical="center"/>
    </xf>
    <xf numFmtId="37" fontId="84" fillId="0" borderId="64" xfId="135" applyNumberFormat="1" applyFont="1" applyBorder="1" applyProtection="1"/>
    <xf numFmtId="37" fontId="84" fillId="0" borderId="53" xfId="135" applyNumberFormat="1" applyFont="1" applyBorder="1" applyAlignment="1" applyProtection="1">
      <alignment horizontal="center" vertical="center"/>
    </xf>
    <xf numFmtId="0" fontId="85" fillId="0" borderId="53" xfId="135" applyNumberFormat="1" applyFont="1" applyBorder="1" applyAlignment="1" applyProtection="1">
      <alignment horizontal="center" vertical="center"/>
    </xf>
    <xf numFmtId="37" fontId="84" fillId="0" borderId="53" xfId="135" applyNumberFormat="1" applyFont="1" applyBorder="1" applyProtection="1"/>
    <xf numFmtId="37" fontId="93" fillId="0" borderId="0" xfId="135" applyNumberFormat="1" applyFont="1" applyAlignment="1" applyProtection="1">
      <alignment horizontal="left"/>
    </xf>
    <xf numFmtId="37" fontId="93" fillId="0" borderId="0" xfId="135" applyNumberFormat="1" applyFont="1" applyProtection="1"/>
    <xf numFmtId="37" fontId="93" fillId="0" borderId="49" xfId="135" applyNumberFormat="1" applyFont="1" applyBorder="1" applyAlignment="1" applyProtection="1">
      <alignment horizontal="center" vertical="center"/>
    </xf>
    <xf numFmtId="0" fontId="93" fillId="0" borderId="49" xfId="135" applyNumberFormat="1" applyFont="1" applyBorder="1" applyAlignment="1" applyProtection="1">
      <alignment horizontal="center" vertical="center"/>
    </xf>
    <xf numFmtId="37" fontId="93" fillId="0" borderId="0" xfId="135" applyNumberFormat="1" applyFont="1" applyAlignment="1" applyProtection="1">
      <alignment horizontal="center" vertical="center"/>
    </xf>
    <xf numFmtId="37" fontId="93" fillId="0" borderId="0" xfId="135" applyNumberFormat="1" applyFont="1" applyAlignment="1" applyProtection="1">
      <alignment horizontal="left" vertical="center"/>
    </xf>
    <xf numFmtId="37" fontId="93" fillId="0" borderId="0" xfId="135" applyNumberFormat="1" applyFont="1" applyBorder="1" applyAlignment="1" applyProtection="1">
      <alignment vertical="center"/>
    </xf>
    <xf numFmtId="37" fontId="93" fillId="0" borderId="0" xfId="135" applyNumberFormat="1" applyFont="1" applyAlignment="1" applyProtection="1">
      <alignment vertical="center"/>
    </xf>
    <xf numFmtId="37" fontId="93" fillId="0" borderId="0" xfId="135" applyNumberFormat="1" applyFont="1" applyBorder="1" applyAlignment="1" applyProtection="1">
      <alignment horizontal="center" vertical="center"/>
    </xf>
    <xf numFmtId="37" fontId="93" fillId="0" borderId="0" xfId="135" applyNumberFormat="1" applyFont="1" applyBorder="1" applyAlignment="1" applyProtection="1">
      <alignment horizontal="left"/>
    </xf>
    <xf numFmtId="37" fontId="91" fillId="0" borderId="49" xfId="135" applyNumberFormat="1" applyFont="1" applyBorder="1" applyAlignment="1" applyProtection="1">
      <alignment horizontal="center" vertical="center"/>
    </xf>
    <xf numFmtId="37" fontId="93" fillId="0" borderId="49" xfId="135" applyNumberFormat="1" applyFont="1" applyBorder="1" applyProtection="1"/>
    <xf numFmtId="0" fontId="49" fillId="0" borderId="0" xfId="0" applyFont="1" applyBorder="1" applyAlignment="1" applyProtection="1">
      <alignment horizontal="center" vertical="center"/>
    </xf>
    <xf numFmtId="0" fontId="0" fillId="0" borderId="0" xfId="0" applyFont="1" applyBorder="1" applyAlignment="1" applyProtection="1"/>
    <xf numFmtId="0" fontId="0" fillId="0" borderId="82" xfId="0" applyBorder="1" applyProtection="1"/>
    <xf numFmtId="0" fontId="0" fillId="0" borderId="83" xfId="0" applyBorder="1" applyProtection="1"/>
    <xf numFmtId="0" fontId="48" fillId="0" borderId="84" xfId="0" applyFont="1" applyBorder="1" applyProtection="1"/>
    <xf numFmtId="0" fontId="48" fillId="0" borderId="58" xfId="0" applyFont="1" applyBorder="1" applyProtection="1"/>
    <xf numFmtId="0" fontId="47" fillId="0" borderId="0" xfId="0" applyFont="1" applyBorder="1" applyAlignment="1" applyProtection="1"/>
    <xf numFmtId="0" fontId="0" fillId="0" borderId="58" xfId="0" applyFont="1" applyBorder="1" applyAlignment="1" applyProtection="1"/>
    <xf numFmtId="0" fontId="0" fillId="0" borderId="84" xfId="0" applyFont="1" applyBorder="1" applyAlignment="1" applyProtection="1"/>
    <xf numFmtId="186" fontId="0" fillId="0" borderId="0" xfId="0" applyNumberFormat="1" applyFont="1" applyBorder="1" applyAlignment="1" applyProtection="1">
      <alignment horizontal="left"/>
    </xf>
    <xf numFmtId="0" fontId="0" fillId="0" borderId="84" xfId="0" applyBorder="1" applyProtection="1"/>
    <xf numFmtId="0" fontId="0" fillId="0" borderId="0" xfId="0" applyBorder="1" applyProtection="1"/>
    <xf numFmtId="0" fontId="49" fillId="0" borderId="58" xfId="0" applyFont="1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/>
    </xf>
    <xf numFmtId="0" fontId="0" fillId="0" borderId="58" xfId="0" applyBorder="1" applyAlignment="1" applyProtection="1">
      <alignment horizontal="center"/>
    </xf>
    <xf numFmtId="0" fontId="0" fillId="0" borderId="58" xfId="0" applyBorder="1" applyProtection="1"/>
    <xf numFmtId="0" fontId="48" fillId="0" borderId="84" xfId="0" applyFont="1" applyBorder="1" applyAlignment="1" applyProtection="1"/>
    <xf numFmtId="0" fontId="48" fillId="0" borderId="58" xfId="0" applyFont="1" applyBorder="1" applyAlignment="1" applyProtection="1"/>
    <xf numFmtId="0" fontId="48" fillId="0" borderId="0" xfId="0" applyFont="1" applyBorder="1" applyAlignment="1" applyProtection="1">
      <alignment vertical="center"/>
    </xf>
    <xf numFmtId="0" fontId="48" fillId="0" borderId="84" xfId="0" applyFont="1" applyBorder="1" applyAlignment="1" applyProtection="1">
      <alignment vertical="center"/>
    </xf>
    <xf numFmtId="0" fontId="48" fillId="0" borderId="0" xfId="0" quotePrefix="1" applyFont="1" applyBorder="1" applyAlignment="1" applyProtection="1">
      <alignment vertical="center"/>
    </xf>
    <xf numFmtId="58" fontId="54" fillId="0" borderId="0" xfId="0" applyNumberFormat="1" applyFont="1" applyBorder="1" applyAlignment="1" applyProtection="1">
      <alignment vertical="center"/>
    </xf>
    <xf numFmtId="0" fontId="48" fillId="0" borderId="58" xfId="0" applyFont="1" applyBorder="1" applyAlignment="1" applyProtection="1">
      <alignment vertical="center"/>
    </xf>
    <xf numFmtId="0" fontId="48" fillId="0" borderId="85" xfId="0" applyFont="1" applyBorder="1" applyAlignment="1" applyProtection="1">
      <alignment vertical="center"/>
    </xf>
    <xf numFmtId="0" fontId="48" fillId="0" borderId="86" xfId="0" applyFont="1" applyBorder="1" applyAlignment="1" applyProtection="1">
      <alignment vertical="center"/>
    </xf>
    <xf numFmtId="0" fontId="48" fillId="0" borderId="87" xfId="0" applyFont="1" applyBorder="1" applyAlignment="1" applyProtection="1">
      <alignment vertical="center"/>
    </xf>
    <xf numFmtId="38" fontId="49" fillId="0" borderId="0" xfId="0" applyNumberFormat="1" applyFont="1" applyProtection="1"/>
    <xf numFmtId="0" fontId="95" fillId="0" borderId="0" xfId="0" applyFont="1" applyAlignment="1" applyProtection="1">
      <alignment vertical="center"/>
    </xf>
    <xf numFmtId="38" fontId="78" fillId="0" borderId="51" xfId="171" applyFont="1" applyFill="1" applyBorder="1" applyAlignment="1" applyProtection="1">
      <alignment horizontal="center" vertical="center"/>
    </xf>
    <xf numFmtId="38" fontId="78" fillId="0" borderId="64" xfId="171" applyFont="1" applyFill="1" applyBorder="1" applyAlignment="1" applyProtection="1">
      <alignment horizontal="center" vertical="center"/>
    </xf>
    <xf numFmtId="38" fontId="78" fillId="0" borderId="53" xfId="171" applyFont="1" applyFill="1" applyBorder="1" applyAlignment="1" applyProtection="1">
      <alignment horizontal="center" vertical="center"/>
    </xf>
    <xf numFmtId="0" fontId="97" fillId="0" borderId="84" xfId="0" applyFont="1" applyBorder="1" applyProtection="1"/>
    <xf numFmtId="0" fontId="97" fillId="0" borderId="81" xfId="0" applyFont="1" applyBorder="1" applyProtection="1"/>
    <xf numFmtId="37" fontId="93" fillId="0" borderId="44" xfId="135" applyNumberFormat="1" applyFont="1" applyBorder="1" applyAlignment="1" applyProtection="1">
      <alignment horizontal="center" vertical="center"/>
    </xf>
    <xf numFmtId="37" fontId="93" fillId="0" borderId="46" xfId="135" applyNumberFormat="1" applyFont="1" applyBorder="1" applyAlignment="1" applyProtection="1">
      <alignment horizontal="center" vertical="center"/>
    </xf>
    <xf numFmtId="37" fontId="84" fillId="0" borderId="73" xfId="135" applyNumberFormat="1" applyFont="1" applyBorder="1" applyProtection="1"/>
    <xf numFmtId="37" fontId="84" fillId="0" borderId="80" xfId="135" applyNumberFormat="1" applyFont="1" applyBorder="1" applyProtection="1"/>
    <xf numFmtId="37" fontId="84" fillId="0" borderId="71" xfId="135" applyNumberFormat="1" applyFont="1" applyBorder="1" applyProtection="1"/>
    <xf numFmtId="37" fontId="84" fillId="0" borderId="74" xfId="135" applyNumberFormat="1" applyFont="1" applyBorder="1" applyProtection="1"/>
    <xf numFmtId="37" fontId="84" fillId="0" borderId="72" xfId="135" applyNumberFormat="1" applyFont="1" applyBorder="1" applyProtection="1"/>
    <xf numFmtId="37" fontId="84" fillId="0" borderId="75" xfId="135" applyNumberFormat="1" applyFont="1" applyBorder="1" applyProtection="1"/>
    <xf numFmtId="0" fontId="0" fillId="0" borderId="0" xfId="0" applyBorder="1" applyProtection="1"/>
    <xf numFmtId="0" fontId="0" fillId="0" borderId="0" xfId="0" applyBorder="1" applyAlignment="1" applyProtection="1">
      <alignment vertical="center"/>
    </xf>
    <xf numFmtId="38" fontId="78" fillId="0" borderId="18" xfId="171" applyNumberFormat="1" applyFont="1" applyBorder="1" applyAlignment="1" applyProtection="1">
      <alignment shrinkToFit="1"/>
    </xf>
    <xf numFmtId="38" fontId="78" fillId="0" borderId="0" xfId="171" applyNumberFormat="1" applyFont="1" applyBorder="1" applyAlignment="1" applyProtection="1">
      <alignment shrinkToFit="1"/>
    </xf>
    <xf numFmtId="183" fontId="78" fillId="28" borderId="19" xfId="171" applyNumberFormat="1" applyFont="1" applyFill="1" applyBorder="1" applyAlignment="1" applyProtection="1">
      <alignment shrinkToFit="1"/>
    </xf>
    <xf numFmtId="188" fontId="79" fillId="0" borderId="0" xfId="171" applyNumberFormat="1" applyFont="1" applyBorder="1" applyAlignment="1" applyProtection="1">
      <alignment horizontal="centerContinuous" vertical="center"/>
    </xf>
    <xf numFmtId="38" fontId="80" fillId="0" borderId="0" xfId="171" applyFont="1" applyBorder="1" applyAlignment="1" applyProtection="1">
      <alignment vertical="center"/>
    </xf>
    <xf numFmtId="0" fontId="80" fillId="0" borderId="0" xfId="0" applyFont="1" applyBorder="1" applyProtection="1"/>
    <xf numFmtId="38" fontId="78" fillId="0" borderId="0" xfId="171" applyFont="1" applyBorder="1" applyProtection="1"/>
    <xf numFmtId="0" fontId="78" fillId="0" borderId="0" xfId="0" applyFont="1" applyBorder="1" applyProtection="1"/>
    <xf numFmtId="38" fontId="99" fillId="0" borderId="43" xfId="171" applyFont="1" applyBorder="1" applyAlignment="1" applyProtection="1">
      <alignment horizontal="centerContinuous" shrinkToFit="1"/>
    </xf>
    <xf numFmtId="38" fontId="100" fillId="0" borderId="47" xfId="171" applyFont="1" applyBorder="1" applyAlignment="1" applyProtection="1">
      <alignment horizontal="centerContinuous" shrinkToFit="1"/>
    </xf>
    <xf numFmtId="38" fontId="100" fillId="0" borderId="43" xfId="171" applyFont="1" applyBorder="1" applyAlignment="1" applyProtection="1">
      <alignment horizontal="centerContinuous"/>
    </xf>
    <xf numFmtId="38" fontId="100" fillId="0" borderId="60" xfId="171" applyFont="1" applyBorder="1" applyAlignment="1" applyProtection="1">
      <alignment horizontal="centerContinuous"/>
    </xf>
    <xf numFmtId="38" fontId="99" fillId="0" borderId="43" xfId="171" applyFont="1" applyBorder="1" applyAlignment="1" applyProtection="1">
      <alignment horizontal="centerContinuous"/>
    </xf>
    <xf numFmtId="38" fontId="79" fillId="0" borderId="0" xfId="171" applyFont="1" applyAlignment="1" applyProtection="1">
      <alignment horizontal="centerContinuous" vertical="center"/>
    </xf>
    <xf numFmtId="38" fontId="78" fillId="0" borderId="0" xfId="171" applyFont="1" applyAlignment="1" applyProtection="1">
      <alignment horizontal="centerContinuous" vertical="center"/>
    </xf>
    <xf numFmtId="38" fontId="79" fillId="0" borderId="0" xfId="171" applyFont="1" applyAlignment="1" applyProtection="1">
      <alignment vertical="center"/>
    </xf>
    <xf numFmtId="38" fontId="79" fillId="0" borderId="0" xfId="171" applyFont="1" applyFill="1" applyBorder="1" applyAlignment="1" applyProtection="1">
      <alignment vertical="center"/>
    </xf>
    <xf numFmtId="38" fontId="78" fillId="0" borderId="0" xfId="171" applyFont="1" applyFill="1" applyBorder="1" applyAlignment="1" applyProtection="1">
      <alignment vertical="center"/>
    </xf>
    <xf numFmtId="38" fontId="78" fillId="0" borderId="0" xfId="171" applyFont="1" applyFill="1" applyBorder="1" applyAlignment="1" applyProtection="1">
      <alignment horizontal="right" vertical="center"/>
    </xf>
    <xf numFmtId="38" fontId="81" fillId="0" borderId="0" xfId="171" applyFont="1" applyFill="1" applyBorder="1" applyAlignment="1" applyProtection="1">
      <alignment vertical="center"/>
    </xf>
    <xf numFmtId="38" fontId="78" fillId="27" borderId="60" xfId="171" applyFont="1" applyFill="1" applyBorder="1" applyAlignment="1" applyProtection="1">
      <alignment horizontal="center" vertical="center"/>
    </xf>
    <xf numFmtId="38" fontId="78" fillId="0" borderId="69" xfId="171" applyFont="1" applyFill="1" applyBorder="1" applyAlignment="1" applyProtection="1">
      <alignment horizontal="center" vertical="center"/>
    </xf>
    <xf numFmtId="182" fontId="78" fillId="0" borderId="0" xfId="171" applyNumberFormat="1" applyFont="1" applyFill="1" applyBorder="1" applyAlignment="1" applyProtection="1">
      <alignment vertical="center"/>
    </xf>
    <xf numFmtId="38" fontId="78" fillId="0" borderId="70" xfId="171" applyFont="1" applyFill="1" applyBorder="1" applyAlignment="1" applyProtection="1">
      <alignment horizontal="center" vertical="center"/>
    </xf>
    <xf numFmtId="38" fontId="78" fillId="0" borderId="63" xfId="171" applyFont="1" applyFill="1" applyBorder="1" applyAlignment="1" applyProtection="1">
      <alignment horizontal="center" vertical="center"/>
    </xf>
    <xf numFmtId="38" fontId="78" fillId="0" borderId="0" xfId="171" applyFont="1" applyAlignment="1" applyProtection="1">
      <alignment vertical="center"/>
    </xf>
    <xf numFmtId="37" fontId="93" fillId="0" borderId="16" xfId="135" applyNumberFormat="1" applyFont="1" applyBorder="1" applyProtection="1"/>
    <xf numFmtId="37" fontId="67" fillId="0" borderId="0" xfId="135" applyNumberFormat="1" applyFont="1"/>
    <xf numFmtId="37" fontId="61" fillId="0" borderId="0" xfId="135" applyNumberFormat="1" applyFont="1"/>
    <xf numFmtId="37" fontId="50" fillId="0" borderId="0" xfId="135" applyNumberFormat="1" applyFont="1"/>
    <xf numFmtId="0" fontId="96" fillId="0" borderId="0" xfId="0" applyFont="1" applyAlignment="1">
      <alignment horizontal="distributed"/>
    </xf>
    <xf numFmtId="0" fontId="0" fillId="0" borderId="0" xfId="0" applyAlignment="1" applyProtection="1">
      <alignment shrinkToFit="1"/>
    </xf>
    <xf numFmtId="0" fontId="56" fillId="0" borderId="18" xfId="0" applyFont="1" applyBorder="1" applyAlignment="1" applyProtection="1">
      <alignment horizontal="center" vertical="center"/>
    </xf>
    <xf numFmtId="0" fontId="0" fillId="0" borderId="0" xfId="0" applyAlignment="1" applyProtection="1"/>
    <xf numFmtId="38" fontId="78" fillId="27" borderId="49" xfId="171" applyFont="1" applyFill="1" applyBorder="1" applyAlignment="1" applyProtection="1">
      <alignment horizontal="center" vertical="center"/>
    </xf>
    <xf numFmtId="38" fontId="78" fillId="27" borderId="65" xfId="171" applyFont="1" applyFill="1" applyBorder="1" applyAlignment="1" applyProtection="1">
      <alignment horizontal="center" vertical="center"/>
    </xf>
    <xf numFmtId="38" fontId="78" fillId="27" borderId="24" xfId="171" applyFont="1" applyFill="1" applyBorder="1" applyAlignment="1" applyProtection="1">
      <alignment horizontal="center" vertical="center"/>
    </xf>
    <xf numFmtId="38" fontId="78" fillId="27" borderId="17" xfId="171" applyFont="1" applyFill="1" applyBorder="1" applyAlignment="1" applyProtection="1">
      <alignment horizontal="center" vertical="center"/>
    </xf>
    <xf numFmtId="38" fontId="78" fillId="27" borderId="23" xfId="171" applyFont="1" applyFill="1" applyBorder="1" applyAlignment="1" applyProtection="1">
      <alignment horizontal="center" vertical="center"/>
    </xf>
    <xf numFmtId="0" fontId="89" fillId="0" borderId="18" xfId="0" applyFont="1" applyBorder="1" applyAlignment="1" applyProtection="1">
      <alignment horizontal="center" vertical="center"/>
    </xf>
    <xf numFmtId="0" fontId="89" fillId="0" borderId="88" xfId="0" applyFont="1" applyBorder="1" applyAlignment="1">
      <alignment vertical="center"/>
    </xf>
    <xf numFmtId="0" fontId="89" fillId="0" borderId="89" xfId="0" applyFont="1" applyBorder="1" applyAlignment="1">
      <alignment vertical="center"/>
    </xf>
    <xf numFmtId="0" fontId="89" fillId="0" borderId="90" xfId="0" applyFont="1" applyBorder="1" applyAlignment="1">
      <alignment horizontal="centerContinuous" vertical="center"/>
    </xf>
    <xf numFmtId="0" fontId="89" fillId="0" borderId="88" xfId="0" applyFont="1" applyBorder="1" applyAlignment="1">
      <alignment horizontal="centerContinuous" vertical="center"/>
    </xf>
    <xf numFmtId="0" fontId="89" fillId="0" borderId="90" xfId="0" applyFont="1" applyBorder="1" applyAlignment="1">
      <alignment horizontal="center" vertical="center"/>
    </xf>
    <xf numFmtId="0" fontId="89" fillId="0" borderId="0" xfId="0" applyFont="1" applyAlignment="1" applyProtection="1">
      <alignment vertical="center"/>
    </xf>
    <xf numFmtId="38" fontId="89" fillId="0" borderId="0" xfId="171" applyFont="1" applyAlignment="1" applyProtection="1">
      <alignment vertical="center"/>
    </xf>
    <xf numFmtId="0" fontId="89" fillId="0" borderId="21" xfId="0" applyFont="1" applyBorder="1" applyAlignment="1">
      <alignment horizontal="center" vertical="center"/>
    </xf>
    <xf numFmtId="0" fontId="89" fillId="0" borderId="41" xfId="0" applyFont="1" applyBorder="1" applyAlignment="1">
      <alignment horizontal="center" vertical="center"/>
    </xf>
    <xf numFmtId="0" fontId="89" fillId="0" borderId="91" xfId="0" applyFont="1" applyBorder="1" applyAlignment="1">
      <alignment horizontal="centerContinuous" vertical="center"/>
    </xf>
    <xf numFmtId="0" fontId="89" fillId="0" borderId="92" xfId="0" applyFont="1" applyBorder="1" applyAlignment="1">
      <alignment horizontal="centerContinuous" vertical="center"/>
    </xf>
    <xf numFmtId="0" fontId="89" fillId="0" borderId="93" xfId="0" applyFont="1" applyBorder="1" applyAlignment="1">
      <alignment horizontal="centerContinuous" vertical="center"/>
    </xf>
    <xf numFmtId="0" fontId="89" fillId="0" borderId="0" xfId="0" applyFont="1" applyAlignment="1">
      <alignment horizontal="centerContinuous" vertical="center"/>
    </xf>
    <xf numFmtId="0" fontId="89" fillId="0" borderId="21" xfId="0" applyFont="1" applyBorder="1" applyAlignment="1">
      <alignment horizontal="centerContinuous" vertical="center"/>
    </xf>
    <xf numFmtId="0" fontId="89" fillId="0" borderId="0" xfId="0" applyFont="1" applyAlignment="1">
      <alignment horizontal="center" vertical="center"/>
    </xf>
    <xf numFmtId="0" fontId="89" fillId="0" borderId="27" xfId="0" applyFont="1" applyBorder="1" applyAlignment="1" applyProtection="1">
      <alignment vertical="center"/>
    </xf>
    <xf numFmtId="0" fontId="89" fillId="0" borderId="94" xfId="0" applyFont="1" applyBorder="1" applyAlignment="1">
      <alignment horizontal="center" vertical="center"/>
    </xf>
    <xf numFmtId="0" fontId="89" fillId="0" borderId="95" xfId="0" applyFont="1" applyBorder="1" applyAlignment="1">
      <alignment horizontal="center" vertical="center"/>
    </xf>
    <xf numFmtId="0" fontId="89" fillId="0" borderId="39" xfId="0" applyFont="1" applyBorder="1" applyAlignment="1">
      <alignment vertical="center"/>
    </xf>
    <xf numFmtId="0" fontId="89" fillId="0" borderId="27" xfId="0" applyFont="1" applyBorder="1" applyAlignment="1">
      <alignment vertical="center"/>
    </xf>
    <xf numFmtId="0" fontId="89" fillId="0" borderId="96" xfId="0" applyFont="1" applyBorder="1" applyAlignment="1">
      <alignment horizontal="center" vertical="center"/>
    </xf>
    <xf numFmtId="0" fontId="89" fillId="0" borderId="97" xfId="0" applyFont="1" applyBorder="1" applyAlignment="1">
      <alignment horizontal="center" vertical="center"/>
    </xf>
    <xf numFmtId="0" fontId="89" fillId="0" borderId="37" xfId="0" applyFont="1" applyBorder="1" applyAlignment="1">
      <alignment horizontal="center" vertical="center"/>
    </xf>
    <xf numFmtId="0" fontId="56" fillId="0" borderId="0" xfId="0" applyFont="1" applyBorder="1" applyAlignment="1" applyProtection="1">
      <alignment horizontal="right"/>
    </xf>
    <xf numFmtId="0" fontId="56" fillId="0" borderId="27" xfId="0" applyFont="1" applyFill="1" applyBorder="1" applyAlignment="1" applyProtection="1">
      <alignment horizontal="right"/>
    </xf>
    <xf numFmtId="0" fontId="23" fillId="0" borderId="88" xfId="0" applyFont="1" applyBorder="1" applyAlignment="1">
      <alignment vertical="center"/>
    </xf>
    <xf numFmtId="0" fontId="23" fillId="0" borderId="89" xfId="0" applyFont="1" applyBorder="1" applyAlignment="1">
      <alignment vertical="center"/>
    </xf>
    <xf numFmtId="0" fontId="23" fillId="0" borderId="90" xfId="0" applyFont="1" applyBorder="1" applyAlignment="1">
      <alignment horizontal="centerContinuous" vertical="center"/>
    </xf>
    <xf numFmtId="0" fontId="23" fillId="0" borderId="88" xfId="0" applyFont="1" applyBorder="1" applyAlignment="1">
      <alignment horizontal="centerContinuous" vertical="center"/>
    </xf>
    <xf numFmtId="0" fontId="23" fillId="0" borderId="90" xfId="0" applyFont="1" applyBorder="1" applyAlignment="1">
      <alignment horizontal="center" vertical="center"/>
    </xf>
    <xf numFmtId="0" fontId="23" fillId="0" borderId="41" xfId="0" applyFont="1" applyBorder="1" applyAlignment="1">
      <alignment horizontal="center" vertical="center"/>
    </xf>
    <xf numFmtId="0" fontId="23" fillId="0" borderId="91" xfId="0" applyFont="1" applyBorder="1" applyAlignment="1">
      <alignment horizontal="centerContinuous" vertical="center"/>
    </xf>
    <xf numFmtId="0" fontId="23" fillId="0" borderId="92" xfId="0" applyFont="1" applyBorder="1" applyAlignment="1">
      <alignment horizontal="centerContinuous" vertical="center"/>
    </xf>
    <xf numFmtId="0" fontId="23" fillId="0" borderId="93" xfId="0" applyFont="1" applyBorder="1" applyAlignment="1">
      <alignment horizontal="centerContinuous" vertical="center"/>
    </xf>
    <xf numFmtId="0" fontId="23" fillId="0" borderId="0" xfId="0" applyFont="1" applyAlignment="1">
      <alignment horizontal="centerContinuous" vertical="center"/>
    </xf>
    <xf numFmtId="0" fontId="23" fillId="0" borderId="21" xfId="0" applyFont="1" applyBorder="1" applyAlignment="1">
      <alignment horizontal="centerContinuous" vertical="center"/>
    </xf>
    <xf numFmtId="0" fontId="23" fillId="0" borderId="0" xfId="0" applyFont="1" applyAlignment="1">
      <alignment horizontal="center" vertical="center"/>
    </xf>
    <xf numFmtId="0" fontId="23" fillId="0" borderId="27" xfId="0" applyFont="1" applyBorder="1" applyAlignment="1" applyProtection="1">
      <alignment vertical="center"/>
    </xf>
    <xf numFmtId="0" fontId="23" fillId="0" borderId="94" xfId="0" applyFont="1" applyBorder="1" applyAlignment="1">
      <alignment horizontal="center" vertical="center"/>
    </xf>
    <xf numFmtId="0" fontId="23" fillId="0" borderId="95" xfId="0" applyFont="1" applyBorder="1" applyAlignment="1">
      <alignment horizontal="center" vertical="center"/>
    </xf>
    <xf numFmtId="0" fontId="23" fillId="0" borderId="39" xfId="0" applyFont="1" applyBorder="1" applyAlignment="1">
      <alignment vertical="center"/>
    </xf>
    <xf numFmtId="0" fontId="23" fillId="0" borderId="27" xfId="0" applyFont="1" applyBorder="1" applyAlignment="1">
      <alignment vertical="center"/>
    </xf>
    <xf numFmtId="0" fontId="23" fillId="0" borderId="96" xfId="0" applyFont="1" applyBorder="1" applyAlignment="1">
      <alignment horizontal="center" vertical="center"/>
    </xf>
    <xf numFmtId="0" fontId="23" fillId="0" borderId="97" xfId="0" applyFont="1" applyBorder="1" applyAlignment="1">
      <alignment horizontal="center" vertical="center"/>
    </xf>
    <xf numFmtId="0" fontId="23" fillId="0" borderId="37" xfId="0" applyFont="1" applyBorder="1" applyAlignment="1">
      <alignment horizontal="center" vertical="center"/>
    </xf>
    <xf numFmtId="0" fontId="59" fillId="0" borderId="0" xfId="0" applyFont="1" applyAlignment="1" applyProtection="1">
      <alignment horizontal="centerContinuous" vertical="top"/>
    </xf>
    <xf numFmtId="188" fontId="79" fillId="0" borderId="0" xfId="171" applyNumberFormat="1" applyFont="1" applyAlignment="1" applyProtection="1">
      <alignment horizontal="centerContinuous" vertical="center" shrinkToFit="1"/>
    </xf>
    <xf numFmtId="38" fontId="80" fillId="0" borderId="0" xfId="171" applyFont="1" applyAlignment="1" applyProtection="1">
      <alignment vertical="center" shrinkToFit="1"/>
    </xf>
    <xf numFmtId="0" fontId="80" fillId="0" borderId="0" xfId="0" applyFont="1" applyAlignment="1" applyProtection="1">
      <alignment shrinkToFit="1"/>
    </xf>
    <xf numFmtId="38" fontId="78" fillId="0" borderId="0" xfId="171" applyFont="1" applyAlignment="1" applyProtection="1">
      <alignment shrinkToFit="1"/>
    </xf>
    <xf numFmtId="0" fontId="78" fillId="0" borderId="0" xfId="0" applyFont="1" applyAlignment="1" applyProtection="1">
      <alignment shrinkToFit="1"/>
    </xf>
    <xf numFmtId="0" fontId="46" fillId="0" borderId="0" xfId="0" applyFont="1" applyAlignment="1" applyProtection="1">
      <alignment horizontal="right"/>
      <protection locked="0"/>
    </xf>
    <xf numFmtId="49" fontId="0" fillId="0" borderId="0" xfId="0" applyNumberFormat="1" applyFont="1" applyAlignment="1" applyProtection="1">
      <alignment vertical="center"/>
      <protection locked="0"/>
    </xf>
    <xf numFmtId="49" fontId="47" fillId="0" borderId="0" xfId="0" applyNumberFormat="1" applyFont="1" applyAlignment="1" applyProtection="1">
      <alignment horizontal="right" vertical="center"/>
      <protection locked="0"/>
    </xf>
    <xf numFmtId="31" fontId="0" fillId="0" borderId="27" xfId="0" applyNumberFormat="1" applyFont="1" applyBorder="1" applyAlignment="1" applyProtection="1">
      <alignment horizontal="center"/>
    </xf>
    <xf numFmtId="38" fontId="78" fillId="0" borderId="23" xfId="171" applyFont="1" applyFill="1" applyBorder="1" applyAlignment="1" applyProtection="1">
      <alignment vertical="center"/>
    </xf>
    <xf numFmtId="38" fontId="78" fillId="0" borderId="24" xfId="171" applyFont="1" applyFill="1" applyBorder="1" applyAlignment="1" applyProtection="1">
      <alignment vertical="center"/>
    </xf>
    <xf numFmtId="38" fontId="78" fillId="0" borderId="17" xfId="171" applyFont="1" applyFill="1" applyBorder="1" applyAlignment="1" applyProtection="1">
      <alignment vertical="center"/>
    </xf>
    <xf numFmtId="0" fontId="0" fillId="0" borderId="16" xfId="0" applyFill="1" applyBorder="1" applyAlignment="1" applyProtection="1">
      <alignment vertical="center"/>
    </xf>
    <xf numFmtId="0" fontId="0" fillId="0" borderId="0" xfId="0" applyFill="1" applyBorder="1" applyAlignment="1" applyProtection="1">
      <alignment vertical="center"/>
    </xf>
    <xf numFmtId="38" fontId="78" fillId="27" borderId="98" xfId="171" applyFont="1" applyFill="1" applyBorder="1" applyAlignment="1" applyProtection="1">
      <alignment horizontal="center" vertical="center"/>
    </xf>
    <xf numFmtId="38" fontId="78" fillId="27" borderId="37" xfId="171" applyFont="1" applyFill="1" applyBorder="1" applyAlignment="1" applyProtection="1">
      <alignment horizontal="distributed" vertical="center" indent="1"/>
    </xf>
    <xf numFmtId="38" fontId="78" fillId="0" borderId="51" xfId="171" applyFont="1" applyFill="1" applyBorder="1" applyAlignment="1" applyProtection="1">
      <alignment horizontal="distributed" vertical="center"/>
    </xf>
    <xf numFmtId="38" fontId="78" fillId="0" borderId="24" xfId="171" applyFont="1" applyFill="1" applyBorder="1" applyAlignment="1" applyProtection="1">
      <alignment horizontal="distributed" vertical="center"/>
    </xf>
    <xf numFmtId="38" fontId="78" fillId="0" borderId="64" xfId="171" applyFont="1" applyFill="1" applyBorder="1" applyAlignment="1" applyProtection="1">
      <alignment horizontal="distributed" vertical="center"/>
    </xf>
    <xf numFmtId="38" fontId="78" fillId="0" borderId="53" xfId="171" applyFont="1" applyFill="1" applyBorder="1" applyAlignment="1" applyProtection="1">
      <alignment horizontal="distributed" vertical="center"/>
    </xf>
    <xf numFmtId="38" fontId="78" fillId="0" borderId="66" xfId="171" applyFont="1" applyFill="1" applyBorder="1" applyAlignment="1" applyProtection="1">
      <alignment horizontal="right" vertical="center" indent="2"/>
    </xf>
    <xf numFmtId="38" fontId="78" fillId="0" borderId="67" xfId="171" applyFont="1" applyFill="1" applyBorder="1" applyAlignment="1" applyProtection="1">
      <alignment horizontal="right" vertical="center" indent="2"/>
    </xf>
    <xf numFmtId="38" fontId="78" fillId="0" borderId="68" xfId="171" applyFont="1" applyFill="1" applyBorder="1" applyAlignment="1" applyProtection="1">
      <alignment horizontal="right" vertical="center" indent="2"/>
    </xf>
    <xf numFmtId="38" fontId="78" fillId="0" borderId="51" xfId="171" applyFont="1" applyFill="1" applyBorder="1" applyAlignment="1" applyProtection="1">
      <alignment horizontal="right" vertical="center" indent="2"/>
    </xf>
    <xf numFmtId="38" fontId="78" fillId="0" borderId="64" xfId="171" applyFont="1" applyFill="1" applyBorder="1" applyAlignment="1" applyProtection="1">
      <alignment horizontal="right" vertical="center" indent="2"/>
    </xf>
    <xf numFmtId="38" fontId="78" fillId="0" borderId="53" xfId="171" applyFont="1" applyFill="1" applyBorder="1" applyAlignment="1" applyProtection="1">
      <alignment horizontal="right" vertical="center" indent="2"/>
    </xf>
    <xf numFmtId="191" fontId="100" fillId="0" borderId="0" xfId="171" applyNumberFormat="1" applyFont="1" applyFill="1" applyBorder="1" applyAlignment="1" applyProtection="1">
      <alignment horizontal="right" shrinkToFit="1"/>
    </xf>
    <xf numFmtId="49" fontId="100" fillId="0" borderId="0" xfId="171" applyNumberFormat="1" applyFont="1" applyFill="1" applyBorder="1" applyAlignment="1" applyProtection="1">
      <alignment horizontal="center" shrinkToFit="1"/>
    </xf>
    <xf numFmtId="183" fontId="78" fillId="0" borderId="0" xfId="171" applyNumberFormat="1" applyFont="1" applyFill="1" applyBorder="1" applyProtection="1"/>
    <xf numFmtId="183" fontId="78" fillId="0" borderId="0" xfId="0" applyNumberFormat="1" applyFont="1" applyFill="1" applyBorder="1" applyProtection="1"/>
    <xf numFmtId="38" fontId="78" fillId="0" borderId="0" xfId="171" applyFont="1" applyFill="1" applyProtection="1"/>
    <xf numFmtId="0" fontId="0" fillId="0" borderId="0" xfId="0" applyFill="1" applyProtection="1"/>
    <xf numFmtId="0" fontId="24" fillId="0" borderId="21" xfId="0" applyNumberFormat="1" applyFont="1" applyBorder="1" applyAlignment="1" applyProtection="1">
      <alignment horizontal="center"/>
    </xf>
    <xf numFmtId="0" fontId="103" fillId="0" borderId="21" xfId="0" applyNumberFormat="1" applyFont="1" applyBorder="1" applyAlignment="1" applyProtection="1">
      <alignment horizontal="center"/>
    </xf>
    <xf numFmtId="185" fontId="103" fillId="0" borderId="39" xfId="0" applyNumberFormat="1" applyFont="1" applyFill="1" applyBorder="1" applyAlignment="1" applyProtection="1">
      <alignment horizontal="center"/>
    </xf>
    <xf numFmtId="0" fontId="104" fillId="0" borderId="21" xfId="0" applyNumberFormat="1" applyFont="1" applyBorder="1" applyAlignment="1" applyProtection="1">
      <alignment horizontal="center"/>
    </xf>
    <xf numFmtId="0" fontId="105" fillId="0" borderId="21" xfId="0" applyNumberFormat="1" applyFont="1" applyBorder="1" applyAlignment="1" applyProtection="1">
      <alignment horizontal="center"/>
    </xf>
    <xf numFmtId="185" fontId="105" fillId="0" borderId="39" xfId="0" applyNumberFormat="1" applyFont="1" applyFill="1" applyBorder="1" applyAlignment="1" applyProtection="1">
      <alignment horizontal="center"/>
    </xf>
    <xf numFmtId="191" fontId="106" fillId="0" borderId="15" xfId="171" applyNumberFormat="1" applyFont="1" applyBorder="1" applyAlignment="1" applyProtection="1">
      <alignment horizontal="right" shrinkToFit="1"/>
    </xf>
    <xf numFmtId="49" fontId="106" fillId="0" borderId="18" xfId="171" applyNumberFormat="1" applyFont="1" applyBorder="1" applyAlignment="1" applyProtection="1">
      <alignment horizontal="center" shrinkToFit="1"/>
    </xf>
    <xf numFmtId="191" fontId="106" fillId="0" borderId="16" xfId="171" applyNumberFormat="1" applyFont="1" applyBorder="1" applyAlignment="1" applyProtection="1">
      <alignment horizontal="right" shrinkToFit="1"/>
    </xf>
    <xf numFmtId="49" fontId="106" fillId="0" borderId="0" xfId="171" applyNumberFormat="1" applyFont="1" applyBorder="1" applyAlignment="1" applyProtection="1">
      <alignment horizontal="center" shrinkToFit="1"/>
    </xf>
    <xf numFmtId="191" fontId="106" fillId="27" borderId="17" xfId="171" applyNumberFormat="1" applyFont="1" applyFill="1" applyBorder="1" applyAlignment="1" applyProtection="1">
      <alignment horizontal="right" shrinkToFit="1"/>
    </xf>
    <xf numFmtId="49" fontId="106" fillId="27" borderId="19" xfId="171" applyNumberFormat="1" applyFont="1" applyFill="1" applyBorder="1" applyAlignment="1" applyProtection="1">
      <alignment horizontal="center" shrinkToFit="1"/>
    </xf>
    <xf numFmtId="194" fontId="106" fillId="0" borderId="18" xfId="171" applyNumberFormat="1" applyFont="1" applyBorder="1" applyAlignment="1" applyProtection="1">
      <alignment horizontal="right" shrinkToFit="1"/>
    </xf>
    <xf numFmtId="194" fontId="106" fillId="0" borderId="0" xfId="171" applyNumberFormat="1" applyFont="1" applyBorder="1" applyAlignment="1" applyProtection="1">
      <alignment horizontal="right" shrinkToFit="1"/>
    </xf>
    <xf numFmtId="191" fontId="106" fillId="0" borderId="0" xfId="171" applyNumberFormat="1" applyFont="1" applyFill="1" applyBorder="1" applyAlignment="1" applyProtection="1">
      <alignment horizontal="right" shrinkToFit="1"/>
    </xf>
    <xf numFmtId="49" fontId="106" fillId="0" borderId="0" xfId="171" applyNumberFormat="1" applyFont="1" applyFill="1" applyBorder="1" applyAlignment="1" applyProtection="1">
      <alignment horizontal="center" shrinkToFit="1"/>
    </xf>
    <xf numFmtId="194" fontId="106" fillId="0" borderId="0" xfId="171" applyNumberFormat="1" applyFont="1" applyFill="1" applyBorder="1" applyAlignment="1" applyProtection="1">
      <alignment horizontal="right" shrinkToFit="1"/>
    </xf>
    <xf numFmtId="56" fontId="0" fillId="0" borderId="53" xfId="0" applyNumberFormat="1" applyBorder="1" applyAlignment="1" applyProtection="1">
      <alignment horizontal="right" wrapText="1"/>
      <protection locked="0"/>
    </xf>
    <xf numFmtId="38" fontId="50" fillId="0" borderId="0" xfId="171" applyFont="1" applyBorder="1" applyAlignment="1" applyProtection="1">
      <alignment shrinkToFit="1"/>
    </xf>
    <xf numFmtId="37" fontId="50" fillId="0" borderId="27" xfId="0" applyNumberFormat="1" applyFont="1" applyFill="1" applyBorder="1" applyAlignment="1" applyProtection="1">
      <alignment horizontal="right" shrinkToFit="1"/>
    </xf>
    <xf numFmtId="37" fontId="50" fillId="0" borderId="0" xfId="0" applyNumberFormat="1" applyFont="1" applyFill="1" applyBorder="1" applyAlignment="1" applyProtection="1">
      <alignment shrinkToFit="1"/>
      <protection locked="0"/>
    </xf>
    <xf numFmtId="37" fontId="50" fillId="0" borderId="0" xfId="0" applyNumberFormat="1" applyFont="1" applyFill="1" applyBorder="1" applyAlignment="1" applyProtection="1">
      <alignment horizontal="right" shrinkToFit="1"/>
      <protection locked="0"/>
    </xf>
    <xf numFmtId="37" fontId="50" fillId="28" borderId="19" xfId="0" applyNumberFormat="1" applyFont="1" applyFill="1" applyBorder="1" applyAlignment="1" applyProtection="1">
      <alignment horizontal="right" shrinkToFit="1"/>
    </xf>
    <xf numFmtId="55" fontId="50" fillId="0" borderId="48" xfId="0" applyNumberFormat="1" applyFont="1" applyFill="1" applyBorder="1" applyAlignment="1" applyProtection="1">
      <alignment horizontal="center" shrinkToFit="1"/>
      <protection locked="0"/>
    </xf>
    <xf numFmtId="49" fontId="89" fillId="0" borderId="39" xfId="0" applyNumberFormat="1" applyFont="1" applyBorder="1" applyAlignment="1">
      <alignment horizontal="left" vertical="center"/>
    </xf>
    <xf numFmtId="49" fontId="89" fillId="0" borderId="39" xfId="0" applyNumberFormat="1" applyFont="1" applyBorder="1" applyAlignment="1">
      <alignment vertical="center"/>
    </xf>
    <xf numFmtId="196" fontId="79" fillId="0" borderId="0" xfId="171" applyNumberFormat="1" applyFont="1" applyAlignment="1" applyProtection="1">
      <alignment horizontal="centerContinuous" vertical="center"/>
    </xf>
    <xf numFmtId="38" fontId="108" fillId="0" borderId="0" xfId="171" applyFont="1" applyProtection="1"/>
    <xf numFmtId="0" fontId="0" fillId="0" borderId="27" xfId="0" applyBorder="1" applyAlignment="1" applyProtection="1"/>
    <xf numFmtId="181" fontId="0" fillId="0" borderId="71" xfId="0" applyNumberFormat="1" applyFill="1" applyBorder="1" applyProtection="1"/>
    <xf numFmtId="181" fontId="0" fillId="0" borderId="73" xfId="0" applyNumberFormat="1" applyBorder="1" applyProtection="1"/>
    <xf numFmtId="181" fontId="0" fillId="0" borderId="77" xfId="0" applyNumberFormat="1" applyBorder="1" applyProtection="1"/>
    <xf numFmtId="181" fontId="0" fillId="0" borderId="80" xfId="0" applyNumberFormat="1" applyBorder="1" applyProtection="1"/>
    <xf numFmtId="181" fontId="0" fillId="0" borderId="78" xfId="0" applyNumberFormat="1" applyBorder="1" applyProtection="1"/>
    <xf numFmtId="181" fontId="0" fillId="0" borderId="74" xfId="0" applyNumberFormat="1" applyBorder="1" applyProtection="1"/>
    <xf numFmtId="181" fontId="91" fillId="0" borderId="0" xfId="0" applyNumberFormat="1" applyFont="1" applyFill="1" applyBorder="1" applyAlignment="1" applyProtection="1">
      <alignment horizontal="right" shrinkToFit="1"/>
    </xf>
    <xf numFmtId="181" fontId="91" fillId="0" borderId="0" xfId="0" applyNumberFormat="1" applyFont="1" applyAlignment="1" applyProtection="1">
      <alignment shrinkToFit="1"/>
    </xf>
    <xf numFmtId="0" fontId="91" fillId="0" borderId="0" xfId="0" applyFont="1" applyAlignment="1" applyProtection="1">
      <alignment shrinkToFit="1"/>
    </xf>
    <xf numFmtId="0" fontId="68" fillId="0" borderId="16" xfId="136" quotePrefix="1" applyFont="1" applyBorder="1" applyProtection="1">
      <protection locked="0"/>
    </xf>
    <xf numFmtId="183" fontId="78" fillId="27" borderId="59" xfId="0" applyNumberFormat="1" applyFont="1" applyFill="1" applyBorder="1"/>
    <xf numFmtId="56" fontId="0" fillId="0" borderId="64" xfId="0" applyNumberFormat="1" applyBorder="1" applyAlignment="1" applyProtection="1">
      <alignment wrapText="1"/>
      <protection locked="0"/>
    </xf>
    <xf numFmtId="191" fontId="106" fillId="27" borderId="19" xfId="171" applyNumberFormat="1" applyFont="1" applyFill="1" applyBorder="1" applyAlignment="1" applyProtection="1">
      <alignment horizontal="right" shrinkToFit="1"/>
    </xf>
    <xf numFmtId="0" fontId="68" fillId="0" borderId="37" xfId="136" quotePrefix="1" applyFont="1" applyBorder="1" applyProtection="1">
      <protection locked="0"/>
    </xf>
    <xf numFmtId="197" fontId="49" fillId="0" borderId="0" xfId="0" applyNumberFormat="1" applyFont="1" applyProtection="1"/>
    <xf numFmtId="31" fontId="54" fillId="0" borderId="0" xfId="0" applyNumberFormat="1" applyFont="1" applyBorder="1" applyAlignment="1" applyProtection="1">
      <alignment horizontal="distributed"/>
      <protection locked="0"/>
    </xf>
    <xf numFmtId="0" fontId="0" fillId="0" borderId="0" xfId="0" applyAlignment="1">
      <alignment horizontal="distributed"/>
    </xf>
    <xf numFmtId="31" fontId="46" fillId="0" borderId="0" xfId="0" quotePrefix="1" applyNumberFormat="1" applyFon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178" fontId="46" fillId="0" borderId="0" xfId="0" applyNumberFormat="1" applyFont="1" applyBorder="1" applyAlignment="1" applyProtection="1">
      <alignment horizontal="center"/>
    </xf>
    <xf numFmtId="0" fontId="0" fillId="0" borderId="0" xfId="0" applyFont="1" applyBorder="1" applyAlignment="1" applyProtection="1"/>
    <xf numFmtId="189" fontId="48" fillId="0" borderId="0" xfId="0" applyNumberFormat="1" applyFont="1" applyBorder="1" applyAlignment="1" applyProtection="1">
      <alignment horizontal="center"/>
    </xf>
    <xf numFmtId="0" fontId="48" fillId="0" borderId="0" xfId="0" applyFont="1" applyBorder="1" applyAlignment="1" applyProtection="1">
      <alignment horizontal="center"/>
    </xf>
    <xf numFmtId="0" fontId="0" fillId="0" borderId="0" xfId="0" applyBorder="1" applyProtection="1"/>
    <xf numFmtId="176" fontId="48" fillId="0" borderId="0" xfId="0" applyNumberFormat="1" applyFont="1" applyBorder="1" applyAlignment="1" applyProtection="1">
      <alignment horizontal="center"/>
    </xf>
    <xf numFmtId="178" fontId="48" fillId="0" borderId="0" xfId="0" applyNumberFormat="1" applyFont="1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190" fontId="0" fillId="0" borderId="0" xfId="0" applyNumberFormat="1" applyFont="1" applyBorder="1" applyAlignment="1" applyProtection="1">
      <alignment horizontal="center"/>
    </xf>
    <xf numFmtId="193" fontId="0" fillId="0" borderId="0" xfId="0" applyNumberFormat="1" applyFont="1" applyBorder="1" applyAlignment="1" applyProtection="1">
      <alignment horizontal="left"/>
    </xf>
    <xf numFmtId="0" fontId="0" fillId="0" borderId="0" xfId="0" applyAlignment="1">
      <alignment horizontal="left"/>
    </xf>
    <xf numFmtId="0" fontId="0" fillId="0" borderId="27" xfId="0" applyFont="1" applyBorder="1" applyAlignment="1" applyProtection="1">
      <alignment horizontal="center"/>
    </xf>
    <xf numFmtId="0" fontId="0" fillId="0" borderId="27" xfId="0" applyBorder="1" applyAlignment="1">
      <alignment horizontal="center"/>
    </xf>
    <xf numFmtId="31" fontId="0" fillId="0" borderId="27" xfId="0" applyNumberFormat="1" applyFont="1" applyBorder="1" applyAlignment="1" applyProtection="1">
      <alignment horizontal="center"/>
    </xf>
    <xf numFmtId="181" fontId="0" fillId="0" borderId="37" xfId="0" applyNumberFormat="1" applyFont="1" applyBorder="1" applyAlignment="1" applyProtection="1">
      <alignment horizontal="center"/>
    </xf>
    <xf numFmtId="0" fontId="0" fillId="0" borderId="27" xfId="0" applyBorder="1" applyAlignment="1" applyProtection="1"/>
    <xf numFmtId="0" fontId="49" fillId="0" borderId="23" xfId="0" applyFont="1" applyBorder="1" applyAlignment="1" applyProtection="1">
      <alignment horizontal="center" vertical="center"/>
    </xf>
    <xf numFmtId="0" fontId="0" fillId="0" borderId="25" xfId="0" applyBorder="1" applyAlignment="1" applyProtection="1">
      <alignment horizontal="center" vertical="center"/>
    </xf>
    <xf numFmtId="0" fontId="0" fillId="0" borderId="35" xfId="0" applyBorder="1" applyAlignment="1" applyProtection="1">
      <alignment horizontal="center" vertical="center"/>
    </xf>
    <xf numFmtId="0" fontId="49" fillId="0" borderId="15" xfId="0" applyFont="1" applyBorder="1" applyAlignment="1" applyProtection="1">
      <alignment horizontal="center" vertical="center"/>
    </xf>
    <xf numFmtId="0" fontId="0" fillId="0" borderId="18" xfId="0" applyBorder="1" applyAlignment="1" applyProtection="1">
      <alignment vertical="center"/>
    </xf>
    <xf numFmtId="0" fontId="0" fillId="0" borderId="20" xfId="0" applyBorder="1" applyAlignment="1" applyProtection="1">
      <alignment vertical="center"/>
    </xf>
    <xf numFmtId="0" fontId="49" fillId="0" borderId="24" xfId="0" applyFont="1" applyBorder="1" applyAlignment="1" applyProtection="1">
      <alignment horizontal="center" vertical="center"/>
    </xf>
    <xf numFmtId="0" fontId="0" fillId="0" borderId="26" xfId="0" applyBorder="1" applyAlignment="1" applyProtection="1">
      <alignment horizontal="center" vertical="center"/>
    </xf>
    <xf numFmtId="0" fontId="0" fillId="0" borderId="28" xfId="0" applyBorder="1" applyAlignment="1" applyProtection="1">
      <alignment horizontal="center" vertical="center"/>
    </xf>
    <xf numFmtId="0" fontId="49" fillId="0" borderId="30" xfId="0" applyFont="1" applyBorder="1" applyAlignment="1" applyProtection="1">
      <alignment horizontal="center" vertical="center"/>
    </xf>
    <xf numFmtId="0" fontId="0" fillId="0" borderId="32" xfId="0" applyBorder="1" applyAlignment="1" applyProtection="1"/>
    <xf numFmtId="0" fontId="0" fillId="0" borderId="33" xfId="0" applyBorder="1" applyAlignment="1" applyProtection="1"/>
    <xf numFmtId="0" fontId="49" fillId="0" borderId="34" xfId="0" applyFont="1" applyBorder="1" applyAlignment="1" applyProtection="1">
      <alignment horizontal="center" vertical="center"/>
    </xf>
    <xf numFmtId="0" fontId="0" fillId="0" borderId="26" xfId="0" applyBorder="1" applyAlignment="1" applyProtection="1"/>
    <xf numFmtId="0" fontId="0" fillId="0" borderId="36" xfId="0" applyBorder="1" applyAlignment="1" applyProtection="1"/>
    <xf numFmtId="0" fontId="49" fillId="0" borderId="24" xfId="0" applyFont="1" applyBorder="1" applyAlignment="1" applyProtection="1">
      <alignment horizontal="center" vertical="center" wrapText="1" shrinkToFit="1"/>
    </xf>
    <xf numFmtId="0" fontId="49" fillId="0" borderId="34" xfId="0" applyFont="1" applyBorder="1" applyAlignment="1" applyProtection="1">
      <alignment horizontal="center" vertical="center" wrapText="1" shrinkToFit="1"/>
    </xf>
    <xf numFmtId="181" fontId="0" fillId="0" borderId="17" xfId="0" applyNumberFormat="1" applyFont="1" applyBorder="1" applyAlignment="1" applyProtection="1">
      <alignment horizontal="center"/>
    </xf>
    <xf numFmtId="0" fontId="0" fillId="0" borderId="19" xfId="0" applyBorder="1" applyAlignment="1" applyProtection="1">
      <alignment horizontal="center"/>
    </xf>
    <xf numFmtId="0" fontId="0" fillId="0" borderId="22" xfId="0" applyBorder="1" applyAlignment="1" applyProtection="1">
      <alignment horizontal="center"/>
    </xf>
    <xf numFmtId="0" fontId="0" fillId="0" borderId="29" xfId="0" applyBorder="1" applyAlignment="1" applyProtection="1">
      <alignment horizontal="center"/>
    </xf>
    <xf numFmtId="181" fontId="0" fillId="0" borderId="31" xfId="0" applyNumberFormat="1" applyFont="1" applyBorder="1" applyAlignment="1" applyProtection="1">
      <alignment horizontal="center"/>
    </xf>
    <xf numFmtId="0" fontId="0" fillId="0" borderId="19" xfId="0" applyBorder="1" applyAlignment="1" applyProtection="1"/>
    <xf numFmtId="0" fontId="0" fillId="0" borderId="29" xfId="0" applyBorder="1" applyAlignment="1" applyProtection="1"/>
    <xf numFmtId="181" fontId="0" fillId="0" borderId="38" xfId="0" applyNumberFormat="1" applyFont="1" applyBorder="1" applyAlignment="1" applyProtection="1">
      <alignment horizontal="center"/>
    </xf>
    <xf numFmtId="0" fontId="0" fillId="0" borderId="39" xfId="0" applyBorder="1" applyAlignment="1" applyProtection="1"/>
    <xf numFmtId="177" fontId="54" fillId="0" borderId="0" xfId="0" applyNumberFormat="1" applyFont="1" applyBorder="1" applyAlignment="1" applyProtection="1">
      <alignment vertical="center"/>
    </xf>
    <xf numFmtId="37" fontId="48" fillId="0" borderId="86" xfId="0" applyNumberFormat="1" applyFont="1" applyBorder="1" applyAlignment="1" applyProtection="1">
      <alignment vertical="center"/>
    </xf>
    <xf numFmtId="181" fontId="0" fillId="0" borderId="19" xfId="0" applyNumberFormat="1" applyFont="1" applyBorder="1" applyAlignment="1" applyProtection="1">
      <alignment horizontal="center"/>
    </xf>
    <xf numFmtId="181" fontId="0" fillId="0" borderId="22" xfId="0" applyNumberFormat="1" applyFont="1" applyBorder="1" applyAlignment="1" applyProtection="1">
      <alignment horizontal="center"/>
    </xf>
    <xf numFmtId="0" fontId="0" fillId="0" borderId="22" xfId="0" applyBorder="1" applyAlignment="1" applyProtection="1"/>
    <xf numFmtId="196" fontId="0" fillId="0" borderId="0" xfId="0" applyNumberFormat="1" applyFont="1" applyAlignment="1" applyProtection="1">
      <alignment horizontal="left"/>
    </xf>
    <xf numFmtId="196" fontId="0" fillId="0" borderId="0" xfId="0" applyNumberFormat="1" applyAlignment="1"/>
    <xf numFmtId="0" fontId="49" fillId="0" borderId="15" xfId="0" applyFont="1" applyBorder="1" applyAlignment="1" applyProtection="1">
      <alignment horizontal="center" vertical="center" wrapText="1"/>
    </xf>
    <xf numFmtId="0" fontId="49" fillId="0" borderId="18" xfId="0" applyFont="1" applyBorder="1" applyAlignment="1" applyProtection="1">
      <alignment horizontal="center" vertical="center"/>
    </xf>
    <xf numFmtId="0" fontId="49" fillId="0" borderId="20" xfId="0" applyFont="1" applyBorder="1" applyAlignment="1" applyProtection="1">
      <alignment horizontal="center" vertical="center"/>
    </xf>
    <xf numFmtId="0" fontId="49" fillId="0" borderId="16" xfId="0" applyFont="1" applyBorder="1" applyAlignment="1" applyProtection="1">
      <alignment horizontal="center" vertical="center"/>
    </xf>
    <xf numFmtId="0" fontId="49" fillId="0" borderId="0" xfId="0" applyFont="1" applyBorder="1" applyAlignment="1" applyProtection="1">
      <alignment horizontal="center" vertical="center"/>
    </xf>
    <xf numFmtId="0" fontId="49" fillId="0" borderId="21" xfId="0" applyFont="1" applyBorder="1" applyAlignment="1" applyProtection="1">
      <alignment horizontal="center" vertical="center"/>
    </xf>
    <xf numFmtId="0" fontId="23" fillId="0" borderId="0" xfId="0" applyFont="1" applyBorder="1" applyAlignment="1" applyProtection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89" fillId="0" borderId="0" xfId="0" applyFont="1" applyBorder="1" applyAlignment="1" applyProtection="1">
      <alignment horizontal="center" vertical="center"/>
    </xf>
    <xf numFmtId="49" fontId="89" fillId="0" borderId="98" xfId="0" applyNumberFormat="1" applyFont="1" applyBorder="1" applyAlignment="1">
      <alignment horizontal="left" vertical="center" wrapText="1" indent="1"/>
    </xf>
    <xf numFmtId="0" fontId="0" fillId="0" borderId="16" xfId="0" applyBorder="1" applyAlignment="1">
      <alignment horizontal="left" vertical="center" wrapText="1" indent="1"/>
    </xf>
    <xf numFmtId="0" fontId="0" fillId="0" borderId="37" xfId="0" applyBorder="1" applyAlignment="1">
      <alignment horizontal="left" vertical="center" wrapText="1" indent="1"/>
    </xf>
    <xf numFmtId="0" fontId="89" fillId="0" borderId="89" xfId="0" applyFont="1" applyBorder="1" applyAlignment="1">
      <alignment horizontal="center" vertical="center"/>
    </xf>
    <xf numFmtId="0" fontId="0" fillId="0" borderId="42" xfId="0" applyBorder="1" applyAlignment="1">
      <alignment vertical="center"/>
    </xf>
    <xf numFmtId="192" fontId="107" fillId="0" borderId="27" xfId="135" applyNumberFormat="1" applyFont="1" applyBorder="1" applyAlignment="1">
      <alignment horizontal="left" shrinkToFit="1"/>
    </xf>
    <xf numFmtId="192" fontId="107" fillId="0" borderId="27" xfId="0" applyNumberFormat="1" applyFont="1" applyBorder="1" applyAlignment="1">
      <alignment horizontal="left" shrinkToFit="1"/>
    </xf>
    <xf numFmtId="37" fontId="67" fillId="0" borderId="15" xfId="135" applyNumberFormat="1" applyFont="1" applyBorder="1" applyAlignment="1" applyProtection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37" fontId="67" fillId="0" borderId="15" xfId="135" applyNumberFormat="1" applyFont="1" applyBorder="1" applyAlignment="1" applyProtection="1">
      <alignment horizontal="center" vertical="center" wrapText="1"/>
    </xf>
    <xf numFmtId="37" fontId="67" fillId="0" borderId="40" xfId="135" applyNumberFormat="1" applyFont="1" applyBorder="1" applyAlignment="1" applyProtection="1">
      <alignment horizontal="center" vertical="center"/>
    </xf>
    <xf numFmtId="0" fontId="0" fillId="0" borderId="42" xfId="0" applyBorder="1" applyAlignment="1">
      <alignment horizontal="center" vertical="center"/>
    </xf>
    <xf numFmtId="0" fontId="67" fillId="0" borderId="40" xfId="136" applyFont="1" applyBorder="1" applyAlignment="1" applyProtection="1">
      <alignment horizontal="center" vertical="center"/>
    </xf>
    <xf numFmtId="0" fontId="67" fillId="0" borderId="40" xfId="136" applyFont="1" applyBorder="1" applyAlignment="1" applyProtection="1">
      <alignment horizontal="center" vertical="center" wrapText="1"/>
    </xf>
    <xf numFmtId="0" fontId="67" fillId="0" borderId="40" xfId="136" applyFont="1" applyBorder="1" applyAlignment="1" applyProtection="1">
      <alignment horizontal="center" vertical="center" wrapText="1" shrinkToFit="1"/>
    </xf>
    <xf numFmtId="0" fontId="0" fillId="0" borderId="42" xfId="0" applyBorder="1" applyAlignment="1">
      <alignment horizontal="center" vertical="center" wrapText="1" shrinkToFit="1"/>
    </xf>
    <xf numFmtId="38" fontId="78" fillId="27" borderId="89" xfId="171" applyFont="1" applyFill="1" applyBorder="1" applyAlignment="1" applyProtection="1">
      <alignment horizontal="center" vertical="center"/>
    </xf>
    <xf numFmtId="192" fontId="64" fillId="0" borderId="0" xfId="171" applyNumberFormat="1" applyFont="1" applyAlignment="1" applyProtection="1">
      <alignment horizontal="right"/>
    </xf>
    <xf numFmtId="192" fontId="0" fillId="0" borderId="0" xfId="0" applyNumberFormat="1" applyAlignment="1" applyProtection="1"/>
    <xf numFmtId="38" fontId="55" fillId="0" borderId="40" xfId="171" applyFont="1" applyBorder="1" applyAlignment="1" applyProtection="1">
      <alignment horizontal="center" vertical="center" wrapText="1"/>
    </xf>
    <xf numFmtId="0" fontId="0" fillId="0" borderId="42" xfId="0" applyBorder="1" applyAlignment="1" applyProtection="1">
      <alignment horizontal="center" vertical="center" wrapText="1"/>
    </xf>
    <xf numFmtId="3" fontId="55" fillId="0" borderId="40" xfId="171" applyNumberFormat="1" applyFont="1" applyBorder="1" applyAlignment="1" applyProtection="1">
      <alignment horizontal="center" vertical="center" wrapText="1"/>
    </xf>
    <xf numFmtId="195" fontId="92" fillId="0" borderId="0" xfId="135" applyNumberFormat="1" applyFont="1" applyAlignment="1" applyProtection="1">
      <alignment horizontal="left" vertical="center"/>
    </xf>
    <xf numFmtId="195" fontId="92" fillId="0" borderId="0" xfId="0" applyNumberFormat="1" applyFont="1" applyAlignment="1">
      <alignment horizontal="left" vertical="center"/>
    </xf>
  </cellXfs>
  <cellStyles count="176">
    <cellStyle name="20% - アクセント 1 2" xfId="1" xr:uid="{00000000-0005-0000-0000-000000000000}"/>
    <cellStyle name="20% - アクセント 1 2 2" xfId="2" xr:uid="{00000000-0005-0000-0000-000001000000}"/>
    <cellStyle name="20% - アクセント 1 2 3" xfId="3" xr:uid="{00000000-0005-0000-0000-000002000000}"/>
    <cellStyle name="20% - アクセント 1 3" xfId="4" xr:uid="{00000000-0005-0000-0000-000003000000}"/>
    <cellStyle name="20% - アクセント 2 2" xfId="5" xr:uid="{00000000-0005-0000-0000-000004000000}"/>
    <cellStyle name="20% - アクセント 2 2 2" xfId="6" xr:uid="{00000000-0005-0000-0000-000005000000}"/>
    <cellStyle name="20% - アクセント 2 2 3" xfId="7" xr:uid="{00000000-0005-0000-0000-000006000000}"/>
    <cellStyle name="20% - アクセント 2 3" xfId="8" xr:uid="{00000000-0005-0000-0000-000007000000}"/>
    <cellStyle name="20% - アクセント 3 2" xfId="9" xr:uid="{00000000-0005-0000-0000-000008000000}"/>
    <cellStyle name="20% - アクセント 3 2 2" xfId="10" xr:uid="{00000000-0005-0000-0000-000009000000}"/>
    <cellStyle name="20% - アクセント 3 2 3" xfId="11" xr:uid="{00000000-0005-0000-0000-00000A000000}"/>
    <cellStyle name="20% - アクセント 3 3" xfId="12" xr:uid="{00000000-0005-0000-0000-00000B000000}"/>
    <cellStyle name="20% - アクセント 4 2" xfId="13" xr:uid="{00000000-0005-0000-0000-00000C000000}"/>
    <cellStyle name="20% - アクセント 4 2 2" xfId="14" xr:uid="{00000000-0005-0000-0000-00000D000000}"/>
    <cellStyle name="20% - アクセント 4 2 3" xfId="15" xr:uid="{00000000-0005-0000-0000-00000E000000}"/>
    <cellStyle name="20% - アクセント 4 3" xfId="16" xr:uid="{00000000-0005-0000-0000-00000F000000}"/>
    <cellStyle name="20% - アクセント 5 2" xfId="17" xr:uid="{00000000-0005-0000-0000-000010000000}"/>
    <cellStyle name="20% - アクセント 5 2 2" xfId="18" xr:uid="{00000000-0005-0000-0000-000011000000}"/>
    <cellStyle name="20% - アクセント 5 2 3" xfId="19" xr:uid="{00000000-0005-0000-0000-000012000000}"/>
    <cellStyle name="20% - アクセント 6 2" xfId="20" xr:uid="{00000000-0005-0000-0000-000013000000}"/>
    <cellStyle name="20% - アクセント 6 2 2" xfId="21" xr:uid="{00000000-0005-0000-0000-000014000000}"/>
    <cellStyle name="20% - アクセント 6 2 3" xfId="22" xr:uid="{00000000-0005-0000-0000-000015000000}"/>
    <cellStyle name="20% - アクセント 6 3" xfId="23" xr:uid="{00000000-0005-0000-0000-000016000000}"/>
    <cellStyle name="40% - アクセント 1 2" xfId="24" xr:uid="{00000000-0005-0000-0000-000017000000}"/>
    <cellStyle name="40% - アクセント 1 2 2" xfId="25" xr:uid="{00000000-0005-0000-0000-000018000000}"/>
    <cellStyle name="40% - アクセント 1 2 3" xfId="26" xr:uid="{00000000-0005-0000-0000-000019000000}"/>
    <cellStyle name="40% - アクセント 1 3" xfId="27" xr:uid="{00000000-0005-0000-0000-00001A000000}"/>
    <cellStyle name="40% - アクセント 2 2" xfId="28" xr:uid="{00000000-0005-0000-0000-00001B000000}"/>
    <cellStyle name="40% - アクセント 2 2 2" xfId="29" xr:uid="{00000000-0005-0000-0000-00001C000000}"/>
    <cellStyle name="40% - アクセント 2 2 3" xfId="30" xr:uid="{00000000-0005-0000-0000-00001D000000}"/>
    <cellStyle name="40% - アクセント 3 2" xfId="31" xr:uid="{00000000-0005-0000-0000-00001E000000}"/>
    <cellStyle name="40% - アクセント 3 2 2" xfId="32" xr:uid="{00000000-0005-0000-0000-00001F000000}"/>
    <cellStyle name="40% - アクセント 3 2 3" xfId="33" xr:uid="{00000000-0005-0000-0000-000020000000}"/>
    <cellStyle name="40% - アクセント 3 3" xfId="34" xr:uid="{00000000-0005-0000-0000-000021000000}"/>
    <cellStyle name="40% - アクセント 4 2" xfId="35" xr:uid="{00000000-0005-0000-0000-000022000000}"/>
    <cellStyle name="40% - アクセント 4 2 2" xfId="36" xr:uid="{00000000-0005-0000-0000-000023000000}"/>
    <cellStyle name="40% - アクセント 4 2 3" xfId="37" xr:uid="{00000000-0005-0000-0000-000024000000}"/>
    <cellStyle name="40% - アクセント 4 3" xfId="38" xr:uid="{00000000-0005-0000-0000-000025000000}"/>
    <cellStyle name="40% - アクセント 5 2" xfId="39" xr:uid="{00000000-0005-0000-0000-000026000000}"/>
    <cellStyle name="40% - アクセント 5 2 2" xfId="40" xr:uid="{00000000-0005-0000-0000-000027000000}"/>
    <cellStyle name="40% - アクセント 5 2 3" xfId="41" xr:uid="{00000000-0005-0000-0000-000028000000}"/>
    <cellStyle name="40% - アクセント 5 3" xfId="42" xr:uid="{00000000-0005-0000-0000-000029000000}"/>
    <cellStyle name="40% - アクセント 6 2" xfId="43" xr:uid="{00000000-0005-0000-0000-00002A000000}"/>
    <cellStyle name="40% - アクセント 6 2 2" xfId="44" xr:uid="{00000000-0005-0000-0000-00002B000000}"/>
    <cellStyle name="40% - アクセント 6 2 3" xfId="45" xr:uid="{00000000-0005-0000-0000-00002C000000}"/>
    <cellStyle name="40% - アクセント 6 3" xfId="46" xr:uid="{00000000-0005-0000-0000-00002D000000}"/>
    <cellStyle name="60% - アクセント 1 2" xfId="47" xr:uid="{00000000-0005-0000-0000-00002E000000}"/>
    <cellStyle name="60% - アクセント 1 2 2" xfId="48" xr:uid="{00000000-0005-0000-0000-00002F000000}"/>
    <cellStyle name="60% - アクセント 1 2 3" xfId="49" xr:uid="{00000000-0005-0000-0000-000030000000}"/>
    <cellStyle name="60% - アクセント 1 3" xfId="50" xr:uid="{00000000-0005-0000-0000-000031000000}"/>
    <cellStyle name="60% - アクセント 2 2" xfId="51" xr:uid="{00000000-0005-0000-0000-000032000000}"/>
    <cellStyle name="60% - アクセント 2 2 2" xfId="52" xr:uid="{00000000-0005-0000-0000-000033000000}"/>
    <cellStyle name="60% - アクセント 2 2 3" xfId="53" xr:uid="{00000000-0005-0000-0000-000034000000}"/>
    <cellStyle name="60% - アクセント 2 3" xfId="54" xr:uid="{00000000-0005-0000-0000-000035000000}"/>
    <cellStyle name="60% - アクセント 3 2" xfId="55" xr:uid="{00000000-0005-0000-0000-000036000000}"/>
    <cellStyle name="60% - アクセント 3 2 2" xfId="56" xr:uid="{00000000-0005-0000-0000-000037000000}"/>
    <cellStyle name="60% - アクセント 3 2 3" xfId="57" xr:uid="{00000000-0005-0000-0000-000038000000}"/>
    <cellStyle name="60% - アクセント 3 3" xfId="58" xr:uid="{00000000-0005-0000-0000-000039000000}"/>
    <cellStyle name="60% - アクセント 4 2" xfId="59" xr:uid="{00000000-0005-0000-0000-00003A000000}"/>
    <cellStyle name="60% - アクセント 4 2 2" xfId="60" xr:uid="{00000000-0005-0000-0000-00003B000000}"/>
    <cellStyle name="60% - アクセント 4 2 3" xfId="61" xr:uid="{00000000-0005-0000-0000-00003C000000}"/>
    <cellStyle name="60% - アクセント 4 3" xfId="62" xr:uid="{00000000-0005-0000-0000-00003D000000}"/>
    <cellStyle name="60% - アクセント 5 2" xfId="63" xr:uid="{00000000-0005-0000-0000-00003E000000}"/>
    <cellStyle name="60% - アクセント 5 2 2" xfId="64" xr:uid="{00000000-0005-0000-0000-00003F000000}"/>
    <cellStyle name="60% - アクセント 5 2 3" xfId="65" xr:uid="{00000000-0005-0000-0000-000040000000}"/>
    <cellStyle name="60% - アクセント 5 3" xfId="66" xr:uid="{00000000-0005-0000-0000-000041000000}"/>
    <cellStyle name="60% - アクセント 6 2" xfId="67" xr:uid="{00000000-0005-0000-0000-000042000000}"/>
    <cellStyle name="60% - アクセント 6 2 2" xfId="68" xr:uid="{00000000-0005-0000-0000-000043000000}"/>
    <cellStyle name="60% - アクセント 6 2 3" xfId="69" xr:uid="{00000000-0005-0000-0000-000044000000}"/>
    <cellStyle name="60% - アクセント 6 3" xfId="70" xr:uid="{00000000-0005-0000-0000-000045000000}"/>
    <cellStyle name="アクセント 1 2" xfId="75" xr:uid="{00000000-0005-0000-0000-00004A000000}"/>
    <cellStyle name="アクセント 1 2 2" xfId="76" xr:uid="{00000000-0005-0000-0000-00004B000000}"/>
    <cellStyle name="アクセント 1 2 3" xfId="77" xr:uid="{00000000-0005-0000-0000-00004C000000}"/>
    <cellStyle name="アクセント 1 3" xfId="78" xr:uid="{00000000-0005-0000-0000-00004D000000}"/>
    <cellStyle name="アクセント 2 2" xfId="79" xr:uid="{00000000-0005-0000-0000-00004E000000}"/>
    <cellStyle name="アクセント 2 2 2" xfId="80" xr:uid="{00000000-0005-0000-0000-00004F000000}"/>
    <cellStyle name="アクセント 2 2 3" xfId="81" xr:uid="{00000000-0005-0000-0000-000050000000}"/>
    <cellStyle name="アクセント 2 3" xfId="82" xr:uid="{00000000-0005-0000-0000-000051000000}"/>
    <cellStyle name="アクセント 3 2" xfId="83" xr:uid="{00000000-0005-0000-0000-000052000000}"/>
    <cellStyle name="アクセント 3 2 2" xfId="84" xr:uid="{00000000-0005-0000-0000-000053000000}"/>
    <cellStyle name="アクセント 3 2 3" xfId="85" xr:uid="{00000000-0005-0000-0000-000054000000}"/>
    <cellStyle name="アクセント 3 3" xfId="86" xr:uid="{00000000-0005-0000-0000-000055000000}"/>
    <cellStyle name="アクセント 4 2" xfId="87" xr:uid="{00000000-0005-0000-0000-000056000000}"/>
    <cellStyle name="アクセント 4 2 2" xfId="88" xr:uid="{00000000-0005-0000-0000-000057000000}"/>
    <cellStyle name="アクセント 4 2 3" xfId="89" xr:uid="{00000000-0005-0000-0000-000058000000}"/>
    <cellStyle name="アクセント 4 3" xfId="90" xr:uid="{00000000-0005-0000-0000-000059000000}"/>
    <cellStyle name="アクセント 5 2" xfId="91" xr:uid="{00000000-0005-0000-0000-00005A000000}"/>
    <cellStyle name="アクセント 5 2 2" xfId="92" xr:uid="{00000000-0005-0000-0000-00005B000000}"/>
    <cellStyle name="アクセント 5 2 3" xfId="93" xr:uid="{00000000-0005-0000-0000-00005C000000}"/>
    <cellStyle name="アクセント 6 2" xfId="94" xr:uid="{00000000-0005-0000-0000-00005D000000}"/>
    <cellStyle name="アクセント 6 2 2" xfId="95" xr:uid="{00000000-0005-0000-0000-00005E000000}"/>
    <cellStyle name="アクセント 6 2 3" xfId="96" xr:uid="{00000000-0005-0000-0000-00005F000000}"/>
    <cellStyle name="アクセント 6 3" xfId="97" xr:uid="{00000000-0005-0000-0000-000060000000}"/>
    <cellStyle name="タイトル 2" xfId="98" xr:uid="{00000000-0005-0000-0000-000061000000}"/>
    <cellStyle name="タイトル 3" xfId="99" xr:uid="{00000000-0005-0000-0000-000062000000}"/>
    <cellStyle name="チェック セル 2" xfId="100" xr:uid="{00000000-0005-0000-0000-000063000000}"/>
    <cellStyle name="チェック セル 2 2" xfId="101" xr:uid="{00000000-0005-0000-0000-000064000000}"/>
    <cellStyle name="チェック セル 2 3" xfId="102" xr:uid="{00000000-0005-0000-0000-000065000000}"/>
    <cellStyle name="どちらでもない 2" xfId="71" xr:uid="{00000000-0005-0000-0000-000046000000}"/>
    <cellStyle name="どちらでもない 2 2" xfId="72" xr:uid="{00000000-0005-0000-0000-000047000000}"/>
    <cellStyle name="どちらでもない 2 3" xfId="73" xr:uid="{00000000-0005-0000-0000-000048000000}"/>
    <cellStyle name="どちらでもない 3" xfId="74" xr:uid="{00000000-0005-0000-0000-000049000000}"/>
    <cellStyle name="メモ 2" xfId="103" xr:uid="{00000000-0005-0000-0000-000066000000}"/>
    <cellStyle name="リンク セル 2" xfId="104" xr:uid="{00000000-0005-0000-0000-000067000000}"/>
    <cellStyle name="リンク セル 2 2" xfId="105" xr:uid="{00000000-0005-0000-0000-000068000000}"/>
    <cellStyle name="リンク セル 2 3" xfId="106" xr:uid="{00000000-0005-0000-0000-000069000000}"/>
    <cellStyle name="リンク セル 3" xfId="107" xr:uid="{00000000-0005-0000-0000-00006A000000}"/>
    <cellStyle name="悪い 2" xfId="116" xr:uid="{00000000-0005-0000-0000-000073000000}"/>
    <cellStyle name="悪い 2 2" xfId="117" xr:uid="{00000000-0005-0000-0000-000074000000}"/>
    <cellStyle name="悪い 2 3" xfId="118" xr:uid="{00000000-0005-0000-0000-000075000000}"/>
    <cellStyle name="悪い 3" xfId="119" xr:uid="{00000000-0005-0000-0000-000076000000}"/>
    <cellStyle name="計算 2" xfId="157" xr:uid="{00000000-0005-0000-0000-00009D000000}"/>
    <cellStyle name="計算 2 2" xfId="158" xr:uid="{00000000-0005-0000-0000-00009E000000}"/>
    <cellStyle name="計算 2 3" xfId="159" xr:uid="{00000000-0005-0000-0000-00009F000000}"/>
    <cellStyle name="計算 3" xfId="160" xr:uid="{00000000-0005-0000-0000-0000A0000000}"/>
    <cellStyle name="警告文 2" xfId="164" xr:uid="{00000000-0005-0000-0000-0000A4000000}"/>
    <cellStyle name="警告文 2 2" xfId="165" xr:uid="{00000000-0005-0000-0000-0000A5000000}"/>
    <cellStyle name="警告文 2 3" xfId="166" xr:uid="{00000000-0005-0000-0000-0000A6000000}"/>
    <cellStyle name="桁区切り" xfId="171" builtinId="6"/>
    <cellStyle name="桁区切り 2" xfId="120" xr:uid="{00000000-0005-0000-0000-000077000000}"/>
    <cellStyle name="桁区切り 2 2" xfId="121" xr:uid="{00000000-0005-0000-0000-000078000000}"/>
    <cellStyle name="桁区切り 2 3" xfId="122" xr:uid="{00000000-0005-0000-0000-000079000000}"/>
    <cellStyle name="桁区切り 3" xfId="123" xr:uid="{00000000-0005-0000-0000-00007A000000}"/>
    <cellStyle name="桁区切り 4" xfId="124" xr:uid="{00000000-0005-0000-0000-00007B000000}"/>
    <cellStyle name="桁区切り 5" xfId="173" xr:uid="{ABBEA0A0-1C2B-49F5-9216-FF5F6655A4A1}"/>
    <cellStyle name="見出し 1 2" xfId="141" xr:uid="{00000000-0005-0000-0000-00008D000000}"/>
    <cellStyle name="見出し 1 2 2" xfId="142" xr:uid="{00000000-0005-0000-0000-00008E000000}"/>
    <cellStyle name="見出し 1 2 3" xfId="143" xr:uid="{00000000-0005-0000-0000-00008F000000}"/>
    <cellStyle name="見出し 1 3" xfId="144" xr:uid="{00000000-0005-0000-0000-000090000000}"/>
    <cellStyle name="見出し 2 2" xfId="145" xr:uid="{00000000-0005-0000-0000-000091000000}"/>
    <cellStyle name="見出し 2 2 2" xfId="146" xr:uid="{00000000-0005-0000-0000-000092000000}"/>
    <cellStyle name="見出し 2 2 3" xfId="147" xr:uid="{00000000-0005-0000-0000-000093000000}"/>
    <cellStyle name="見出し 2 3" xfId="148" xr:uid="{00000000-0005-0000-0000-000094000000}"/>
    <cellStyle name="見出し 3 2" xfId="149" xr:uid="{00000000-0005-0000-0000-000095000000}"/>
    <cellStyle name="見出し 3 2 2" xfId="150" xr:uid="{00000000-0005-0000-0000-000096000000}"/>
    <cellStyle name="見出し 3 2 3" xfId="151" xr:uid="{00000000-0005-0000-0000-000097000000}"/>
    <cellStyle name="見出し 3 3" xfId="152" xr:uid="{00000000-0005-0000-0000-000098000000}"/>
    <cellStyle name="見出し 4 2" xfId="153" xr:uid="{00000000-0005-0000-0000-000099000000}"/>
    <cellStyle name="見出し 4 2 2" xfId="154" xr:uid="{00000000-0005-0000-0000-00009A000000}"/>
    <cellStyle name="見出し 4 2 3" xfId="155" xr:uid="{00000000-0005-0000-0000-00009B000000}"/>
    <cellStyle name="見出し 4 3" xfId="156" xr:uid="{00000000-0005-0000-0000-00009C000000}"/>
    <cellStyle name="集計 2" xfId="167" xr:uid="{00000000-0005-0000-0000-0000A7000000}"/>
    <cellStyle name="集計 2 2" xfId="168" xr:uid="{00000000-0005-0000-0000-0000A8000000}"/>
    <cellStyle name="集計 2 3" xfId="169" xr:uid="{00000000-0005-0000-0000-0000A9000000}"/>
    <cellStyle name="集計 3" xfId="170" xr:uid="{00000000-0005-0000-0000-0000AA000000}"/>
    <cellStyle name="出力 2" xfId="112" xr:uid="{00000000-0005-0000-0000-00006F000000}"/>
    <cellStyle name="出力 2 2" xfId="113" xr:uid="{00000000-0005-0000-0000-000070000000}"/>
    <cellStyle name="出力 2 3" xfId="114" xr:uid="{00000000-0005-0000-0000-000071000000}"/>
    <cellStyle name="出力 3" xfId="115" xr:uid="{00000000-0005-0000-0000-000072000000}"/>
    <cellStyle name="説明文 2" xfId="161" xr:uid="{00000000-0005-0000-0000-0000A1000000}"/>
    <cellStyle name="説明文 2 2" xfId="162" xr:uid="{00000000-0005-0000-0000-0000A2000000}"/>
    <cellStyle name="説明文 2 3" xfId="163" xr:uid="{00000000-0005-0000-0000-0000A3000000}"/>
    <cellStyle name="入力 2" xfId="108" xr:uid="{00000000-0005-0000-0000-00006B000000}"/>
    <cellStyle name="入力 2 2" xfId="109" xr:uid="{00000000-0005-0000-0000-00006C000000}"/>
    <cellStyle name="入力 2 3" xfId="110" xr:uid="{00000000-0005-0000-0000-00006D000000}"/>
    <cellStyle name="入力 3" xfId="111" xr:uid="{00000000-0005-0000-0000-00006E000000}"/>
    <cellStyle name="標準" xfId="0" builtinId="0"/>
    <cellStyle name="標準 2" xfId="125" xr:uid="{00000000-0005-0000-0000-00007D000000}"/>
    <cellStyle name="標準 2 2" xfId="126" xr:uid="{00000000-0005-0000-0000-00007E000000}"/>
    <cellStyle name="標準 2 2 2" xfId="127" xr:uid="{00000000-0005-0000-0000-00007F000000}"/>
    <cellStyle name="標準 2 2 3" xfId="128" xr:uid="{00000000-0005-0000-0000-000080000000}"/>
    <cellStyle name="標準 2 3" xfId="129" xr:uid="{00000000-0005-0000-0000-000081000000}"/>
    <cellStyle name="標準 2 4" xfId="130" xr:uid="{00000000-0005-0000-0000-000082000000}"/>
    <cellStyle name="標準 3" xfId="131" xr:uid="{00000000-0005-0000-0000-000083000000}"/>
    <cellStyle name="標準 3 2" xfId="132" xr:uid="{00000000-0005-0000-0000-000084000000}"/>
    <cellStyle name="標準 3 3" xfId="133" xr:uid="{00000000-0005-0000-0000-000085000000}"/>
    <cellStyle name="標準 4" xfId="134" xr:uid="{00000000-0005-0000-0000-000086000000}"/>
    <cellStyle name="標準 5" xfId="172" xr:uid="{DD13C571-49A7-401D-B413-9E69E07FC5DB}"/>
    <cellStyle name="標準 6" xfId="174" xr:uid="{074EE586-2516-4E58-8700-C9266DC5F744}"/>
    <cellStyle name="標準 7" xfId="175" xr:uid="{DA094987-9F96-44F6-B52F-FC24F02D5AC1}"/>
    <cellStyle name="標準_H16.4.JIN.確報版" xfId="135" xr:uid="{00000000-0005-0000-0000-000087000000}"/>
    <cellStyle name="標準_H16.4.SET.確報版" xfId="136" xr:uid="{00000000-0005-0000-0000-000088000000}"/>
    <cellStyle name="良い 2" xfId="137" xr:uid="{00000000-0005-0000-0000-000089000000}"/>
    <cellStyle name="良い 2 2" xfId="138" xr:uid="{00000000-0005-0000-0000-00008A000000}"/>
    <cellStyle name="良い 2 3" xfId="139" xr:uid="{00000000-0005-0000-0000-00008B000000}"/>
    <cellStyle name="良い 3" xfId="140" xr:uid="{00000000-0005-0000-0000-00008C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5F5F5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r>
              <a:rPr lang="ja-JP" altLang="en-US" sz="10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rPr>
              <a:t>人口動態推移（</a:t>
            </a:r>
            <a:r>
              <a:rPr lang="en-US" altLang="ja-JP" sz="10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rPr>
              <a:t>H15.3</a:t>
            </a:r>
            <a:r>
              <a:rPr lang="ja-JP" altLang="en-US" sz="10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rPr>
              <a:t>～</a:t>
            </a:r>
            <a:r>
              <a:rPr lang="en-US" altLang="ja-JP" sz="10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rPr>
              <a:t>H16.2</a:t>
            </a:r>
            <a:r>
              <a:rPr lang="ja-JP" altLang="en-US" sz="10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rPr>
              <a:t>）</a:t>
            </a:r>
            <a:endPara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自然動態</c:v>
          </c:tx>
          <c:spPr>
            <a:pattFill prst="wdUpDiag">
              <a:fgClr>
                <a:srgbClr xmlns:mc="http://schemas.openxmlformats.org/markup-compatibility/2006" xmlns:a14="http://schemas.microsoft.com/office/drawing/2010/main" val="802060" mc:Ignorable="a14" a14:legacySpreadsheetColorIndex="25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月</c:v>
              </c:pt>
              <c:pt idx="1">
                <c:v>月</c:v>
              </c:pt>
              <c:pt idx="2">
                <c:v>月</c:v>
              </c:pt>
              <c:pt idx="3">
                <c:v>1月</c:v>
              </c:pt>
              <c:pt idx="4">
                <c:v>2月</c:v>
              </c:pt>
              <c:pt idx="5">
                <c:v>3月</c:v>
              </c:pt>
              <c:pt idx="6">
                <c:v>4月</c:v>
              </c:pt>
              <c:pt idx="7">
                <c:v>5月</c:v>
              </c:pt>
              <c:pt idx="8">
                <c:v>6月</c:v>
              </c:pt>
              <c:pt idx="9">
                <c:v>7月</c:v>
              </c:pt>
              <c:pt idx="10">
                <c:v>8月</c:v>
              </c:pt>
              <c:pt idx="11">
                <c:v>9月</c:v>
              </c:pt>
            </c:strLit>
          </c:cat>
          <c:val>
            <c:numLit>
              <c:formatCode>General</c:formatCode>
              <c:ptCount val="12"/>
              <c:pt idx="0">
                <c:v>-416</c:v>
              </c:pt>
              <c:pt idx="1">
                <c:v>-469</c:v>
              </c:pt>
              <c:pt idx="2">
                <c:v>-449</c:v>
              </c:pt>
              <c:pt idx="3">
                <c:v>-532</c:v>
              </c:pt>
              <c:pt idx="4">
                <c:v>-510</c:v>
              </c:pt>
              <c:pt idx="5">
                <c:v>-518</c:v>
              </c:pt>
              <c:pt idx="6">
                <c:v>-368</c:v>
              </c:pt>
              <c:pt idx="7">
                <c:v>-284</c:v>
              </c:pt>
              <c:pt idx="8">
                <c:v>-241</c:v>
              </c:pt>
              <c:pt idx="9">
                <c:v>-275</c:v>
              </c:pt>
              <c:pt idx="10">
                <c:v>-254</c:v>
              </c:pt>
              <c:pt idx="11">
                <c:v>-126</c:v>
              </c:pt>
            </c:numLit>
          </c:val>
          <c:extLst>
            <c:ext xmlns:c16="http://schemas.microsoft.com/office/drawing/2014/chart" uri="{C3380CC4-5D6E-409C-BE32-E72D297353CC}">
              <c16:uniqueId val="{00000000-9CCA-4A77-9920-1FA99719561A}"/>
            </c:ext>
          </c:extLst>
        </c:ser>
        <c:ser>
          <c:idx val="0"/>
          <c:order val="1"/>
          <c:tx>
            <c:v>社会動態</c:v>
          </c:tx>
          <c:spPr>
            <a:pattFill prst="trellis">
              <a:fgClr>
                <a:srgbClr xmlns:mc="http://schemas.openxmlformats.org/markup-compatibility/2006" xmlns:a14="http://schemas.microsoft.com/office/drawing/2010/main" val="8080FF" mc:Ignorable="a14" a14:legacySpreadsheetColorIndex="24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月</c:v>
              </c:pt>
              <c:pt idx="1">
                <c:v>月</c:v>
              </c:pt>
              <c:pt idx="2">
                <c:v>月</c:v>
              </c:pt>
              <c:pt idx="3">
                <c:v>1月</c:v>
              </c:pt>
              <c:pt idx="4">
                <c:v>2月</c:v>
              </c:pt>
              <c:pt idx="5">
                <c:v>3月</c:v>
              </c:pt>
              <c:pt idx="6">
                <c:v>4月</c:v>
              </c:pt>
              <c:pt idx="7">
                <c:v>5月</c:v>
              </c:pt>
              <c:pt idx="8">
                <c:v>6月</c:v>
              </c:pt>
              <c:pt idx="9">
                <c:v>7月</c:v>
              </c:pt>
              <c:pt idx="10">
                <c:v>8月</c:v>
              </c:pt>
              <c:pt idx="11">
                <c:v>9月</c:v>
              </c:pt>
            </c:strLit>
          </c:cat>
          <c:val>
            <c:numLit>
              <c:formatCode>General</c:formatCode>
              <c:ptCount val="12"/>
              <c:pt idx="0">
                <c:v>18</c:v>
              </c:pt>
              <c:pt idx="1">
                <c:v>99</c:v>
              </c:pt>
              <c:pt idx="2">
                <c:v>-56</c:v>
              </c:pt>
              <c:pt idx="3">
                <c:v>-24</c:v>
              </c:pt>
              <c:pt idx="4">
                <c:v>-126</c:v>
              </c:pt>
              <c:pt idx="5">
                <c:v>-3965</c:v>
              </c:pt>
              <c:pt idx="6">
                <c:v>567</c:v>
              </c:pt>
              <c:pt idx="7">
                <c:v>-210</c:v>
              </c:pt>
              <c:pt idx="8">
                <c:v>9</c:v>
              </c:pt>
              <c:pt idx="9">
                <c:v>-23</c:v>
              </c:pt>
              <c:pt idx="10">
                <c:v>71</c:v>
              </c:pt>
              <c:pt idx="11">
                <c:v>-219</c:v>
              </c:pt>
            </c:numLit>
          </c:val>
          <c:extLst>
            <c:ext xmlns:c16="http://schemas.microsoft.com/office/drawing/2014/chart" uri="{C3380CC4-5D6E-409C-BE32-E72D297353CC}">
              <c16:uniqueId val="{00000001-9CCA-4A77-9920-1FA9971956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lineChart>
        <c:grouping val="standard"/>
        <c:varyColors val="0"/>
        <c:ser>
          <c:idx val="2"/>
          <c:order val="2"/>
          <c:tx>
            <c:v>人口動態</c:v>
          </c:tx>
          <c:spPr>
            <a:ln w="12700">
              <a:solidFill>
                <a:srgbClr val="996666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996666"/>
              </a:solidFill>
              <a:ln>
                <a:solidFill>
                  <a:srgbClr val="996666"/>
                </a:solidFill>
                <a:prstDash val="solid"/>
              </a:ln>
            </c:spPr>
          </c:marker>
          <c:cat>
            <c:strLit>
              <c:ptCount val="12"/>
              <c:pt idx="0">
                <c:v>月</c:v>
              </c:pt>
              <c:pt idx="1">
                <c:v>月</c:v>
              </c:pt>
              <c:pt idx="2">
                <c:v>月</c:v>
              </c:pt>
              <c:pt idx="3">
                <c:v>1月</c:v>
              </c:pt>
              <c:pt idx="4">
                <c:v>2月</c:v>
              </c:pt>
              <c:pt idx="5">
                <c:v>3月</c:v>
              </c:pt>
              <c:pt idx="6">
                <c:v>4月</c:v>
              </c:pt>
              <c:pt idx="7">
                <c:v>5月</c:v>
              </c:pt>
              <c:pt idx="8">
                <c:v>6月</c:v>
              </c:pt>
              <c:pt idx="9">
                <c:v>7月</c:v>
              </c:pt>
              <c:pt idx="10">
                <c:v>8月</c:v>
              </c:pt>
              <c:pt idx="11">
                <c:v>9月</c:v>
              </c:pt>
            </c:strLit>
          </c:cat>
          <c:val>
            <c:numLit>
              <c:formatCode>General</c:formatCode>
              <c:ptCount val="12"/>
              <c:pt idx="0">
                <c:v>-398</c:v>
              </c:pt>
              <c:pt idx="1">
                <c:v>-370</c:v>
              </c:pt>
              <c:pt idx="2">
                <c:v>-505</c:v>
              </c:pt>
              <c:pt idx="3">
                <c:v>-556</c:v>
              </c:pt>
              <c:pt idx="4">
                <c:v>-636</c:v>
              </c:pt>
              <c:pt idx="5">
                <c:v>-4483</c:v>
              </c:pt>
              <c:pt idx="6">
                <c:v>199</c:v>
              </c:pt>
              <c:pt idx="7">
                <c:v>-494</c:v>
              </c:pt>
              <c:pt idx="8">
                <c:v>-232</c:v>
              </c:pt>
              <c:pt idx="9">
                <c:v>-298</c:v>
              </c:pt>
              <c:pt idx="10">
                <c:v>-183</c:v>
              </c:pt>
              <c:pt idx="11">
                <c:v>-345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9CCA-4A77-9920-1FA9971956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"/>
        <c:axId val="1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none"/>
        <c:minorTickMark val="cross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800">
                <a:solidFill>
                  <a:srgbClr val="000000"/>
                </a:solidFill>
              </a:defRPr>
            </a:pPr>
            <a:endParaRPr lang="ja-JP"/>
          </a:p>
        </c:txPr>
        <c:crossAx val="2"/>
        <c:crossesAt val="0"/>
        <c:auto val="0"/>
        <c:lblAlgn val="ctr"/>
        <c:lblOffset val="100"/>
        <c:tickLblSkip val="11"/>
        <c:noMultiLvlLbl val="0"/>
      </c:catAx>
      <c:valAx>
        <c:axId val="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/>
          </a:p>
        </c:txPr>
        <c:crossAx val="1"/>
        <c:crosses val="autoZero"/>
        <c:crossBetween val="between"/>
      </c:valAx>
      <c:catAx>
        <c:axId val="1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"/>
        <c:crosses val="autoZero"/>
        <c:auto val="0"/>
        <c:lblAlgn val="ctr"/>
        <c:lblOffset val="100"/>
        <c:noMultiLvlLbl val="0"/>
      </c:catAx>
      <c:valAx>
        <c:axId val="12"/>
        <c:scaling>
          <c:orientation val="minMax"/>
          <c:max val="1000"/>
          <c:min val="-450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/>
          </a:p>
        </c:txPr>
        <c:crossAx val="11"/>
        <c:crosses val="max"/>
        <c:crossBetween val="between"/>
        <c:majorUnit val="50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t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735">
              <a:solidFill>
                <a:srgbClr val="000000"/>
              </a:solidFill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orientation="landscape"/>
  </c:printSettings>
  <c:userShapes r:id="rId1"/>
  <c:extLst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06868603965221"/>
          <c:y val="0.17683938746438743"/>
          <c:w val="0.79208494703634358"/>
          <c:h val="0.6789168138742312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図１・図２作成用!$B$2</c:f>
              <c:strCache>
                <c:ptCount val="1"/>
                <c:pt idx="0">
                  <c:v>総人口</c:v>
                </c:pt>
              </c:strCache>
            </c:strRef>
          </c:tx>
          <c:spPr>
            <a:pattFill prst="lgCheck">
              <a:fgClr>
                <a:schemeClr val="accent5">
                  <a:lumMod val="60000"/>
                  <a:lumOff val="40000"/>
                </a:schemeClr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635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図１・図２作成用!$A$3:$A$26</c:f>
              <c:strCache>
                <c:ptCount val="24"/>
                <c:pt idx="0">
                  <c:v> 2023年
12月</c:v>
                </c:pt>
                <c:pt idx="1">
                  <c:v>
  2024年
1月</c:v>
                </c:pt>
                <c:pt idx="4">
                  <c:v>
4月</c:v>
                </c:pt>
                <c:pt idx="7">
                  <c:v>
7月</c:v>
                </c:pt>
                <c:pt idx="10">
                  <c:v>
10月</c:v>
                </c:pt>
                <c:pt idx="13">
                  <c:v>2025年
1月</c:v>
                </c:pt>
                <c:pt idx="16">
                  <c:v>
4月</c:v>
                </c:pt>
                <c:pt idx="19">
                  <c:v>
7月</c:v>
                </c:pt>
                <c:pt idx="22">
                  <c:v>
10月</c:v>
                </c:pt>
                <c:pt idx="23">
                  <c:v>
11月</c:v>
                </c:pt>
              </c:strCache>
            </c:strRef>
          </c:cat>
          <c:val>
            <c:numRef>
              <c:f>図１・図２作成用!$B$3:$B$26</c:f>
              <c:numCache>
                <c:formatCode>#,##0;"▲ "#,##0</c:formatCode>
                <c:ptCount val="24"/>
                <c:pt idx="0">
                  <c:v>910.98800000000006</c:v>
                </c:pt>
                <c:pt idx="1">
                  <c:v>909.50099999999998</c:v>
                </c:pt>
                <c:pt idx="2">
                  <c:v>907.84699999999998</c:v>
                </c:pt>
                <c:pt idx="3">
                  <c:v>906.44100000000003</c:v>
                </c:pt>
                <c:pt idx="4">
                  <c:v>902.06</c:v>
                </c:pt>
                <c:pt idx="5">
                  <c:v>901.447</c:v>
                </c:pt>
                <c:pt idx="6">
                  <c:v>900.298</c:v>
                </c:pt>
                <c:pt idx="7">
                  <c:v>899.31399999999996</c:v>
                </c:pt>
                <c:pt idx="8">
                  <c:v>898.197</c:v>
                </c:pt>
                <c:pt idx="9">
                  <c:v>897.28599999999994</c:v>
                </c:pt>
                <c:pt idx="10">
                  <c:v>896.22500000000002</c:v>
                </c:pt>
                <c:pt idx="11">
                  <c:v>895.08600000000001</c:v>
                </c:pt>
                <c:pt idx="12">
                  <c:v>893.90800000000002</c:v>
                </c:pt>
                <c:pt idx="13">
                  <c:v>892.39</c:v>
                </c:pt>
                <c:pt idx="14">
                  <c:v>890.65499999999997</c:v>
                </c:pt>
                <c:pt idx="15">
                  <c:v>889.29399999999998</c:v>
                </c:pt>
                <c:pt idx="16">
                  <c:v>884.87699999999995</c:v>
                </c:pt>
                <c:pt idx="17">
                  <c:v>884.34</c:v>
                </c:pt>
                <c:pt idx="18">
                  <c:v>883.13900000000001</c:v>
                </c:pt>
                <c:pt idx="19">
                  <c:v>881.99199999999996</c:v>
                </c:pt>
                <c:pt idx="20">
                  <c:v>880.87400000000002</c:v>
                </c:pt>
                <c:pt idx="21">
                  <c:v>879.92399999999998</c:v>
                </c:pt>
                <c:pt idx="22">
                  <c:v>878.798</c:v>
                </c:pt>
                <c:pt idx="23">
                  <c:v>877.76900000000001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0D-421C-8875-D92680345B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"/>
        <c:axId val="2"/>
      </c:barChart>
      <c:lineChart>
        <c:grouping val="standard"/>
        <c:varyColors val="0"/>
        <c:ser>
          <c:idx val="0"/>
          <c:order val="1"/>
          <c:tx>
            <c:strRef>
              <c:f>図１・図２作成用!$C$2</c:f>
              <c:strCache>
                <c:ptCount val="1"/>
                <c:pt idx="0">
                  <c:v>人口増減率（前年同月比）</c:v>
                </c:pt>
              </c:strCache>
            </c:strRef>
          </c:tx>
          <c:spPr>
            <a:ln w="9525">
              <a:solidFill>
                <a:schemeClr val="accent3">
                  <a:lumMod val="75000"/>
                </a:schemeClr>
              </a:solidFill>
              <a:prstDash val="solid"/>
            </a:ln>
          </c:spPr>
          <c:marker>
            <c:symbol val="diamond"/>
            <c:size val="4"/>
            <c:spPr>
              <a:solidFill>
                <a:schemeClr val="accent3">
                  <a:lumMod val="75000"/>
                </a:schemeClr>
              </a:solidFill>
            </c:spPr>
          </c:marker>
          <c:cat>
            <c:strRef>
              <c:f>図１・図２作成用!$A$3:$A$26</c:f>
              <c:strCache>
                <c:ptCount val="24"/>
                <c:pt idx="0">
                  <c:v> 2023年
12月</c:v>
                </c:pt>
                <c:pt idx="1">
                  <c:v>
  2024年
1月</c:v>
                </c:pt>
                <c:pt idx="4">
                  <c:v>
4月</c:v>
                </c:pt>
                <c:pt idx="7">
                  <c:v>
7月</c:v>
                </c:pt>
                <c:pt idx="10">
                  <c:v>
10月</c:v>
                </c:pt>
                <c:pt idx="13">
                  <c:v>2025年
1月</c:v>
                </c:pt>
                <c:pt idx="16">
                  <c:v>
4月</c:v>
                </c:pt>
                <c:pt idx="19">
                  <c:v>
7月</c:v>
                </c:pt>
                <c:pt idx="22">
                  <c:v>
10月</c:v>
                </c:pt>
                <c:pt idx="23">
                  <c:v>
11月</c:v>
                </c:pt>
              </c:strCache>
            </c:strRef>
          </c:cat>
          <c:val>
            <c:numRef>
              <c:f>図１・図２作成用!$C$3:$C$26</c:f>
              <c:numCache>
                <c:formatCode>#,##0.00_ </c:formatCode>
                <c:ptCount val="24"/>
                <c:pt idx="0">
                  <c:v>-1.79</c:v>
                </c:pt>
                <c:pt idx="1">
                  <c:v>-1.77</c:v>
                </c:pt>
                <c:pt idx="2">
                  <c:v>-1.77</c:v>
                </c:pt>
                <c:pt idx="3">
                  <c:v>-1.77</c:v>
                </c:pt>
                <c:pt idx="4">
                  <c:v>-1.82</c:v>
                </c:pt>
                <c:pt idx="5">
                  <c:v>-1.86</c:v>
                </c:pt>
                <c:pt idx="6">
                  <c:v>-1.88</c:v>
                </c:pt>
                <c:pt idx="7">
                  <c:v>-1.88</c:v>
                </c:pt>
                <c:pt idx="8">
                  <c:v>-1.91</c:v>
                </c:pt>
                <c:pt idx="9">
                  <c:v>-1.9</c:v>
                </c:pt>
                <c:pt idx="10">
                  <c:v>-1.89</c:v>
                </c:pt>
                <c:pt idx="11">
                  <c:v>-1.9</c:v>
                </c:pt>
                <c:pt idx="12">
                  <c:v>-1.87</c:v>
                </c:pt>
                <c:pt idx="13">
                  <c:v>-1.88</c:v>
                </c:pt>
                <c:pt idx="14">
                  <c:v>-1.89</c:v>
                </c:pt>
                <c:pt idx="15">
                  <c:v>-1.89</c:v>
                </c:pt>
                <c:pt idx="16">
                  <c:v>-1.9</c:v>
                </c:pt>
                <c:pt idx="17">
                  <c:v>-1.9</c:v>
                </c:pt>
                <c:pt idx="18">
                  <c:v>-1.91</c:v>
                </c:pt>
                <c:pt idx="19">
                  <c:v>-1.93</c:v>
                </c:pt>
                <c:pt idx="20">
                  <c:v>-1.93</c:v>
                </c:pt>
                <c:pt idx="21">
                  <c:v>-1.93</c:v>
                </c:pt>
                <c:pt idx="22">
                  <c:v>-1.94</c:v>
                </c:pt>
                <c:pt idx="23">
                  <c:v>-1.93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0D-421C-8875-D92680345B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"/>
        <c:axId val="1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700">
                <a:solidFill>
                  <a:srgbClr val="000000"/>
                </a:solidFill>
              </a:defRPr>
            </a:pPr>
            <a:endParaRPr lang="ja-JP"/>
          </a:p>
        </c:txPr>
        <c:crossAx val="2"/>
        <c:crosses val="autoZero"/>
        <c:auto val="0"/>
        <c:lblAlgn val="ctr"/>
        <c:lblOffset val="0"/>
        <c:tickLblSkip val="1"/>
        <c:noMultiLvlLbl val="0"/>
      </c:catAx>
      <c:valAx>
        <c:axId val="2"/>
        <c:scaling>
          <c:orientation val="minMax"/>
          <c:max val="940"/>
          <c:min val="84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horzOverflow="overflow" vert="wordArtVertRtl" anchor="ctr" anchorCtr="1"/>
              <a:lstStyle/>
              <a:p>
                <a:pPr algn="ctr" rtl="0">
                  <a:defRPr sz="1000" b="1">
                    <a:solidFill>
                      <a:srgbClr val="000000"/>
                    </a:solidFill>
                  </a:defRPr>
                </a:pPr>
                <a:r>
                  <a:rPr lang="ja-JP" altLang="en-US" sz="10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rPr>
                  <a:t>総　人　口</a:t>
                </a:r>
              </a:p>
            </c:rich>
          </c:tx>
          <c:layout>
            <c:manualLayout>
              <c:xMode val="edge"/>
              <c:yMode val="edge"/>
              <c:x val="1.5352978862438398E-2"/>
              <c:y val="0.3261561433817465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;&quot;▲ &quot;#,##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800">
                <a:solidFill>
                  <a:srgbClr val="000000"/>
                </a:solidFill>
              </a:defRPr>
            </a:pPr>
            <a:endParaRPr lang="ja-JP"/>
          </a:p>
        </c:txPr>
        <c:crossAx val="1"/>
        <c:crosses val="autoZero"/>
        <c:crossBetween val="between"/>
        <c:majorUnit val="20"/>
      </c:valAx>
      <c:catAx>
        <c:axId val="1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"/>
        <c:crosses val="autoZero"/>
        <c:auto val="0"/>
        <c:lblAlgn val="ctr"/>
        <c:lblOffset val="100"/>
        <c:noMultiLvlLbl val="0"/>
      </c:catAx>
      <c:valAx>
        <c:axId val="12"/>
        <c:scaling>
          <c:orientation val="minMax"/>
          <c:max val="-1.6"/>
          <c:min val="-2.1"/>
        </c:scaling>
        <c:delete val="0"/>
        <c:axPos val="r"/>
        <c:title>
          <c:tx>
            <c:rich>
              <a:bodyPr horzOverflow="overflow" vert="wordArtVertRtl" anchor="ctr" anchorCtr="1"/>
              <a:lstStyle/>
              <a:p>
                <a:pPr algn="ctr" rtl="0">
                  <a:defRPr sz="1000" b="1">
                    <a:solidFill>
                      <a:srgbClr val="000000"/>
                    </a:solidFill>
                  </a:defRPr>
                </a:pPr>
                <a:r>
                  <a:rPr lang="ja-JP" altLang="en-US" sz="10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rPr>
                  <a:t>人口増減率（前年同月比）</a:t>
                </a:r>
              </a:p>
            </c:rich>
          </c:tx>
          <c:layout>
            <c:manualLayout>
              <c:xMode val="edge"/>
              <c:yMode val="edge"/>
              <c:x val="0.95794817523734954"/>
              <c:y val="0.22161143859222668"/>
            </c:manualLayout>
          </c:layout>
          <c:overlay val="0"/>
        </c:title>
        <c:numFmt formatCode="#,##0.00_ " sourceLinked="1"/>
        <c:majorTickMark val="out"/>
        <c:minorTickMark val="none"/>
        <c:tickLblPos val="nextTo"/>
        <c:txPr>
          <a:bodyPr horzOverflow="overflow" anchor="ctr" anchorCtr="1"/>
          <a:lstStyle/>
          <a:p>
            <a:pPr algn="ctr" rtl="0">
              <a:defRPr sz="800">
                <a:solidFill>
                  <a:srgbClr val="000000"/>
                </a:solidFill>
              </a:defRPr>
            </a:pPr>
            <a:endParaRPr lang="ja-JP"/>
          </a:p>
        </c:txPr>
        <c:crossAx val="11"/>
        <c:crosses val="max"/>
        <c:crossBetween val="between"/>
        <c:majorUnit val="0.1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t"/>
      <c:overlay val="0"/>
      <c:spPr>
        <a:ln w="6350">
          <a:solidFill>
            <a:schemeClr val="tx1"/>
          </a:solidFill>
        </a:ln>
      </c:spPr>
      <c:txPr>
        <a:bodyPr horzOverflow="overflow" anchor="ctr" anchorCtr="1"/>
        <a:lstStyle/>
        <a:p>
          <a:pPr algn="l" rtl="0">
            <a:defRPr sz="800">
              <a:solidFill>
                <a:srgbClr val="000000"/>
              </a:solidFill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&amp;C&amp;A</c:oddHeader>
      <c:oddFooter>&amp;CPage &amp;P</c:oddFooter>
    </c:headerFooter>
    <c:pageMargins b="1" l="0.75" r="0.75" t="1" header="0.5" footer="0.5"/>
    <c:pageSetup paperSize="9" orientation="landscape"/>
  </c:printSettings>
  <c:userShapes r:id="rId1"/>
  <c:extLst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417140151515152"/>
          <c:y val="0.15410951131646297"/>
          <c:w val="0.85898690025252522"/>
          <c:h val="0.6890089448529459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図１・図２作成用!$B$30</c:f>
              <c:strCache>
                <c:ptCount val="1"/>
                <c:pt idx="0">
                  <c:v>自然増減</c:v>
                </c:pt>
              </c:strCache>
            </c:strRef>
          </c:tx>
          <c:spPr>
            <a:pattFill prst="wdUpDiag">
              <a:fgClr>
                <a:srgbClr xmlns:mc="http://schemas.openxmlformats.org/markup-compatibility/2006" xmlns:a14="http://schemas.microsoft.com/office/drawing/2010/main" val="802060" mc:Ignorable="a14" a14:legacySpreadsheetColorIndex="25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635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図１・図２作成用!$A$31:$A$42</c:f>
              <c:strCache>
                <c:ptCount val="12"/>
                <c:pt idx="0">
                  <c:v>2024年
11月</c:v>
                </c:pt>
                <c:pt idx="1">
                  <c:v>
12月</c:v>
                </c:pt>
                <c:pt idx="2">
                  <c:v>2025年
1月</c:v>
                </c:pt>
                <c:pt idx="3">
                  <c:v>
2月</c:v>
                </c:pt>
                <c:pt idx="4">
                  <c:v>
3月</c:v>
                </c:pt>
                <c:pt idx="5">
                  <c:v>
4月</c:v>
                </c:pt>
                <c:pt idx="6">
                  <c:v>
5月</c:v>
                </c:pt>
                <c:pt idx="7">
                  <c:v>
6月</c:v>
                </c:pt>
                <c:pt idx="8">
                  <c:v>
7月</c:v>
                </c:pt>
                <c:pt idx="9">
                  <c:v>
8月</c:v>
                </c:pt>
                <c:pt idx="10">
                  <c:v>
9月</c:v>
                </c:pt>
                <c:pt idx="11">
                  <c:v>
10月</c:v>
                </c:pt>
              </c:strCache>
            </c:strRef>
          </c:cat>
          <c:val>
            <c:numRef>
              <c:f>図１・図２作成用!$B$31:$B$42</c:f>
              <c:numCache>
                <c:formatCode>#,##0;"▲ "#,##0</c:formatCode>
                <c:ptCount val="12"/>
                <c:pt idx="0">
                  <c:v>-1233</c:v>
                </c:pt>
                <c:pt idx="1">
                  <c:v>-1303</c:v>
                </c:pt>
                <c:pt idx="2">
                  <c:v>-1625</c:v>
                </c:pt>
                <c:pt idx="3">
                  <c:v>-1179</c:v>
                </c:pt>
                <c:pt idx="4">
                  <c:v>-1251</c:v>
                </c:pt>
                <c:pt idx="5">
                  <c:v>-1173</c:v>
                </c:pt>
                <c:pt idx="6">
                  <c:v>-1133</c:v>
                </c:pt>
                <c:pt idx="7">
                  <c:v>-961</c:v>
                </c:pt>
                <c:pt idx="8">
                  <c:v>-959</c:v>
                </c:pt>
                <c:pt idx="9">
                  <c:v>-1037</c:v>
                </c:pt>
                <c:pt idx="10">
                  <c:v>-995</c:v>
                </c:pt>
                <c:pt idx="11">
                  <c:v>-1125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CF-4352-92DF-120E942E7EE2}"/>
            </c:ext>
          </c:extLst>
        </c:ser>
        <c:ser>
          <c:idx val="0"/>
          <c:order val="1"/>
          <c:tx>
            <c:strRef>
              <c:f>図１・図２作成用!$C$30</c:f>
              <c:strCache>
                <c:ptCount val="1"/>
                <c:pt idx="0">
                  <c:v>社会増減</c:v>
                </c:pt>
              </c:strCache>
            </c:strRef>
          </c:tx>
          <c:spPr>
            <a:pattFill prst="trellis">
              <a:fgClr>
                <a:srgbClr xmlns:mc="http://schemas.openxmlformats.org/markup-compatibility/2006" xmlns:a14="http://schemas.microsoft.com/office/drawing/2010/main" val="8080FF" mc:Ignorable="a14" a14:legacySpreadsheetColorIndex="24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635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図１・図２作成用!$A$31:$A$42</c:f>
              <c:strCache>
                <c:ptCount val="12"/>
                <c:pt idx="0">
                  <c:v>2024年
11月</c:v>
                </c:pt>
                <c:pt idx="1">
                  <c:v>
12月</c:v>
                </c:pt>
                <c:pt idx="2">
                  <c:v>2025年
1月</c:v>
                </c:pt>
                <c:pt idx="3">
                  <c:v>
2月</c:v>
                </c:pt>
                <c:pt idx="4">
                  <c:v>
3月</c:v>
                </c:pt>
                <c:pt idx="5">
                  <c:v>
4月</c:v>
                </c:pt>
                <c:pt idx="6">
                  <c:v>
5月</c:v>
                </c:pt>
                <c:pt idx="7">
                  <c:v>
6月</c:v>
                </c:pt>
                <c:pt idx="8">
                  <c:v>
7月</c:v>
                </c:pt>
                <c:pt idx="9">
                  <c:v>
8月</c:v>
                </c:pt>
                <c:pt idx="10">
                  <c:v>
9月</c:v>
                </c:pt>
                <c:pt idx="11">
                  <c:v>
10月</c:v>
                </c:pt>
              </c:strCache>
            </c:strRef>
          </c:cat>
          <c:val>
            <c:numRef>
              <c:f>図１・図２作成用!$C$31:$C$42</c:f>
              <c:numCache>
                <c:formatCode>#,##0;"▲ "#,##0</c:formatCode>
                <c:ptCount val="12"/>
                <c:pt idx="0">
                  <c:v>55</c:v>
                </c:pt>
                <c:pt idx="1">
                  <c:v>-215</c:v>
                </c:pt>
                <c:pt idx="2">
                  <c:v>-110</c:v>
                </c:pt>
                <c:pt idx="3">
                  <c:v>-182</c:v>
                </c:pt>
                <c:pt idx="4">
                  <c:v>-3166</c:v>
                </c:pt>
                <c:pt idx="5">
                  <c:v>636</c:v>
                </c:pt>
                <c:pt idx="6">
                  <c:v>-68</c:v>
                </c:pt>
                <c:pt idx="7">
                  <c:v>-186</c:v>
                </c:pt>
                <c:pt idx="8">
                  <c:v>-159</c:v>
                </c:pt>
                <c:pt idx="9">
                  <c:v>87</c:v>
                </c:pt>
                <c:pt idx="10">
                  <c:v>-131</c:v>
                </c:pt>
                <c:pt idx="11">
                  <c:v>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4CF-4352-92DF-120E942E7E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lineChart>
        <c:grouping val="standard"/>
        <c:varyColors val="0"/>
        <c:ser>
          <c:idx val="2"/>
          <c:order val="2"/>
          <c:tx>
            <c:strRef>
              <c:f>図１・図２作成用!$D$30</c:f>
              <c:strCache>
                <c:ptCount val="1"/>
                <c:pt idx="0">
                  <c:v>人口増減　</c:v>
                </c:pt>
              </c:strCache>
            </c:strRef>
          </c:tx>
          <c:spPr>
            <a:ln w="12700">
              <a:solidFill>
                <a:srgbClr val="996666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996666"/>
              </a:solidFill>
              <a:ln>
                <a:solidFill>
                  <a:srgbClr val="996666"/>
                </a:solidFill>
                <a:prstDash val="solid"/>
              </a:ln>
            </c:spPr>
          </c:marker>
          <c:cat>
            <c:strRef>
              <c:f>図１・図２作成用!$A$31:$A$42</c:f>
              <c:strCache>
                <c:ptCount val="12"/>
                <c:pt idx="0">
                  <c:v>2024年
11月</c:v>
                </c:pt>
                <c:pt idx="1">
                  <c:v>
12月</c:v>
                </c:pt>
                <c:pt idx="2">
                  <c:v>2025年
1月</c:v>
                </c:pt>
                <c:pt idx="3">
                  <c:v>
2月</c:v>
                </c:pt>
                <c:pt idx="4">
                  <c:v>
3月</c:v>
                </c:pt>
                <c:pt idx="5">
                  <c:v>
4月</c:v>
                </c:pt>
                <c:pt idx="6">
                  <c:v>
5月</c:v>
                </c:pt>
                <c:pt idx="7">
                  <c:v>
6月</c:v>
                </c:pt>
                <c:pt idx="8">
                  <c:v>
7月</c:v>
                </c:pt>
                <c:pt idx="9">
                  <c:v>
8月</c:v>
                </c:pt>
                <c:pt idx="10">
                  <c:v>
9月</c:v>
                </c:pt>
                <c:pt idx="11">
                  <c:v>
10月</c:v>
                </c:pt>
              </c:strCache>
            </c:strRef>
          </c:cat>
          <c:val>
            <c:numRef>
              <c:f>図１・図２作成用!$D$31:$D$42</c:f>
              <c:numCache>
                <c:formatCode>#,##0;"▲ "#,##0</c:formatCode>
                <c:ptCount val="12"/>
                <c:pt idx="0">
                  <c:v>-1178</c:v>
                </c:pt>
                <c:pt idx="1">
                  <c:v>-1518</c:v>
                </c:pt>
                <c:pt idx="2">
                  <c:v>-1735</c:v>
                </c:pt>
                <c:pt idx="3">
                  <c:v>-1361</c:v>
                </c:pt>
                <c:pt idx="4">
                  <c:v>-4417</c:v>
                </c:pt>
                <c:pt idx="5">
                  <c:v>-537</c:v>
                </c:pt>
                <c:pt idx="6">
                  <c:v>-1201</c:v>
                </c:pt>
                <c:pt idx="7">
                  <c:v>-1147</c:v>
                </c:pt>
                <c:pt idx="8">
                  <c:v>-1118</c:v>
                </c:pt>
                <c:pt idx="9">
                  <c:v>-950</c:v>
                </c:pt>
                <c:pt idx="10">
                  <c:v>-1126</c:v>
                </c:pt>
                <c:pt idx="11">
                  <c:v>-1029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4CF-4352-92DF-120E942E7E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yyyy&quot;年&quot;m&quot;月&quot;" sourceLinked="0"/>
        <c:majorTickMark val="none"/>
        <c:minorTickMark val="cross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800">
                <a:solidFill>
                  <a:srgbClr val="000000"/>
                </a:solidFill>
              </a:defRPr>
            </a:pPr>
            <a:endParaRPr lang="ja-JP"/>
          </a:p>
        </c:txPr>
        <c:crossAx val="2"/>
        <c:crossesAt val="0"/>
        <c:auto val="0"/>
        <c:lblAlgn val="ctr"/>
        <c:lblOffset val="0"/>
        <c:tickLblSkip val="1"/>
        <c:noMultiLvlLbl val="0"/>
      </c:catAx>
      <c:valAx>
        <c:axId val="2"/>
        <c:scaling>
          <c:orientation val="minMax"/>
          <c:max val="2000"/>
          <c:min val="-5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horzOverflow="overflow" vert="wordArtVertRtl" anchor="ctr" anchorCtr="1"/>
              <a:lstStyle/>
              <a:p>
                <a:pPr algn="ctr" rtl="0">
                  <a:defRPr sz="1100" b="1">
                    <a:solidFill>
                      <a:srgbClr val="000000"/>
                    </a:solidFill>
                  </a:defRPr>
                </a:pPr>
                <a:r>
                  <a:rPr lang="ja-JP" altLang="en-US" sz="11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rPr>
                  <a:t>増　減　数</a:t>
                </a:r>
              </a:p>
            </c:rich>
          </c:tx>
          <c:layout>
            <c:manualLayout>
              <c:xMode val="edge"/>
              <c:yMode val="edge"/>
              <c:x val="9.7620812104369306E-3"/>
              <c:y val="0.3045781051562103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/>
          </a:p>
        </c:txPr>
        <c:crossAx val="1"/>
        <c:crosses val="autoZero"/>
        <c:crossBetween val="between"/>
        <c:majorUnit val="100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27071403770713115"/>
          <c:y val="3.0870370370370371E-2"/>
          <c:w val="0.41492810117115209"/>
          <c:h val="4.97538246700725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825">
              <a:solidFill>
                <a:srgbClr val="000000"/>
              </a:solidFill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" footer="0.5"/>
    <c:pageSetup paperSize="9" orientation="landscape"/>
  </c:printSettings>
  <c:userShapes r:id="rId1"/>
  <c:extLst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421564250046623"/>
          <c:y val="0.1394103701647984"/>
          <c:w val="0.82290740740740731"/>
          <c:h val="0.6890089448529459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図１・図２作成用!$B$30</c:f>
              <c:strCache>
                <c:ptCount val="1"/>
                <c:pt idx="0">
                  <c:v>自然増減</c:v>
                </c:pt>
              </c:strCache>
            </c:strRef>
          </c:tx>
          <c:spPr>
            <a:pattFill prst="wdUpDiag">
              <a:fgClr>
                <a:srgbClr xmlns:mc="http://schemas.openxmlformats.org/markup-compatibility/2006" xmlns:a14="http://schemas.microsoft.com/office/drawing/2010/main" val="802060" mc:Ignorable="a14" a14:legacySpreadsheetColorIndex="25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635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図１・図２作成用!$A$31:$A$42</c:f>
              <c:strCache>
                <c:ptCount val="12"/>
                <c:pt idx="0">
                  <c:v>2024年
11月</c:v>
                </c:pt>
                <c:pt idx="1">
                  <c:v>
12月</c:v>
                </c:pt>
                <c:pt idx="2">
                  <c:v>2025年
1月</c:v>
                </c:pt>
                <c:pt idx="3">
                  <c:v>
2月</c:v>
                </c:pt>
                <c:pt idx="4">
                  <c:v>
3月</c:v>
                </c:pt>
                <c:pt idx="5">
                  <c:v>
4月</c:v>
                </c:pt>
                <c:pt idx="6">
                  <c:v>
5月</c:v>
                </c:pt>
                <c:pt idx="7">
                  <c:v>
6月</c:v>
                </c:pt>
                <c:pt idx="8">
                  <c:v>
7月</c:v>
                </c:pt>
                <c:pt idx="9">
                  <c:v>
8月</c:v>
                </c:pt>
                <c:pt idx="10">
                  <c:v>
9月</c:v>
                </c:pt>
                <c:pt idx="11">
                  <c:v>
10月</c:v>
                </c:pt>
              </c:strCache>
            </c:strRef>
          </c:cat>
          <c:val>
            <c:numRef>
              <c:f>図１・図２作成用!$B$31:$B$42</c:f>
              <c:numCache>
                <c:formatCode>#,##0;"▲ "#,##0</c:formatCode>
                <c:ptCount val="12"/>
                <c:pt idx="0">
                  <c:v>-1233</c:v>
                </c:pt>
                <c:pt idx="1">
                  <c:v>-1303</c:v>
                </c:pt>
                <c:pt idx="2">
                  <c:v>-1625</c:v>
                </c:pt>
                <c:pt idx="3">
                  <c:v>-1179</c:v>
                </c:pt>
                <c:pt idx="4">
                  <c:v>-1251</c:v>
                </c:pt>
                <c:pt idx="5">
                  <c:v>-1173</c:v>
                </c:pt>
                <c:pt idx="6">
                  <c:v>-1133</c:v>
                </c:pt>
                <c:pt idx="7">
                  <c:v>-961</c:v>
                </c:pt>
                <c:pt idx="8">
                  <c:v>-959</c:v>
                </c:pt>
                <c:pt idx="9">
                  <c:v>-1037</c:v>
                </c:pt>
                <c:pt idx="10">
                  <c:v>-995</c:v>
                </c:pt>
                <c:pt idx="11">
                  <c:v>-1125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4D-4CEA-B369-595A2A552D42}"/>
            </c:ext>
          </c:extLst>
        </c:ser>
        <c:ser>
          <c:idx val="0"/>
          <c:order val="1"/>
          <c:tx>
            <c:strRef>
              <c:f>図１・図２作成用!$C$30</c:f>
              <c:strCache>
                <c:ptCount val="1"/>
                <c:pt idx="0">
                  <c:v>社会増減</c:v>
                </c:pt>
              </c:strCache>
            </c:strRef>
          </c:tx>
          <c:spPr>
            <a:pattFill prst="trellis">
              <a:fgClr>
                <a:srgbClr xmlns:mc="http://schemas.openxmlformats.org/markup-compatibility/2006" xmlns:a14="http://schemas.microsoft.com/office/drawing/2010/main" val="8080FF" mc:Ignorable="a14" a14:legacySpreadsheetColorIndex="24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635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図１・図２作成用!$A$31:$A$42</c:f>
              <c:strCache>
                <c:ptCount val="12"/>
                <c:pt idx="0">
                  <c:v>2024年
11月</c:v>
                </c:pt>
                <c:pt idx="1">
                  <c:v>
12月</c:v>
                </c:pt>
                <c:pt idx="2">
                  <c:v>2025年
1月</c:v>
                </c:pt>
                <c:pt idx="3">
                  <c:v>
2月</c:v>
                </c:pt>
                <c:pt idx="4">
                  <c:v>
3月</c:v>
                </c:pt>
                <c:pt idx="5">
                  <c:v>
4月</c:v>
                </c:pt>
                <c:pt idx="6">
                  <c:v>
5月</c:v>
                </c:pt>
                <c:pt idx="7">
                  <c:v>
6月</c:v>
                </c:pt>
                <c:pt idx="8">
                  <c:v>
7月</c:v>
                </c:pt>
                <c:pt idx="9">
                  <c:v>
8月</c:v>
                </c:pt>
                <c:pt idx="10">
                  <c:v>
9月</c:v>
                </c:pt>
                <c:pt idx="11">
                  <c:v>
10月</c:v>
                </c:pt>
              </c:strCache>
            </c:strRef>
          </c:cat>
          <c:val>
            <c:numRef>
              <c:f>図１・図２作成用!$C$31:$C$42</c:f>
              <c:numCache>
                <c:formatCode>#,##0;"▲ "#,##0</c:formatCode>
                <c:ptCount val="12"/>
                <c:pt idx="0">
                  <c:v>55</c:v>
                </c:pt>
                <c:pt idx="1">
                  <c:v>-215</c:v>
                </c:pt>
                <c:pt idx="2">
                  <c:v>-110</c:v>
                </c:pt>
                <c:pt idx="3">
                  <c:v>-182</c:v>
                </c:pt>
                <c:pt idx="4">
                  <c:v>-3166</c:v>
                </c:pt>
                <c:pt idx="5">
                  <c:v>636</c:v>
                </c:pt>
                <c:pt idx="6">
                  <c:v>-68</c:v>
                </c:pt>
                <c:pt idx="7">
                  <c:v>-186</c:v>
                </c:pt>
                <c:pt idx="8">
                  <c:v>-159</c:v>
                </c:pt>
                <c:pt idx="9">
                  <c:v>87</c:v>
                </c:pt>
                <c:pt idx="10">
                  <c:v>-131</c:v>
                </c:pt>
                <c:pt idx="11">
                  <c:v>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24D-4CEA-B369-595A2A552D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lineChart>
        <c:grouping val="standard"/>
        <c:varyColors val="0"/>
        <c:ser>
          <c:idx val="2"/>
          <c:order val="2"/>
          <c:tx>
            <c:strRef>
              <c:f>図１・図２作成用!$D$30</c:f>
              <c:strCache>
                <c:ptCount val="1"/>
                <c:pt idx="0">
                  <c:v>人口増減　</c:v>
                </c:pt>
              </c:strCache>
            </c:strRef>
          </c:tx>
          <c:spPr>
            <a:ln w="12700">
              <a:solidFill>
                <a:srgbClr val="996666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996666"/>
              </a:solidFill>
              <a:ln>
                <a:solidFill>
                  <a:srgbClr val="996666"/>
                </a:solidFill>
                <a:prstDash val="solid"/>
              </a:ln>
            </c:spPr>
          </c:marker>
          <c:cat>
            <c:strRef>
              <c:f>図１・図２作成用!$A$31:$A$42</c:f>
              <c:strCache>
                <c:ptCount val="12"/>
                <c:pt idx="0">
                  <c:v>2024年
11月</c:v>
                </c:pt>
                <c:pt idx="1">
                  <c:v>
12月</c:v>
                </c:pt>
                <c:pt idx="2">
                  <c:v>2025年
1月</c:v>
                </c:pt>
                <c:pt idx="3">
                  <c:v>
2月</c:v>
                </c:pt>
                <c:pt idx="4">
                  <c:v>
3月</c:v>
                </c:pt>
                <c:pt idx="5">
                  <c:v>
4月</c:v>
                </c:pt>
                <c:pt idx="6">
                  <c:v>
5月</c:v>
                </c:pt>
                <c:pt idx="7">
                  <c:v>
6月</c:v>
                </c:pt>
                <c:pt idx="8">
                  <c:v>
7月</c:v>
                </c:pt>
                <c:pt idx="9">
                  <c:v>
8月</c:v>
                </c:pt>
                <c:pt idx="10">
                  <c:v>
9月</c:v>
                </c:pt>
                <c:pt idx="11">
                  <c:v>
10月</c:v>
                </c:pt>
              </c:strCache>
            </c:strRef>
          </c:cat>
          <c:val>
            <c:numRef>
              <c:f>図１・図２作成用!$D$31:$D$42</c:f>
              <c:numCache>
                <c:formatCode>#,##0;"▲ "#,##0</c:formatCode>
                <c:ptCount val="12"/>
                <c:pt idx="0">
                  <c:v>-1178</c:v>
                </c:pt>
                <c:pt idx="1">
                  <c:v>-1518</c:v>
                </c:pt>
                <c:pt idx="2">
                  <c:v>-1735</c:v>
                </c:pt>
                <c:pt idx="3">
                  <c:v>-1361</c:v>
                </c:pt>
                <c:pt idx="4">
                  <c:v>-4417</c:v>
                </c:pt>
                <c:pt idx="5">
                  <c:v>-537</c:v>
                </c:pt>
                <c:pt idx="6">
                  <c:v>-1201</c:v>
                </c:pt>
                <c:pt idx="7">
                  <c:v>-1147</c:v>
                </c:pt>
                <c:pt idx="8">
                  <c:v>-1118</c:v>
                </c:pt>
                <c:pt idx="9">
                  <c:v>-950</c:v>
                </c:pt>
                <c:pt idx="10">
                  <c:v>-1126</c:v>
                </c:pt>
                <c:pt idx="11">
                  <c:v>-1029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24D-4CEA-B369-595A2A552D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yyyy&quot;年&quot;m&quot;月&quot;" sourceLinked="0"/>
        <c:majorTickMark val="none"/>
        <c:minorTickMark val="cross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b" anchorCtr="1"/>
          <a:lstStyle/>
          <a:p>
            <a:pPr algn="ctr" rtl="0">
              <a:defRPr sz="1000">
                <a:solidFill>
                  <a:srgbClr val="000000"/>
                </a:solidFill>
              </a:defRPr>
            </a:pPr>
            <a:endParaRPr lang="ja-JP"/>
          </a:p>
        </c:txPr>
        <c:crossAx val="2"/>
        <c:crossesAt val="0"/>
        <c:auto val="0"/>
        <c:lblAlgn val="ctr"/>
        <c:lblOffset val="100"/>
        <c:tickLblSkip val="1"/>
        <c:noMultiLvlLbl val="0"/>
      </c:catAx>
      <c:valAx>
        <c:axId val="2"/>
        <c:scaling>
          <c:orientation val="minMax"/>
          <c:max val="2000"/>
          <c:min val="-5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horzOverflow="overflow" vert="wordArtVertRtl" anchor="ctr" anchorCtr="1"/>
              <a:lstStyle/>
              <a:p>
                <a:pPr algn="ctr" rtl="0">
                  <a:defRPr sz="1100" b="1">
                    <a:solidFill>
                      <a:srgbClr val="000000"/>
                    </a:solidFill>
                  </a:defRPr>
                </a:pPr>
                <a:r>
                  <a:rPr lang="ja-JP" altLang="en-US" sz="11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rPr>
                  <a:t>増　減　数</a:t>
                </a:r>
              </a:p>
            </c:rich>
          </c:tx>
          <c:layout>
            <c:manualLayout>
              <c:xMode val="edge"/>
              <c:yMode val="edge"/>
              <c:x val="9.7620787092335109E-3"/>
              <c:y val="0.3045782484736577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000">
                <a:solidFill>
                  <a:srgbClr val="000000"/>
                </a:solidFill>
              </a:defRPr>
            </a:pPr>
            <a:endParaRPr lang="ja-JP"/>
          </a:p>
        </c:txPr>
        <c:crossAx val="1"/>
        <c:crosses val="autoZero"/>
        <c:crossBetween val="between"/>
        <c:majorUnit val="100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27071404320987646"/>
          <c:y val="2.1071115013169446E-2"/>
          <c:w val="0.54480648148148147"/>
          <c:h val="4.97538246700725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825">
              <a:solidFill>
                <a:srgbClr val="000000"/>
              </a:solidFill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425196850393681" l="0.59055118110236227" r="0.59055118110236227" t="0.98425196850393681" header="0.51181102362204722" footer="0.51181102362204722"/>
    <c:pageSetup paperSize="9" orientation="landscape"/>
  </c:printSettings>
  <c:userShapes r:id="rId1"/>
  <c:extLst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8085607190337145E-2"/>
          <c:y val="0.16779390681003584"/>
          <c:w val="0.80701104452937522"/>
          <c:h val="0.70091457586618877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図１・図２作成用!$B$2</c:f>
              <c:strCache>
                <c:ptCount val="1"/>
                <c:pt idx="0">
                  <c:v>総人口</c:v>
                </c:pt>
              </c:strCache>
            </c:strRef>
          </c:tx>
          <c:spPr>
            <a:pattFill prst="lgCheck">
              <a:fgClr>
                <a:schemeClr val="accent5">
                  <a:lumMod val="60000"/>
                  <a:lumOff val="40000"/>
                </a:schemeClr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635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図１・図２作成用!$A$3:$A$26</c:f>
              <c:strCache>
                <c:ptCount val="24"/>
                <c:pt idx="0">
                  <c:v> 2023年
12月</c:v>
                </c:pt>
                <c:pt idx="1">
                  <c:v>
  2024年
1月</c:v>
                </c:pt>
                <c:pt idx="4">
                  <c:v>
4月</c:v>
                </c:pt>
                <c:pt idx="7">
                  <c:v>
7月</c:v>
                </c:pt>
                <c:pt idx="10">
                  <c:v>
10月</c:v>
                </c:pt>
                <c:pt idx="13">
                  <c:v>2025年
1月</c:v>
                </c:pt>
                <c:pt idx="16">
                  <c:v>
4月</c:v>
                </c:pt>
                <c:pt idx="19">
                  <c:v>
7月</c:v>
                </c:pt>
                <c:pt idx="22">
                  <c:v>
10月</c:v>
                </c:pt>
                <c:pt idx="23">
                  <c:v>
11月</c:v>
                </c:pt>
              </c:strCache>
            </c:strRef>
          </c:cat>
          <c:val>
            <c:numRef>
              <c:f>図１・図２作成用!$B$3:$B$26</c:f>
              <c:numCache>
                <c:formatCode>#,##0;"▲ "#,##0</c:formatCode>
                <c:ptCount val="24"/>
                <c:pt idx="0">
                  <c:v>910.98800000000006</c:v>
                </c:pt>
                <c:pt idx="1">
                  <c:v>909.50099999999998</c:v>
                </c:pt>
                <c:pt idx="2">
                  <c:v>907.84699999999998</c:v>
                </c:pt>
                <c:pt idx="3">
                  <c:v>906.44100000000003</c:v>
                </c:pt>
                <c:pt idx="4">
                  <c:v>902.06</c:v>
                </c:pt>
                <c:pt idx="5">
                  <c:v>901.447</c:v>
                </c:pt>
                <c:pt idx="6">
                  <c:v>900.298</c:v>
                </c:pt>
                <c:pt idx="7">
                  <c:v>899.31399999999996</c:v>
                </c:pt>
                <c:pt idx="8">
                  <c:v>898.197</c:v>
                </c:pt>
                <c:pt idx="9">
                  <c:v>897.28599999999994</c:v>
                </c:pt>
                <c:pt idx="10">
                  <c:v>896.22500000000002</c:v>
                </c:pt>
                <c:pt idx="11">
                  <c:v>895.08600000000001</c:v>
                </c:pt>
                <c:pt idx="12">
                  <c:v>893.90800000000002</c:v>
                </c:pt>
                <c:pt idx="13">
                  <c:v>892.39</c:v>
                </c:pt>
                <c:pt idx="14">
                  <c:v>890.65499999999997</c:v>
                </c:pt>
                <c:pt idx="15">
                  <c:v>889.29399999999998</c:v>
                </c:pt>
                <c:pt idx="16">
                  <c:v>884.87699999999995</c:v>
                </c:pt>
                <c:pt idx="17">
                  <c:v>884.34</c:v>
                </c:pt>
                <c:pt idx="18">
                  <c:v>883.13900000000001</c:v>
                </c:pt>
                <c:pt idx="19">
                  <c:v>881.99199999999996</c:v>
                </c:pt>
                <c:pt idx="20">
                  <c:v>880.87400000000002</c:v>
                </c:pt>
                <c:pt idx="21">
                  <c:v>879.92399999999998</c:v>
                </c:pt>
                <c:pt idx="22">
                  <c:v>878.798</c:v>
                </c:pt>
                <c:pt idx="23">
                  <c:v>877.76900000000001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D3-47A5-9D70-E522E4E188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"/>
        <c:axId val="2"/>
      </c:barChart>
      <c:lineChart>
        <c:grouping val="standard"/>
        <c:varyColors val="0"/>
        <c:ser>
          <c:idx val="0"/>
          <c:order val="1"/>
          <c:tx>
            <c:strRef>
              <c:f>図１・図２作成用!$C$2</c:f>
              <c:strCache>
                <c:ptCount val="1"/>
                <c:pt idx="0">
                  <c:v>人口増減率（前年同月比）</c:v>
                </c:pt>
              </c:strCache>
            </c:strRef>
          </c:tx>
          <c:spPr>
            <a:ln w="9525">
              <a:solidFill>
                <a:schemeClr val="accent3">
                  <a:lumMod val="75000"/>
                </a:schemeClr>
              </a:solidFill>
              <a:prstDash val="solid"/>
            </a:ln>
          </c:spPr>
          <c:marker>
            <c:symbol val="diamond"/>
            <c:size val="4"/>
            <c:spPr>
              <a:solidFill>
                <a:schemeClr val="accent3">
                  <a:lumMod val="75000"/>
                </a:schemeClr>
              </a:solidFill>
            </c:spPr>
          </c:marker>
          <c:cat>
            <c:strRef>
              <c:f>図１・図２作成用!$A$3:$A$26</c:f>
              <c:strCache>
                <c:ptCount val="24"/>
                <c:pt idx="0">
                  <c:v> 2023年
12月</c:v>
                </c:pt>
                <c:pt idx="1">
                  <c:v>
  2024年
1月</c:v>
                </c:pt>
                <c:pt idx="4">
                  <c:v>
4月</c:v>
                </c:pt>
                <c:pt idx="7">
                  <c:v>
7月</c:v>
                </c:pt>
                <c:pt idx="10">
                  <c:v>
10月</c:v>
                </c:pt>
                <c:pt idx="13">
                  <c:v>2025年
1月</c:v>
                </c:pt>
                <c:pt idx="16">
                  <c:v>
4月</c:v>
                </c:pt>
                <c:pt idx="19">
                  <c:v>
7月</c:v>
                </c:pt>
                <c:pt idx="22">
                  <c:v>
10月</c:v>
                </c:pt>
                <c:pt idx="23">
                  <c:v>
11月</c:v>
                </c:pt>
              </c:strCache>
            </c:strRef>
          </c:cat>
          <c:val>
            <c:numRef>
              <c:f>図１・図２作成用!$C$3:$C$26</c:f>
              <c:numCache>
                <c:formatCode>#,##0.00_ </c:formatCode>
                <c:ptCount val="24"/>
                <c:pt idx="0">
                  <c:v>-1.79</c:v>
                </c:pt>
                <c:pt idx="1">
                  <c:v>-1.77</c:v>
                </c:pt>
                <c:pt idx="2">
                  <c:v>-1.77</c:v>
                </c:pt>
                <c:pt idx="3">
                  <c:v>-1.77</c:v>
                </c:pt>
                <c:pt idx="4">
                  <c:v>-1.82</c:v>
                </c:pt>
                <c:pt idx="5">
                  <c:v>-1.86</c:v>
                </c:pt>
                <c:pt idx="6">
                  <c:v>-1.88</c:v>
                </c:pt>
                <c:pt idx="7">
                  <c:v>-1.88</c:v>
                </c:pt>
                <c:pt idx="8">
                  <c:v>-1.91</c:v>
                </c:pt>
                <c:pt idx="9">
                  <c:v>-1.9</c:v>
                </c:pt>
                <c:pt idx="10">
                  <c:v>-1.89</c:v>
                </c:pt>
                <c:pt idx="11">
                  <c:v>-1.9</c:v>
                </c:pt>
                <c:pt idx="12">
                  <c:v>-1.87</c:v>
                </c:pt>
                <c:pt idx="13">
                  <c:v>-1.88</c:v>
                </c:pt>
                <c:pt idx="14">
                  <c:v>-1.89</c:v>
                </c:pt>
                <c:pt idx="15">
                  <c:v>-1.89</c:v>
                </c:pt>
                <c:pt idx="16">
                  <c:v>-1.9</c:v>
                </c:pt>
                <c:pt idx="17">
                  <c:v>-1.9</c:v>
                </c:pt>
                <c:pt idx="18">
                  <c:v>-1.91</c:v>
                </c:pt>
                <c:pt idx="19">
                  <c:v>-1.93</c:v>
                </c:pt>
                <c:pt idx="20">
                  <c:v>-1.93</c:v>
                </c:pt>
                <c:pt idx="21">
                  <c:v>-1.93</c:v>
                </c:pt>
                <c:pt idx="22">
                  <c:v>-1.94</c:v>
                </c:pt>
                <c:pt idx="23">
                  <c:v>-1.93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D3-47A5-9D70-E522E4E188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"/>
        <c:axId val="1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800">
                <a:solidFill>
                  <a:srgbClr val="000000"/>
                </a:solidFill>
              </a:defRPr>
            </a:pPr>
            <a:endParaRPr lang="ja-JP"/>
          </a:p>
        </c:txPr>
        <c:crossAx val="2"/>
        <c:crosses val="autoZero"/>
        <c:auto val="0"/>
        <c:lblAlgn val="ctr"/>
        <c:lblOffset val="0"/>
        <c:tickLblSkip val="1"/>
        <c:noMultiLvlLbl val="0"/>
      </c:catAx>
      <c:valAx>
        <c:axId val="2"/>
        <c:scaling>
          <c:orientation val="minMax"/>
          <c:max val="940"/>
          <c:min val="84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horzOverflow="overflow" vert="wordArtVertRtl" anchor="ctr" anchorCtr="1"/>
              <a:lstStyle/>
              <a:p>
                <a:pPr algn="ctr" rtl="0">
                  <a:defRPr sz="1000" b="1">
                    <a:solidFill>
                      <a:srgbClr val="000000"/>
                    </a:solidFill>
                  </a:defRPr>
                </a:pPr>
                <a:r>
                  <a:rPr lang="ja-JP" altLang="en-US" sz="10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rPr>
                  <a:t>総　人　口</a:t>
                </a:r>
              </a:p>
            </c:rich>
          </c:tx>
          <c:layout>
            <c:manualLayout>
              <c:xMode val="edge"/>
              <c:yMode val="edge"/>
              <c:x val="1.5352978862438398E-2"/>
              <c:y val="0.3261561433817465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;&quot;▲ &quot;#,##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/>
          </a:p>
        </c:txPr>
        <c:crossAx val="1"/>
        <c:crosses val="autoZero"/>
        <c:crossBetween val="between"/>
        <c:majorUnit val="20"/>
      </c:valAx>
      <c:catAx>
        <c:axId val="1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"/>
        <c:crosses val="autoZero"/>
        <c:auto val="0"/>
        <c:lblAlgn val="ctr"/>
        <c:lblOffset val="100"/>
        <c:noMultiLvlLbl val="0"/>
      </c:catAx>
      <c:valAx>
        <c:axId val="12"/>
        <c:scaling>
          <c:orientation val="minMax"/>
          <c:max val="-1.5"/>
          <c:min val="-2"/>
        </c:scaling>
        <c:delete val="0"/>
        <c:axPos val="r"/>
        <c:title>
          <c:tx>
            <c:rich>
              <a:bodyPr horzOverflow="overflow" vert="wordArtVertRtl" anchor="ctr" anchorCtr="1"/>
              <a:lstStyle/>
              <a:p>
                <a:pPr algn="ctr" rtl="0">
                  <a:defRPr sz="1000" b="1">
                    <a:solidFill>
                      <a:srgbClr val="000000"/>
                    </a:solidFill>
                  </a:defRPr>
                </a:pPr>
                <a:r>
                  <a:rPr lang="ja-JP" altLang="en-US" sz="10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rPr>
                  <a:t>人口増減率（前年同月比）</a:t>
                </a:r>
              </a:p>
            </c:rich>
          </c:tx>
          <c:layout>
            <c:manualLayout>
              <c:xMode val="edge"/>
              <c:yMode val="edge"/>
              <c:x val="0.95794817523734954"/>
              <c:y val="0.22161143859222668"/>
            </c:manualLayout>
          </c:layout>
          <c:overlay val="0"/>
        </c:title>
        <c:numFmt formatCode="#,##0.00_ " sourceLinked="1"/>
        <c:majorTickMark val="out"/>
        <c:minorTickMark val="none"/>
        <c:tickLblPos val="nextTo"/>
        <c:txPr>
          <a:bodyPr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/>
          </a:p>
        </c:txPr>
        <c:crossAx val="11"/>
        <c:crosses val="max"/>
        <c:crossBetween val="between"/>
        <c:majorUnit val="0.1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t"/>
      <c:overlay val="0"/>
      <c:spPr>
        <a:ln w="6350">
          <a:solidFill>
            <a:schemeClr val="tx1"/>
          </a:solidFill>
        </a:ln>
      </c:spPr>
      <c:txPr>
        <a:bodyPr horzOverflow="overflow" anchor="ctr" anchorCtr="1"/>
        <a:lstStyle/>
        <a:p>
          <a:pPr algn="l" rtl="0">
            <a:defRPr sz="800">
              <a:solidFill>
                <a:srgbClr val="000000"/>
              </a:solidFill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&amp;C&amp;A</c:oddHeader>
      <c:oddFooter>&amp;CPage &amp;P</c:oddFooter>
    </c:headerFooter>
    <c:pageMargins b="1" l="0.75" r="0.75" t="1" header="0.5" footer="0.5"/>
    <c:pageSetup paperSize="9" orientation="landscape"/>
  </c:printSettings>
  <c:userShapes r:id="rId1"/>
  <c:extLst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52</xdr:row>
      <xdr:rowOff>0</xdr:rowOff>
    </xdr:from>
    <xdr:to>
      <xdr:col>0</xdr:col>
      <xdr:colOff>0</xdr:colOff>
      <xdr:row>52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33</xdr:col>
      <xdr:colOff>15875</xdr:colOff>
      <xdr:row>44</xdr:row>
      <xdr:rowOff>142875</xdr:rowOff>
    </xdr:from>
    <xdr:ext cx="3229609" cy="1072626"/>
    <xdr:sp macro="" textlink="">
      <xdr:nvSpPr>
        <xdr:cNvPr id="9" name="メモ 2">
          <a:extLst>
            <a:ext uri="{FF2B5EF4-FFF2-40B4-BE49-F238E27FC236}">
              <a16:creationId xmlns:a16="http://schemas.microsoft.com/office/drawing/2014/main" id="{919C9C3E-B574-401F-BB4B-DA30FCE878AB}"/>
            </a:ext>
          </a:extLst>
        </xdr:cNvPr>
        <xdr:cNvSpPr/>
      </xdr:nvSpPr>
      <xdr:spPr>
        <a:xfrm>
          <a:off x="1587500" y="9628188"/>
          <a:ext cx="3229609" cy="1072626"/>
        </a:xfrm>
        <a:prstGeom prst="foldedCorner">
          <a:avLst>
            <a:gd name="adj" fmla="val 8269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72000" tIns="36000" rIns="0" bIns="0" rtlCol="0" anchor="ctr" anchorCtr="0" upright="1">
          <a:spAutoFit/>
        </a:bodyPr>
        <a:lstStyle/>
        <a:p>
          <a:pPr algn="l"/>
          <a:r>
            <a:rPr kumimoji="1" lang="en-US" altLang="ja-JP" sz="12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【</a:t>
          </a:r>
          <a:r>
            <a:rPr kumimoji="1" lang="ja-JP" altLang="en-US" sz="12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作成・発行</a:t>
          </a:r>
          <a:r>
            <a:rPr kumimoji="1" lang="en-US" altLang="ja-JP" sz="12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】</a:t>
          </a:r>
        </a:p>
        <a:p>
          <a:pPr algn="l"/>
          <a:r>
            <a:rPr kumimoji="1" lang="ja-JP" altLang="en-US" sz="1100">
              <a:latin typeface="ＭＳ Ｐゴシック"/>
              <a:ea typeface="ＭＳ Ｐゴシック"/>
            </a:rPr>
            <a:t>　 秋田県企画振興部　調査統計課　生活統計チーム</a:t>
          </a:r>
          <a:endParaRPr kumimoji="1" lang="en-US" altLang="ja-JP" sz="1100">
            <a:latin typeface="ＭＳ Ｐゴシック"/>
            <a:ea typeface="ＭＳ Ｐゴシック"/>
          </a:endParaRPr>
        </a:p>
        <a:p>
          <a:pPr algn="l"/>
          <a:r>
            <a:rPr kumimoji="1" lang="ja-JP" altLang="en-US" sz="1000">
              <a:latin typeface="ＭＳ Ｐゴシック"/>
              <a:ea typeface="ＭＳ Ｐゴシック"/>
            </a:rPr>
            <a:t>　</a:t>
          </a:r>
          <a:r>
            <a:rPr kumimoji="1" lang="ja-JP" altLang="en-US" sz="1000" baseline="0">
              <a:latin typeface="ＭＳ Ｐゴシック"/>
              <a:ea typeface="ＭＳ Ｐゴシック"/>
            </a:rPr>
            <a:t> </a:t>
          </a:r>
          <a:r>
            <a:rPr kumimoji="1" lang="ja-JP" altLang="en-US" sz="1100">
              <a:latin typeface="ＭＳ Ｐゴシック"/>
              <a:ea typeface="ＭＳ Ｐゴシック"/>
            </a:rPr>
            <a:t>〒</a:t>
          </a:r>
          <a:r>
            <a:rPr kumimoji="1" lang="en-US" altLang="ja-JP" sz="1100">
              <a:latin typeface="ＭＳ Ｐゴシック"/>
              <a:ea typeface="ＭＳ Ｐゴシック"/>
            </a:rPr>
            <a:t>010-8570</a:t>
          </a:r>
          <a:r>
            <a:rPr kumimoji="1" lang="ja-JP" altLang="en-US" sz="1100">
              <a:latin typeface="ＭＳ Ｐゴシック"/>
              <a:ea typeface="ＭＳ Ｐゴシック"/>
            </a:rPr>
            <a:t>　秋田市山王四丁目１－１</a:t>
          </a:r>
          <a:endParaRPr kumimoji="1" lang="en-US" altLang="ja-JP" sz="1100">
            <a:latin typeface="ＭＳ Ｐゴシック"/>
            <a:ea typeface="ＭＳ Ｐゴシック"/>
          </a:endParaRPr>
        </a:p>
        <a:p>
          <a:pPr algn="l"/>
          <a:r>
            <a:rPr kumimoji="1" lang="ja-JP" altLang="en-US" sz="1100">
              <a:latin typeface="ＭＳ Ｐゴシック"/>
              <a:ea typeface="ＭＳ Ｐゴシック"/>
            </a:rPr>
            <a:t>　</a:t>
          </a:r>
          <a:r>
            <a:rPr kumimoji="1" lang="ja-JP" altLang="en-US" sz="1100" baseline="0">
              <a:latin typeface="ＭＳ Ｐゴシック"/>
              <a:ea typeface="ＭＳ Ｐゴシック"/>
            </a:rPr>
            <a:t>   </a:t>
          </a:r>
          <a:r>
            <a:rPr kumimoji="1" lang="en-US" altLang="ja-JP" sz="1100">
              <a:latin typeface="ＭＳ Ｐゴシック"/>
              <a:ea typeface="ＭＳ Ｐゴシック"/>
            </a:rPr>
            <a:t>TEL</a:t>
          </a:r>
          <a:r>
            <a:rPr kumimoji="1" lang="ja-JP" altLang="en-US" sz="1100">
              <a:latin typeface="ＭＳ Ｐゴシック"/>
              <a:ea typeface="ＭＳ Ｐゴシック"/>
            </a:rPr>
            <a:t>：</a:t>
          </a:r>
          <a:r>
            <a:rPr kumimoji="1" lang="en-US" altLang="ja-JP" sz="1100">
              <a:latin typeface="ＭＳ Ｐゴシック"/>
              <a:ea typeface="ＭＳ Ｐゴシック"/>
            </a:rPr>
            <a:t>018-860-1258</a:t>
          </a:r>
          <a:r>
            <a:rPr kumimoji="1" lang="ja-JP" altLang="en-US" sz="1100">
              <a:latin typeface="ＭＳ Ｐゴシック"/>
              <a:ea typeface="ＭＳ Ｐゴシック"/>
            </a:rPr>
            <a:t>　　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/>
              <a:ea typeface="ＭＳ Ｐゴシック"/>
              <a:cs typeface="+mn-cs"/>
            </a:rPr>
            <a:t>FAX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/>
              <a:ea typeface="ＭＳ Ｐゴシック"/>
              <a:cs typeface="+mn-cs"/>
            </a:rPr>
            <a:t>：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/>
              <a:ea typeface="ＭＳ Ｐゴシック"/>
              <a:cs typeface="+mn-cs"/>
            </a:rPr>
            <a:t>018-860-1252</a:t>
          </a:r>
          <a:endParaRPr kumimoji="1" lang="en-US" altLang="ja-JP" sz="1100">
            <a:latin typeface="ＭＳ Ｐゴシック"/>
            <a:ea typeface="ＭＳ Ｐゴシック"/>
          </a:endParaRPr>
        </a:p>
        <a:p>
          <a:pPr algn="l"/>
          <a:r>
            <a:rPr kumimoji="1" lang="en-US" altLang="ja-JP" sz="1100">
              <a:latin typeface="ＭＳ Ｐゴシック"/>
              <a:ea typeface="ＭＳ Ｐゴシック"/>
            </a:rPr>
            <a:t>   </a:t>
          </a:r>
          <a:r>
            <a:rPr kumimoji="1" lang="en-US" altLang="ja-JP" sz="1100" baseline="0">
              <a:latin typeface="ＭＳ Ｐゴシック"/>
              <a:ea typeface="ＭＳ Ｐゴシック"/>
            </a:rPr>
            <a:t>  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/>
              <a:ea typeface="ＭＳ Ｐゴシック"/>
              <a:cs typeface="+mn-cs"/>
            </a:rPr>
            <a:t>E-mail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/>
              <a:ea typeface="ＭＳ Ｐゴシック"/>
              <a:cs typeface="+mn-cs"/>
            </a:rPr>
            <a:t>：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/>
              <a:ea typeface="ＭＳ Ｐゴシック"/>
              <a:cs typeface="+mn-cs"/>
            </a:rPr>
            <a:t>toukeika@pref.akita.lg.jp</a:t>
          </a:r>
          <a:r>
            <a:rPr kumimoji="1" lang="en-US" altLang="ja-JP" sz="1100">
              <a:latin typeface="ＭＳ Ｐゴシック"/>
              <a:ea typeface="ＭＳ Ｐゴシック"/>
            </a:rPr>
            <a:t> </a:t>
          </a:r>
        </a:p>
      </xdr:txBody>
    </xdr:sp>
    <xdr:clientData/>
  </xdr:oneCellAnchor>
  <xdr:oneCellAnchor>
    <xdr:from>
      <xdr:col>6</xdr:col>
      <xdr:colOff>0</xdr:colOff>
      <xdr:row>35</xdr:row>
      <xdr:rowOff>0</xdr:rowOff>
    </xdr:from>
    <xdr:ext cx="5760085" cy="500137"/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D5C19D03-4E05-43AD-8A34-DE2ED8170E44}"/>
            </a:ext>
          </a:extLst>
        </xdr:cNvPr>
        <xdr:cNvSpPr txBox="1"/>
      </xdr:nvSpPr>
      <xdr:spPr>
        <a:xfrm>
          <a:off x="285750" y="7929563"/>
          <a:ext cx="5760085" cy="50013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>
          <a:spAutoFit/>
        </a:bodyPr>
        <a:lstStyle/>
        <a:p>
          <a:r>
            <a:rPr kumimoji="1" lang="ja-JP" altLang="en-US" sz="1000">
              <a:latin typeface="+mj-ea"/>
              <a:ea typeface="+mj-ea"/>
            </a:rPr>
            <a:t>○この月報は、２０２０</a:t>
          </a:r>
          <a:r>
            <a:rPr kumimoji="1" lang="ja-JP" altLang="en-US" sz="1000" u="none">
              <a:latin typeface="+mj-ea"/>
              <a:ea typeface="+mj-ea"/>
            </a:rPr>
            <a:t>年国勢調査の確定人口及び世帯数を基準値</a:t>
          </a:r>
          <a:r>
            <a:rPr kumimoji="1" lang="ja-JP" altLang="en-US" sz="1000">
              <a:latin typeface="+mj-ea"/>
              <a:ea typeface="+mj-ea"/>
            </a:rPr>
            <a:t>とし、その後の外国人住民を含む毎月の</a:t>
          </a:r>
          <a:endParaRPr kumimoji="1" lang="en-US" altLang="ja-JP" sz="1000">
            <a:latin typeface="+mj-ea"/>
            <a:ea typeface="+mj-ea"/>
          </a:endParaRPr>
        </a:p>
        <a:p>
          <a:r>
            <a:rPr kumimoji="1" lang="ja-JP" altLang="en-US" sz="1000">
              <a:latin typeface="+mj-ea"/>
              <a:ea typeface="+mj-ea"/>
            </a:rPr>
            <a:t>   自然動態（出生・死亡）、社会動態（転入・転出）や世帯の新設・消滅等による増減数を求め、これらを加減</a:t>
          </a:r>
          <a:endParaRPr kumimoji="1" lang="en-US" altLang="ja-JP" sz="1000">
            <a:latin typeface="+mj-ea"/>
            <a:ea typeface="+mj-ea"/>
          </a:endParaRPr>
        </a:p>
        <a:p>
          <a:r>
            <a:rPr kumimoji="1" lang="en-US" altLang="ja-JP" sz="1000">
              <a:latin typeface="+mj-ea"/>
              <a:ea typeface="+mj-ea"/>
            </a:rPr>
            <a:t>   </a:t>
          </a:r>
          <a:r>
            <a:rPr kumimoji="1" lang="ja-JP" altLang="en-US" sz="1000">
              <a:latin typeface="+mj-ea"/>
              <a:ea typeface="+mj-ea"/>
            </a:rPr>
            <a:t>し毎月</a:t>
          </a:r>
          <a:r>
            <a:rPr kumimoji="1" lang="en-US" altLang="ja-JP" sz="1000">
              <a:latin typeface="+mj-ea"/>
              <a:ea typeface="+mj-ea"/>
            </a:rPr>
            <a:t>1</a:t>
          </a:r>
          <a:r>
            <a:rPr kumimoji="1" lang="ja-JP" altLang="en-US" sz="1000">
              <a:latin typeface="+mj-ea"/>
              <a:ea typeface="+mj-ea"/>
            </a:rPr>
            <a:t>日現在における人口及び世帯数の推計値を算出している。</a:t>
          </a:r>
          <a:endParaRPr kumimoji="1" lang="en-US" altLang="ja-JP" sz="1000">
            <a:latin typeface="+mj-ea"/>
            <a:ea typeface="+mj-ea"/>
          </a:endParaRPr>
        </a:p>
      </xdr:txBody>
    </xdr:sp>
    <xdr:clientData/>
  </xdr:oneCellAnchor>
  <xdr:oneCellAnchor>
    <xdr:from>
      <xdr:col>6</xdr:col>
      <xdr:colOff>0</xdr:colOff>
      <xdr:row>38</xdr:row>
      <xdr:rowOff>0</xdr:rowOff>
    </xdr:from>
    <xdr:ext cx="5760085" cy="333425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C2787C19-BF16-445B-AB87-5617E7A26FA8}"/>
            </a:ext>
          </a:extLst>
        </xdr:cNvPr>
        <xdr:cNvSpPr txBox="1"/>
      </xdr:nvSpPr>
      <xdr:spPr>
        <a:xfrm>
          <a:off x="285750" y="8524875"/>
          <a:ext cx="5760085" cy="3334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>
          <a:spAutoFit/>
        </a:bodyPr>
        <a:lstStyle/>
        <a:p>
          <a:r>
            <a:rPr kumimoji="1" lang="ja-JP" altLang="en-US" sz="1000">
              <a:latin typeface="+mj-ea"/>
              <a:ea typeface="+mj-ea"/>
            </a:rPr>
            <a:t>○この月報の出生、死亡、転入、転出や世帯の増減数の各数値は、住民基本台帳法に基づく県内市町村へ</a:t>
          </a:r>
          <a:endParaRPr kumimoji="1" lang="en-US" altLang="ja-JP" sz="1000">
            <a:latin typeface="+mj-ea"/>
            <a:ea typeface="+mj-ea"/>
          </a:endParaRPr>
        </a:p>
        <a:p>
          <a:r>
            <a:rPr kumimoji="1" lang="ja-JP" altLang="en-US" sz="1000">
              <a:latin typeface="+mj-ea"/>
              <a:ea typeface="+mj-ea"/>
            </a:rPr>
            <a:t>　の届出または職権により、住民票に記載・消除されたものの合計（</a:t>
          </a:r>
          <a:r>
            <a:rPr kumimoji="1" lang="en-US" altLang="ja-JP" sz="1000">
              <a:latin typeface="+mj-ea"/>
              <a:ea typeface="+mj-ea"/>
            </a:rPr>
            <a:t>1</a:t>
          </a:r>
          <a:r>
            <a:rPr kumimoji="1" lang="ja-JP" altLang="en-US" sz="1000">
              <a:latin typeface="+mj-ea"/>
              <a:ea typeface="+mj-ea"/>
            </a:rPr>
            <a:t>か月間または</a:t>
          </a:r>
          <a:r>
            <a:rPr kumimoji="1" lang="en-US" altLang="ja-JP" sz="1000">
              <a:latin typeface="+mj-ea"/>
              <a:ea typeface="+mj-ea"/>
            </a:rPr>
            <a:t>1</a:t>
          </a:r>
          <a:r>
            <a:rPr kumimoji="1" lang="ja-JP" altLang="en-US" sz="1000">
              <a:latin typeface="+mj-ea"/>
              <a:ea typeface="+mj-ea"/>
            </a:rPr>
            <a:t>年間）である。</a:t>
          </a:r>
          <a:endParaRPr kumimoji="1" lang="en-US" altLang="ja-JP" sz="1000">
            <a:latin typeface="+mj-ea"/>
            <a:ea typeface="+mj-ea"/>
          </a:endParaRPr>
        </a:p>
      </xdr:txBody>
    </xdr:sp>
    <xdr:clientData/>
  </xdr:one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0.04076</cdr:x>
      <cdr:y>0.07269</cdr:y>
    </cdr:from>
    <cdr:to>
      <cdr:x>0.12726</cdr:x>
      <cdr:y>0.12644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299242" y="253162"/>
          <a:ext cx="635099" cy="18719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horzOverflow="overflow" wrap="square" tIns="0" bIns="0" rtlCol="0" anchor="ctr" anchorCtr="0"/>
        <a:lstStyle xmlns:a="http://schemas.openxmlformats.org/drawingml/2006/main"/>
        <a:p xmlns:a="http://schemas.openxmlformats.org/drawingml/2006/main">
          <a:pPr algn="ctr"/>
          <a:r>
            <a:rPr lang="ja-JP" altLang="en-US" sz="800"/>
            <a:t>（千人）</a:t>
          </a:r>
        </a:p>
      </cdr:txBody>
    </cdr:sp>
  </cdr:relSizeAnchor>
  <cdr:relSizeAnchor xmlns:cdr="http://schemas.openxmlformats.org/drawingml/2006/chartDrawing">
    <cdr:from>
      <cdr:x>0.8875</cdr:x>
      <cdr:y>0.0805</cdr:y>
    </cdr:from>
    <cdr:to>
      <cdr:x>0.953</cdr:x>
      <cdr:y>0.13675</cdr:y>
    </cdr:to>
    <cdr:sp macro="" textlink="">
      <cdr:nvSpPr>
        <cdr:cNvPr id="5" name="テキスト ボックス 1"/>
        <cdr:cNvSpPr txBox="1"/>
      </cdr:nvSpPr>
      <cdr:spPr>
        <a:xfrm xmlns:a="http://schemas.openxmlformats.org/drawingml/2006/main">
          <a:off x="6233564" y="231817"/>
          <a:ext cx="460054" cy="16198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overflow" horzOverflow="overflow" wrap="square" tIns="0" bIns="0" rtlCol="0" anchor="ctr" anchorCtr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ja-JP" altLang="en-US" sz="800"/>
            <a:t>（％）</a:t>
          </a:r>
        </a:p>
      </cdr:txBody>
    </cdr:sp>
  </cdr:relSizeAnchor>
  <cdr:relSizeAnchor xmlns:cdr="http://schemas.openxmlformats.org/drawingml/2006/chartDrawing">
    <cdr:from>
      <cdr:x>0.08911</cdr:x>
      <cdr:y>0.81406</cdr:y>
    </cdr:from>
    <cdr:to>
      <cdr:x>0.89297</cdr:x>
      <cdr:y>0.84609</cdr:y>
    </cdr:to>
    <cdr:sp macro="" textlink="">
      <cdr:nvSpPr>
        <cdr:cNvPr id="4" name="小波 3"/>
        <cdr:cNvSpPr/>
      </cdr:nvSpPr>
      <cdr:spPr>
        <a:xfrm xmlns:a="http://schemas.openxmlformats.org/drawingml/2006/main">
          <a:off x="654298" y="2970793"/>
          <a:ext cx="5902078" cy="116895"/>
        </a:xfrm>
        <a:prstGeom xmlns:a="http://schemas.openxmlformats.org/drawingml/2006/main" prst="doubleWave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317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vertOverflow="overflow" horzOverflow="overflow" wrap="square" lIns="18288" tIns="0" rIns="0" bIns="0" rtlCol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kumimoji="1" lang="ja-JP" altLang="en-US" sz="1100"/>
        </a:p>
      </cdr:txBody>
    </cdr:sp>
  </cdr:relSizeAnchor>
  <cdr:relSizeAnchor xmlns:cdr="http://schemas.openxmlformats.org/drawingml/2006/chartDrawing">
    <cdr:from>
      <cdr:x>0.03395</cdr:x>
      <cdr:y>0.83641</cdr:y>
    </cdr:from>
    <cdr:to>
      <cdr:x>0.08145</cdr:x>
      <cdr:y>0.89491</cdr:y>
    </cdr:to>
    <cdr:sp macro="" textlink="">
      <cdr:nvSpPr>
        <cdr:cNvPr id="6" name="テキスト ボックス 1"/>
        <cdr:cNvSpPr txBox="1"/>
      </cdr:nvSpPr>
      <cdr:spPr>
        <a:xfrm xmlns:a="http://schemas.openxmlformats.org/drawingml/2006/main">
          <a:off x="249236" y="2488068"/>
          <a:ext cx="348754" cy="17401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vertOverflow="overflow" horzOverflow="overflow" wrap="square" lIns="216000" tIns="0" rIns="0" bIns="0" rtlCol="0" anchor="ctr" anchorCtr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altLang="ja-JP" sz="1000">
              <a:latin typeface="+mj-ea"/>
              <a:ea typeface="+mj-ea"/>
            </a:rPr>
            <a:t> 0</a:t>
          </a:r>
          <a:endParaRPr lang="ja-JP" altLang="en-US" sz="1000">
            <a:latin typeface="+mj-ea"/>
            <a:ea typeface="+mj-ea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0.5895</cdr:x>
      <cdr:y>0.21875</cdr:y>
    </cdr:from>
    <cdr:to>
      <cdr:x>0.5895</cdr:x>
      <cdr:y>0.21875</cdr:y>
    </cdr:to>
    <cdr:sp macro="" textlink="">
      <cdr:nvSpPr>
        <cdr:cNvPr id="45057" name="Text Box 1"/>
        <cdr:cNvSpPr txBox="1">
          <a:spLocks xmlns:a="http://schemas.openxmlformats.org/drawingml/2006/main" noChangeArrowheads="1"/>
        </cdr:cNvSpPr>
      </cdr:nvSpPr>
      <cdr:spPr>
        <a:xfrm xmlns:a="http://schemas.openxmlformats.org/drawingml/2006/main">
          <a:off x="0" y="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horzOverflow="overflow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（単位：人）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146050</xdr:colOff>
      <xdr:row>2</xdr:row>
      <xdr:rowOff>23177</xdr:rowOff>
    </xdr:from>
    <xdr:to>
      <xdr:col>12</xdr:col>
      <xdr:colOff>206375</xdr:colOff>
      <xdr:row>17</xdr:row>
      <xdr:rowOff>71438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FF316C1A-EEFC-4833-AC38-CBE7F35230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0</xdr:colOff>
      <xdr:row>34</xdr:row>
      <xdr:rowOff>0</xdr:rowOff>
    </xdr:from>
    <xdr:ext cx="6659880" cy="14986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E79CC53-C220-4620-A4A2-A04F30E32148}"/>
            </a:ext>
          </a:extLst>
        </xdr:cNvPr>
        <xdr:cNvSpPr txBox="1"/>
      </xdr:nvSpPr>
      <xdr:spPr>
        <a:xfrm>
          <a:off x="0" y="6686550"/>
          <a:ext cx="6659880" cy="14986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lIns="108000" tIns="0" rIns="0" bIns="0" rtlCol="0" anchor="t">
          <a:spAutoFit/>
        </a:bodyPr>
        <a:lstStyle/>
        <a:p>
          <a:r>
            <a:rPr kumimoji="1" lang="ja-JP" altLang="en-US" sz="900">
              <a:latin typeface="ＭＳ ゴシック"/>
              <a:ea typeface="ＭＳ ゴシック"/>
            </a:rPr>
            <a:t>１）総人口及び世帯数について、</a:t>
          </a:r>
          <a:r>
            <a:rPr kumimoji="1" lang="en-US" altLang="ja-JP" sz="900">
              <a:latin typeface="ＭＳ ゴシック"/>
              <a:ea typeface="ＭＳ ゴシック"/>
            </a:rPr>
            <a:t>※</a:t>
          </a:r>
          <a:r>
            <a:rPr kumimoji="1" lang="ja-JP" altLang="en-US" sz="900">
              <a:latin typeface="ＭＳ ゴシック"/>
              <a:ea typeface="ＭＳ ゴシック"/>
            </a:rPr>
            <a:t>の年は国勢調査確定値、その他は国勢調査確定値を基準として県が算出した推計値である。</a:t>
          </a:r>
          <a:endParaRPr kumimoji="1" lang="en-US" altLang="ja-JP" sz="900">
            <a:latin typeface="ＭＳ ゴシック"/>
            <a:ea typeface="ＭＳ ゴシック"/>
          </a:endParaRPr>
        </a:p>
      </xdr:txBody>
    </xdr:sp>
    <xdr:clientData/>
  </xdr:oneCellAnchor>
  <xdr:oneCellAnchor>
    <xdr:from>
      <xdr:col>0</xdr:col>
      <xdr:colOff>0</xdr:colOff>
      <xdr:row>35</xdr:row>
      <xdr:rowOff>0</xdr:rowOff>
    </xdr:from>
    <xdr:ext cx="6551930" cy="300082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4FA66B23-A3BA-4913-A086-6EAB5E73250B}"/>
            </a:ext>
          </a:extLst>
        </xdr:cNvPr>
        <xdr:cNvSpPr txBox="1"/>
      </xdr:nvSpPr>
      <xdr:spPr>
        <a:xfrm>
          <a:off x="0" y="6829425"/>
          <a:ext cx="6551930" cy="300082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lIns="108000" tIns="0" rIns="0" bIns="0" rtlCol="0" anchor="t">
          <a:spAutoFit/>
        </a:bodyPr>
        <a:lstStyle/>
        <a:p>
          <a:r>
            <a:rPr kumimoji="1" lang="ja-JP" altLang="en-US" sz="900">
              <a:latin typeface="ＭＳ ゴシック"/>
              <a:ea typeface="ＭＳ ゴシック"/>
            </a:rPr>
            <a:t>２）増減数は、住民基本台帳法に基づき住民票に記載・消除された者及び世帯を加減し算出しているため、</a:t>
          </a:r>
          <a:r>
            <a:rPr kumimoji="1" lang="en-US" altLang="ja-JP" sz="900">
              <a:latin typeface="ＭＳ ゴシック"/>
              <a:ea typeface="ＭＳ ゴシック"/>
            </a:rPr>
            <a:t>※</a:t>
          </a:r>
          <a:r>
            <a:rPr kumimoji="1" lang="ja-JP" altLang="en-US" sz="900">
              <a:latin typeface="ＭＳ ゴシック"/>
              <a:ea typeface="ＭＳ ゴシック"/>
            </a:rPr>
            <a:t>の年の増減数に</a:t>
          </a:r>
          <a:endParaRPr kumimoji="1" lang="en-US" altLang="ja-JP" sz="900">
            <a:latin typeface="ＭＳ ゴシック"/>
            <a:ea typeface="ＭＳ ゴシック"/>
          </a:endParaRPr>
        </a:p>
        <a:p>
          <a:r>
            <a:rPr kumimoji="1" lang="ja-JP" altLang="en-US" sz="900">
              <a:latin typeface="ＭＳ ゴシック"/>
              <a:ea typeface="ＭＳ ゴシック"/>
            </a:rPr>
            <a:t>　　前年の推計値を加えても、</a:t>
          </a:r>
          <a:r>
            <a:rPr kumimoji="1" lang="en-US" altLang="ja-JP" sz="900">
              <a:latin typeface="ＭＳ ゴシック"/>
              <a:ea typeface="ＭＳ ゴシック"/>
            </a:rPr>
            <a:t>※</a:t>
          </a:r>
          <a:r>
            <a:rPr kumimoji="1" lang="ja-JP" altLang="en-US" sz="900">
              <a:latin typeface="ＭＳ ゴシック"/>
              <a:ea typeface="ＭＳ ゴシック"/>
            </a:rPr>
            <a:t>の年の総人口及び世帯数とは一致しない。</a:t>
          </a:r>
        </a:p>
      </xdr:txBody>
    </xdr:sp>
    <xdr:clientData/>
  </xdr:one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0.044</cdr:x>
      <cdr:y>0.07725</cdr:y>
    </cdr:from>
    <cdr:to>
      <cdr:x>0.1305</cdr:x>
      <cdr:y>0.131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309044" y="222458"/>
          <a:ext cx="607553" cy="15478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horzOverflow="overflow" wrap="square" tIns="0" bIns="0" rtlCol="0" anchor="ctr" anchorCtr="0"/>
        <a:lstStyle xmlns:a="http://schemas.openxmlformats.org/drawingml/2006/main"/>
        <a:p xmlns:a="http://schemas.openxmlformats.org/drawingml/2006/main">
          <a:pPr algn="ctr"/>
          <a:r>
            <a:rPr lang="ja-JP" altLang="en-US" sz="800"/>
            <a:t>（千人）</a:t>
          </a:r>
        </a:p>
      </cdr:txBody>
    </cdr:sp>
  </cdr:relSizeAnchor>
  <cdr:relSizeAnchor xmlns:cdr="http://schemas.openxmlformats.org/drawingml/2006/chartDrawing">
    <cdr:from>
      <cdr:x>0.8875</cdr:x>
      <cdr:y>0.0805</cdr:y>
    </cdr:from>
    <cdr:to>
      <cdr:x>0.953</cdr:x>
      <cdr:y>0.13675</cdr:y>
    </cdr:to>
    <cdr:sp macro="" textlink="">
      <cdr:nvSpPr>
        <cdr:cNvPr id="5" name="テキスト ボックス 1"/>
        <cdr:cNvSpPr txBox="1"/>
      </cdr:nvSpPr>
      <cdr:spPr>
        <a:xfrm xmlns:a="http://schemas.openxmlformats.org/drawingml/2006/main">
          <a:off x="6233564" y="231817"/>
          <a:ext cx="460054" cy="16198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overflow" horzOverflow="overflow" wrap="square" tIns="0" bIns="0" rtlCol="0" anchor="ctr" anchorCtr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ja-JP" altLang="en-US" sz="800"/>
            <a:t>（％）</a:t>
          </a:r>
        </a:p>
      </cdr:txBody>
    </cdr:sp>
  </cdr:relSizeAnchor>
  <cdr:relSizeAnchor xmlns:cdr="http://schemas.openxmlformats.org/drawingml/2006/chartDrawing">
    <cdr:from>
      <cdr:x>0.10002</cdr:x>
      <cdr:y>0.77393</cdr:y>
    </cdr:from>
    <cdr:to>
      <cdr:x>0.89409</cdr:x>
      <cdr:y>0.81142</cdr:y>
    </cdr:to>
    <cdr:sp macro="" textlink="">
      <cdr:nvSpPr>
        <cdr:cNvPr id="4" name="小波 3"/>
        <cdr:cNvSpPr/>
      </cdr:nvSpPr>
      <cdr:spPr>
        <a:xfrm xmlns:a="http://schemas.openxmlformats.org/drawingml/2006/main">
          <a:off x="682466" y="2248861"/>
          <a:ext cx="5417999" cy="108937"/>
        </a:xfrm>
        <a:prstGeom xmlns:a="http://schemas.openxmlformats.org/drawingml/2006/main" prst="doubleWave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317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vertOverflow="overflow" horzOverflow="overflow" wrap="square" lIns="18288" tIns="0" rIns="0" bIns="0" rtlCol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kumimoji="1" lang="ja-JP" altLang="en-US" sz="1100"/>
        </a:p>
      </cdr:txBody>
    </cdr:sp>
  </cdr:relSizeAnchor>
  <cdr:relSizeAnchor xmlns:cdr="http://schemas.openxmlformats.org/drawingml/2006/chartDrawing">
    <cdr:from>
      <cdr:x>0.04168</cdr:x>
      <cdr:y>0.8181</cdr:y>
    </cdr:from>
    <cdr:to>
      <cdr:x>0.09328</cdr:x>
      <cdr:y>0.87548</cdr:y>
    </cdr:to>
    <cdr:sp macro="" textlink="">
      <cdr:nvSpPr>
        <cdr:cNvPr id="6" name="テキスト ボックス 1"/>
        <cdr:cNvSpPr txBox="1"/>
      </cdr:nvSpPr>
      <cdr:spPr>
        <a:xfrm xmlns:a="http://schemas.openxmlformats.org/drawingml/2006/main">
          <a:off x="284386" y="2377198"/>
          <a:ext cx="352070" cy="166733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vertOverflow="overflow" horzOverflow="overflow" wrap="square" lIns="216000" tIns="0" rIns="0" bIns="0" rtlCol="0" anchor="ctr" anchorCtr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altLang="ja-JP" sz="800">
              <a:latin typeface="+mj-ea"/>
              <a:ea typeface="+mj-ea"/>
            </a:rPr>
            <a:t>  0</a:t>
          </a:r>
          <a:endParaRPr lang="ja-JP" altLang="en-US" sz="800">
            <a:latin typeface="+mj-ea"/>
            <a:ea typeface="+mj-ea"/>
          </a:endParaRP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118745</xdr:colOff>
      <xdr:row>3</xdr:row>
      <xdr:rowOff>25400</xdr:rowOff>
    </xdr:from>
    <xdr:to>
      <xdr:col>7</xdr:col>
      <xdr:colOff>739745</xdr:colOff>
      <xdr:row>18</xdr:row>
      <xdr:rowOff>120015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C66DD47-5C42-4C53-8AC3-7186485524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0.06042</cdr:x>
      <cdr:y>0.055</cdr:y>
    </cdr:from>
    <cdr:to>
      <cdr:x>0.13017</cdr:x>
      <cdr:y>0.11199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382820" y="162352"/>
          <a:ext cx="441936" cy="16827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horzOverflow="overflow" wrap="square" rtlCol="0" anchor="ctr" anchorCtr="1"/>
        <a:lstStyle xmlns:a="http://schemas.openxmlformats.org/drawingml/2006/main"/>
        <a:p xmlns:a="http://schemas.openxmlformats.org/drawingml/2006/main">
          <a:r>
            <a:rPr lang="ja-JP" altLang="en-US" sz="800"/>
            <a:t>（人）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44</xdr:row>
      <xdr:rowOff>0</xdr:rowOff>
    </xdr:from>
    <xdr:ext cx="6791324" cy="333425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68D0EE3-5762-45F0-B50F-5FBB6994F907}"/>
            </a:ext>
          </a:extLst>
        </xdr:cNvPr>
        <xdr:cNvSpPr txBox="1"/>
      </xdr:nvSpPr>
      <xdr:spPr>
        <a:xfrm>
          <a:off x="0" y="9763125"/>
          <a:ext cx="6791324" cy="3334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lIns="144000" tIns="0" rIns="0" bIns="0" rtlCol="0" anchor="t">
          <a:spAutoFit/>
        </a:bodyPr>
        <a:lstStyle/>
        <a:p>
          <a:r>
            <a:rPr kumimoji="1" lang="ja-JP" altLang="en-US" sz="1000">
              <a:latin typeface="+mj-ea"/>
              <a:ea typeface="+mj-ea"/>
            </a:rPr>
            <a:t>（２）「県計」を算出するに当たっては、県内市町村間の転入及び転出を加味していないため、「市部計」と「郡部計」の合計は</a:t>
          </a:r>
          <a:endParaRPr kumimoji="1" lang="en-US" altLang="ja-JP" sz="1000">
            <a:latin typeface="+mj-ea"/>
            <a:ea typeface="+mj-ea"/>
          </a:endParaRPr>
        </a:p>
        <a:p>
          <a:r>
            <a:rPr kumimoji="1" lang="ja-JP" altLang="en-US" sz="1000">
              <a:latin typeface="+mj-ea"/>
              <a:ea typeface="+mj-ea"/>
            </a:rPr>
            <a:t>　　</a:t>
          </a:r>
          <a:r>
            <a:rPr kumimoji="1" lang="ja-JP" altLang="en-US" sz="1000" baseline="0">
              <a:latin typeface="+mj-ea"/>
              <a:ea typeface="+mj-ea"/>
            </a:rPr>
            <a:t> </a:t>
          </a:r>
          <a:r>
            <a:rPr kumimoji="1" lang="ja-JP" altLang="en-US" sz="1000">
              <a:latin typeface="+mj-ea"/>
              <a:ea typeface="+mj-ea"/>
            </a:rPr>
            <a:t>「県計」と一致しません。</a:t>
          </a:r>
          <a:endParaRPr kumimoji="1" lang="en-US" altLang="ja-JP" sz="1000">
            <a:latin typeface="+mj-ea"/>
            <a:ea typeface="+mj-ea"/>
          </a:endParaRPr>
        </a:p>
      </xdr:txBody>
    </xdr:sp>
    <xdr:clientData/>
  </xdr:oneCellAnchor>
  <xdr:oneCellAnchor>
    <xdr:from>
      <xdr:col>0</xdr:col>
      <xdr:colOff>0</xdr:colOff>
      <xdr:row>41</xdr:row>
      <xdr:rowOff>0</xdr:rowOff>
    </xdr:from>
    <xdr:ext cx="6768000" cy="500137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EB49E48-9853-4600-B170-001BF0D0FCE9}"/>
            </a:ext>
          </a:extLst>
        </xdr:cNvPr>
        <xdr:cNvSpPr txBox="1"/>
      </xdr:nvSpPr>
      <xdr:spPr>
        <a:xfrm>
          <a:off x="0" y="9220200"/>
          <a:ext cx="6768000" cy="50013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lIns="144000" tIns="0" rIns="0" bIns="0" rtlCol="0" anchor="t">
          <a:spAutoFit/>
        </a:bodyPr>
        <a:lstStyle/>
        <a:p>
          <a:r>
            <a:rPr kumimoji="1" lang="ja-JP" altLang="en-US" sz="1000">
              <a:latin typeface="+mj-ea"/>
              <a:ea typeface="+mj-ea"/>
            </a:rPr>
            <a:t>（１）「県計」人口及び各市町村別人口の算出方法は次のとおりです。</a:t>
          </a:r>
          <a:endParaRPr kumimoji="1" lang="en-US" altLang="ja-JP" sz="1000">
            <a:latin typeface="+mj-ea"/>
            <a:ea typeface="+mj-ea"/>
          </a:endParaRPr>
        </a:p>
        <a:p>
          <a:r>
            <a:rPr kumimoji="1" lang="ja-JP" altLang="en-US" sz="1000">
              <a:latin typeface="+mj-ea"/>
              <a:ea typeface="+mj-ea"/>
            </a:rPr>
            <a:t>　　　○ 「県計」人口＝前月１日現在の「県計」人口＋（出生－死亡）＋県外（転入－転出）</a:t>
          </a:r>
          <a:endParaRPr kumimoji="1" lang="en-US" altLang="ja-JP" sz="1000">
            <a:latin typeface="+mj-ea"/>
            <a:ea typeface="+mj-ea"/>
          </a:endParaRPr>
        </a:p>
        <a:p>
          <a:r>
            <a:rPr kumimoji="1" lang="ja-JP" altLang="en-US" sz="1000">
              <a:latin typeface="+mj-ea"/>
              <a:ea typeface="+mj-ea"/>
            </a:rPr>
            <a:t>　　　○各市町村別人口＝前月１日現在の各市町村別人口＋（出生－死亡）＋県外（転入－転出）＋県内（転入－転出）</a:t>
          </a:r>
          <a:endParaRPr kumimoji="1" lang="en-US" altLang="ja-JP" sz="1000">
            <a:latin typeface="+mj-ea"/>
            <a:ea typeface="+mj-ea"/>
          </a:endParaRPr>
        </a:p>
      </xdr:txBody>
    </xdr:sp>
    <xdr:clientData/>
  </xdr:oneCellAnchor>
  <xdr:oneCellAnchor>
    <xdr:from>
      <xdr:col>0</xdr:col>
      <xdr:colOff>0</xdr:colOff>
      <xdr:row>46</xdr:row>
      <xdr:rowOff>0</xdr:rowOff>
    </xdr:from>
    <xdr:ext cx="6768000" cy="166712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C8356CAB-0C63-44E2-80A4-AA243D7CA376}"/>
            </a:ext>
          </a:extLst>
        </xdr:cNvPr>
        <xdr:cNvSpPr txBox="1"/>
      </xdr:nvSpPr>
      <xdr:spPr>
        <a:xfrm>
          <a:off x="0" y="10125075"/>
          <a:ext cx="6768000" cy="16671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lIns="144000" tIns="0" rIns="0" bIns="0" rtlCol="0" anchor="t">
          <a:spAutoFit/>
        </a:bodyPr>
        <a:lstStyle/>
        <a:p>
          <a:r>
            <a:rPr kumimoji="1" lang="ja-JP" altLang="en-US" sz="1000">
              <a:latin typeface="+mj-ea"/>
              <a:ea typeface="+mj-ea"/>
            </a:rPr>
            <a:t>（３）県内転入と県内転出の合計は、届出の時間的ずれや職権による記載・消除等のため一致しません。</a:t>
          </a:r>
          <a:endParaRPr kumimoji="1" lang="en-US" altLang="ja-JP" sz="1000">
            <a:latin typeface="+mj-ea"/>
            <a:ea typeface="+mj-ea"/>
          </a:endParaRPr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29</xdr:row>
      <xdr:rowOff>0</xdr:rowOff>
    </xdr:from>
    <xdr:to>
      <xdr:col>14</xdr:col>
      <xdr:colOff>323850</xdr:colOff>
      <xdr:row>38</xdr:row>
      <xdr:rowOff>273051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746124</xdr:colOff>
      <xdr:row>1</xdr:row>
      <xdr:rowOff>63500</xdr:rowOff>
    </xdr:from>
    <xdr:to>
      <xdr:col>15</xdr:col>
      <xdr:colOff>87311</xdr:colOff>
      <xdr:row>14</xdr:row>
      <xdr:rowOff>148937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8F7DDB1-40BD-4A62-817D-40AC83F5AF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0.09675</cdr:x>
      <cdr:y>0.06575</cdr:y>
    </cdr:from>
    <cdr:to>
      <cdr:x>0.1665</cdr:x>
      <cdr:y>0.12275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628492" y="233389"/>
          <a:ext cx="453099" cy="20233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horzOverflow="overflow" wrap="square" rtlCol="0" anchor="ctr" anchorCtr="1"/>
        <a:lstStyle xmlns:a="http://schemas.openxmlformats.org/drawingml/2006/main"/>
        <a:p xmlns:a="http://schemas.openxmlformats.org/drawingml/2006/main">
          <a:r>
            <a:rPr lang="ja-JP" altLang="en-US" sz="800"/>
            <a:t>（人）</a:t>
          </a:r>
        </a:p>
      </cdr:txBody>
    </cdr:sp>
  </cdr:relSizeAnchor>
</c:userShape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spDef>
    <a:ln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EU56"/>
  <sheetViews>
    <sheetView showGridLines="0" tabSelected="1" view="pageBreakPreview" zoomScale="110" zoomScaleNormal="110" zoomScaleSheetLayoutView="110" workbookViewId="0"/>
  </sheetViews>
  <sheetFormatPr defaultColWidth="0.625" defaultRowHeight="13.5"/>
  <cols>
    <col min="1" max="151" width="0.625" style="1"/>
    <col min="152" max="16384" width="0.625" style="2"/>
  </cols>
  <sheetData>
    <row r="1" spans="1:151" s="3" customFormat="1" ht="15" customHeight="1">
      <c r="A1" s="10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  <c r="BO1" s="17"/>
      <c r="BP1" s="17"/>
      <c r="BQ1" s="17"/>
      <c r="BR1" s="17"/>
      <c r="BS1" s="17"/>
      <c r="BT1" s="17"/>
      <c r="BU1" s="17"/>
      <c r="BV1" s="17"/>
      <c r="BW1" s="17"/>
      <c r="BX1" s="17"/>
      <c r="BY1" s="17"/>
      <c r="BZ1" s="17"/>
      <c r="CA1" s="17"/>
      <c r="CB1" s="17"/>
      <c r="CC1" s="17"/>
      <c r="CD1" s="17"/>
      <c r="CE1" s="17"/>
      <c r="CF1" s="17"/>
      <c r="CG1" s="17"/>
      <c r="CH1" s="17"/>
      <c r="CI1" s="17"/>
      <c r="CJ1" s="17"/>
      <c r="CK1" s="17"/>
      <c r="CL1" s="17"/>
      <c r="CM1" s="17"/>
      <c r="CN1" s="17"/>
      <c r="CO1" s="17"/>
      <c r="CP1" s="17"/>
      <c r="CQ1" s="17"/>
      <c r="CR1" s="17"/>
      <c r="CS1" s="17"/>
      <c r="CT1" s="17"/>
      <c r="CU1" s="17"/>
      <c r="CV1" s="17"/>
      <c r="CW1" s="17"/>
      <c r="CX1" s="17"/>
      <c r="CY1" s="17"/>
      <c r="CZ1" s="17"/>
      <c r="DA1" s="17"/>
      <c r="DB1" s="17"/>
      <c r="DC1" s="17"/>
      <c r="DD1" s="17"/>
      <c r="DE1" s="17"/>
      <c r="DF1" s="17"/>
      <c r="DG1" s="17"/>
      <c r="DH1" s="17"/>
      <c r="DI1" s="17"/>
      <c r="DJ1" s="17"/>
      <c r="DK1" s="17"/>
      <c r="DL1" s="17"/>
      <c r="DM1" s="17"/>
      <c r="DN1" s="17"/>
      <c r="DO1" s="17"/>
      <c r="DP1" s="17"/>
      <c r="DQ1" s="17"/>
      <c r="DR1" s="17"/>
      <c r="DS1" s="17"/>
      <c r="DT1" s="17"/>
      <c r="DU1" s="17"/>
      <c r="DV1" s="17"/>
      <c r="DW1" s="17"/>
      <c r="DX1" s="17"/>
      <c r="DY1" s="17"/>
      <c r="DZ1" s="17"/>
      <c r="EA1" s="17"/>
      <c r="EB1" s="17"/>
      <c r="EC1" s="17"/>
      <c r="ED1" s="17"/>
      <c r="EE1" s="17"/>
      <c r="EF1" s="17"/>
      <c r="EG1" s="17"/>
      <c r="EH1" s="17"/>
      <c r="EI1" s="17"/>
      <c r="EJ1" s="17"/>
      <c r="EK1" s="17"/>
      <c r="EL1" s="17"/>
      <c r="EM1" s="17"/>
      <c r="EN1" s="17"/>
      <c r="EO1" s="32"/>
      <c r="EP1" s="32"/>
      <c r="EQ1" s="32"/>
      <c r="ER1" s="32"/>
      <c r="ES1" s="32"/>
      <c r="ET1" s="32"/>
      <c r="EU1" s="32"/>
    </row>
    <row r="2" spans="1:151" s="3" customFormat="1" ht="26.25" customHeight="1">
      <c r="A2" s="11" t="s">
        <v>120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1"/>
      <c r="BV2" s="11"/>
      <c r="BW2" s="11"/>
      <c r="BX2" s="11"/>
      <c r="BY2" s="11"/>
      <c r="BZ2" s="11"/>
      <c r="CA2" s="11"/>
      <c r="CB2" s="11"/>
      <c r="CC2" s="11"/>
      <c r="CD2" s="11"/>
      <c r="CE2" s="11"/>
      <c r="CF2" s="11"/>
      <c r="CG2" s="11"/>
      <c r="CH2" s="11"/>
      <c r="CI2" s="11"/>
      <c r="CJ2" s="11"/>
      <c r="CK2" s="11"/>
      <c r="CL2" s="11"/>
      <c r="CM2" s="11"/>
      <c r="CN2" s="11"/>
      <c r="CO2" s="11"/>
      <c r="CP2" s="11"/>
      <c r="CQ2" s="11"/>
      <c r="CR2" s="11"/>
      <c r="CS2" s="11"/>
      <c r="CT2" s="11"/>
      <c r="CU2" s="11"/>
      <c r="CV2" s="11"/>
      <c r="CW2" s="11"/>
      <c r="CX2" s="11"/>
      <c r="CY2" s="11"/>
      <c r="CZ2" s="11"/>
      <c r="DA2" s="11"/>
      <c r="DB2" s="11"/>
      <c r="DC2" s="11"/>
      <c r="DD2" s="11"/>
      <c r="DE2" s="11"/>
      <c r="DF2" s="11"/>
      <c r="DG2" s="11"/>
      <c r="DH2" s="11"/>
      <c r="DI2" s="11"/>
      <c r="DJ2" s="11"/>
      <c r="DK2" s="11"/>
      <c r="DL2" s="11"/>
      <c r="DM2" s="11"/>
      <c r="DN2" s="11"/>
      <c r="DO2" s="11"/>
      <c r="DP2" s="11"/>
      <c r="DQ2" s="11"/>
      <c r="DR2" s="11"/>
      <c r="DS2" s="11"/>
      <c r="DT2" s="11"/>
      <c r="DU2" s="11"/>
      <c r="DV2" s="11"/>
      <c r="DW2" s="11"/>
      <c r="DX2" s="11"/>
      <c r="DY2" s="11"/>
      <c r="DZ2" s="11"/>
      <c r="EA2" s="11"/>
      <c r="EB2" s="11"/>
      <c r="EC2" s="11"/>
      <c r="ED2" s="11"/>
      <c r="EE2" s="11"/>
      <c r="EF2" s="11"/>
      <c r="EG2" s="11"/>
      <c r="EH2" s="11"/>
      <c r="EI2" s="11"/>
      <c r="EJ2" s="11"/>
      <c r="EK2" s="11"/>
      <c r="EL2" s="11"/>
      <c r="EM2" s="11"/>
      <c r="EN2" s="11"/>
      <c r="EO2" s="33"/>
      <c r="EP2" s="33"/>
      <c r="EQ2" s="33"/>
      <c r="ER2" s="33"/>
      <c r="ES2" s="33"/>
      <c r="ET2" s="33"/>
      <c r="EU2" s="33"/>
    </row>
    <row r="3" spans="1:151" s="4" customFormat="1" ht="15" customHeight="1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  <c r="BO3" s="12"/>
      <c r="BP3" s="12"/>
      <c r="BQ3" s="12"/>
      <c r="BR3" s="12"/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12"/>
      <c r="CJ3" s="12"/>
      <c r="CK3" s="12"/>
      <c r="CL3" s="12"/>
      <c r="CM3" s="12"/>
      <c r="CN3" s="12"/>
      <c r="DT3" s="12"/>
      <c r="DU3" s="12"/>
      <c r="DV3" s="12"/>
      <c r="DW3" s="12"/>
      <c r="DX3" s="12"/>
      <c r="DY3" s="12"/>
      <c r="DZ3" s="12"/>
      <c r="EA3" s="12"/>
      <c r="EB3" s="12"/>
      <c r="EC3" s="12"/>
      <c r="ED3" s="12"/>
      <c r="EE3" s="12"/>
      <c r="EF3" s="12"/>
      <c r="EG3" s="12"/>
      <c r="EH3" s="12"/>
      <c r="EI3" s="12"/>
      <c r="EJ3" s="12"/>
      <c r="EK3" s="12"/>
      <c r="EL3" s="12"/>
      <c r="EM3" s="12"/>
      <c r="EN3" s="12"/>
      <c r="EO3" s="12"/>
      <c r="EP3" s="12"/>
      <c r="EQ3" s="12"/>
      <c r="ER3" s="12"/>
      <c r="ES3" s="12"/>
      <c r="ET3" s="12"/>
      <c r="EU3" s="12"/>
    </row>
    <row r="4" spans="1:151" s="5" customFormat="1" ht="18" customHeight="1">
      <c r="B4" s="18"/>
      <c r="CQ4" s="448"/>
      <c r="CR4" s="448"/>
      <c r="CS4" s="448"/>
      <c r="CT4" s="448"/>
      <c r="CU4" s="448"/>
      <c r="CV4" s="448"/>
      <c r="CW4" s="448"/>
      <c r="CX4" s="448"/>
      <c r="CY4" s="448"/>
      <c r="CZ4" s="448"/>
      <c r="DA4" s="448"/>
      <c r="DB4" s="448"/>
      <c r="DC4" s="448"/>
      <c r="DD4" s="448"/>
      <c r="DE4" s="448"/>
      <c r="DF4" s="448"/>
      <c r="DG4" s="448"/>
      <c r="DH4" s="509" t="s">
        <v>341</v>
      </c>
      <c r="DI4" s="582" t="s">
        <v>379</v>
      </c>
      <c r="DJ4" s="583"/>
      <c r="DK4" s="583"/>
      <c r="DL4" s="583"/>
      <c r="DM4" s="583"/>
      <c r="DN4" s="583"/>
      <c r="DO4" s="583"/>
      <c r="DP4" s="583"/>
      <c r="DQ4" s="583"/>
      <c r="DR4" s="583"/>
      <c r="DS4" s="5" t="s">
        <v>179</v>
      </c>
      <c r="DX4" s="22"/>
      <c r="DY4" s="22"/>
      <c r="ED4" s="30"/>
      <c r="EE4" s="30"/>
    </row>
    <row r="5" spans="1:151" s="6" customFormat="1" ht="16.5" customHeight="1">
      <c r="CP5" s="510"/>
      <c r="CQ5" s="510"/>
      <c r="CR5" s="510"/>
      <c r="CS5" s="510"/>
      <c r="CT5" s="510"/>
      <c r="CU5" s="510"/>
      <c r="CV5" s="510"/>
      <c r="CW5" s="510"/>
      <c r="CX5" s="510"/>
      <c r="CY5" s="510"/>
      <c r="CZ5" s="510"/>
      <c r="DA5" s="510"/>
      <c r="DB5" s="510"/>
      <c r="DC5" s="510"/>
      <c r="DD5" s="510"/>
      <c r="DE5" s="510"/>
      <c r="DF5" s="510"/>
      <c r="DG5" s="510"/>
      <c r="DH5" s="510"/>
      <c r="DI5" s="510"/>
      <c r="DJ5" s="510"/>
      <c r="DK5" s="510"/>
      <c r="DL5" s="510"/>
      <c r="DM5" s="510"/>
      <c r="DN5" s="510"/>
      <c r="DO5" s="510"/>
      <c r="DP5" s="510"/>
      <c r="DQ5" s="510"/>
      <c r="DR5" s="510"/>
      <c r="DS5" s="510"/>
      <c r="DT5" s="510"/>
      <c r="DU5" s="510"/>
      <c r="DV5" s="510"/>
      <c r="DW5" s="510"/>
      <c r="DX5" s="510"/>
      <c r="DY5" s="510"/>
      <c r="DZ5" s="510"/>
      <c r="EA5" s="510"/>
      <c r="EB5" s="510"/>
      <c r="EC5" s="510"/>
      <c r="ED5" s="510"/>
      <c r="EE5" s="510"/>
      <c r="EF5" s="510"/>
      <c r="EH5" s="510"/>
      <c r="EI5" s="511" t="s">
        <v>380</v>
      </c>
    </row>
    <row r="6" spans="1:151" s="4" customFormat="1" ht="30" customHeight="1" thickBot="1">
      <c r="A6" s="402" t="s">
        <v>270</v>
      </c>
      <c r="B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EM6" s="12"/>
      <c r="EN6" s="12"/>
      <c r="EO6" s="12"/>
      <c r="EP6" s="12"/>
      <c r="EQ6" s="12"/>
      <c r="ER6" s="12"/>
      <c r="ES6" s="12"/>
      <c r="ET6" s="12"/>
      <c r="EU6" s="12"/>
    </row>
    <row r="7" spans="1:151" ht="22.5" customHeight="1" thickTop="1">
      <c r="A7" s="4"/>
      <c r="B7" s="4"/>
      <c r="E7" s="407" t="s">
        <v>334</v>
      </c>
      <c r="F7" s="377"/>
      <c r="G7" s="377"/>
      <c r="H7" s="377"/>
      <c r="I7" s="377"/>
      <c r="J7" s="377"/>
      <c r="K7" s="377"/>
      <c r="L7" s="377"/>
      <c r="M7" s="377"/>
      <c r="N7" s="377"/>
      <c r="O7" s="377"/>
      <c r="P7" s="377"/>
      <c r="Q7" s="377"/>
      <c r="R7" s="377"/>
      <c r="S7" s="377"/>
      <c r="T7" s="377"/>
      <c r="U7" s="377"/>
      <c r="V7" s="377"/>
      <c r="W7" s="377"/>
      <c r="X7" s="377"/>
      <c r="Y7" s="377"/>
      <c r="Z7" s="377"/>
      <c r="AA7" s="377"/>
      <c r="AB7" s="377"/>
      <c r="AC7" s="377"/>
      <c r="AD7" s="377"/>
      <c r="AE7" s="377"/>
      <c r="AF7" s="377"/>
      <c r="AG7" s="377"/>
      <c r="AH7" s="377"/>
      <c r="AI7" s="377"/>
      <c r="AJ7" s="377"/>
      <c r="AK7" s="377"/>
      <c r="AL7" s="377"/>
      <c r="AM7" s="377"/>
      <c r="AN7" s="377"/>
      <c r="AO7" s="377"/>
      <c r="AP7" s="377"/>
      <c r="AQ7" s="377"/>
      <c r="AR7" s="377"/>
      <c r="AS7" s="377"/>
      <c r="AT7" s="377"/>
      <c r="AU7" s="377"/>
      <c r="AV7" s="377"/>
      <c r="AW7" s="377"/>
      <c r="AX7" s="377"/>
      <c r="AY7" s="377"/>
      <c r="AZ7" s="377"/>
      <c r="BA7" s="377"/>
      <c r="BB7" s="377"/>
      <c r="BC7" s="377"/>
      <c r="BD7" s="377"/>
      <c r="BE7" s="377"/>
      <c r="BF7" s="377"/>
      <c r="BG7" s="377"/>
      <c r="BH7" s="377"/>
      <c r="BI7" s="377"/>
      <c r="BJ7" s="377"/>
      <c r="BK7" s="377"/>
      <c r="BL7" s="377"/>
      <c r="BM7" s="377"/>
      <c r="BN7" s="377"/>
      <c r="BO7" s="377"/>
      <c r="BP7" s="377"/>
      <c r="BQ7" s="377"/>
      <c r="BR7" s="377"/>
      <c r="BS7" s="377"/>
      <c r="BT7" s="377"/>
      <c r="BU7" s="377"/>
      <c r="BV7" s="377"/>
      <c r="BW7" s="377"/>
      <c r="BX7" s="377"/>
      <c r="BY7" s="377"/>
      <c r="BZ7" s="377"/>
      <c r="CA7" s="377"/>
      <c r="CB7" s="377"/>
      <c r="CC7" s="377"/>
      <c r="CD7" s="377"/>
      <c r="CE7" s="377"/>
      <c r="CF7" s="377"/>
      <c r="CG7" s="377"/>
      <c r="CH7" s="377"/>
      <c r="CI7" s="377"/>
      <c r="CJ7" s="377"/>
      <c r="CK7" s="377"/>
      <c r="CL7" s="377"/>
      <c r="CM7" s="377"/>
      <c r="CN7" s="377"/>
      <c r="CO7" s="377"/>
      <c r="CP7" s="377"/>
      <c r="CQ7" s="377"/>
      <c r="CR7" s="377"/>
      <c r="CS7" s="377"/>
      <c r="CT7" s="377"/>
      <c r="CU7" s="377"/>
      <c r="CV7" s="377"/>
      <c r="CW7" s="377"/>
      <c r="CX7" s="377"/>
      <c r="CY7" s="377"/>
      <c r="CZ7" s="377"/>
      <c r="DA7" s="377"/>
      <c r="DB7" s="377"/>
      <c r="DC7" s="377"/>
      <c r="DD7" s="377"/>
      <c r="DE7" s="377"/>
      <c r="DF7" s="377"/>
      <c r="DG7" s="377"/>
      <c r="DH7" s="377"/>
      <c r="DI7" s="377"/>
      <c r="DJ7" s="377"/>
      <c r="DK7" s="377"/>
      <c r="DL7" s="377"/>
      <c r="DM7" s="377"/>
      <c r="DN7" s="377"/>
      <c r="DO7" s="377"/>
      <c r="DP7" s="377"/>
      <c r="DQ7" s="377"/>
      <c r="DR7" s="377"/>
      <c r="DS7" s="377"/>
      <c r="DT7" s="377"/>
      <c r="DU7" s="377"/>
      <c r="DV7" s="377"/>
      <c r="DW7" s="377"/>
      <c r="DX7" s="377"/>
      <c r="DY7" s="377"/>
      <c r="DZ7" s="377"/>
      <c r="EA7" s="377"/>
      <c r="EB7" s="377"/>
      <c r="EC7" s="377"/>
      <c r="ED7" s="377"/>
      <c r="EE7" s="377"/>
      <c r="EF7" s="377"/>
      <c r="EG7" s="377"/>
      <c r="EH7" s="378"/>
    </row>
    <row r="8" spans="1:151" s="7" customFormat="1" ht="18" customHeight="1">
      <c r="E8" s="379"/>
      <c r="F8" s="18"/>
      <c r="G8" s="18"/>
      <c r="H8" s="18"/>
      <c r="I8" s="18"/>
      <c r="J8" s="580">
        <v>45962</v>
      </c>
      <c r="K8" s="581"/>
      <c r="L8" s="581"/>
      <c r="M8" s="581"/>
      <c r="N8" s="581"/>
      <c r="O8" s="581"/>
      <c r="P8" s="581"/>
      <c r="Q8" s="581"/>
      <c r="R8" s="581"/>
      <c r="S8" s="581"/>
      <c r="T8" s="581"/>
      <c r="U8" s="581"/>
      <c r="V8" s="581"/>
      <c r="W8" s="581"/>
      <c r="X8" s="581"/>
      <c r="Y8" s="581"/>
      <c r="Z8" s="581"/>
      <c r="AA8" s="581"/>
      <c r="AB8" s="581"/>
      <c r="AC8" s="581"/>
      <c r="AD8" s="581"/>
      <c r="AE8" s="581"/>
      <c r="AF8" s="581"/>
      <c r="AG8" s="581"/>
      <c r="AH8" s="581"/>
      <c r="AI8" s="27" t="s">
        <v>183</v>
      </c>
      <c r="AJ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  <c r="AZ8" s="18"/>
      <c r="BA8" s="18"/>
      <c r="BB8" s="18"/>
      <c r="BC8" s="18"/>
      <c r="BD8" s="18"/>
      <c r="BE8" s="18"/>
      <c r="BF8" s="584">
        <v>877769</v>
      </c>
      <c r="BG8" s="585"/>
      <c r="BH8" s="585"/>
      <c r="BI8" s="585"/>
      <c r="BJ8" s="585"/>
      <c r="BK8" s="585"/>
      <c r="BL8" s="585"/>
      <c r="BM8" s="585"/>
      <c r="BN8" s="585"/>
      <c r="BO8" s="585"/>
      <c r="BP8" s="585"/>
      <c r="BQ8" s="585"/>
      <c r="BR8" s="585"/>
      <c r="BS8" s="585"/>
      <c r="BT8" s="585"/>
      <c r="BU8" s="585"/>
      <c r="BV8" s="585"/>
      <c r="BW8" s="585"/>
      <c r="BX8" s="585"/>
      <c r="BY8" s="585"/>
      <c r="BZ8" s="585"/>
      <c r="CA8" s="585"/>
      <c r="CB8" s="585"/>
      <c r="CC8" s="585"/>
      <c r="CD8" s="586">
        <v>415356</v>
      </c>
      <c r="CE8" s="586"/>
      <c r="CF8" s="586"/>
      <c r="CG8" s="586"/>
      <c r="CH8" s="586"/>
      <c r="CI8" s="586"/>
      <c r="CJ8" s="586"/>
      <c r="CK8" s="586"/>
      <c r="CL8" s="586"/>
      <c r="CM8" s="586"/>
      <c r="CN8" s="586"/>
      <c r="CO8" s="586"/>
      <c r="CP8" s="586"/>
      <c r="CQ8" s="586"/>
      <c r="CR8" s="586"/>
      <c r="CS8" s="586"/>
      <c r="CT8" s="586"/>
      <c r="CU8" s="586"/>
      <c r="CV8" s="586"/>
      <c r="CW8" s="586"/>
      <c r="CX8" s="586"/>
      <c r="CY8" s="586"/>
      <c r="CZ8" s="586"/>
      <c r="DA8" s="587"/>
      <c r="DB8" s="588" t="s">
        <v>177</v>
      </c>
      <c r="DC8" s="588"/>
      <c r="DD8" s="589">
        <v>462413</v>
      </c>
      <c r="DE8" s="589"/>
      <c r="DF8" s="589"/>
      <c r="DG8" s="589"/>
      <c r="DH8" s="589"/>
      <c r="DI8" s="589"/>
      <c r="DJ8" s="589"/>
      <c r="DK8" s="589"/>
      <c r="DL8" s="589"/>
      <c r="DM8" s="589"/>
      <c r="DN8" s="589"/>
      <c r="DO8" s="589"/>
      <c r="DP8" s="589"/>
      <c r="DQ8" s="589"/>
      <c r="DR8" s="589"/>
      <c r="DS8" s="589"/>
      <c r="DT8" s="589"/>
      <c r="DU8" s="589"/>
      <c r="DV8" s="589"/>
      <c r="DW8" s="589"/>
      <c r="DX8" s="589"/>
      <c r="DY8" s="589"/>
      <c r="DZ8" s="589"/>
      <c r="EA8" s="589"/>
      <c r="EG8" s="18"/>
      <c r="EH8" s="380"/>
      <c r="EI8" s="18"/>
      <c r="EJ8" s="18"/>
      <c r="EK8" s="18"/>
      <c r="EL8" s="18"/>
      <c r="EM8" s="18"/>
      <c r="EN8" s="18"/>
      <c r="EO8" s="18"/>
      <c r="EP8" s="18"/>
      <c r="EQ8" s="18"/>
      <c r="ER8" s="18"/>
      <c r="ES8" s="18"/>
    </row>
    <row r="9" spans="1:151" s="7" customFormat="1" ht="18" customHeight="1">
      <c r="E9" s="379"/>
      <c r="F9" s="18"/>
      <c r="G9" s="18"/>
      <c r="H9" s="18"/>
      <c r="I9" s="18"/>
      <c r="J9" s="18"/>
      <c r="K9" s="18"/>
      <c r="L9" s="18"/>
      <c r="M9" s="21"/>
      <c r="N9" s="18" t="s">
        <v>319</v>
      </c>
      <c r="O9" s="18"/>
      <c r="P9" s="18"/>
      <c r="Q9" s="18"/>
      <c r="R9" s="18"/>
      <c r="S9" s="18"/>
      <c r="T9" s="18"/>
      <c r="U9" s="18"/>
      <c r="V9" s="381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590">
        <v>1029</v>
      </c>
      <c r="AK9" s="591"/>
      <c r="AL9" s="591"/>
      <c r="AM9" s="591"/>
      <c r="AN9" s="591"/>
      <c r="AO9" s="591"/>
      <c r="AP9" s="591"/>
      <c r="AQ9" s="591"/>
      <c r="AR9" s="591"/>
      <c r="AS9" s="591"/>
      <c r="AT9" s="591"/>
      <c r="AU9" s="591"/>
      <c r="AV9" s="591"/>
      <c r="AW9" s="592">
        <v>0.12</v>
      </c>
      <c r="AX9" s="591"/>
      <c r="AY9" s="591"/>
      <c r="AZ9" s="591"/>
      <c r="BA9" s="591"/>
      <c r="BB9" s="591"/>
      <c r="BC9" s="591"/>
      <c r="BD9" s="591"/>
      <c r="BE9" s="591"/>
      <c r="BF9" s="591"/>
      <c r="BG9" s="591"/>
      <c r="BH9" s="591"/>
      <c r="BI9" s="591"/>
      <c r="BJ9" s="591"/>
      <c r="BK9" s="591"/>
      <c r="BL9" s="18" t="s">
        <v>383</v>
      </c>
      <c r="BM9" s="18"/>
      <c r="BN9" s="18"/>
      <c r="BO9" s="18"/>
      <c r="BP9" s="18"/>
      <c r="BQ9" s="18"/>
      <c r="BR9" s="18"/>
      <c r="BS9" s="18"/>
      <c r="BT9" s="18"/>
      <c r="BU9" s="18"/>
      <c r="BV9" s="18"/>
      <c r="BW9" s="18"/>
      <c r="BX9" s="18"/>
      <c r="BY9" s="18"/>
      <c r="BZ9" s="18"/>
      <c r="CA9" s="376"/>
      <c r="CB9" s="376"/>
      <c r="CC9" s="376"/>
      <c r="CD9" s="376"/>
      <c r="CE9" s="376"/>
      <c r="CF9" s="376"/>
      <c r="CG9" s="376"/>
      <c r="CH9" s="376"/>
      <c r="CI9" s="376"/>
      <c r="CJ9" s="376"/>
      <c r="CK9" s="376"/>
      <c r="CL9" s="18"/>
      <c r="CM9" s="18"/>
      <c r="CN9" s="18"/>
      <c r="CO9" s="18"/>
      <c r="CP9" s="18"/>
      <c r="CQ9" s="18"/>
      <c r="CR9" s="18"/>
      <c r="CS9" s="18"/>
      <c r="CT9" s="381"/>
      <c r="CU9" s="18"/>
      <c r="CV9" s="18"/>
      <c r="CW9" s="18"/>
      <c r="CX9" s="18"/>
      <c r="CY9" s="18"/>
      <c r="CZ9" s="18"/>
      <c r="DA9" s="18"/>
      <c r="DB9" s="18"/>
      <c r="DC9" s="18"/>
      <c r="DD9" s="18"/>
      <c r="DE9" s="18"/>
      <c r="DF9" s="18"/>
      <c r="DG9" s="18"/>
      <c r="DH9" s="18"/>
      <c r="DI9" s="18"/>
      <c r="DJ9" s="18"/>
      <c r="DK9" s="18"/>
      <c r="DL9" s="18"/>
      <c r="DM9" s="18"/>
      <c r="DN9" s="18"/>
      <c r="DO9" s="18"/>
      <c r="DP9" s="18"/>
      <c r="DQ9" s="18"/>
      <c r="DR9" s="18"/>
      <c r="DS9" s="18"/>
      <c r="DT9" s="18"/>
      <c r="DU9" s="18"/>
      <c r="DV9" s="18"/>
      <c r="DW9" s="18"/>
      <c r="DX9" s="18"/>
      <c r="DY9" s="18"/>
      <c r="DZ9" s="376"/>
      <c r="EA9" s="376"/>
      <c r="EB9" s="376"/>
      <c r="EC9" s="376"/>
      <c r="ED9" s="376"/>
      <c r="EE9" s="376"/>
      <c r="EF9" s="376"/>
      <c r="EG9" s="376"/>
      <c r="EH9" s="380"/>
      <c r="EI9" s="18"/>
      <c r="EJ9" s="18"/>
      <c r="EK9" s="18"/>
      <c r="EL9" s="18"/>
      <c r="EM9" s="18"/>
      <c r="EN9" s="18"/>
      <c r="EO9" s="18"/>
      <c r="EP9" s="18"/>
      <c r="EQ9" s="18"/>
      <c r="ER9" s="18"/>
      <c r="ES9" s="18"/>
    </row>
    <row r="10" spans="1:151" s="4" customFormat="1" ht="15" customHeight="1">
      <c r="E10" s="383"/>
      <c r="F10" s="376"/>
      <c r="G10" s="376"/>
      <c r="H10" s="376"/>
      <c r="I10" s="376"/>
      <c r="J10" s="376"/>
      <c r="K10" s="376"/>
      <c r="L10" s="376"/>
      <c r="M10" s="376"/>
      <c r="N10" s="376"/>
      <c r="O10" s="376"/>
      <c r="P10" s="376"/>
      <c r="Q10" s="593">
        <v>45931</v>
      </c>
      <c r="R10" s="594"/>
      <c r="S10" s="594"/>
      <c r="T10" s="594"/>
      <c r="U10" s="594"/>
      <c r="V10" s="594"/>
      <c r="W10" s="594"/>
      <c r="X10" s="594"/>
      <c r="Y10" s="594"/>
      <c r="Z10" s="594"/>
      <c r="AA10" s="594"/>
      <c r="AB10" s="594"/>
      <c r="AC10" s="594"/>
      <c r="AD10" s="594"/>
      <c r="AE10" s="594"/>
      <c r="AF10" s="594"/>
      <c r="AG10" s="594"/>
      <c r="AH10" s="594"/>
      <c r="AI10" s="594"/>
      <c r="AJ10" s="594"/>
      <c r="AK10" s="594"/>
      <c r="AL10" s="594"/>
      <c r="AM10" s="594"/>
      <c r="AN10" s="594"/>
      <c r="AO10" s="594"/>
      <c r="AP10" s="595" t="s">
        <v>180</v>
      </c>
      <c r="AQ10" s="596"/>
      <c r="AR10" s="596"/>
      <c r="AS10" s="596"/>
      <c r="AT10" s="596"/>
      <c r="AU10" s="596"/>
      <c r="AV10" s="597">
        <v>45961</v>
      </c>
      <c r="AW10" s="596"/>
      <c r="AX10" s="596"/>
      <c r="AY10" s="596"/>
      <c r="AZ10" s="596"/>
      <c r="BA10" s="596"/>
      <c r="BB10" s="596"/>
      <c r="BC10" s="596"/>
      <c r="BD10" s="596"/>
      <c r="BE10" s="596"/>
      <c r="BF10" s="596"/>
      <c r="BG10" s="596"/>
      <c r="BH10" s="596"/>
      <c r="BI10" s="596"/>
      <c r="BJ10" s="596"/>
      <c r="BK10" s="596"/>
      <c r="BL10" s="596"/>
      <c r="BM10" s="596"/>
      <c r="BN10" s="596"/>
      <c r="BO10" s="596"/>
      <c r="BP10" s="596"/>
      <c r="BQ10" s="596"/>
      <c r="BR10" s="596"/>
      <c r="BS10" s="596"/>
      <c r="BT10" s="376" t="s">
        <v>242</v>
      </c>
      <c r="BV10" s="512"/>
      <c r="BW10" s="512"/>
      <c r="BX10" s="512"/>
      <c r="BZ10" s="376"/>
      <c r="CA10" s="376"/>
      <c r="CB10" s="376"/>
      <c r="CC10" s="376"/>
      <c r="CD10" s="376"/>
      <c r="CE10" s="376"/>
      <c r="CF10" s="376"/>
      <c r="CG10" s="376"/>
      <c r="CH10" s="376"/>
      <c r="CI10" s="376"/>
      <c r="CJ10" s="376"/>
      <c r="CK10" s="376"/>
      <c r="CL10" s="376"/>
      <c r="CM10" s="376"/>
      <c r="CN10" s="376"/>
      <c r="CO10" s="376"/>
      <c r="CP10" s="376"/>
      <c r="CQ10" s="376"/>
      <c r="CR10" s="376"/>
      <c r="CS10" s="384"/>
      <c r="CT10" s="384"/>
      <c r="CU10" s="384"/>
      <c r="CV10" s="384"/>
      <c r="CW10" s="384"/>
      <c r="CX10" s="384"/>
      <c r="CY10" s="384"/>
      <c r="CZ10" s="384"/>
      <c r="DA10" s="376"/>
      <c r="DB10" s="376"/>
      <c r="DC10" s="376"/>
      <c r="DD10" s="376"/>
      <c r="DE10" s="376"/>
      <c r="DF10" s="376"/>
      <c r="DG10" s="376"/>
      <c r="DH10" s="376"/>
      <c r="DI10" s="376"/>
      <c r="DJ10" s="376"/>
      <c r="DK10" s="376"/>
      <c r="DL10" s="376"/>
      <c r="DM10" s="376"/>
      <c r="DN10" s="376"/>
      <c r="DO10" s="376"/>
      <c r="DP10" s="376"/>
      <c r="DQ10" s="376"/>
      <c r="DR10" s="376"/>
      <c r="DS10" s="376"/>
      <c r="DT10" s="376"/>
      <c r="DU10" s="376"/>
      <c r="DV10" s="376"/>
      <c r="DW10" s="376"/>
      <c r="DX10" s="376"/>
      <c r="DY10" s="376"/>
      <c r="DZ10" s="376"/>
      <c r="EA10" s="376"/>
      <c r="EB10" s="376"/>
      <c r="EC10" s="376"/>
      <c r="ED10" s="376"/>
      <c r="EE10" s="376"/>
      <c r="EF10" s="376"/>
      <c r="EG10" s="376"/>
      <c r="EH10" s="382"/>
    </row>
    <row r="11" spans="1:151" s="3" customFormat="1" ht="18" customHeight="1">
      <c r="E11" s="385"/>
      <c r="F11" s="386"/>
      <c r="G11" s="386"/>
      <c r="H11" s="386"/>
      <c r="R11" s="376"/>
      <c r="S11" s="633" t="s">
        <v>189</v>
      </c>
      <c r="T11" s="634"/>
      <c r="U11" s="634"/>
      <c r="V11" s="634"/>
      <c r="W11" s="634"/>
      <c r="X11" s="634"/>
      <c r="Y11" s="634"/>
      <c r="Z11" s="634"/>
      <c r="AA11" s="634"/>
      <c r="AB11" s="634"/>
      <c r="AC11" s="634"/>
      <c r="AD11" s="634"/>
      <c r="AE11" s="634"/>
      <c r="AF11" s="634"/>
      <c r="AG11" s="634"/>
      <c r="AH11" s="634"/>
      <c r="AI11" s="634"/>
      <c r="AJ11" s="635"/>
      <c r="AK11" s="600" t="s">
        <v>80</v>
      </c>
      <c r="AL11" s="601"/>
      <c r="AM11" s="601"/>
      <c r="AN11" s="601"/>
      <c r="AO11" s="601"/>
      <c r="AP11" s="601"/>
      <c r="AQ11" s="601"/>
      <c r="AR11" s="601"/>
      <c r="AS11" s="601"/>
      <c r="AT11" s="601"/>
      <c r="AU11" s="601"/>
      <c r="AV11" s="601"/>
      <c r="AW11" s="601"/>
      <c r="AX11" s="601"/>
      <c r="AY11" s="601"/>
      <c r="AZ11" s="601"/>
      <c r="BA11" s="601"/>
      <c r="BB11" s="601"/>
      <c r="BC11" s="601"/>
      <c r="BD11" s="601"/>
      <c r="BE11" s="601"/>
      <c r="BF11" s="601"/>
      <c r="BG11" s="601"/>
      <c r="BH11" s="601"/>
      <c r="BI11" s="601"/>
      <c r="BJ11" s="601"/>
      <c r="BK11" s="601"/>
      <c r="BL11" s="601"/>
      <c r="BM11" s="601"/>
      <c r="BN11" s="601"/>
      <c r="BO11" s="601"/>
      <c r="BP11" s="601"/>
      <c r="BQ11" s="601"/>
      <c r="BR11" s="601"/>
      <c r="BS11" s="601"/>
      <c r="BT11" s="601"/>
      <c r="BU11" s="601"/>
      <c r="BV11" s="601"/>
      <c r="BW11" s="601"/>
      <c r="BX11" s="601"/>
      <c r="BY11" s="601"/>
      <c r="BZ11" s="601"/>
      <c r="CA11" s="601"/>
      <c r="CB11" s="601"/>
      <c r="CC11" s="601"/>
      <c r="CD11" s="601"/>
      <c r="CE11" s="601"/>
      <c r="CF11" s="602"/>
      <c r="CG11" s="603" t="s">
        <v>176</v>
      </c>
      <c r="CH11" s="604"/>
      <c r="CI11" s="604"/>
      <c r="CJ11" s="604"/>
      <c r="CK11" s="604"/>
      <c r="CL11" s="604"/>
      <c r="CM11" s="604"/>
      <c r="CN11" s="604"/>
      <c r="CO11" s="604"/>
      <c r="CP11" s="604"/>
      <c r="CQ11" s="604"/>
      <c r="CR11" s="604"/>
      <c r="CS11" s="604"/>
      <c r="CT11" s="604"/>
      <c r="CU11" s="604"/>
      <c r="CV11" s="604"/>
      <c r="CW11" s="604"/>
      <c r="CX11" s="604"/>
      <c r="CY11" s="604"/>
      <c r="CZ11" s="604"/>
      <c r="DA11" s="604"/>
      <c r="DB11" s="604"/>
      <c r="DC11" s="604"/>
      <c r="DD11" s="604"/>
      <c r="DE11" s="604"/>
      <c r="DF11" s="604"/>
      <c r="DG11" s="604"/>
      <c r="DH11" s="604"/>
      <c r="DI11" s="604"/>
      <c r="DJ11" s="604"/>
      <c r="DK11" s="604"/>
      <c r="DL11" s="604"/>
      <c r="DM11" s="604"/>
      <c r="DN11" s="604"/>
      <c r="DO11" s="604"/>
      <c r="DP11" s="604"/>
      <c r="DQ11" s="604"/>
      <c r="DR11" s="604"/>
      <c r="DS11" s="604"/>
      <c r="DT11" s="604"/>
      <c r="DU11" s="604"/>
      <c r="DV11" s="604"/>
      <c r="DW11" s="604"/>
      <c r="DX11" s="604"/>
      <c r="DY11" s="604"/>
      <c r="DZ11" s="604"/>
      <c r="EA11" s="604"/>
      <c r="EB11" s="605"/>
      <c r="EC11" s="375"/>
      <c r="ED11" s="375"/>
      <c r="EE11" s="375"/>
      <c r="EF11" s="375"/>
      <c r="EG11" s="375"/>
      <c r="EH11" s="387"/>
      <c r="EJ11" s="4"/>
    </row>
    <row r="12" spans="1:151" s="4" customFormat="1" ht="27" customHeight="1">
      <c r="E12" s="383"/>
      <c r="F12" s="376"/>
      <c r="G12" s="376"/>
      <c r="H12" s="376"/>
      <c r="I12" s="376"/>
      <c r="J12" s="376"/>
      <c r="K12" s="376"/>
      <c r="L12" s="376"/>
      <c r="M12" s="376"/>
      <c r="N12" s="376"/>
      <c r="O12" s="376"/>
      <c r="P12" s="376"/>
      <c r="Q12" s="376"/>
      <c r="R12" s="376"/>
      <c r="S12" s="636"/>
      <c r="T12" s="637"/>
      <c r="U12" s="637"/>
      <c r="V12" s="637"/>
      <c r="W12" s="637"/>
      <c r="X12" s="637"/>
      <c r="Y12" s="637"/>
      <c r="Z12" s="637"/>
      <c r="AA12" s="637"/>
      <c r="AB12" s="637"/>
      <c r="AC12" s="637"/>
      <c r="AD12" s="637"/>
      <c r="AE12" s="637"/>
      <c r="AF12" s="637"/>
      <c r="AG12" s="637"/>
      <c r="AH12" s="637"/>
      <c r="AI12" s="637"/>
      <c r="AJ12" s="638"/>
      <c r="AK12" s="606" t="s">
        <v>173</v>
      </c>
      <c r="AL12" s="607"/>
      <c r="AM12" s="607"/>
      <c r="AN12" s="607"/>
      <c r="AO12" s="607"/>
      <c r="AP12" s="607"/>
      <c r="AQ12" s="607"/>
      <c r="AR12" s="607"/>
      <c r="AS12" s="607"/>
      <c r="AT12" s="607"/>
      <c r="AU12" s="607"/>
      <c r="AV12" s="607"/>
      <c r="AW12" s="607"/>
      <c r="AX12" s="607"/>
      <c r="AY12" s="608"/>
      <c r="AZ12" s="609" t="s">
        <v>172</v>
      </c>
      <c r="BA12" s="610"/>
      <c r="BB12" s="610"/>
      <c r="BC12" s="610"/>
      <c r="BD12" s="610"/>
      <c r="BE12" s="610"/>
      <c r="BF12" s="610"/>
      <c r="BG12" s="610"/>
      <c r="BH12" s="610"/>
      <c r="BI12" s="610"/>
      <c r="BJ12" s="610"/>
      <c r="BK12" s="610"/>
      <c r="BL12" s="610"/>
      <c r="BM12" s="610"/>
      <c r="BN12" s="611"/>
      <c r="BO12" s="612" t="s">
        <v>31</v>
      </c>
      <c r="BP12" s="613"/>
      <c r="BQ12" s="613"/>
      <c r="BR12" s="613"/>
      <c r="BS12" s="613"/>
      <c r="BT12" s="613"/>
      <c r="BU12" s="613"/>
      <c r="BV12" s="613"/>
      <c r="BW12" s="613"/>
      <c r="BX12" s="613"/>
      <c r="BY12" s="613"/>
      <c r="BZ12" s="613"/>
      <c r="CA12" s="613"/>
      <c r="CB12" s="613"/>
      <c r="CC12" s="613"/>
      <c r="CD12" s="613"/>
      <c r="CE12" s="613"/>
      <c r="CF12" s="614"/>
      <c r="CG12" s="615" t="s">
        <v>188</v>
      </c>
      <c r="CH12" s="613"/>
      <c r="CI12" s="613"/>
      <c r="CJ12" s="613"/>
      <c r="CK12" s="613"/>
      <c r="CL12" s="613"/>
      <c r="CM12" s="613"/>
      <c r="CN12" s="613"/>
      <c r="CO12" s="613"/>
      <c r="CP12" s="613"/>
      <c r="CQ12" s="613"/>
      <c r="CR12" s="613"/>
      <c r="CS12" s="613"/>
      <c r="CT12" s="613"/>
      <c r="CU12" s="613"/>
      <c r="CV12" s="616" t="s">
        <v>72</v>
      </c>
      <c r="CW12" s="613"/>
      <c r="CX12" s="613"/>
      <c r="CY12" s="613"/>
      <c r="CZ12" s="613"/>
      <c r="DA12" s="613"/>
      <c r="DB12" s="613"/>
      <c r="DC12" s="613"/>
      <c r="DD12" s="613"/>
      <c r="DE12" s="613"/>
      <c r="DF12" s="613"/>
      <c r="DG12" s="613"/>
      <c r="DH12" s="613"/>
      <c r="DI12" s="613"/>
      <c r="DJ12" s="613"/>
      <c r="DK12" s="612" t="s">
        <v>174</v>
      </c>
      <c r="DL12" s="613"/>
      <c r="DM12" s="613"/>
      <c r="DN12" s="613"/>
      <c r="DO12" s="613"/>
      <c r="DP12" s="613"/>
      <c r="DQ12" s="613"/>
      <c r="DR12" s="613"/>
      <c r="DS12" s="613"/>
      <c r="DT12" s="613"/>
      <c r="DU12" s="613"/>
      <c r="DV12" s="613"/>
      <c r="DW12" s="613"/>
      <c r="DX12" s="613"/>
      <c r="DY12" s="613"/>
      <c r="DZ12" s="613"/>
      <c r="EA12" s="613"/>
      <c r="EB12" s="614"/>
      <c r="EC12" s="375"/>
      <c r="ED12" s="375"/>
      <c r="EE12" s="375"/>
      <c r="EF12" s="375"/>
      <c r="EG12" s="375"/>
      <c r="EH12" s="387"/>
      <c r="EJ12" s="31"/>
    </row>
    <row r="13" spans="1:151" s="4" customFormat="1" ht="21" customHeight="1">
      <c r="E13" s="383"/>
      <c r="F13" s="376"/>
      <c r="G13" s="376"/>
      <c r="H13" s="376"/>
      <c r="I13" s="376"/>
      <c r="J13" s="376"/>
      <c r="K13" s="376"/>
      <c r="L13" s="376"/>
      <c r="M13" s="376"/>
      <c r="N13" s="376"/>
      <c r="O13" s="376"/>
      <c r="P13" s="376"/>
      <c r="Q13" s="376"/>
      <c r="R13" s="376"/>
      <c r="S13" s="617">
        <v>-1029</v>
      </c>
      <c r="T13" s="618"/>
      <c r="U13" s="618"/>
      <c r="V13" s="618"/>
      <c r="W13" s="618"/>
      <c r="X13" s="618"/>
      <c r="Y13" s="618"/>
      <c r="Z13" s="618"/>
      <c r="AA13" s="618"/>
      <c r="AB13" s="618"/>
      <c r="AC13" s="618"/>
      <c r="AD13" s="618"/>
      <c r="AE13" s="618"/>
      <c r="AF13" s="618"/>
      <c r="AG13" s="618"/>
      <c r="AH13" s="618"/>
      <c r="AI13" s="618"/>
      <c r="AJ13" s="619"/>
      <c r="AK13" s="617">
        <v>307</v>
      </c>
      <c r="AL13" s="618"/>
      <c r="AM13" s="618"/>
      <c r="AN13" s="618"/>
      <c r="AO13" s="618"/>
      <c r="AP13" s="618"/>
      <c r="AQ13" s="618"/>
      <c r="AR13" s="618"/>
      <c r="AS13" s="618"/>
      <c r="AT13" s="618"/>
      <c r="AU13" s="618"/>
      <c r="AV13" s="618"/>
      <c r="AW13" s="618"/>
      <c r="AX13" s="618"/>
      <c r="AY13" s="620"/>
      <c r="AZ13" s="621">
        <v>1432</v>
      </c>
      <c r="BA13" s="622"/>
      <c r="BB13" s="622"/>
      <c r="BC13" s="622"/>
      <c r="BD13" s="622"/>
      <c r="BE13" s="622"/>
      <c r="BF13" s="622"/>
      <c r="BG13" s="622"/>
      <c r="BH13" s="622"/>
      <c r="BI13" s="622"/>
      <c r="BJ13" s="622"/>
      <c r="BK13" s="622"/>
      <c r="BL13" s="622"/>
      <c r="BM13" s="622"/>
      <c r="BN13" s="623"/>
      <c r="BO13" s="621">
        <v>-1125</v>
      </c>
      <c r="BP13" s="622"/>
      <c r="BQ13" s="622"/>
      <c r="BR13" s="622"/>
      <c r="BS13" s="622"/>
      <c r="BT13" s="622"/>
      <c r="BU13" s="622"/>
      <c r="BV13" s="622"/>
      <c r="BW13" s="622"/>
      <c r="BX13" s="622"/>
      <c r="BY13" s="622"/>
      <c r="BZ13" s="622"/>
      <c r="CA13" s="622"/>
      <c r="CB13" s="622"/>
      <c r="CC13" s="622"/>
      <c r="CD13" s="622"/>
      <c r="CE13" s="622"/>
      <c r="CF13" s="630"/>
      <c r="CG13" s="598">
        <v>826</v>
      </c>
      <c r="CH13" s="599"/>
      <c r="CI13" s="599"/>
      <c r="CJ13" s="599"/>
      <c r="CK13" s="599"/>
      <c r="CL13" s="599"/>
      <c r="CM13" s="599"/>
      <c r="CN13" s="599"/>
      <c r="CO13" s="599"/>
      <c r="CP13" s="599"/>
      <c r="CQ13" s="599"/>
      <c r="CR13" s="599"/>
      <c r="CS13" s="599"/>
      <c r="CT13" s="599"/>
      <c r="CU13" s="599"/>
      <c r="CV13" s="624">
        <v>730</v>
      </c>
      <c r="CW13" s="599"/>
      <c r="CX13" s="599"/>
      <c r="CY13" s="599"/>
      <c r="CZ13" s="599"/>
      <c r="DA13" s="599"/>
      <c r="DB13" s="599"/>
      <c r="DC13" s="599"/>
      <c r="DD13" s="599"/>
      <c r="DE13" s="599"/>
      <c r="DF13" s="599"/>
      <c r="DG13" s="599"/>
      <c r="DH13" s="599"/>
      <c r="DI13" s="599"/>
      <c r="DJ13" s="599"/>
      <c r="DK13" s="624">
        <v>96</v>
      </c>
      <c r="DL13" s="599"/>
      <c r="DM13" s="599"/>
      <c r="DN13" s="599"/>
      <c r="DO13" s="599"/>
      <c r="DP13" s="599"/>
      <c r="DQ13" s="599"/>
      <c r="DR13" s="599"/>
      <c r="DS13" s="599"/>
      <c r="DT13" s="599"/>
      <c r="DU13" s="599"/>
      <c r="DV13" s="599"/>
      <c r="DW13" s="599"/>
      <c r="DX13" s="599"/>
      <c r="DY13" s="599"/>
      <c r="DZ13" s="599"/>
      <c r="EA13" s="599"/>
      <c r="EB13" s="625"/>
      <c r="EC13" s="388"/>
      <c r="ED13" s="388"/>
      <c r="EE13" s="388"/>
      <c r="EF13" s="388"/>
      <c r="EG13" s="388"/>
      <c r="EH13" s="389"/>
      <c r="EJ13" s="23"/>
    </row>
    <row r="14" spans="1:151" s="4" customFormat="1" ht="7.5" customHeight="1">
      <c r="E14" s="385"/>
      <c r="F14" s="386"/>
      <c r="G14" s="386"/>
      <c r="H14" s="386"/>
      <c r="I14" s="386"/>
      <c r="J14" s="386"/>
      <c r="K14" s="386"/>
      <c r="L14" s="386"/>
      <c r="M14" s="386"/>
      <c r="N14" s="386"/>
      <c r="O14" s="386"/>
      <c r="P14" s="386"/>
      <c r="Q14" s="386"/>
      <c r="R14" s="386"/>
      <c r="S14" s="386"/>
      <c r="T14" s="386"/>
      <c r="U14" s="386"/>
      <c r="V14" s="386"/>
      <c r="W14" s="386"/>
      <c r="X14" s="386"/>
      <c r="Y14" s="386"/>
      <c r="Z14" s="386"/>
      <c r="AA14" s="386"/>
      <c r="AB14" s="386"/>
      <c r="AC14" s="386"/>
      <c r="AD14" s="386"/>
      <c r="AE14" s="386"/>
      <c r="AF14" s="386"/>
      <c r="AG14" s="386"/>
      <c r="AH14" s="386"/>
      <c r="AI14" s="386"/>
      <c r="AJ14" s="386"/>
      <c r="AK14" s="386"/>
      <c r="AL14" s="386"/>
      <c r="AM14" s="386"/>
      <c r="AN14" s="386"/>
      <c r="AO14" s="386"/>
      <c r="AP14" s="386"/>
      <c r="AQ14" s="386"/>
      <c r="AR14" s="386"/>
      <c r="AS14" s="386"/>
      <c r="AT14" s="386"/>
      <c r="AU14" s="386"/>
      <c r="AV14" s="386"/>
      <c r="AW14" s="386"/>
      <c r="AX14" s="386"/>
      <c r="AY14" s="386"/>
      <c r="AZ14" s="386"/>
      <c r="BA14" s="386"/>
      <c r="BB14" s="386"/>
      <c r="BC14" s="386"/>
      <c r="BD14" s="386"/>
      <c r="BE14" s="386"/>
      <c r="BF14" s="386"/>
      <c r="BG14" s="386"/>
      <c r="BH14" s="386"/>
      <c r="BI14" s="386"/>
      <c r="BJ14" s="386"/>
      <c r="BK14" s="386"/>
      <c r="BL14" s="386"/>
      <c r="BM14" s="386"/>
      <c r="BN14" s="386"/>
      <c r="BO14" s="386"/>
      <c r="BP14" s="386"/>
      <c r="BQ14" s="386"/>
      <c r="BR14" s="386"/>
      <c r="BS14" s="386"/>
      <c r="BT14" s="386"/>
      <c r="BU14" s="386"/>
      <c r="BV14" s="386"/>
      <c r="BW14" s="386"/>
      <c r="BX14" s="386"/>
      <c r="BY14" s="386"/>
      <c r="BZ14" s="386"/>
      <c r="CA14" s="386"/>
      <c r="CB14" s="386"/>
      <c r="CC14" s="386"/>
      <c r="CD14" s="386"/>
      <c r="CE14" s="386"/>
      <c r="CF14" s="386"/>
      <c r="CG14" s="386"/>
      <c r="CH14" s="386"/>
      <c r="CI14" s="386"/>
      <c r="CJ14" s="386"/>
      <c r="CK14" s="386"/>
      <c r="CL14" s="386"/>
      <c r="CM14" s="386"/>
      <c r="CN14" s="386"/>
      <c r="CO14" s="386"/>
      <c r="CP14" s="386"/>
      <c r="CQ14" s="386"/>
      <c r="CR14" s="386"/>
      <c r="CS14" s="386"/>
      <c r="CT14" s="386"/>
      <c r="CU14" s="386"/>
      <c r="CV14" s="386"/>
      <c r="CW14" s="386"/>
      <c r="CX14" s="386"/>
      <c r="CY14" s="386"/>
      <c r="CZ14" s="386"/>
      <c r="DA14" s="386"/>
      <c r="DB14" s="386"/>
      <c r="DC14" s="386"/>
      <c r="DD14" s="386"/>
      <c r="DE14" s="386"/>
      <c r="DF14" s="386"/>
      <c r="DG14" s="386"/>
      <c r="DH14" s="386"/>
      <c r="DI14" s="386"/>
      <c r="DJ14" s="386"/>
      <c r="DK14" s="386"/>
      <c r="DL14" s="386"/>
      <c r="DM14" s="386"/>
      <c r="DN14" s="386"/>
      <c r="DO14" s="386"/>
      <c r="DP14" s="386"/>
      <c r="DQ14" s="386"/>
      <c r="DR14" s="386"/>
      <c r="DS14" s="386"/>
      <c r="DT14" s="386"/>
      <c r="DU14" s="386"/>
      <c r="DV14" s="386"/>
      <c r="DW14" s="386"/>
      <c r="DX14" s="386"/>
      <c r="DY14" s="386"/>
      <c r="DZ14" s="386"/>
      <c r="EA14" s="386"/>
      <c r="EB14" s="386"/>
      <c r="EC14" s="386"/>
      <c r="ED14" s="386"/>
      <c r="EE14" s="386"/>
      <c r="EF14" s="386"/>
      <c r="EG14" s="386"/>
      <c r="EH14" s="390"/>
      <c r="EI14" s="12"/>
      <c r="EJ14" s="12"/>
      <c r="EK14" s="12"/>
      <c r="EL14" s="12"/>
      <c r="EM14" s="12"/>
      <c r="EN14" s="12"/>
      <c r="EO14" s="12"/>
      <c r="EP14" s="12"/>
      <c r="EQ14" s="12"/>
      <c r="ER14" s="12"/>
      <c r="ES14" s="12"/>
      <c r="ET14" s="12"/>
      <c r="EU14" s="12"/>
    </row>
    <row r="15" spans="1:151" s="7" customFormat="1" ht="18" customHeight="1">
      <c r="E15" s="379"/>
      <c r="F15" s="18"/>
      <c r="G15" s="18"/>
      <c r="H15" s="18"/>
      <c r="I15" s="18"/>
      <c r="J15" s="18"/>
      <c r="K15" s="18"/>
      <c r="L15" s="18"/>
      <c r="M15" s="18"/>
      <c r="N15" s="18" t="s">
        <v>320</v>
      </c>
      <c r="O15" s="18"/>
      <c r="P15" s="18"/>
      <c r="Q15" s="18"/>
      <c r="R15" s="18"/>
      <c r="S15" s="18"/>
      <c r="T15" s="18"/>
      <c r="U15" s="18"/>
      <c r="V15" s="381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590">
        <v>17317</v>
      </c>
      <c r="AR15" s="591"/>
      <c r="AS15" s="591"/>
      <c r="AT15" s="591"/>
      <c r="AU15" s="591"/>
      <c r="AV15" s="591"/>
      <c r="AW15" s="591"/>
      <c r="AX15" s="591"/>
      <c r="AY15" s="591"/>
      <c r="AZ15" s="591"/>
      <c r="BA15" s="591"/>
      <c r="BB15" s="591"/>
      <c r="BC15" s="591"/>
      <c r="BD15" s="591"/>
      <c r="BE15" s="591"/>
      <c r="BF15" s="592">
        <v>1.93</v>
      </c>
      <c r="BG15" s="591"/>
      <c r="BH15" s="591"/>
      <c r="BI15" s="591"/>
      <c r="BJ15" s="591"/>
      <c r="BK15" s="591"/>
      <c r="BL15" s="591"/>
      <c r="BM15" s="591"/>
      <c r="BN15" s="591"/>
      <c r="BO15" s="591"/>
      <c r="BP15" s="591"/>
      <c r="BQ15" s="591"/>
      <c r="BR15" s="591"/>
      <c r="BS15" s="591"/>
      <c r="BT15" s="591"/>
      <c r="BU15" s="18" t="s">
        <v>383</v>
      </c>
      <c r="BV15" s="18"/>
      <c r="BW15" s="18"/>
      <c r="BX15" s="18"/>
      <c r="BY15" s="18"/>
      <c r="BZ15" s="18"/>
      <c r="CA15" s="18"/>
      <c r="CB15" s="18"/>
      <c r="CC15" s="18"/>
      <c r="CD15" s="18"/>
      <c r="CE15" s="18"/>
      <c r="CF15" s="18"/>
      <c r="CG15" s="18"/>
      <c r="CH15" s="18"/>
      <c r="CI15" s="18"/>
      <c r="CJ15" s="18"/>
      <c r="CK15" s="18"/>
      <c r="CL15" s="18"/>
      <c r="CM15" s="18"/>
      <c r="CN15" s="18"/>
      <c r="CO15" s="18"/>
      <c r="CP15" s="18"/>
      <c r="CQ15" s="18"/>
      <c r="CR15" s="18"/>
      <c r="CS15" s="18"/>
      <c r="CT15" s="18"/>
      <c r="CU15" s="18"/>
      <c r="CV15" s="18"/>
      <c r="CW15" s="18"/>
      <c r="CX15" s="18"/>
      <c r="CY15" s="18"/>
      <c r="CZ15" s="18"/>
      <c r="DA15" s="18"/>
      <c r="DB15" s="18"/>
      <c r="DC15" s="18"/>
      <c r="DD15" s="18"/>
      <c r="DE15" s="18"/>
      <c r="DF15" s="18"/>
      <c r="DG15" s="18"/>
      <c r="DH15" s="18"/>
      <c r="DI15" s="18"/>
      <c r="DJ15" s="18"/>
      <c r="DK15" s="18"/>
      <c r="DL15" s="18"/>
      <c r="DM15" s="18"/>
      <c r="DN15" s="18"/>
      <c r="DO15" s="18"/>
      <c r="DP15" s="18"/>
      <c r="DQ15" s="18"/>
      <c r="DR15" s="18"/>
      <c r="DS15" s="18"/>
      <c r="DT15" s="18"/>
      <c r="DU15" s="18"/>
      <c r="DV15" s="18"/>
      <c r="DW15" s="18"/>
      <c r="ED15" s="18"/>
      <c r="EE15" s="18"/>
      <c r="EF15" s="18"/>
      <c r="EG15" s="18"/>
      <c r="EH15" s="380"/>
      <c r="EI15" s="18"/>
      <c r="EJ15" s="18"/>
      <c r="EK15" s="18"/>
      <c r="EL15" s="18"/>
      <c r="EM15" s="18"/>
      <c r="EN15" s="18"/>
      <c r="EO15" s="18"/>
      <c r="EP15" s="18"/>
      <c r="EQ15" s="18"/>
      <c r="ER15" s="18"/>
      <c r="ES15" s="18"/>
      <c r="ET15" s="18"/>
      <c r="EU15" s="18"/>
    </row>
    <row r="16" spans="1:151" s="7" customFormat="1" ht="15" customHeight="1">
      <c r="E16" s="391"/>
      <c r="Q16" s="593">
        <v>45597</v>
      </c>
      <c r="R16" s="594"/>
      <c r="S16" s="594"/>
      <c r="T16" s="594"/>
      <c r="U16" s="594"/>
      <c r="V16" s="594"/>
      <c r="W16" s="594"/>
      <c r="X16" s="594"/>
      <c r="Y16" s="594"/>
      <c r="Z16" s="594"/>
      <c r="AA16" s="594"/>
      <c r="AB16" s="594"/>
      <c r="AC16" s="594"/>
      <c r="AD16" s="594"/>
      <c r="AE16" s="594"/>
      <c r="AF16" s="594"/>
      <c r="AG16" s="594"/>
      <c r="AH16" s="594"/>
      <c r="AI16" s="594"/>
      <c r="AJ16" s="594"/>
      <c r="AK16" s="594"/>
      <c r="AL16" s="594"/>
      <c r="AM16" s="594"/>
      <c r="AN16" s="594"/>
      <c r="AO16" s="594"/>
      <c r="AP16" s="595" t="s">
        <v>180</v>
      </c>
      <c r="AQ16" s="595"/>
      <c r="AR16" s="595"/>
      <c r="AS16" s="595"/>
      <c r="AT16" s="595"/>
      <c r="AU16" s="595"/>
      <c r="AV16" s="597">
        <v>45961</v>
      </c>
      <c r="AW16" s="596"/>
      <c r="AX16" s="596"/>
      <c r="AY16" s="596"/>
      <c r="AZ16" s="596"/>
      <c r="BA16" s="596"/>
      <c r="BB16" s="596"/>
      <c r="BC16" s="596"/>
      <c r="BD16" s="596"/>
      <c r="BE16" s="596"/>
      <c r="BF16" s="596"/>
      <c r="BG16" s="596"/>
      <c r="BH16" s="596"/>
      <c r="BI16" s="596"/>
      <c r="BJ16" s="596"/>
      <c r="BK16" s="596"/>
      <c r="BL16" s="596"/>
      <c r="BM16" s="596"/>
      <c r="BN16" s="596"/>
      <c r="BO16" s="596"/>
      <c r="BP16" s="596"/>
      <c r="BQ16" s="596"/>
      <c r="BR16" s="596"/>
      <c r="BS16" s="596"/>
      <c r="BT16" s="376" t="s">
        <v>243</v>
      </c>
      <c r="BU16" s="512"/>
      <c r="BV16" s="512"/>
      <c r="BW16" s="512"/>
      <c r="BX16" s="512"/>
      <c r="BZ16" s="376"/>
      <c r="CA16" s="376"/>
      <c r="CB16" s="376"/>
      <c r="CC16" s="376"/>
      <c r="CD16" s="376"/>
      <c r="CE16" s="376"/>
      <c r="CF16" s="376"/>
      <c r="CG16" s="376"/>
      <c r="CH16" s="376"/>
      <c r="CI16" s="376"/>
      <c r="CJ16" s="376"/>
      <c r="CK16" s="376"/>
      <c r="CL16" s="376"/>
      <c r="CM16" s="376"/>
      <c r="CN16" s="376"/>
      <c r="CO16" s="376"/>
      <c r="CP16" s="376"/>
      <c r="CQ16" s="376"/>
      <c r="CR16" s="376"/>
      <c r="CS16" s="384"/>
      <c r="CT16" s="384"/>
      <c r="CU16" s="384"/>
      <c r="CV16" s="384"/>
      <c r="CW16" s="384"/>
      <c r="CX16" s="384"/>
      <c r="CY16" s="384"/>
      <c r="CZ16" s="384"/>
      <c r="DA16" s="376"/>
      <c r="DB16" s="376"/>
      <c r="DC16" s="376"/>
      <c r="DD16" s="376"/>
      <c r="DE16" s="376"/>
      <c r="DF16" s="376"/>
      <c r="DG16" s="376"/>
      <c r="DH16" s="376"/>
      <c r="DI16" s="376"/>
      <c r="DJ16" s="376"/>
      <c r="DK16" s="376"/>
      <c r="DL16" s="376"/>
      <c r="DM16" s="376"/>
      <c r="DN16" s="376"/>
      <c r="DO16" s="376"/>
      <c r="DP16" s="376"/>
      <c r="DQ16" s="376"/>
      <c r="DR16" s="376"/>
      <c r="DS16" s="376"/>
      <c r="DT16" s="376"/>
      <c r="DU16" s="376"/>
      <c r="DV16" s="376"/>
      <c r="DW16" s="376"/>
      <c r="DX16" s="376"/>
      <c r="DY16" s="376"/>
      <c r="DZ16" s="376"/>
      <c r="EA16" s="376"/>
      <c r="EB16" s="376"/>
      <c r="EC16" s="376"/>
      <c r="ED16" s="376"/>
      <c r="EE16" s="376"/>
      <c r="EF16" s="376"/>
      <c r="EG16" s="376"/>
      <c r="EH16" s="382"/>
      <c r="EI16" s="4"/>
    </row>
    <row r="17" spans="1:151" s="7" customFormat="1" ht="18" customHeight="1">
      <c r="E17" s="391"/>
      <c r="Q17" s="3"/>
      <c r="S17" s="633" t="s">
        <v>189</v>
      </c>
      <c r="T17" s="634"/>
      <c r="U17" s="634"/>
      <c r="V17" s="634"/>
      <c r="W17" s="634"/>
      <c r="X17" s="634"/>
      <c r="Y17" s="634"/>
      <c r="Z17" s="634"/>
      <c r="AA17" s="634"/>
      <c r="AB17" s="634"/>
      <c r="AC17" s="634"/>
      <c r="AD17" s="634"/>
      <c r="AE17" s="634"/>
      <c r="AF17" s="634"/>
      <c r="AG17" s="634"/>
      <c r="AH17" s="634"/>
      <c r="AI17" s="634"/>
      <c r="AJ17" s="635"/>
      <c r="AK17" s="600" t="s">
        <v>80</v>
      </c>
      <c r="AL17" s="601"/>
      <c r="AM17" s="601"/>
      <c r="AN17" s="601"/>
      <c r="AO17" s="601"/>
      <c r="AP17" s="601"/>
      <c r="AQ17" s="601"/>
      <c r="AR17" s="601"/>
      <c r="AS17" s="601"/>
      <c r="AT17" s="601"/>
      <c r="AU17" s="601"/>
      <c r="AV17" s="601"/>
      <c r="AW17" s="601"/>
      <c r="AX17" s="601"/>
      <c r="AY17" s="601"/>
      <c r="AZ17" s="601"/>
      <c r="BA17" s="601"/>
      <c r="BB17" s="601"/>
      <c r="BC17" s="601"/>
      <c r="BD17" s="601"/>
      <c r="BE17" s="601"/>
      <c r="BF17" s="601"/>
      <c r="BG17" s="601"/>
      <c r="BH17" s="601"/>
      <c r="BI17" s="601"/>
      <c r="BJ17" s="601"/>
      <c r="BK17" s="601"/>
      <c r="BL17" s="601"/>
      <c r="BM17" s="601"/>
      <c r="BN17" s="601"/>
      <c r="BO17" s="601"/>
      <c r="BP17" s="601"/>
      <c r="BQ17" s="601"/>
      <c r="BR17" s="601"/>
      <c r="BS17" s="601"/>
      <c r="BT17" s="601"/>
      <c r="BU17" s="601"/>
      <c r="BV17" s="601"/>
      <c r="BW17" s="601"/>
      <c r="BX17" s="601"/>
      <c r="BY17" s="601"/>
      <c r="BZ17" s="601"/>
      <c r="CA17" s="601"/>
      <c r="CB17" s="601"/>
      <c r="CC17" s="601"/>
      <c r="CD17" s="601"/>
      <c r="CE17" s="601"/>
      <c r="CF17" s="602"/>
      <c r="CG17" s="603" t="s">
        <v>176</v>
      </c>
      <c r="CH17" s="604"/>
      <c r="CI17" s="604"/>
      <c r="CJ17" s="604"/>
      <c r="CK17" s="604"/>
      <c r="CL17" s="604"/>
      <c r="CM17" s="604"/>
      <c r="CN17" s="604"/>
      <c r="CO17" s="604"/>
      <c r="CP17" s="604"/>
      <c r="CQ17" s="604"/>
      <c r="CR17" s="604"/>
      <c r="CS17" s="604"/>
      <c r="CT17" s="604"/>
      <c r="CU17" s="604"/>
      <c r="CV17" s="604"/>
      <c r="CW17" s="604"/>
      <c r="CX17" s="604"/>
      <c r="CY17" s="604"/>
      <c r="CZ17" s="604"/>
      <c r="DA17" s="604"/>
      <c r="DB17" s="604"/>
      <c r="DC17" s="604"/>
      <c r="DD17" s="604"/>
      <c r="DE17" s="604"/>
      <c r="DF17" s="604"/>
      <c r="DG17" s="604"/>
      <c r="DH17" s="604"/>
      <c r="DI17" s="604"/>
      <c r="DJ17" s="604"/>
      <c r="DK17" s="604"/>
      <c r="DL17" s="604"/>
      <c r="DM17" s="604"/>
      <c r="DN17" s="604"/>
      <c r="DO17" s="604"/>
      <c r="DP17" s="604"/>
      <c r="DQ17" s="604"/>
      <c r="DR17" s="604"/>
      <c r="DS17" s="604"/>
      <c r="DT17" s="604"/>
      <c r="DU17" s="604"/>
      <c r="DV17" s="604"/>
      <c r="DW17" s="604"/>
      <c r="DX17" s="604"/>
      <c r="DY17" s="604"/>
      <c r="DZ17" s="604"/>
      <c r="EA17" s="604"/>
      <c r="EB17" s="605"/>
      <c r="EH17" s="392"/>
    </row>
    <row r="18" spans="1:151" s="7" customFormat="1" ht="27" customHeight="1">
      <c r="E18" s="391"/>
      <c r="Q18" s="376"/>
      <c r="S18" s="636"/>
      <c r="T18" s="637"/>
      <c r="U18" s="637"/>
      <c r="V18" s="637"/>
      <c r="W18" s="637"/>
      <c r="X18" s="637"/>
      <c r="Y18" s="637"/>
      <c r="Z18" s="637"/>
      <c r="AA18" s="637"/>
      <c r="AB18" s="637"/>
      <c r="AC18" s="637"/>
      <c r="AD18" s="637"/>
      <c r="AE18" s="637"/>
      <c r="AF18" s="637"/>
      <c r="AG18" s="637"/>
      <c r="AH18" s="637"/>
      <c r="AI18" s="637"/>
      <c r="AJ18" s="638"/>
      <c r="AK18" s="606" t="s">
        <v>173</v>
      </c>
      <c r="AL18" s="607"/>
      <c r="AM18" s="607"/>
      <c r="AN18" s="607"/>
      <c r="AO18" s="607"/>
      <c r="AP18" s="607"/>
      <c r="AQ18" s="607"/>
      <c r="AR18" s="607"/>
      <c r="AS18" s="607"/>
      <c r="AT18" s="607"/>
      <c r="AU18" s="607"/>
      <c r="AV18" s="607"/>
      <c r="AW18" s="607"/>
      <c r="AX18" s="607"/>
      <c r="AY18" s="608"/>
      <c r="AZ18" s="609" t="s">
        <v>172</v>
      </c>
      <c r="BA18" s="610"/>
      <c r="BB18" s="610"/>
      <c r="BC18" s="610"/>
      <c r="BD18" s="610"/>
      <c r="BE18" s="610"/>
      <c r="BF18" s="610"/>
      <c r="BG18" s="610"/>
      <c r="BH18" s="610"/>
      <c r="BI18" s="610"/>
      <c r="BJ18" s="610"/>
      <c r="BK18" s="610"/>
      <c r="BL18" s="610"/>
      <c r="BM18" s="610"/>
      <c r="BN18" s="611"/>
      <c r="BO18" s="612" t="s">
        <v>31</v>
      </c>
      <c r="BP18" s="613"/>
      <c r="BQ18" s="613"/>
      <c r="BR18" s="613"/>
      <c r="BS18" s="613"/>
      <c r="BT18" s="613"/>
      <c r="BU18" s="613"/>
      <c r="BV18" s="613"/>
      <c r="BW18" s="613"/>
      <c r="BX18" s="613"/>
      <c r="BY18" s="613"/>
      <c r="BZ18" s="613"/>
      <c r="CA18" s="613"/>
      <c r="CB18" s="613"/>
      <c r="CC18" s="613"/>
      <c r="CD18" s="613"/>
      <c r="CE18" s="613"/>
      <c r="CF18" s="614"/>
      <c r="CG18" s="615" t="s">
        <v>188</v>
      </c>
      <c r="CH18" s="613"/>
      <c r="CI18" s="613"/>
      <c r="CJ18" s="613"/>
      <c r="CK18" s="613"/>
      <c r="CL18" s="613"/>
      <c r="CM18" s="613"/>
      <c r="CN18" s="613"/>
      <c r="CO18" s="613"/>
      <c r="CP18" s="613"/>
      <c r="CQ18" s="613"/>
      <c r="CR18" s="613"/>
      <c r="CS18" s="613"/>
      <c r="CT18" s="613"/>
      <c r="CU18" s="613"/>
      <c r="CV18" s="616" t="s">
        <v>72</v>
      </c>
      <c r="CW18" s="613"/>
      <c r="CX18" s="613"/>
      <c r="CY18" s="613"/>
      <c r="CZ18" s="613"/>
      <c r="DA18" s="613"/>
      <c r="DB18" s="613"/>
      <c r="DC18" s="613"/>
      <c r="DD18" s="613"/>
      <c r="DE18" s="613"/>
      <c r="DF18" s="613"/>
      <c r="DG18" s="613"/>
      <c r="DH18" s="613"/>
      <c r="DI18" s="613"/>
      <c r="DJ18" s="613"/>
      <c r="DK18" s="612" t="s">
        <v>174</v>
      </c>
      <c r="DL18" s="613"/>
      <c r="DM18" s="613"/>
      <c r="DN18" s="613"/>
      <c r="DO18" s="613"/>
      <c r="DP18" s="613"/>
      <c r="DQ18" s="613"/>
      <c r="DR18" s="613"/>
      <c r="DS18" s="613"/>
      <c r="DT18" s="613"/>
      <c r="DU18" s="613"/>
      <c r="DV18" s="613"/>
      <c r="DW18" s="613"/>
      <c r="DX18" s="613"/>
      <c r="DY18" s="613"/>
      <c r="DZ18" s="613"/>
      <c r="EA18" s="613"/>
      <c r="EB18" s="614"/>
      <c r="EH18" s="392"/>
    </row>
    <row r="19" spans="1:151" s="7" customFormat="1" ht="21" customHeight="1">
      <c r="E19" s="379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376"/>
      <c r="S19" s="617">
        <v>-17317</v>
      </c>
      <c r="T19" s="628"/>
      <c r="U19" s="628"/>
      <c r="V19" s="628"/>
      <c r="W19" s="628"/>
      <c r="X19" s="628"/>
      <c r="Y19" s="628"/>
      <c r="Z19" s="628"/>
      <c r="AA19" s="628"/>
      <c r="AB19" s="628"/>
      <c r="AC19" s="628"/>
      <c r="AD19" s="628"/>
      <c r="AE19" s="628"/>
      <c r="AF19" s="628"/>
      <c r="AG19" s="628"/>
      <c r="AH19" s="628"/>
      <c r="AI19" s="628"/>
      <c r="AJ19" s="629"/>
      <c r="AK19" s="617">
        <v>3092</v>
      </c>
      <c r="AL19" s="618"/>
      <c r="AM19" s="618"/>
      <c r="AN19" s="618"/>
      <c r="AO19" s="618"/>
      <c r="AP19" s="618"/>
      <c r="AQ19" s="618"/>
      <c r="AR19" s="618"/>
      <c r="AS19" s="618"/>
      <c r="AT19" s="618"/>
      <c r="AU19" s="618"/>
      <c r="AV19" s="618"/>
      <c r="AW19" s="618"/>
      <c r="AX19" s="618"/>
      <c r="AY19" s="620"/>
      <c r="AZ19" s="621">
        <v>17066</v>
      </c>
      <c r="BA19" s="622"/>
      <c r="BB19" s="622"/>
      <c r="BC19" s="622"/>
      <c r="BD19" s="622"/>
      <c r="BE19" s="622"/>
      <c r="BF19" s="622"/>
      <c r="BG19" s="622"/>
      <c r="BH19" s="622"/>
      <c r="BI19" s="622"/>
      <c r="BJ19" s="622"/>
      <c r="BK19" s="622"/>
      <c r="BL19" s="622"/>
      <c r="BM19" s="622"/>
      <c r="BN19" s="623"/>
      <c r="BO19" s="621">
        <v>-13974</v>
      </c>
      <c r="BP19" s="622"/>
      <c r="BQ19" s="622"/>
      <c r="BR19" s="622"/>
      <c r="BS19" s="622"/>
      <c r="BT19" s="622"/>
      <c r="BU19" s="622"/>
      <c r="BV19" s="622"/>
      <c r="BW19" s="622"/>
      <c r="BX19" s="622"/>
      <c r="BY19" s="622"/>
      <c r="BZ19" s="622"/>
      <c r="CA19" s="622"/>
      <c r="CB19" s="622"/>
      <c r="CC19" s="622"/>
      <c r="CD19" s="622"/>
      <c r="CE19" s="622"/>
      <c r="CF19" s="630"/>
      <c r="CG19" s="598">
        <v>11706</v>
      </c>
      <c r="CH19" s="599"/>
      <c r="CI19" s="599"/>
      <c r="CJ19" s="599"/>
      <c r="CK19" s="599"/>
      <c r="CL19" s="599"/>
      <c r="CM19" s="599"/>
      <c r="CN19" s="599"/>
      <c r="CO19" s="599"/>
      <c r="CP19" s="599"/>
      <c r="CQ19" s="599"/>
      <c r="CR19" s="599"/>
      <c r="CS19" s="599"/>
      <c r="CT19" s="599"/>
      <c r="CU19" s="599"/>
      <c r="CV19" s="624">
        <v>15049</v>
      </c>
      <c r="CW19" s="599"/>
      <c r="CX19" s="599"/>
      <c r="CY19" s="599"/>
      <c r="CZ19" s="599"/>
      <c r="DA19" s="599"/>
      <c r="DB19" s="599"/>
      <c r="DC19" s="599"/>
      <c r="DD19" s="599"/>
      <c r="DE19" s="599"/>
      <c r="DF19" s="599"/>
      <c r="DG19" s="599"/>
      <c r="DH19" s="599"/>
      <c r="DI19" s="599"/>
      <c r="DJ19" s="599"/>
      <c r="DK19" s="624">
        <v>-3343</v>
      </c>
      <c r="DL19" s="599"/>
      <c r="DM19" s="599"/>
      <c r="DN19" s="599"/>
      <c r="DO19" s="599"/>
      <c r="DP19" s="599"/>
      <c r="DQ19" s="599"/>
      <c r="DR19" s="599"/>
      <c r="DS19" s="599"/>
      <c r="DT19" s="599"/>
      <c r="DU19" s="599"/>
      <c r="DV19" s="599"/>
      <c r="DW19" s="599"/>
      <c r="DX19" s="599"/>
      <c r="DY19" s="599"/>
      <c r="DZ19" s="599"/>
      <c r="EA19" s="599"/>
      <c r="EB19" s="625"/>
      <c r="EH19" s="392"/>
      <c r="EJ19" s="18"/>
      <c r="EK19" s="18"/>
      <c r="EL19" s="18"/>
      <c r="EM19" s="18"/>
      <c r="EN19" s="18"/>
      <c r="EO19" s="18"/>
      <c r="EP19" s="18"/>
      <c r="EQ19" s="18"/>
      <c r="ER19" s="18"/>
      <c r="ES19" s="18"/>
      <c r="ET19" s="18"/>
      <c r="EU19" s="18"/>
    </row>
    <row r="20" spans="1:151" s="7" customFormat="1" ht="11.25" customHeight="1">
      <c r="E20" s="379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376"/>
      <c r="R20" s="386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  <c r="AQ20" s="23"/>
      <c r="AR20" s="23"/>
      <c r="AS20" s="23"/>
      <c r="AT20" s="23"/>
      <c r="AU20" s="23"/>
      <c r="AV20" s="23"/>
      <c r="AW20" s="23"/>
      <c r="AX20" s="23"/>
      <c r="AY20" s="23"/>
      <c r="AZ20" s="23"/>
      <c r="BA20" s="23"/>
      <c r="BB20" s="23"/>
      <c r="BC20" s="23"/>
      <c r="BD20" s="23"/>
      <c r="BE20" s="23"/>
      <c r="BF20" s="23"/>
      <c r="BG20" s="23"/>
      <c r="BH20" s="23"/>
      <c r="BI20" s="23"/>
      <c r="BJ20" s="23"/>
      <c r="BK20" s="23"/>
      <c r="BL20" s="23"/>
      <c r="BM20" s="23"/>
      <c r="BN20" s="23"/>
      <c r="BO20" s="23"/>
      <c r="BP20" s="23"/>
      <c r="BQ20" s="23"/>
      <c r="BR20" s="23"/>
      <c r="BS20" s="23"/>
      <c r="BT20" s="23"/>
      <c r="BU20" s="23"/>
      <c r="BV20" s="23"/>
      <c r="BW20" s="23"/>
      <c r="BX20" s="23"/>
      <c r="BY20" s="23"/>
      <c r="BZ20" s="23"/>
      <c r="CA20" s="23"/>
      <c r="CB20" s="23"/>
      <c r="CC20" s="23"/>
      <c r="CD20" s="23"/>
      <c r="CE20" s="23"/>
      <c r="CF20" s="23"/>
      <c r="CG20" s="23"/>
      <c r="CH20" s="23"/>
      <c r="CI20" s="23"/>
      <c r="CJ20" s="23"/>
      <c r="CK20" s="23"/>
      <c r="CL20" s="23"/>
      <c r="CM20" s="23"/>
      <c r="CN20" s="23"/>
      <c r="CO20" s="388"/>
      <c r="CP20" s="388"/>
      <c r="CQ20" s="388"/>
      <c r="CR20" s="388"/>
      <c r="CS20" s="388"/>
      <c r="CT20" s="388"/>
      <c r="CU20" s="388"/>
      <c r="CV20" s="388"/>
      <c r="CW20" s="388"/>
      <c r="CX20" s="388"/>
      <c r="CY20" s="388"/>
      <c r="CZ20" s="388"/>
      <c r="DA20" s="388"/>
      <c r="DB20" s="388"/>
      <c r="DC20" s="388"/>
      <c r="DD20" s="388"/>
      <c r="DE20" s="388"/>
      <c r="DF20" s="23"/>
      <c r="DG20" s="388"/>
      <c r="DH20" s="388"/>
      <c r="DI20" s="388"/>
      <c r="DJ20" s="388"/>
      <c r="DK20" s="388"/>
      <c r="DL20" s="388"/>
      <c r="DM20" s="388"/>
      <c r="DN20" s="388"/>
      <c r="DO20" s="388"/>
      <c r="DP20" s="388"/>
      <c r="DQ20" s="388"/>
      <c r="DR20" s="388"/>
      <c r="DS20" s="388"/>
      <c r="DT20" s="388"/>
      <c r="DU20" s="388"/>
      <c r="DV20" s="388"/>
      <c r="DW20" s="388"/>
      <c r="DX20" s="23"/>
      <c r="DY20" s="388"/>
      <c r="DZ20" s="388"/>
      <c r="EA20" s="388"/>
      <c r="EB20" s="388"/>
      <c r="EC20" s="388"/>
      <c r="ED20" s="388"/>
      <c r="EE20" s="388"/>
      <c r="EF20" s="388"/>
      <c r="EG20" s="388"/>
      <c r="EH20" s="389"/>
      <c r="EI20" s="23"/>
      <c r="EJ20" s="18"/>
      <c r="EK20" s="18"/>
      <c r="EL20" s="18"/>
      <c r="EM20" s="18"/>
      <c r="EN20" s="18"/>
      <c r="EO20" s="18"/>
      <c r="EP20" s="18"/>
      <c r="EQ20" s="18"/>
      <c r="ER20" s="18"/>
      <c r="ES20" s="18"/>
      <c r="ET20" s="18"/>
      <c r="EU20" s="18"/>
    </row>
    <row r="21" spans="1:151" ht="18" customHeight="1">
      <c r="A21" s="4"/>
      <c r="B21" s="4"/>
      <c r="E21" s="406" t="s">
        <v>335</v>
      </c>
      <c r="F21" s="386"/>
      <c r="G21" s="386"/>
      <c r="H21" s="386"/>
      <c r="I21" s="386"/>
      <c r="J21" s="386"/>
      <c r="K21" s="386"/>
      <c r="L21" s="386"/>
      <c r="M21" s="386"/>
      <c r="N21" s="386"/>
      <c r="O21" s="386"/>
      <c r="P21" s="386"/>
      <c r="Q21" s="386"/>
      <c r="R21" s="386"/>
      <c r="S21" s="386"/>
      <c r="T21" s="386"/>
      <c r="U21" s="386"/>
      <c r="V21" s="386"/>
      <c r="W21" s="386"/>
      <c r="X21" s="386"/>
      <c r="Y21" s="386"/>
      <c r="Z21" s="386"/>
      <c r="AA21" s="386"/>
      <c r="AB21" s="386"/>
      <c r="AC21" s="386"/>
      <c r="AD21" s="386"/>
      <c r="AE21" s="386"/>
      <c r="AF21" s="386"/>
      <c r="AG21" s="386"/>
      <c r="AH21" s="386"/>
      <c r="AI21" s="386"/>
      <c r="AJ21" s="386"/>
      <c r="AK21" s="386"/>
      <c r="AL21" s="386"/>
      <c r="AM21" s="386"/>
      <c r="AN21" s="386"/>
      <c r="AO21" s="386"/>
      <c r="AP21" s="386"/>
      <c r="AQ21" s="386"/>
      <c r="AR21" s="386"/>
      <c r="AS21" s="386"/>
      <c r="AT21" s="386"/>
      <c r="AU21" s="386"/>
      <c r="AV21" s="386"/>
      <c r="AW21" s="386"/>
      <c r="AX21" s="386"/>
      <c r="AY21" s="386"/>
      <c r="AZ21" s="386"/>
      <c r="BA21" s="386"/>
      <c r="BB21" s="386"/>
      <c r="BC21" s="386"/>
      <c r="BD21" s="386"/>
      <c r="BE21" s="386"/>
      <c r="BF21" s="386"/>
      <c r="BG21" s="386"/>
      <c r="BH21" s="386"/>
      <c r="BI21" s="386"/>
      <c r="BJ21" s="386"/>
      <c r="BK21" s="386"/>
      <c r="BL21" s="386"/>
      <c r="BM21" s="386"/>
      <c r="BN21" s="386"/>
      <c r="BO21" s="386"/>
      <c r="BP21" s="386"/>
      <c r="BQ21" s="386"/>
      <c r="BR21" s="386"/>
      <c r="BS21" s="386"/>
      <c r="BT21" s="386"/>
      <c r="BU21" s="386"/>
      <c r="BV21" s="386"/>
      <c r="BW21" s="386"/>
      <c r="BX21" s="386"/>
      <c r="BY21" s="386"/>
      <c r="BZ21" s="386"/>
      <c r="CA21" s="386"/>
      <c r="CB21" s="386"/>
      <c r="CC21" s="386"/>
      <c r="CD21" s="386"/>
      <c r="CE21" s="386"/>
      <c r="CF21" s="386"/>
      <c r="CG21" s="386"/>
      <c r="CH21" s="386"/>
      <c r="CI21" s="386"/>
      <c r="CJ21" s="386"/>
      <c r="CK21" s="386"/>
      <c r="CL21" s="386"/>
      <c r="CM21" s="386"/>
      <c r="CN21" s="386"/>
      <c r="CO21" s="386"/>
      <c r="CP21" s="386"/>
      <c r="CQ21" s="386"/>
      <c r="CR21" s="386"/>
      <c r="CS21" s="386"/>
      <c r="CT21" s="386"/>
      <c r="CU21" s="386"/>
      <c r="CV21" s="386"/>
      <c r="CW21" s="386"/>
      <c r="CX21" s="386"/>
      <c r="CY21" s="386"/>
      <c r="CZ21" s="386"/>
      <c r="DA21" s="386"/>
      <c r="DB21" s="386"/>
      <c r="DC21" s="386"/>
      <c r="DD21" s="386"/>
      <c r="DE21" s="386"/>
      <c r="DF21" s="386"/>
      <c r="DG21" s="386"/>
      <c r="DH21" s="386"/>
      <c r="DI21" s="386"/>
      <c r="DJ21" s="386"/>
      <c r="DK21" s="386"/>
      <c r="DL21" s="386"/>
      <c r="DM21" s="386"/>
      <c r="DN21" s="386"/>
      <c r="DO21" s="386"/>
      <c r="DP21" s="386"/>
      <c r="DQ21" s="386"/>
      <c r="DR21" s="386"/>
      <c r="DS21" s="386"/>
      <c r="DT21" s="386"/>
      <c r="DU21" s="386"/>
      <c r="DV21" s="386"/>
      <c r="DW21" s="386"/>
      <c r="DX21" s="386"/>
      <c r="DY21" s="386"/>
      <c r="DZ21" s="386"/>
      <c r="EA21" s="386"/>
      <c r="EB21" s="386"/>
      <c r="EC21" s="386"/>
      <c r="ED21" s="386"/>
      <c r="EE21" s="386"/>
      <c r="EF21" s="386"/>
      <c r="EG21" s="386"/>
      <c r="EH21" s="390"/>
    </row>
    <row r="22" spans="1:151" s="393" customFormat="1" ht="18" customHeight="1">
      <c r="E22" s="394"/>
      <c r="I22" s="395"/>
      <c r="J22" s="580">
        <v>45962</v>
      </c>
      <c r="K22" s="581"/>
      <c r="L22" s="581"/>
      <c r="M22" s="581"/>
      <c r="N22" s="581"/>
      <c r="O22" s="581"/>
      <c r="P22" s="581"/>
      <c r="Q22" s="581"/>
      <c r="R22" s="581"/>
      <c r="S22" s="581"/>
      <c r="T22" s="581"/>
      <c r="U22" s="581"/>
      <c r="V22" s="581"/>
      <c r="W22" s="581"/>
      <c r="X22" s="581"/>
      <c r="Y22" s="581"/>
      <c r="Z22" s="581"/>
      <c r="AA22" s="581"/>
      <c r="AB22" s="581"/>
      <c r="AC22" s="581"/>
      <c r="AD22" s="581"/>
      <c r="AE22" s="581"/>
      <c r="AF22" s="581"/>
      <c r="AG22" s="581"/>
      <c r="AH22" s="581"/>
      <c r="AI22" s="393" t="s">
        <v>184</v>
      </c>
      <c r="AJ22" s="396"/>
      <c r="AK22" s="396"/>
      <c r="AL22" s="396"/>
      <c r="AM22" s="396"/>
      <c r="AN22" s="396"/>
      <c r="AO22" s="396"/>
      <c r="AP22" s="396"/>
      <c r="BG22" s="626">
        <v>382115</v>
      </c>
      <c r="BH22" s="626"/>
      <c r="BI22" s="626"/>
      <c r="BJ22" s="626"/>
      <c r="BK22" s="626"/>
      <c r="BL22" s="626"/>
      <c r="BM22" s="626"/>
      <c r="BN22" s="626"/>
      <c r="BO22" s="626"/>
      <c r="BP22" s="626"/>
      <c r="BQ22" s="626"/>
      <c r="BR22" s="626"/>
      <c r="BS22" s="626"/>
      <c r="BT22" s="626"/>
      <c r="BU22" s="626"/>
      <c r="BV22" s="626"/>
      <c r="BW22" s="626"/>
      <c r="BX22" s="626"/>
      <c r="BY22" s="626"/>
      <c r="BZ22" s="626"/>
      <c r="EH22" s="397"/>
    </row>
    <row r="23" spans="1:151" s="393" customFormat="1" ht="22.5" customHeight="1" thickBot="1">
      <c r="E23" s="398"/>
      <c r="F23" s="399"/>
      <c r="G23" s="399"/>
      <c r="H23" s="399"/>
      <c r="I23" s="399"/>
      <c r="J23" s="399"/>
      <c r="K23" s="399"/>
      <c r="L23" s="399"/>
      <c r="M23" s="399"/>
      <c r="N23" s="399"/>
      <c r="O23" s="399"/>
      <c r="P23" s="399"/>
      <c r="Q23" s="399" t="s">
        <v>321</v>
      </c>
      <c r="R23" s="399"/>
      <c r="S23" s="399"/>
      <c r="T23" s="399"/>
      <c r="U23" s="399"/>
      <c r="V23" s="399"/>
      <c r="W23" s="399"/>
      <c r="X23" s="399"/>
      <c r="Y23" s="399"/>
      <c r="Z23" s="399"/>
      <c r="AA23" s="399"/>
      <c r="AB23" s="399"/>
      <c r="AC23" s="399"/>
      <c r="AD23" s="399"/>
      <c r="AE23" s="399"/>
      <c r="AF23" s="399"/>
      <c r="AG23" s="399"/>
      <c r="AH23" s="399"/>
      <c r="AI23" s="399"/>
      <c r="AJ23" s="627">
        <v>116</v>
      </c>
      <c r="AK23" s="627"/>
      <c r="AL23" s="627"/>
      <c r="AM23" s="627"/>
      <c r="AN23" s="627"/>
      <c r="AO23" s="627"/>
      <c r="AP23" s="627"/>
      <c r="AQ23" s="627"/>
      <c r="AR23" s="627"/>
      <c r="AS23" s="627"/>
      <c r="AT23" s="399" t="s">
        <v>384</v>
      </c>
      <c r="AU23" s="399"/>
      <c r="AV23" s="399"/>
      <c r="AW23" s="399"/>
      <c r="AX23" s="399"/>
      <c r="AY23" s="399"/>
      <c r="AZ23" s="399"/>
      <c r="BA23" s="399"/>
      <c r="BB23" s="399"/>
      <c r="BC23" s="399"/>
      <c r="BD23" s="399"/>
      <c r="BE23" s="399"/>
      <c r="BF23" s="399"/>
      <c r="BG23" s="399"/>
      <c r="BH23" s="399"/>
      <c r="BI23" s="399"/>
      <c r="BJ23" s="399"/>
      <c r="BK23" s="399"/>
      <c r="BL23" s="399"/>
      <c r="BM23" s="399"/>
      <c r="BN23" s="399"/>
      <c r="BO23" s="399"/>
      <c r="BP23" s="399"/>
      <c r="BQ23" s="399"/>
      <c r="BR23" s="399"/>
      <c r="BS23" s="399"/>
      <c r="BT23" s="399"/>
      <c r="BU23" s="399"/>
      <c r="BV23" s="399"/>
      <c r="BW23" s="399"/>
      <c r="BX23" s="399"/>
      <c r="BY23" s="399"/>
      <c r="BZ23" s="399"/>
      <c r="CA23" s="399"/>
      <c r="CB23" s="399"/>
      <c r="CC23" s="399"/>
      <c r="CD23" s="399"/>
      <c r="CE23" s="399"/>
      <c r="CF23" s="399"/>
      <c r="CG23" s="399"/>
      <c r="CH23" s="399"/>
      <c r="CI23" s="399"/>
      <c r="CJ23" s="399"/>
      <c r="CK23" s="399"/>
      <c r="CL23" s="399"/>
      <c r="CM23" s="399"/>
      <c r="CN23" s="399"/>
      <c r="CO23" s="399"/>
      <c r="CP23" s="399"/>
      <c r="CQ23" s="399"/>
      <c r="CR23" s="399"/>
      <c r="CS23" s="399"/>
      <c r="CT23" s="399"/>
      <c r="CU23" s="399"/>
      <c r="CV23" s="399"/>
      <c r="CW23" s="399"/>
      <c r="CX23" s="399"/>
      <c r="CY23" s="399"/>
      <c r="CZ23" s="399"/>
      <c r="DA23" s="399"/>
      <c r="DB23" s="399"/>
      <c r="DC23" s="399"/>
      <c r="DD23" s="399"/>
      <c r="DE23" s="399"/>
      <c r="DF23" s="399"/>
      <c r="DG23" s="399"/>
      <c r="DH23" s="399"/>
      <c r="DI23" s="399"/>
      <c r="DJ23" s="399"/>
      <c r="DK23" s="399"/>
      <c r="DL23" s="399"/>
      <c r="DM23" s="399"/>
      <c r="DN23" s="399"/>
      <c r="DO23" s="399"/>
      <c r="DP23" s="399"/>
      <c r="DQ23" s="399"/>
      <c r="DR23" s="399"/>
      <c r="DS23" s="399"/>
      <c r="DT23" s="399"/>
      <c r="DU23" s="399"/>
      <c r="DV23" s="399"/>
      <c r="DW23" s="399"/>
      <c r="DX23" s="399"/>
      <c r="DY23" s="399"/>
      <c r="DZ23" s="399"/>
      <c r="EA23" s="399"/>
      <c r="EB23" s="399"/>
      <c r="EC23" s="399"/>
      <c r="ED23" s="399"/>
      <c r="EE23" s="399"/>
      <c r="EF23" s="399"/>
      <c r="EG23" s="399"/>
      <c r="EH23" s="400"/>
    </row>
    <row r="24" spans="1:151" ht="15" customHeight="1" thickTop="1"/>
    <row r="25" spans="1:151" s="4" customFormat="1" ht="18" customHeight="1">
      <c r="C25" s="19" t="s">
        <v>178</v>
      </c>
      <c r="D25" s="13"/>
      <c r="E25" s="13"/>
      <c r="F25" s="13"/>
      <c r="G25" s="13"/>
      <c r="H25" s="20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2"/>
      <c r="AD25" s="12"/>
      <c r="AE25" s="12"/>
      <c r="AF25" s="12"/>
      <c r="AG25" s="12"/>
      <c r="AH25" s="12"/>
      <c r="AI25" s="12"/>
      <c r="AJ25" s="12"/>
      <c r="AK25" s="12"/>
      <c r="EE25" s="12"/>
      <c r="EF25" s="12"/>
      <c r="EG25" s="12"/>
      <c r="EH25" s="12"/>
      <c r="EI25" s="12"/>
      <c r="EJ25" s="12"/>
      <c r="EK25" s="12"/>
      <c r="EL25" s="12"/>
      <c r="EM25" s="12"/>
      <c r="EN25" s="12"/>
      <c r="EO25" s="12"/>
      <c r="EP25" s="12"/>
      <c r="EQ25" s="12"/>
      <c r="ER25" s="12"/>
      <c r="ES25" s="12"/>
      <c r="ET25" s="12"/>
      <c r="EU25" s="12"/>
    </row>
    <row r="26" spans="1:151" s="8" customFormat="1" ht="15" customHeight="1">
      <c r="C26" s="13"/>
      <c r="D26" s="13"/>
      <c r="E26" s="13"/>
      <c r="F26" s="13"/>
      <c r="G26" s="12" t="s">
        <v>244</v>
      </c>
      <c r="H26" s="12"/>
      <c r="I26" s="12"/>
      <c r="J26" s="12"/>
      <c r="K26" s="12"/>
      <c r="L26" s="12"/>
      <c r="M26" s="12"/>
      <c r="N26" s="2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3"/>
      <c r="AW26" s="13"/>
      <c r="AX26" s="13"/>
      <c r="AY26" s="13"/>
      <c r="AZ26" s="13"/>
      <c r="BA26" s="13"/>
      <c r="BB26" s="13"/>
      <c r="BC26" s="13"/>
      <c r="BD26" s="13"/>
      <c r="BE26" s="13"/>
      <c r="BF26" s="13"/>
      <c r="BG26" s="13"/>
      <c r="BH26" s="13"/>
      <c r="BI26" s="13"/>
      <c r="BJ26" s="13"/>
      <c r="BK26" s="13"/>
      <c r="BL26" s="13"/>
      <c r="BN26" s="13"/>
      <c r="BO26" s="13"/>
      <c r="BQ26" s="13"/>
      <c r="BT26" s="13"/>
      <c r="BU26" s="13"/>
      <c r="BW26" s="13"/>
      <c r="BX26" s="29" t="s">
        <v>121</v>
      </c>
      <c r="BY26" s="13"/>
      <c r="BZ26" s="13"/>
      <c r="CA26" s="13"/>
      <c r="CB26" s="13"/>
      <c r="CC26" s="13"/>
      <c r="CD26" s="13"/>
      <c r="CE26" s="13"/>
      <c r="CF26" s="13"/>
      <c r="CG26" s="13"/>
      <c r="CH26" s="13"/>
      <c r="CI26" s="13"/>
      <c r="CJ26" s="13"/>
      <c r="CK26" s="13"/>
      <c r="CL26" s="13"/>
      <c r="CM26" s="13"/>
      <c r="CN26" s="13"/>
      <c r="CO26" s="13"/>
      <c r="CP26" s="13"/>
      <c r="CQ26" s="13"/>
      <c r="CR26" s="13"/>
      <c r="CS26" s="13"/>
      <c r="CT26" s="13"/>
      <c r="CU26" s="13"/>
      <c r="CV26" s="13"/>
      <c r="CW26" s="13"/>
      <c r="CX26" s="13"/>
      <c r="CY26" s="13"/>
      <c r="CZ26" s="13"/>
      <c r="DA26" s="13"/>
      <c r="DB26" s="13"/>
      <c r="DC26" s="13"/>
      <c r="DD26" s="13"/>
      <c r="DE26" s="13"/>
      <c r="DF26" s="13"/>
      <c r="DG26" s="13"/>
      <c r="DH26" s="13"/>
      <c r="DI26" s="13"/>
      <c r="DJ26" s="13"/>
      <c r="DK26" s="13"/>
      <c r="DL26" s="13"/>
      <c r="DM26" s="13"/>
      <c r="DN26" s="13"/>
      <c r="DO26" s="13"/>
      <c r="DP26" s="13"/>
      <c r="DQ26" s="13"/>
      <c r="DR26" s="13"/>
      <c r="DS26" s="13"/>
      <c r="DT26" s="13"/>
      <c r="DU26" s="13"/>
      <c r="DV26" s="13"/>
      <c r="DW26" s="13"/>
      <c r="DX26" s="13"/>
      <c r="DY26" s="13"/>
      <c r="DZ26" s="13"/>
      <c r="EA26" s="13"/>
      <c r="EB26" s="13"/>
      <c r="EC26" s="13"/>
      <c r="ED26" s="13"/>
      <c r="EE26" s="13"/>
      <c r="EF26" s="13"/>
      <c r="EG26" s="13"/>
      <c r="EH26" s="13"/>
      <c r="EI26" s="13"/>
      <c r="EJ26" s="13"/>
      <c r="EK26" s="13"/>
      <c r="EL26" s="13"/>
      <c r="EM26" s="13"/>
      <c r="EN26" s="13"/>
      <c r="EO26" s="13"/>
      <c r="EP26" s="13"/>
      <c r="EQ26" s="13"/>
      <c r="ER26" s="13"/>
      <c r="ES26" s="13"/>
      <c r="ET26" s="13"/>
      <c r="EU26" s="13"/>
    </row>
    <row r="27" spans="1:151" s="8" customFormat="1" ht="15" customHeight="1">
      <c r="C27" s="13"/>
      <c r="D27" s="13"/>
      <c r="E27" s="13"/>
      <c r="F27" s="13"/>
      <c r="G27" s="12" t="s">
        <v>0</v>
      </c>
      <c r="H27" s="12"/>
      <c r="I27" s="12"/>
      <c r="J27" s="12"/>
      <c r="K27" s="12"/>
      <c r="L27" s="12"/>
      <c r="M27" s="12"/>
      <c r="N27" s="2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  <c r="BN27" s="13"/>
      <c r="BO27" s="13"/>
      <c r="BQ27" s="13"/>
      <c r="BT27" s="13"/>
      <c r="BU27" s="13"/>
      <c r="BW27" s="13"/>
      <c r="BX27" s="29" t="s">
        <v>185</v>
      </c>
      <c r="BY27" s="13"/>
      <c r="BZ27" s="13"/>
      <c r="CA27" s="13"/>
      <c r="CB27" s="13"/>
      <c r="CC27" s="13"/>
      <c r="CD27" s="13"/>
      <c r="CE27" s="13"/>
      <c r="CF27" s="13"/>
      <c r="CG27" s="13"/>
      <c r="CH27" s="13"/>
      <c r="CI27" s="13"/>
      <c r="CJ27" s="13"/>
      <c r="CK27" s="13"/>
      <c r="CL27" s="13"/>
      <c r="CM27" s="13"/>
      <c r="CN27" s="13"/>
      <c r="CO27" s="13"/>
      <c r="CP27" s="13"/>
      <c r="CQ27" s="13"/>
      <c r="CR27" s="13"/>
      <c r="CS27" s="13"/>
      <c r="CT27" s="13"/>
      <c r="CU27" s="13"/>
      <c r="CV27" s="13"/>
      <c r="CW27" s="13"/>
      <c r="CX27" s="13"/>
      <c r="CY27" s="13"/>
      <c r="CZ27" s="13"/>
      <c r="DA27" s="13"/>
      <c r="DB27" s="13"/>
      <c r="DC27" s="13"/>
      <c r="DD27" s="13"/>
      <c r="DE27" s="13"/>
      <c r="DF27" s="13"/>
      <c r="DG27" s="13"/>
      <c r="DH27" s="13"/>
      <c r="DI27" s="13"/>
      <c r="DJ27" s="13"/>
      <c r="DK27" s="13"/>
      <c r="DL27" s="13"/>
      <c r="DM27" s="13"/>
      <c r="DN27" s="13"/>
      <c r="DO27" s="13"/>
      <c r="DP27" s="13"/>
      <c r="DQ27" s="13"/>
      <c r="DR27" s="13"/>
      <c r="DS27" s="13"/>
      <c r="DT27" s="13"/>
      <c r="DU27" s="13"/>
      <c r="DV27" s="13"/>
      <c r="DW27" s="13"/>
      <c r="DX27" s="13"/>
      <c r="DY27" s="13"/>
      <c r="DZ27" s="13"/>
      <c r="EA27" s="13"/>
      <c r="EB27" s="13"/>
      <c r="EC27" s="13"/>
      <c r="ED27" s="13"/>
      <c r="EE27" s="13"/>
      <c r="EF27" s="13"/>
      <c r="EG27" s="13"/>
      <c r="EH27" s="13"/>
      <c r="EI27" s="13"/>
      <c r="EJ27" s="13"/>
      <c r="EK27" s="13"/>
      <c r="EL27" s="13"/>
      <c r="EM27" s="13"/>
      <c r="EN27" s="13"/>
      <c r="EO27" s="13"/>
      <c r="EP27" s="13"/>
      <c r="EQ27" s="13"/>
      <c r="ER27" s="13"/>
      <c r="ES27" s="13"/>
      <c r="ET27" s="13"/>
      <c r="EU27" s="13"/>
    </row>
    <row r="28" spans="1:151" s="8" customFormat="1" ht="15" customHeight="1">
      <c r="C28" s="13"/>
      <c r="D28" s="13"/>
      <c r="E28" s="13"/>
      <c r="F28" s="13"/>
      <c r="G28" s="12" t="s">
        <v>228</v>
      </c>
      <c r="H28" s="12"/>
      <c r="I28" s="12"/>
      <c r="J28" s="12"/>
      <c r="K28" s="12"/>
      <c r="L28" s="12"/>
      <c r="M28" s="12"/>
      <c r="N28" s="2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3"/>
      <c r="AW28" s="13"/>
      <c r="AX28" s="13"/>
      <c r="AY28" s="13"/>
      <c r="AZ28" s="13"/>
      <c r="BA28" s="13"/>
      <c r="BB28" s="13"/>
      <c r="BC28" s="13"/>
      <c r="BD28" s="13"/>
      <c r="BE28" s="13"/>
      <c r="BF28" s="13"/>
      <c r="BG28" s="13"/>
      <c r="BH28" s="13"/>
      <c r="BI28" s="13"/>
      <c r="BJ28" s="13"/>
      <c r="BK28" s="13"/>
      <c r="BL28" s="13"/>
      <c r="BN28" s="13"/>
      <c r="BO28" s="13"/>
      <c r="BQ28" s="13"/>
      <c r="BT28" s="13"/>
      <c r="BU28" s="13"/>
      <c r="BW28" s="13"/>
      <c r="BX28" s="29" t="s">
        <v>48</v>
      </c>
      <c r="BY28" s="13"/>
      <c r="BZ28" s="13"/>
      <c r="CA28" s="13"/>
      <c r="CB28" s="13"/>
      <c r="CC28" s="13"/>
      <c r="CD28" s="13"/>
      <c r="CE28" s="13"/>
      <c r="CF28" s="13"/>
      <c r="CG28" s="13"/>
      <c r="CH28" s="13"/>
      <c r="CI28" s="13"/>
      <c r="CJ28" s="13"/>
      <c r="CK28" s="13"/>
      <c r="CL28" s="13"/>
      <c r="CM28" s="13"/>
      <c r="CN28" s="13"/>
      <c r="CO28" s="13"/>
      <c r="CP28" s="13"/>
      <c r="CQ28" s="13"/>
      <c r="CR28" s="13"/>
      <c r="CS28" s="13"/>
      <c r="CT28" s="13"/>
      <c r="CU28" s="13"/>
      <c r="CV28" s="13"/>
      <c r="CW28" s="13"/>
      <c r="CX28" s="13"/>
      <c r="CY28" s="13"/>
      <c r="CZ28" s="13"/>
      <c r="DA28" s="13"/>
      <c r="DB28" s="13"/>
      <c r="DC28" s="13"/>
      <c r="DD28" s="13"/>
      <c r="DE28" s="13"/>
      <c r="DF28" s="13"/>
      <c r="DG28" s="13"/>
      <c r="DH28" s="13"/>
      <c r="DI28" s="13"/>
      <c r="DJ28" s="13"/>
      <c r="DK28" s="13"/>
      <c r="DL28" s="13"/>
      <c r="DM28" s="13"/>
      <c r="DN28" s="13"/>
      <c r="DO28" s="13"/>
      <c r="DP28" s="13"/>
      <c r="DQ28" s="13"/>
      <c r="DR28" s="13"/>
      <c r="DS28" s="13"/>
      <c r="DT28" s="13"/>
      <c r="DU28" s="13"/>
      <c r="DV28" s="13"/>
      <c r="DW28" s="13"/>
      <c r="DX28" s="13"/>
      <c r="DY28" s="13"/>
      <c r="DZ28" s="13"/>
      <c r="EA28" s="13"/>
      <c r="EB28" s="13"/>
      <c r="EC28" s="13"/>
      <c r="ED28" s="13"/>
      <c r="EE28" s="13"/>
      <c r="EF28" s="13"/>
      <c r="EG28" s="13"/>
      <c r="EH28" s="13"/>
      <c r="EI28" s="13"/>
      <c r="EJ28" s="13"/>
      <c r="EK28" s="13"/>
      <c r="EL28" s="13"/>
      <c r="EM28" s="13"/>
      <c r="EN28" s="13"/>
      <c r="EO28" s="13"/>
      <c r="EP28" s="13"/>
      <c r="EQ28" s="13"/>
      <c r="ER28" s="13"/>
      <c r="ES28" s="13"/>
      <c r="ET28" s="13"/>
      <c r="EU28" s="13"/>
    </row>
    <row r="29" spans="1:151" s="8" customFormat="1" ht="15" customHeight="1">
      <c r="C29" s="13"/>
      <c r="D29" s="13"/>
      <c r="E29" s="13"/>
      <c r="F29" s="13"/>
      <c r="G29" s="12" t="s">
        <v>154</v>
      </c>
      <c r="H29" s="12"/>
      <c r="I29" s="12"/>
      <c r="J29" s="12"/>
      <c r="K29" s="12"/>
      <c r="L29" s="12"/>
      <c r="M29" s="12"/>
      <c r="N29" s="2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3"/>
      <c r="AW29" s="13"/>
      <c r="AX29" s="13"/>
      <c r="AY29" s="13"/>
      <c r="AZ29" s="13"/>
      <c r="BA29" s="13"/>
      <c r="BB29" s="13"/>
      <c r="BC29" s="13"/>
      <c r="BD29" s="13"/>
      <c r="BE29" s="13"/>
      <c r="BF29" s="13"/>
      <c r="BG29" s="13"/>
      <c r="BH29" s="13"/>
      <c r="BI29" s="13"/>
      <c r="BJ29" s="13"/>
      <c r="BK29" s="13"/>
      <c r="BL29" s="13"/>
      <c r="BN29" s="13"/>
      <c r="BO29" s="13"/>
      <c r="BQ29" s="13"/>
      <c r="BT29" s="13"/>
      <c r="BU29" s="13"/>
      <c r="BW29" s="13"/>
      <c r="BX29" s="29" t="s">
        <v>36</v>
      </c>
      <c r="BY29" s="13"/>
      <c r="BZ29" s="13"/>
      <c r="CA29" s="13"/>
      <c r="CB29" s="13"/>
      <c r="CC29" s="13"/>
      <c r="CD29" s="13"/>
      <c r="CE29" s="13"/>
      <c r="CF29" s="13"/>
      <c r="CG29" s="13"/>
      <c r="CH29" s="13"/>
      <c r="CI29" s="13"/>
      <c r="CJ29" s="13"/>
      <c r="CK29" s="13"/>
      <c r="CL29" s="13"/>
      <c r="CM29" s="13"/>
      <c r="CN29" s="13"/>
      <c r="CO29" s="13"/>
      <c r="CP29" s="13"/>
      <c r="CQ29" s="13"/>
      <c r="CR29" s="13"/>
      <c r="CS29" s="13"/>
      <c r="CT29" s="13"/>
      <c r="CU29" s="13"/>
      <c r="CV29" s="13"/>
      <c r="CW29" s="13"/>
      <c r="CX29" s="13"/>
      <c r="CY29" s="13"/>
      <c r="CZ29" s="13"/>
      <c r="DA29" s="13"/>
      <c r="DB29" s="13"/>
      <c r="DC29" s="13"/>
      <c r="DD29" s="13"/>
      <c r="DE29" s="13"/>
      <c r="DF29" s="13"/>
      <c r="DG29" s="13"/>
      <c r="DH29" s="13"/>
      <c r="DI29" s="13"/>
      <c r="DJ29" s="13"/>
      <c r="DK29" s="13"/>
      <c r="DL29" s="13"/>
      <c r="DM29" s="13"/>
      <c r="DN29" s="13"/>
      <c r="DO29" s="13"/>
      <c r="DP29" s="13"/>
      <c r="DQ29" s="13"/>
      <c r="DR29" s="13"/>
      <c r="DS29" s="13"/>
      <c r="DT29" s="13"/>
      <c r="DU29" s="13"/>
      <c r="DV29" s="13"/>
      <c r="DW29" s="13"/>
      <c r="DX29" s="13"/>
      <c r="DY29" s="13"/>
      <c r="DZ29" s="13"/>
      <c r="EA29" s="13"/>
      <c r="EB29" s="13"/>
      <c r="EC29" s="13"/>
      <c r="ED29" s="13"/>
      <c r="EE29" s="13"/>
      <c r="EF29" s="13"/>
      <c r="EG29" s="13"/>
      <c r="EH29" s="13"/>
      <c r="EI29" s="13"/>
      <c r="EJ29" s="13"/>
      <c r="EK29" s="13"/>
      <c r="EL29" s="13"/>
      <c r="EM29" s="13"/>
      <c r="EN29" s="13"/>
      <c r="EO29" s="13"/>
      <c r="EP29" s="13"/>
      <c r="EQ29" s="13"/>
      <c r="ER29" s="13"/>
      <c r="ES29" s="13"/>
      <c r="ET29" s="13"/>
      <c r="EU29" s="13"/>
    </row>
    <row r="30" spans="1:151" s="8" customFormat="1" ht="15" customHeight="1">
      <c r="C30" s="13"/>
      <c r="D30" s="13"/>
      <c r="E30" s="13"/>
      <c r="F30" s="13"/>
      <c r="G30" s="12" t="s">
        <v>155</v>
      </c>
      <c r="H30" s="12"/>
      <c r="I30" s="12"/>
      <c r="J30" s="12"/>
      <c r="K30" s="12"/>
      <c r="L30" s="12"/>
      <c r="M30" s="12"/>
      <c r="N30" s="2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3"/>
      <c r="AW30" s="13"/>
      <c r="AX30" s="13"/>
      <c r="AY30" s="13"/>
      <c r="AZ30" s="13"/>
      <c r="BA30" s="13"/>
      <c r="BB30" s="13"/>
      <c r="BC30" s="13"/>
      <c r="BD30" s="13"/>
      <c r="BE30" s="13"/>
      <c r="BF30" s="13"/>
      <c r="BG30" s="13"/>
      <c r="BH30" s="13"/>
      <c r="BI30" s="13"/>
      <c r="BJ30" s="13"/>
      <c r="BK30" s="13"/>
      <c r="BL30" s="13"/>
      <c r="BN30" s="13"/>
      <c r="BO30" s="13"/>
      <c r="BQ30" s="13"/>
      <c r="BT30" s="13"/>
      <c r="BU30" s="13"/>
      <c r="BW30" s="13"/>
      <c r="BX30" s="29" t="s">
        <v>186</v>
      </c>
      <c r="BY30" s="13"/>
      <c r="BZ30" s="13"/>
      <c r="CA30" s="13"/>
      <c r="CB30" s="13"/>
      <c r="CC30" s="13"/>
      <c r="CD30" s="13"/>
      <c r="CE30" s="13"/>
      <c r="CF30" s="13"/>
      <c r="CG30" s="13"/>
      <c r="CH30" s="13"/>
      <c r="CI30" s="13"/>
      <c r="CJ30" s="13"/>
      <c r="CK30" s="13"/>
      <c r="CL30" s="13"/>
      <c r="CM30" s="13"/>
      <c r="CN30" s="13"/>
      <c r="CO30" s="13"/>
      <c r="CP30" s="13"/>
      <c r="CQ30" s="13"/>
      <c r="CR30" s="13"/>
      <c r="CS30" s="13"/>
      <c r="CT30" s="13"/>
      <c r="CU30" s="13"/>
      <c r="CV30" s="13"/>
      <c r="CW30" s="13"/>
      <c r="CX30" s="13"/>
      <c r="CY30" s="13"/>
      <c r="CZ30" s="13"/>
      <c r="DA30" s="13"/>
      <c r="DB30" s="13"/>
      <c r="DC30" s="13"/>
      <c r="DD30" s="13"/>
      <c r="DE30" s="13"/>
      <c r="DF30" s="13"/>
      <c r="DG30" s="13"/>
      <c r="DH30" s="13"/>
      <c r="DI30" s="13"/>
      <c r="DJ30" s="13"/>
      <c r="DK30" s="13"/>
      <c r="DL30" s="13"/>
      <c r="DM30" s="13"/>
      <c r="DN30" s="13"/>
      <c r="DO30" s="13"/>
      <c r="DP30" s="13"/>
      <c r="DQ30" s="13"/>
      <c r="DR30" s="13"/>
      <c r="DS30" s="13"/>
      <c r="DT30" s="13"/>
      <c r="DU30" s="13"/>
      <c r="DV30" s="13"/>
      <c r="DW30" s="13"/>
      <c r="DX30" s="13"/>
      <c r="DY30" s="13"/>
      <c r="DZ30" s="13"/>
      <c r="EA30" s="13"/>
      <c r="EB30" s="13"/>
      <c r="EC30" s="13"/>
      <c r="ED30" s="13"/>
      <c r="EE30" s="13"/>
      <c r="EF30" s="13"/>
      <c r="EG30" s="13"/>
      <c r="EH30" s="13"/>
      <c r="EI30" s="13"/>
      <c r="EJ30" s="13"/>
      <c r="EK30" s="13"/>
      <c r="EL30" s="13"/>
      <c r="EM30" s="13"/>
      <c r="EN30" s="13"/>
      <c r="EO30" s="13"/>
      <c r="EP30" s="13"/>
      <c r="EQ30" s="13"/>
      <c r="ER30" s="13"/>
      <c r="ES30" s="13"/>
      <c r="ET30" s="13"/>
      <c r="EU30" s="13"/>
    </row>
    <row r="31" spans="1:151" s="8" customFormat="1" ht="15" customHeight="1">
      <c r="C31" s="13"/>
      <c r="D31" s="13"/>
      <c r="E31" s="13"/>
      <c r="F31" s="13"/>
      <c r="G31" s="12" t="s">
        <v>156</v>
      </c>
      <c r="H31" s="12"/>
      <c r="I31" s="12"/>
      <c r="J31" s="12"/>
      <c r="K31" s="12"/>
      <c r="L31" s="12"/>
      <c r="M31" s="12"/>
      <c r="N31" s="2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3"/>
      <c r="AW31" s="13"/>
      <c r="AX31" s="13"/>
      <c r="AY31" s="13"/>
      <c r="AZ31" s="13"/>
      <c r="BA31" s="13"/>
      <c r="BB31" s="13"/>
      <c r="BC31" s="13"/>
      <c r="BD31" s="13"/>
      <c r="BE31" s="13"/>
      <c r="BF31" s="13"/>
      <c r="BG31" s="13"/>
      <c r="BH31" s="13"/>
      <c r="BI31" s="13"/>
      <c r="BJ31" s="13"/>
      <c r="BK31" s="13"/>
      <c r="BL31" s="13"/>
      <c r="BN31" s="13"/>
      <c r="BO31" s="13"/>
      <c r="BQ31" s="13"/>
      <c r="BT31" s="13"/>
      <c r="BU31" s="13"/>
      <c r="BW31" s="13"/>
      <c r="BX31" s="29" t="s">
        <v>187</v>
      </c>
      <c r="BY31" s="13"/>
      <c r="BZ31" s="13"/>
      <c r="CA31" s="13"/>
      <c r="CB31" s="13"/>
      <c r="CC31" s="13"/>
      <c r="CD31" s="13"/>
      <c r="CE31" s="13"/>
      <c r="CF31" s="13"/>
      <c r="CG31" s="13"/>
      <c r="CH31" s="13"/>
      <c r="CI31" s="13"/>
      <c r="CJ31" s="13"/>
      <c r="CK31" s="13"/>
      <c r="CL31" s="13"/>
      <c r="CM31" s="13"/>
      <c r="CN31" s="13"/>
      <c r="CO31" s="13"/>
      <c r="CP31" s="13"/>
      <c r="CQ31" s="13"/>
      <c r="CR31" s="13"/>
      <c r="CS31" s="13"/>
      <c r="CT31" s="13"/>
      <c r="CU31" s="13"/>
      <c r="CV31" s="13"/>
      <c r="CW31" s="13"/>
      <c r="CX31" s="13"/>
      <c r="CY31" s="13"/>
      <c r="CZ31" s="13"/>
      <c r="DA31" s="13"/>
      <c r="DB31" s="13"/>
      <c r="DC31" s="13"/>
      <c r="DD31" s="13"/>
      <c r="DE31" s="13"/>
      <c r="DF31" s="13"/>
      <c r="DG31" s="13"/>
      <c r="DH31" s="13"/>
      <c r="DI31" s="13"/>
      <c r="DJ31" s="13"/>
      <c r="DK31" s="13"/>
      <c r="DL31" s="13"/>
      <c r="DM31" s="13"/>
      <c r="DN31" s="13"/>
      <c r="DO31" s="13"/>
      <c r="DP31" s="13"/>
      <c r="DQ31" s="13"/>
      <c r="DR31" s="13"/>
      <c r="DS31" s="13"/>
      <c r="DT31" s="13"/>
      <c r="DU31" s="13"/>
      <c r="DV31" s="13"/>
      <c r="DW31" s="13"/>
      <c r="DX31" s="13"/>
      <c r="DY31" s="13"/>
      <c r="DZ31" s="13"/>
      <c r="EA31" s="13"/>
      <c r="EB31" s="13"/>
      <c r="EC31" s="13"/>
      <c r="ED31" s="13"/>
      <c r="EE31" s="13"/>
      <c r="EF31" s="13"/>
      <c r="EG31" s="13"/>
      <c r="EH31" s="13"/>
      <c r="EI31" s="13"/>
      <c r="EJ31" s="13"/>
      <c r="EK31" s="13"/>
      <c r="EL31" s="13"/>
      <c r="EM31" s="13"/>
      <c r="EN31" s="13"/>
      <c r="EO31" s="13"/>
      <c r="EP31" s="13"/>
      <c r="EQ31" s="13"/>
      <c r="ER31" s="13"/>
      <c r="ES31" s="13"/>
      <c r="ET31" s="13"/>
      <c r="EU31" s="13"/>
    </row>
    <row r="32" spans="1:151" s="8" customFormat="1" ht="15" customHeight="1">
      <c r="A32" s="13"/>
      <c r="G32" s="631">
        <v>45931</v>
      </c>
      <c r="H32" s="632"/>
      <c r="I32" s="632"/>
      <c r="J32" s="632"/>
      <c r="K32" s="632"/>
      <c r="L32" s="632"/>
      <c r="M32" s="632"/>
      <c r="N32" s="632"/>
      <c r="O32" s="632"/>
      <c r="P32" s="632"/>
      <c r="Q32" s="632"/>
      <c r="R32" s="632"/>
      <c r="S32" s="632"/>
      <c r="T32" s="632"/>
      <c r="U32" s="632"/>
      <c r="V32" s="632"/>
      <c r="W32" s="632"/>
      <c r="X32" s="632"/>
      <c r="Y32" s="632"/>
      <c r="Z32" s="632"/>
      <c r="AA32" s="632"/>
      <c r="AB32" s="632"/>
      <c r="AC32" s="632"/>
      <c r="AD32" s="632"/>
      <c r="AE32" s="632"/>
      <c r="AF32" s="632"/>
      <c r="AG32" s="632"/>
      <c r="AH32" s="632"/>
      <c r="AI32" s="632"/>
      <c r="AJ32" s="632"/>
      <c r="AK32" s="632"/>
      <c r="AL32" s="632"/>
      <c r="AM32" s="632"/>
      <c r="AN32" s="632"/>
      <c r="AO32" s="632"/>
      <c r="AP32" s="632"/>
      <c r="AQ32" s="632"/>
      <c r="AR32" s="632"/>
      <c r="AS32" s="632"/>
      <c r="AT32" s="632"/>
      <c r="AU32" s="632"/>
      <c r="AV32" s="632"/>
      <c r="AW32" s="632"/>
      <c r="AX32" s="632"/>
      <c r="AY32" s="632"/>
      <c r="AZ32" s="632"/>
      <c r="BA32" s="632"/>
      <c r="BB32" s="632"/>
      <c r="BC32" s="632"/>
      <c r="BD32" s="632"/>
      <c r="BE32" s="13"/>
      <c r="BF32" s="13"/>
      <c r="BG32" s="13"/>
      <c r="BI32" s="13"/>
      <c r="BK32" s="13"/>
      <c r="BL32" s="13"/>
      <c r="BN32" s="13"/>
      <c r="BO32" s="13"/>
      <c r="BQ32" s="13"/>
      <c r="BT32" s="13"/>
      <c r="BU32" s="13"/>
      <c r="BW32" s="13"/>
      <c r="BX32" s="29" t="s">
        <v>136</v>
      </c>
      <c r="BY32" s="13"/>
      <c r="BZ32" s="13"/>
      <c r="CA32" s="13"/>
      <c r="CB32" s="13"/>
      <c r="CC32" s="13"/>
      <c r="CD32" s="13"/>
      <c r="CE32" s="13"/>
      <c r="CF32" s="13"/>
      <c r="CG32" s="13"/>
      <c r="CH32" s="13"/>
      <c r="CI32" s="13"/>
      <c r="CJ32" s="13"/>
      <c r="CK32" s="13"/>
      <c r="CL32" s="13"/>
      <c r="CM32" s="13"/>
      <c r="CN32" s="13"/>
      <c r="CO32" s="13"/>
      <c r="CP32" s="13"/>
      <c r="CQ32" s="13"/>
      <c r="CR32" s="13"/>
      <c r="CS32" s="13"/>
      <c r="CT32" s="13"/>
      <c r="CU32" s="13"/>
      <c r="CV32" s="13"/>
      <c r="CW32" s="13"/>
      <c r="CX32" s="13"/>
      <c r="CY32" s="13"/>
      <c r="CZ32" s="13"/>
      <c r="DA32" s="13"/>
      <c r="DB32" s="13"/>
      <c r="DC32" s="13"/>
      <c r="DD32" s="13"/>
      <c r="DE32" s="13"/>
      <c r="DF32" s="13"/>
      <c r="DG32" s="13"/>
      <c r="DH32" s="13"/>
      <c r="DI32" s="13"/>
      <c r="DJ32" s="13"/>
      <c r="DK32" s="13"/>
      <c r="DL32" s="13"/>
      <c r="DM32" s="13"/>
      <c r="DN32" s="13"/>
      <c r="DO32" s="13"/>
      <c r="DP32" s="13"/>
      <c r="DQ32" s="13"/>
      <c r="DR32" s="13"/>
      <c r="DS32" s="13"/>
      <c r="DT32" s="13"/>
      <c r="DU32" s="13"/>
      <c r="DV32" s="13"/>
      <c r="DW32" s="13"/>
      <c r="DX32" s="13"/>
      <c r="DY32" s="13"/>
      <c r="DZ32" s="13"/>
      <c r="EA32" s="13"/>
      <c r="EB32" s="13"/>
      <c r="EC32" s="13"/>
      <c r="ED32" s="13"/>
      <c r="EE32" s="13"/>
      <c r="EF32" s="13"/>
      <c r="EG32" s="13"/>
      <c r="EH32" s="13"/>
      <c r="EI32" s="13"/>
      <c r="EJ32" s="13"/>
      <c r="EK32" s="13"/>
      <c r="EL32" s="13"/>
      <c r="EM32" s="13"/>
      <c r="EN32" s="13"/>
      <c r="EO32" s="13"/>
      <c r="EP32" s="13"/>
      <c r="EQ32" s="13"/>
      <c r="ER32" s="13"/>
      <c r="ES32" s="13"/>
      <c r="ET32" s="13"/>
      <c r="EU32" s="13"/>
    </row>
    <row r="33" spans="1:151" s="4" customFormat="1" ht="15" customHeight="1">
      <c r="A33" s="14"/>
      <c r="C33" s="13"/>
      <c r="D33" s="20"/>
      <c r="E33" s="13"/>
      <c r="F33" s="13"/>
      <c r="G33" s="12" t="s">
        <v>118</v>
      </c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2"/>
      <c r="BL33" s="12"/>
      <c r="BM33" s="12"/>
      <c r="BN33" s="12"/>
      <c r="BO33" s="12"/>
      <c r="BP33" s="12"/>
      <c r="BQ33" s="12"/>
      <c r="BR33" s="12"/>
      <c r="BS33" s="12"/>
      <c r="BT33" s="12"/>
      <c r="BU33" s="12"/>
      <c r="BV33" s="12"/>
      <c r="BW33" s="12"/>
      <c r="BX33" s="12"/>
      <c r="BY33" s="12"/>
      <c r="BZ33" s="12"/>
      <c r="CA33" s="12"/>
      <c r="CB33" s="12"/>
      <c r="CC33" s="12"/>
      <c r="CD33" s="12"/>
      <c r="CE33" s="12"/>
      <c r="CF33" s="12"/>
      <c r="CG33" s="12"/>
      <c r="CH33" s="12"/>
      <c r="CI33" s="12"/>
      <c r="CJ33" s="12"/>
      <c r="CK33" s="12"/>
      <c r="CL33" s="12"/>
      <c r="CM33" s="12"/>
      <c r="CN33" s="12"/>
      <c r="CO33" s="12"/>
      <c r="CP33" s="12"/>
      <c r="CQ33" s="12"/>
      <c r="CR33" s="12"/>
      <c r="CS33" s="12"/>
      <c r="CT33" s="12"/>
      <c r="CU33" s="12"/>
      <c r="CV33" s="12"/>
      <c r="CW33" s="12"/>
      <c r="CX33" s="12"/>
      <c r="CY33" s="12"/>
      <c r="CZ33" s="12"/>
      <c r="DA33" s="12"/>
      <c r="DB33" s="12"/>
      <c r="DC33" s="12"/>
      <c r="DD33" s="12"/>
      <c r="DE33" s="12"/>
      <c r="DF33" s="12"/>
      <c r="DG33" s="12"/>
      <c r="DH33" s="12"/>
      <c r="DI33" s="12"/>
      <c r="DJ33" s="12"/>
      <c r="DK33" s="12"/>
      <c r="DL33" s="12"/>
      <c r="DM33" s="12"/>
      <c r="DN33" s="12"/>
      <c r="DO33" s="12"/>
      <c r="DP33" s="12"/>
      <c r="DQ33" s="12"/>
      <c r="DR33" s="12"/>
      <c r="DS33" s="12"/>
      <c r="DT33" s="12"/>
      <c r="DU33" s="12"/>
      <c r="DV33" s="12"/>
      <c r="DW33" s="12"/>
      <c r="DX33" s="12"/>
      <c r="DY33" s="12"/>
      <c r="DZ33" s="12"/>
      <c r="EA33" s="12"/>
      <c r="EB33" s="12"/>
      <c r="EC33" s="12"/>
      <c r="ED33" s="12"/>
      <c r="EE33" s="12"/>
      <c r="EF33" s="12"/>
      <c r="EG33" s="12"/>
      <c r="EH33" s="12"/>
      <c r="EI33" s="12"/>
      <c r="EJ33" s="12"/>
      <c r="EK33" s="12"/>
      <c r="EL33" s="12"/>
      <c r="EM33" s="12"/>
      <c r="EN33" s="12"/>
      <c r="EO33" s="12"/>
      <c r="EP33" s="12"/>
      <c r="EQ33" s="12"/>
      <c r="ER33" s="12"/>
      <c r="ES33" s="12"/>
      <c r="ET33" s="12"/>
      <c r="EU33" s="12"/>
    </row>
    <row r="34" spans="1:151" s="4" customFormat="1" ht="15" customHeight="1">
      <c r="A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  <c r="BM34" s="12"/>
      <c r="BN34" s="12"/>
      <c r="BO34" s="12"/>
      <c r="BP34" s="12"/>
      <c r="BQ34" s="12"/>
      <c r="BR34" s="12"/>
      <c r="BS34" s="12"/>
      <c r="BT34" s="12"/>
      <c r="BU34" s="12"/>
      <c r="BV34" s="12"/>
      <c r="BW34" s="12"/>
      <c r="BX34" s="12"/>
      <c r="BY34" s="12"/>
      <c r="BZ34" s="12"/>
      <c r="CA34" s="12"/>
      <c r="CB34" s="12"/>
      <c r="CC34" s="12"/>
      <c r="CD34" s="12"/>
      <c r="CE34" s="12"/>
      <c r="CF34" s="12"/>
      <c r="CG34" s="12"/>
      <c r="CH34" s="12"/>
      <c r="CI34" s="12"/>
      <c r="CJ34" s="12"/>
      <c r="CK34" s="12"/>
      <c r="CL34" s="12"/>
      <c r="CM34" s="12"/>
      <c r="CN34" s="12"/>
      <c r="CO34" s="12"/>
      <c r="CP34" s="12"/>
      <c r="CQ34" s="12"/>
      <c r="CR34" s="12"/>
      <c r="CS34" s="12"/>
      <c r="CT34" s="12"/>
      <c r="CU34" s="12"/>
      <c r="CV34" s="12"/>
      <c r="CW34" s="12"/>
      <c r="CX34" s="12"/>
      <c r="CY34" s="12"/>
      <c r="CZ34" s="12"/>
      <c r="DA34" s="12"/>
      <c r="DB34" s="12"/>
      <c r="DC34" s="12"/>
      <c r="DD34" s="12"/>
      <c r="DE34" s="12"/>
      <c r="DF34" s="12"/>
      <c r="DG34" s="12"/>
      <c r="DH34" s="12"/>
      <c r="DI34" s="12"/>
      <c r="DJ34" s="12"/>
      <c r="DK34" s="12"/>
      <c r="DL34" s="12"/>
      <c r="DM34" s="12"/>
      <c r="DN34" s="12"/>
      <c r="DO34" s="12"/>
      <c r="DP34" s="12"/>
      <c r="DQ34" s="12"/>
      <c r="DR34" s="12"/>
      <c r="DS34" s="12"/>
      <c r="DT34" s="12"/>
      <c r="DU34" s="12"/>
      <c r="DV34" s="12"/>
      <c r="DW34" s="12"/>
      <c r="DX34" s="12"/>
      <c r="DY34" s="12"/>
      <c r="DZ34" s="12"/>
      <c r="EA34" s="12"/>
      <c r="EB34" s="12"/>
      <c r="EC34" s="12"/>
      <c r="ED34" s="12"/>
      <c r="EE34" s="12"/>
      <c r="EF34" s="12"/>
      <c r="EG34" s="12"/>
      <c r="EH34" s="12"/>
      <c r="EI34" s="12"/>
      <c r="EJ34" s="12"/>
      <c r="EK34" s="12"/>
      <c r="EL34" s="12"/>
      <c r="EM34" s="12"/>
      <c r="EN34" s="12"/>
      <c r="EO34" s="12"/>
      <c r="EP34" s="12"/>
      <c r="EQ34" s="12"/>
      <c r="ER34" s="12"/>
      <c r="ES34" s="12"/>
      <c r="ET34" s="12"/>
      <c r="EU34" s="12"/>
    </row>
    <row r="35" spans="1:151" s="8" customFormat="1" ht="18.75" customHeight="1">
      <c r="B35" s="13"/>
      <c r="C35" s="19" t="s">
        <v>182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3"/>
      <c r="AZ35" s="13"/>
      <c r="BA35" s="13"/>
      <c r="BB35" s="13"/>
      <c r="BC35" s="13"/>
      <c r="BD35" s="13"/>
      <c r="BE35" s="13"/>
      <c r="BF35" s="13"/>
      <c r="BG35" s="13"/>
      <c r="BH35" s="13"/>
      <c r="BI35" s="13"/>
      <c r="BJ35" s="13"/>
      <c r="BK35" s="13"/>
      <c r="BL35" s="13"/>
      <c r="BM35" s="13"/>
      <c r="BN35" s="13"/>
      <c r="BO35" s="13"/>
      <c r="BP35" s="13"/>
      <c r="BQ35" s="13"/>
      <c r="BR35" s="13"/>
      <c r="BS35" s="13"/>
      <c r="BT35" s="13"/>
      <c r="BU35" s="13"/>
      <c r="BV35" s="13"/>
      <c r="BW35" s="13"/>
      <c r="BX35" s="13"/>
      <c r="BY35" s="13"/>
      <c r="BZ35" s="13"/>
      <c r="CA35" s="13"/>
      <c r="CB35" s="13"/>
      <c r="CC35" s="13"/>
      <c r="CD35" s="13"/>
      <c r="CE35" s="13"/>
      <c r="CF35" s="13"/>
      <c r="CG35" s="13"/>
      <c r="CH35" s="13"/>
      <c r="CI35" s="13"/>
      <c r="CJ35" s="13"/>
      <c r="CK35" s="13"/>
      <c r="CL35" s="13"/>
      <c r="CM35" s="13"/>
      <c r="CN35" s="13"/>
      <c r="CO35" s="13"/>
      <c r="CP35" s="13"/>
      <c r="CQ35" s="13"/>
      <c r="CR35" s="13"/>
      <c r="CS35" s="13"/>
      <c r="CT35" s="13"/>
      <c r="CU35" s="13"/>
      <c r="CV35" s="13"/>
      <c r="CW35" s="13"/>
      <c r="CX35" s="13"/>
      <c r="CY35" s="13"/>
      <c r="CZ35" s="13"/>
      <c r="DA35" s="13"/>
      <c r="DB35" s="13"/>
      <c r="DC35" s="13"/>
      <c r="DD35" s="13"/>
      <c r="DE35" s="13"/>
      <c r="DF35" s="13"/>
      <c r="DG35" s="13"/>
      <c r="DH35" s="13"/>
      <c r="DI35" s="13"/>
      <c r="DJ35" s="13"/>
      <c r="DK35" s="13"/>
      <c r="DL35" s="13"/>
      <c r="DM35" s="13"/>
      <c r="DN35" s="13"/>
      <c r="DO35" s="13"/>
      <c r="DP35" s="13"/>
      <c r="DQ35" s="13"/>
      <c r="DR35" s="13"/>
      <c r="DS35" s="13"/>
      <c r="DT35" s="13"/>
      <c r="DU35" s="13"/>
      <c r="DV35" s="13"/>
      <c r="DW35" s="13"/>
      <c r="DX35" s="13"/>
      <c r="DY35" s="13"/>
      <c r="DZ35" s="13"/>
      <c r="EA35" s="13"/>
      <c r="EB35" s="13"/>
      <c r="EC35" s="13"/>
      <c r="ED35" s="13"/>
      <c r="EE35" s="13"/>
      <c r="EF35" s="13"/>
      <c r="EG35" s="13"/>
      <c r="EH35" s="13"/>
      <c r="EI35" s="13"/>
      <c r="EJ35" s="13"/>
      <c r="EK35" s="13"/>
      <c r="EL35" s="13"/>
      <c r="EM35" s="13"/>
      <c r="EN35" s="13"/>
      <c r="EO35" s="13"/>
      <c r="EP35" s="13"/>
      <c r="EQ35" s="13"/>
      <c r="ER35" s="13"/>
      <c r="ES35" s="13"/>
      <c r="ET35" s="13"/>
      <c r="EU35" s="13"/>
    </row>
    <row r="36" spans="1:151" s="8" customFormat="1" ht="15" customHeight="1">
      <c r="A36" s="13"/>
      <c r="B36" s="14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  <c r="BM36" s="13"/>
      <c r="BN36" s="13"/>
      <c r="BO36" s="13"/>
      <c r="BP36" s="13"/>
      <c r="BQ36" s="13"/>
      <c r="BR36" s="13"/>
      <c r="BS36" s="13"/>
      <c r="BT36" s="13"/>
      <c r="BU36" s="13"/>
      <c r="BV36" s="13"/>
      <c r="BW36" s="13"/>
      <c r="BX36" s="13"/>
      <c r="BY36" s="13"/>
      <c r="BZ36" s="13"/>
      <c r="CA36" s="13"/>
      <c r="CB36" s="13"/>
      <c r="CC36" s="13"/>
      <c r="CD36" s="13"/>
      <c r="CE36" s="13"/>
      <c r="CF36" s="13"/>
      <c r="CG36" s="13"/>
      <c r="CH36" s="13"/>
      <c r="CI36" s="13"/>
      <c r="CJ36" s="13"/>
      <c r="CK36" s="13"/>
      <c r="CL36" s="13"/>
      <c r="CM36" s="13"/>
      <c r="CN36" s="13"/>
      <c r="CO36" s="13"/>
      <c r="CP36" s="13"/>
      <c r="CQ36" s="13"/>
      <c r="CR36" s="13"/>
      <c r="CS36" s="13"/>
      <c r="CT36" s="13"/>
      <c r="CU36" s="13"/>
      <c r="CV36" s="13"/>
      <c r="CW36" s="13"/>
      <c r="CX36" s="13"/>
      <c r="CY36" s="13"/>
      <c r="CZ36" s="13"/>
      <c r="DA36" s="13"/>
      <c r="DB36" s="13"/>
      <c r="DC36" s="13"/>
      <c r="DD36" s="13"/>
      <c r="DE36" s="13"/>
      <c r="DF36" s="13"/>
      <c r="DG36" s="13"/>
      <c r="DH36" s="13"/>
      <c r="DI36" s="13"/>
      <c r="DJ36" s="13"/>
      <c r="DK36" s="13"/>
      <c r="DL36" s="13"/>
      <c r="DM36" s="13"/>
      <c r="DN36" s="13"/>
      <c r="DO36" s="13"/>
      <c r="DP36" s="13"/>
      <c r="DQ36" s="13"/>
      <c r="DR36" s="13"/>
      <c r="DS36" s="13"/>
      <c r="DT36" s="13"/>
      <c r="DU36" s="13"/>
      <c r="DV36" s="13"/>
      <c r="DW36" s="13"/>
      <c r="DX36" s="13"/>
      <c r="DY36" s="13"/>
      <c r="DZ36" s="13"/>
      <c r="EA36" s="13"/>
      <c r="EB36" s="13"/>
      <c r="EC36" s="13"/>
      <c r="ED36" s="13"/>
      <c r="EE36" s="13"/>
      <c r="EF36" s="13"/>
      <c r="EG36" s="13"/>
      <c r="EH36" s="13"/>
      <c r="EI36" s="13"/>
      <c r="EJ36" s="13"/>
      <c r="EK36" s="13"/>
      <c r="EL36" s="13"/>
      <c r="EM36" s="13"/>
      <c r="EN36" s="13"/>
      <c r="EO36" s="13"/>
      <c r="EP36" s="13"/>
      <c r="EQ36" s="13"/>
      <c r="ER36" s="13"/>
      <c r="ES36" s="13"/>
      <c r="ET36" s="13"/>
      <c r="EU36" s="13"/>
    </row>
    <row r="37" spans="1:151" s="8" customFormat="1" ht="15" customHeight="1">
      <c r="A37" s="13"/>
      <c r="B37" s="14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  <c r="BM37" s="13"/>
      <c r="BN37" s="13"/>
      <c r="BO37" s="13"/>
      <c r="BP37" s="13"/>
      <c r="BQ37" s="13"/>
      <c r="BR37" s="13"/>
      <c r="BS37" s="13"/>
      <c r="BT37" s="13"/>
      <c r="BU37" s="13"/>
      <c r="BV37" s="13"/>
      <c r="BW37" s="13"/>
      <c r="BX37" s="13"/>
      <c r="BY37" s="13"/>
      <c r="BZ37" s="13"/>
      <c r="CA37" s="13"/>
      <c r="CB37" s="13"/>
      <c r="CC37" s="13"/>
      <c r="CD37" s="13"/>
      <c r="CE37" s="13"/>
      <c r="CF37" s="13"/>
      <c r="CG37" s="13"/>
      <c r="CH37" s="13"/>
      <c r="CI37" s="13"/>
      <c r="CJ37" s="13"/>
      <c r="CK37" s="13"/>
      <c r="CL37" s="13"/>
      <c r="CM37" s="13"/>
      <c r="CN37" s="13"/>
      <c r="CO37" s="13"/>
      <c r="CP37" s="13"/>
      <c r="CQ37" s="13"/>
      <c r="CR37" s="13"/>
      <c r="CS37" s="13"/>
      <c r="CT37" s="13"/>
      <c r="CU37" s="13"/>
      <c r="CV37" s="13"/>
      <c r="CW37" s="13"/>
      <c r="CX37" s="13"/>
      <c r="CY37" s="13"/>
      <c r="CZ37" s="13"/>
      <c r="DA37" s="13"/>
      <c r="DB37" s="13"/>
      <c r="DC37" s="13"/>
      <c r="DD37" s="13"/>
      <c r="DE37" s="13"/>
      <c r="DF37" s="13"/>
      <c r="DG37" s="13"/>
      <c r="DH37" s="13"/>
      <c r="DI37" s="13"/>
      <c r="DJ37" s="13"/>
      <c r="DK37" s="13"/>
      <c r="DL37" s="13"/>
      <c r="DM37" s="13"/>
      <c r="DN37" s="13"/>
      <c r="DO37" s="13"/>
      <c r="DP37" s="13"/>
      <c r="DQ37" s="13"/>
      <c r="DR37" s="13"/>
      <c r="DS37" s="13"/>
      <c r="DT37" s="13"/>
      <c r="DU37" s="13"/>
      <c r="DV37" s="13"/>
      <c r="DW37" s="13"/>
      <c r="DX37" s="13"/>
      <c r="DY37" s="13"/>
      <c r="DZ37" s="13"/>
      <c r="EA37" s="13"/>
      <c r="EB37" s="13"/>
      <c r="EC37" s="13"/>
      <c r="ED37" s="13"/>
      <c r="EE37" s="13"/>
      <c r="EF37" s="13"/>
      <c r="EG37" s="13"/>
      <c r="EH37" s="13"/>
      <c r="EI37" s="13"/>
      <c r="EJ37" s="13"/>
      <c r="EK37" s="13"/>
      <c r="EL37" s="13"/>
      <c r="EM37" s="13"/>
      <c r="EN37" s="13"/>
      <c r="EO37" s="13"/>
      <c r="EP37" s="13"/>
      <c r="EQ37" s="13"/>
      <c r="ER37" s="13"/>
      <c r="ES37" s="13"/>
      <c r="ET37" s="13"/>
      <c r="EU37" s="13"/>
    </row>
    <row r="38" spans="1:151" s="8" customFormat="1" ht="15" customHeight="1">
      <c r="A38" s="13"/>
      <c r="B38" s="14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3"/>
      <c r="BD38" s="13"/>
      <c r="BE38" s="13"/>
      <c r="BF38" s="13"/>
      <c r="BG38" s="13"/>
      <c r="BH38" s="13"/>
      <c r="BI38" s="13"/>
      <c r="BJ38" s="13"/>
      <c r="BK38" s="13"/>
      <c r="BL38" s="13"/>
      <c r="BM38" s="13"/>
      <c r="BN38" s="13"/>
      <c r="BO38" s="13"/>
      <c r="BP38" s="13"/>
      <c r="BQ38" s="13"/>
      <c r="BR38" s="13"/>
      <c r="BS38" s="13"/>
      <c r="BT38" s="13"/>
      <c r="BU38" s="13"/>
      <c r="BV38" s="13"/>
      <c r="BW38" s="13"/>
      <c r="BX38" s="13"/>
      <c r="BY38" s="13"/>
      <c r="BZ38" s="13"/>
      <c r="CA38" s="13"/>
      <c r="CB38" s="13"/>
      <c r="CC38" s="13"/>
      <c r="CD38" s="13"/>
      <c r="CE38" s="13"/>
      <c r="CF38" s="13"/>
      <c r="CG38" s="13"/>
      <c r="CH38" s="13"/>
      <c r="CI38" s="13"/>
      <c r="CJ38" s="13"/>
      <c r="CK38" s="13"/>
      <c r="CL38" s="13"/>
      <c r="CM38" s="13"/>
      <c r="CN38" s="13"/>
      <c r="CO38" s="13"/>
      <c r="CP38" s="13"/>
      <c r="CQ38" s="13"/>
      <c r="CR38" s="13"/>
      <c r="CS38" s="13"/>
      <c r="CT38" s="13"/>
      <c r="CU38" s="13"/>
      <c r="CV38" s="13"/>
      <c r="CW38" s="13"/>
      <c r="CX38" s="13"/>
      <c r="CY38" s="13"/>
      <c r="CZ38" s="13"/>
      <c r="DA38" s="13"/>
      <c r="DB38" s="13"/>
      <c r="DC38" s="13"/>
      <c r="DD38" s="13"/>
      <c r="DE38" s="13"/>
      <c r="DF38" s="13"/>
      <c r="DG38" s="13"/>
      <c r="DH38" s="13"/>
      <c r="DI38" s="13"/>
      <c r="DJ38" s="13"/>
      <c r="DK38" s="13"/>
      <c r="DL38" s="13"/>
      <c r="DM38" s="13"/>
      <c r="DN38" s="13"/>
      <c r="DO38" s="13"/>
      <c r="DP38" s="13"/>
      <c r="DQ38" s="13"/>
      <c r="DR38" s="13"/>
      <c r="DS38" s="13"/>
      <c r="DT38" s="13"/>
      <c r="DU38" s="13"/>
      <c r="DV38" s="13"/>
      <c r="DW38" s="13"/>
      <c r="DX38" s="13"/>
      <c r="DY38" s="13"/>
      <c r="DZ38" s="13"/>
      <c r="EA38" s="13"/>
      <c r="EB38" s="13"/>
      <c r="EC38" s="13"/>
      <c r="ED38" s="13"/>
      <c r="EE38" s="13"/>
      <c r="EF38" s="13"/>
      <c r="EG38" s="13"/>
      <c r="EH38" s="13"/>
      <c r="EI38" s="13"/>
      <c r="EJ38" s="13"/>
      <c r="EK38" s="13"/>
      <c r="EL38" s="13"/>
      <c r="EM38" s="13"/>
      <c r="EN38" s="13"/>
      <c r="EO38" s="13"/>
      <c r="EP38" s="13"/>
      <c r="EQ38" s="13"/>
      <c r="ER38" s="13"/>
      <c r="ES38" s="13"/>
      <c r="ET38" s="13"/>
      <c r="EU38" s="13"/>
    </row>
    <row r="39" spans="1:151" s="8" customFormat="1" ht="15" customHeight="1">
      <c r="A39" s="13"/>
      <c r="B39" s="14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3"/>
      <c r="AZ39" s="13"/>
      <c r="BA39" s="13"/>
      <c r="BB39" s="13"/>
      <c r="BC39" s="13"/>
      <c r="BD39" s="13"/>
      <c r="BE39" s="13"/>
      <c r="BF39" s="13"/>
      <c r="BG39" s="13"/>
      <c r="BH39" s="13"/>
      <c r="BI39" s="13"/>
      <c r="BJ39" s="13"/>
      <c r="BK39" s="13"/>
      <c r="BL39" s="13"/>
      <c r="BM39" s="13"/>
      <c r="BN39" s="13"/>
      <c r="BO39" s="13"/>
      <c r="BP39" s="13"/>
      <c r="BQ39" s="13"/>
      <c r="BR39" s="13"/>
      <c r="BS39" s="13"/>
      <c r="BT39" s="13"/>
      <c r="BU39" s="13"/>
      <c r="BV39" s="13"/>
      <c r="BW39" s="13"/>
      <c r="BX39" s="13"/>
      <c r="BY39" s="13"/>
      <c r="BZ39" s="13"/>
      <c r="CA39" s="13"/>
      <c r="CB39" s="13"/>
      <c r="CC39" s="13"/>
      <c r="CD39" s="13"/>
      <c r="CE39" s="13"/>
      <c r="CF39" s="13"/>
      <c r="CG39" s="13"/>
      <c r="CH39" s="13"/>
      <c r="CI39" s="13"/>
      <c r="CJ39" s="13"/>
      <c r="CK39" s="13"/>
      <c r="CL39" s="13"/>
      <c r="CM39" s="13"/>
      <c r="CN39" s="13"/>
      <c r="CO39" s="13"/>
      <c r="CP39" s="13"/>
      <c r="CQ39" s="13"/>
      <c r="CR39" s="13"/>
      <c r="CS39" s="13"/>
      <c r="CT39" s="13"/>
      <c r="CU39" s="13"/>
      <c r="CV39" s="13"/>
      <c r="CW39" s="13"/>
      <c r="CX39" s="13"/>
      <c r="CY39" s="13"/>
      <c r="CZ39" s="13"/>
      <c r="DA39" s="13"/>
      <c r="DB39" s="13"/>
      <c r="DC39" s="13"/>
      <c r="DD39" s="13"/>
      <c r="DE39" s="13"/>
      <c r="DF39" s="13"/>
      <c r="DG39" s="13"/>
      <c r="DH39" s="13"/>
      <c r="DI39" s="13"/>
      <c r="DJ39" s="13"/>
      <c r="DK39" s="13"/>
      <c r="DL39" s="13"/>
      <c r="DM39" s="13"/>
      <c r="DN39" s="13"/>
      <c r="DO39" s="13"/>
      <c r="DP39" s="13"/>
      <c r="DQ39" s="13"/>
      <c r="DR39" s="13"/>
      <c r="DS39" s="13"/>
      <c r="DT39" s="13"/>
      <c r="DU39" s="13"/>
      <c r="DV39" s="13"/>
      <c r="DW39" s="13"/>
      <c r="DX39" s="13"/>
      <c r="DY39" s="13"/>
      <c r="DZ39" s="13"/>
      <c r="EA39" s="13"/>
      <c r="EB39" s="13"/>
      <c r="EC39" s="13"/>
      <c r="ED39" s="13"/>
      <c r="EE39" s="13"/>
      <c r="EF39" s="13"/>
      <c r="EG39" s="13"/>
      <c r="EH39" s="13"/>
      <c r="EI39" s="13"/>
      <c r="EJ39" s="13"/>
      <c r="EK39" s="13"/>
      <c r="EL39" s="13"/>
      <c r="EM39" s="13"/>
      <c r="EN39" s="13"/>
      <c r="EO39" s="13"/>
      <c r="EP39" s="13"/>
      <c r="EQ39" s="13"/>
      <c r="ER39" s="13"/>
      <c r="ES39" s="13"/>
      <c r="ET39" s="13"/>
      <c r="EU39" s="13"/>
    </row>
    <row r="40" spans="1:151" s="8" customFormat="1" ht="15" customHeight="1">
      <c r="A40" s="13"/>
      <c r="B40" s="14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N40" s="13"/>
      <c r="AO40" s="13"/>
      <c r="AP40" s="13"/>
      <c r="AQ40" s="13"/>
      <c r="AR40" s="13"/>
      <c r="AS40" s="13"/>
      <c r="AT40" s="13"/>
      <c r="AU40" s="13"/>
      <c r="AV40" s="13"/>
      <c r="AW40" s="13"/>
      <c r="AX40" s="13"/>
      <c r="AY40" s="13"/>
      <c r="AZ40" s="13"/>
      <c r="BA40" s="13"/>
      <c r="BB40" s="13"/>
      <c r="BC40" s="13"/>
      <c r="BD40" s="13"/>
      <c r="BE40" s="13"/>
      <c r="BF40" s="13"/>
      <c r="BG40" s="13"/>
      <c r="BH40" s="13"/>
      <c r="BI40" s="13"/>
      <c r="BJ40" s="13"/>
      <c r="BK40" s="13"/>
      <c r="BL40" s="13"/>
      <c r="BM40" s="13"/>
      <c r="BN40" s="13"/>
      <c r="BO40" s="13"/>
      <c r="BP40" s="13"/>
      <c r="BQ40" s="13"/>
      <c r="BR40" s="13"/>
      <c r="BS40" s="13"/>
      <c r="BT40" s="13"/>
      <c r="BU40" s="13"/>
      <c r="BV40" s="13"/>
      <c r="BW40" s="13"/>
      <c r="BX40" s="13"/>
      <c r="BY40" s="13"/>
      <c r="BZ40" s="13"/>
      <c r="CA40" s="13"/>
      <c r="CB40" s="13"/>
      <c r="CC40" s="13"/>
      <c r="CD40" s="13"/>
      <c r="CE40" s="13"/>
      <c r="CF40" s="13"/>
      <c r="CG40" s="13"/>
      <c r="CH40" s="13"/>
      <c r="CI40" s="13"/>
      <c r="CJ40" s="13"/>
      <c r="CK40" s="13"/>
      <c r="CL40" s="13"/>
      <c r="CM40" s="13"/>
      <c r="CN40" s="13"/>
      <c r="CO40" s="13"/>
      <c r="CP40" s="13"/>
      <c r="CQ40" s="13"/>
      <c r="CR40" s="13"/>
      <c r="CS40" s="13"/>
      <c r="CT40" s="13"/>
      <c r="CU40" s="13"/>
      <c r="CV40" s="13"/>
      <c r="CW40" s="13"/>
      <c r="CX40" s="13"/>
      <c r="CY40" s="13"/>
      <c r="CZ40" s="13"/>
      <c r="DA40" s="13"/>
      <c r="DB40" s="13"/>
      <c r="DC40" s="13"/>
      <c r="DD40" s="13"/>
      <c r="DE40" s="13"/>
      <c r="DF40" s="13"/>
      <c r="DG40" s="13"/>
      <c r="DH40" s="13"/>
      <c r="DI40" s="13"/>
      <c r="DJ40" s="13"/>
      <c r="DK40" s="13"/>
      <c r="DL40" s="13"/>
      <c r="DM40" s="13"/>
      <c r="DN40" s="13"/>
      <c r="DO40" s="13"/>
      <c r="DP40" s="13"/>
      <c r="DQ40" s="13"/>
      <c r="DR40" s="13"/>
      <c r="DS40" s="13"/>
      <c r="DT40" s="13"/>
      <c r="DU40" s="13"/>
      <c r="DV40" s="13"/>
      <c r="DW40" s="13"/>
      <c r="DX40" s="13"/>
      <c r="DY40" s="13"/>
      <c r="DZ40" s="13"/>
      <c r="EA40" s="13"/>
      <c r="EB40" s="13"/>
      <c r="EC40" s="13"/>
      <c r="ED40" s="13"/>
      <c r="EE40" s="13"/>
      <c r="EF40" s="13"/>
      <c r="EG40" s="13"/>
      <c r="EH40" s="13"/>
      <c r="EI40" s="13"/>
      <c r="EJ40" s="13"/>
      <c r="EK40" s="13"/>
      <c r="EL40" s="13"/>
      <c r="EM40" s="13"/>
      <c r="EN40" s="13"/>
      <c r="EO40" s="13"/>
      <c r="EP40" s="13"/>
      <c r="EQ40" s="13"/>
      <c r="ER40" s="13"/>
      <c r="ES40" s="13"/>
      <c r="ET40" s="13"/>
      <c r="EU40" s="13"/>
    </row>
    <row r="41" spans="1:151" s="8" customFormat="1" ht="12" customHeight="1">
      <c r="A41" s="13"/>
      <c r="B41" s="14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3"/>
      <c r="AK41" s="13"/>
      <c r="AL41" s="13"/>
      <c r="AM41" s="13"/>
      <c r="AN41" s="13"/>
      <c r="AO41" s="13"/>
      <c r="AP41" s="13"/>
      <c r="AQ41" s="13"/>
      <c r="AR41" s="13"/>
      <c r="AS41" s="13"/>
      <c r="AT41" s="13"/>
      <c r="AU41" s="13"/>
      <c r="AV41" s="13"/>
      <c r="AW41" s="13"/>
      <c r="AX41" s="13"/>
      <c r="AY41" s="13"/>
      <c r="AZ41" s="13"/>
      <c r="BA41" s="13"/>
      <c r="BB41" s="13"/>
      <c r="BC41" s="13"/>
      <c r="BD41" s="13"/>
      <c r="BE41" s="13"/>
      <c r="BF41" s="13"/>
      <c r="BG41" s="13"/>
      <c r="BH41" s="13"/>
      <c r="BI41" s="13"/>
      <c r="BJ41" s="13"/>
      <c r="BK41" s="13"/>
      <c r="BL41" s="13"/>
      <c r="BM41" s="13"/>
      <c r="BN41" s="13"/>
      <c r="BO41" s="13"/>
      <c r="BP41" s="13"/>
      <c r="BQ41" s="13"/>
      <c r="BR41" s="13"/>
      <c r="BS41" s="13"/>
      <c r="BT41" s="13"/>
      <c r="BU41" s="13"/>
      <c r="BV41" s="13"/>
      <c r="BW41" s="13"/>
      <c r="BX41" s="13"/>
      <c r="BY41" s="13"/>
      <c r="BZ41" s="13"/>
      <c r="CA41" s="13"/>
      <c r="CB41" s="13"/>
      <c r="CC41" s="13"/>
      <c r="CD41" s="13"/>
      <c r="CE41" s="13"/>
      <c r="CF41" s="13"/>
      <c r="CG41" s="13"/>
      <c r="CH41" s="13"/>
      <c r="CI41" s="13"/>
      <c r="CJ41" s="13"/>
      <c r="CK41" s="13"/>
      <c r="CL41" s="13"/>
      <c r="CM41" s="13"/>
      <c r="CN41" s="13"/>
      <c r="CO41" s="13"/>
      <c r="CP41" s="13"/>
      <c r="CQ41" s="13"/>
      <c r="CR41" s="13"/>
      <c r="CS41" s="13"/>
      <c r="CT41" s="13"/>
      <c r="CU41" s="13"/>
      <c r="CV41" s="13"/>
      <c r="CW41" s="13"/>
      <c r="CX41" s="13"/>
      <c r="CY41" s="13"/>
      <c r="CZ41" s="13"/>
      <c r="DA41" s="13"/>
      <c r="DB41" s="13"/>
      <c r="DC41" s="13"/>
      <c r="DD41" s="13"/>
      <c r="DE41" s="13"/>
      <c r="DF41" s="13"/>
      <c r="DG41" s="13"/>
      <c r="DH41" s="13"/>
      <c r="DI41" s="13"/>
      <c r="DJ41" s="13"/>
      <c r="DK41" s="13"/>
      <c r="DL41" s="13"/>
      <c r="DM41" s="13"/>
      <c r="DN41" s="13"/>
      <c r="DO41" s="13"/>
      <c r="DP41" s="13"/>
      <c r="DQ41" s="13"/>
      <c r="DR41" s="13"/>
      <c r="DS41" s="13"/>
      <c r="DT41" s="13"/>
      <c r="DU41" s="13"/>
      <c r="DV41" s="13"/>
      <c r="DW41" s="13"/>
      <c r="DX41" s="13"/>
      <c r="DY41" s="13"/>
      <c r="DZ41" s="13"/>
      <c r="EA41" s="13"/>
      <c r="EB41" s="13"/>
      <c r="EC41" s="13"/>
      <c r="ED41" s="13"/>
      <c r="EE41" s="13"/>
      <c r="EF41" s="13"/>
      <c r="EG41" s="13"/>
      <c r="EH41" s="13"/>
      <c r="EI41" s="13"/>
      <c r="EJ41" s="13"/>
      <c r="EK41" s="13"/>
      <c r="EL41" s="13"/>
      <c r="EM41" s="13"/>
      <c r="EN41" s="13"/>
      <c r="EO41" s="13"/>
      <c r="EP41" s="13"/>
      <c r="EQ41" s="13"/>
      <c r="ER41" s="13"/>
      <c r="ES41" s="13"/>
      <c r="ET41" s="13"/>
      <c r="EU41" s="13"/>
    </row>
    <row r="42" spans="1:151" s="8" customFormat="1" ht="12" customHeight="1">
      <c r="A42" s="13"/>
      <c r="B42" s="14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 s="13"/>
      <c r="AJ42" s="13"/>
      <c r="AK42" s="13"/>
      <c r="AL42" s="13"/>
      <c r="AM42" s="13"/>
      <c r="AN42" s="13"/>
      <c r="AO42" s="13"/>
      <c r="AP42" s="13"/>
      <c r="AQ42" s="13"/>
      <c r="AR42" s="13"/>
      <c r="AS42" s="13"/>
      <c r="AT42" s="13"/>
      <c r="AU42" s="13"/>
      <c r="AV42" s="13"/>
      <c r="AW42" s="13"/>
      <c r="AX42" s="13"/>
      <c r="AY42" s="13"/>
      <c r="AZ42" s="13"/>
      <c r="BA42" s="13"/>
      <c r="BB42" s="13"/>
      <c r="BC42" s="13"/>
      <c r="BD42" s="13"/>
      <c r="BE42" s="13"/>
      <c r="BF42" s="13"/>
      <c r="BG42" s="13"/>
      <c r="BH42" s="13"/>
      <c r="BI42" s="13"/>
      <c r="BJ42" s="13"/>
      <c r="BK42" s="13"/>
      <c r="BL42" s="13"/>
      <c r="BM42" s="13"/>
      <c r="BN42" s="13"/>
      <c r="BO42" s="13"/>
      <c r="BP42" s="13"/>
      <c r="BQ42" s="13"/>
      <c r="BR42" s="13"/>
      <c r="BS42" s="13"/>
      <c r="BT42" s="13"/>
      <c r="BU42" s="13"/>
      <c r="BV42" s="13"/>
      <c r="BW42" s="13"/>
      <c r="BX42" s="13"/>
      <c r="BY42" s="13"/>
      <c r="BZ42" s="13"/>
      <c r="CA42" s="13"/>
      <c r="CB42" s="13"/>
      <c r="CC42" s="13"/>
      <c r="CD42" s="13"/>
      <c r="CE42" s="13"/>
      <c r="CF42" s="13"/>
      <c r="CG42" s="13"/>
      <c r="CH42" s="13"/>
      <c r="CI42" s="13"/>
      <c r="CJ42" s="13"/>
      <c r="CK42" s="13"/>
      <c r="CL42" s="13"/>
      <c r="CM42" s="13"/>
      <c r="CN42" s="13"/>
      <c r="CO42" s="13"/>
      <c r="CP42" s="13"/>
      <c r="CQ42" s="13"/>
      <c r="CR42" s="13"/>
      <c r="CS42" s="13"/>
      <c r="CT42" s="13"/>
      <c r="CU42" s="13"/>
      <c r="CV42" s="13"/>
      <c r="CW42" s="13"/>
      <c r="CX42" s="13"/>
      <c r="CY42" s="13"/>
      <c r="CZ42" s="13"/>
      <c r="DA42" s="13"/>
      <c r="DB42" s="13"/>
      <c r="DC42" s="13"/>
      <c r="DD42" s="13"/>
      <c r="DE42" s="13"/>
      <c r="DF42" s="13"/>
      <c r="DG42" s="13"/>
      <c r="DH42" s="13"/>
      <c r="DI42" s="13"/>
      <c r="DJ42" s="13"/>
      <c r="DK42" s="13"/>
      <c r="DL42" s="13"/>
      <c r="DM42" s="13"/>
      <c r="DN42" s="13"/>
      <c r="DO42" s="13"/>
      <c r="DP42" s="13"/>
      <c r="DQ42" s="13"/>
      <c r="DR42" s="13"/>
      <c r="DS42" s="13"/>
      <c r="DT42" s="13"/>
      <c r="DU42" s="13"/>
      <c r="DV42" s="13"/>
      <c r="DW42" s="13"/>
      <c r="DX42" s="13"/>
      <c r="DY42" s="13"/>
      <c r="DZ42" s="13"/>
      <c r="EA42" s="13"/>
      <c r="EB42" s="13"/>
      <c r="EC42" s="13"/>
      <c r="ED42" s="13"/>
      <c r="EE42" s="13"/>
      <c r="EF42" s="13"/>
      <c r="EG42" s="13"/>
      <c r="EH42" s="13"/>
      <c r="EI42" s="13"/>
      <c r="EJ42" s="13"/>
      <c r="EK42" s="13"/>
      <c r="EL42" s="13"/>
      <c r="EM42" s="13"/>
      <c r="EN42" s="13"/>
      <c r="EO42" s="13"/>
      <c r="EP42" s="13"/>
      <c r="EQ42" s="13"/>
      <c r="ER42" s="13"/>
      <c r="ES42" s="13"/>
      <c r="ET42" s="13"/>
      <c r="EU42" s="13"/>
    </row>
    <row r="43" spans="1:151" s="8" customFormat="1" ht="12" customHeight="1">
      <c r="A43" s="13"/>
      <c r="B43" s="14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13"/>
      <c r="AK43" s="13"/>
      <c r="AL43" s="13"/>
      <c r="AM43" s="13"/>
      <c r="AN43" s="13"/>
      <c r="AO43" s="13"/>
      <c r="AP43" s="13"/>
      <c r="AQ43" s="13"/>
      <c r="AR43" s="13"/>
      <c r="AS43" s="13"/>
      <c r="AT43" s="13"/>
      <c r="AU43" s="13"/>
      <c r="AV43" s="13"/>
      <c r="AW43" s="13"/>
      <c r="AX43" s="13"/>
      <c r="AY43" s="13"/>
      <c r="AZ43" s="13"/>
      <c r="BA43" s="13"/>
      <c r="BB43" s="13"/>
      <c r="BC43" s="13"/>
      <c r="BD43" s="13"/>
      <c r="BE43" s="13"/>
      <c r="BF43" s="13"/>
      <c r="BG43" s="13"/>
      <c r="BH43" s="13"/>
      <c r="BI43" s="13"/>
      <c r="BJ43" s="13"/>
      <c r="BK43" s="13"/>
      <c r="BL43" s="13"/>
      <c r="BM43" s="13"/>
      <c r="BN43" s="13"/>
      <c r="BO43" s="13"/>
      <c r="BP43" s="13"/>
      <c r="BQ43" s="13"/>
      <c r="BR43" s="13"/>
      <c r="BS43" s="13"/>
      <c r="BT43" s="13"/>
      <c r="BU43" s="13"/>
      <c r="BV43" s="13"/>
      <c r="BW43" s="13"/>
      <c r="BX43" s="13"/>
      <c r="BY43" s="13"/>
      <c r="BZ43" s="13"/>
      <c r="CA43" s="13"/>
      <c r="CB43" s="13"/>
      <c r="CC43" s="13"/>
      <c r="CD43" s="13"/>
      <c r="CE43" s="13"/>
      <c r="CF43" s="13"/>
      <c r="CG43" s="13"/>
      <c r="CH43" s="13"/>
      <c r="CI43" s="13"/>
      <c r="CJ43" s="13"/>
      <c r="CK43" s="13"/>
      <c r="CL43" s="13"/>
      <c r="CM43" s="13"/>
      <c r="CN43" s="13"/>
      <c r="CO43" s="13"/>
      <c r="CP43" s="13"/>
      <c r="CQ43" s="13"/>
      <c r="CR43" s="13"/>
      <c r="CS43" s="13"/>
      <c r="CT43" s="13"/>
      <c r="CU43" s="13"/>
      <c r="CV43" s="13"/>
      <c r="CW43" s="13"/>
      <c r="CX43" s="13"/>
      <c r="CY43" s="13"/>
      <c r="CZ43" s="13"/>
      <c r="DA43" s="13"/>
      <c r="DB43" s="13"/>
      <c r="DC43" s="13"/>
      <c r="DD43" s="13"/>
      <c r="DE43" s="13"/>
      <c r="DF43" s="13"/>
      <c r="DG43" s="13"/>
      <c r="DH43" s="13"/>
      <c r="DI43" s="13"/>
      <c r="DJ43" s="13"/>
      <c r="DK43" s="13"/>
      <c r="DL43" s="13"/>
      <c r="DM43" s="13"/>
      <c r="DN43" s="13"/>
      <c r="DO43" s="13"/>
      <c r="DP43" s="13"/>
      <c r="DQ43" s="13"/>
      <c r="DR43" s="13"/>
      <c r="DS43" s="13"/>
      <c r="DT43" s="13"/>
      <c r="DU43" s="13"/>
      <c r="DV43" s="13"/>
      <c r="DW43" s="13"/>
      <c r="DX43" s="13"/>
      <c r="DY43" s="13"/>
      <c r="DZ43" s="13"/>
      <c r="EA43" s="13"/>
      <c r="EB43" s="13"/>
      <c r="EC43" s="13"/>
      <c r="ED43" s="13"/>
      <c r="EE43" s="13"/>
      <c r="EF43" s="13"/>
      <c r="EG43" s="13"/>
      <c r="EH43" s="13"/>
      <c r="EI43" s="13"/>
      <c r="EJ43" s="13"/>
      <c r="EK43" s="13"/>
      <c r="EL43" s="13"/>
      <c r="EM43" s="13"/>
      <c r="EN43" s="13"/>
      <c r="EO43" s="13"/>
      <c r="EP43" s="13"/>
      <c r="EQ43" s="13"/>
      <c r="ER43" s="13"/>
      <c r="ES43" s="13"/>
      <c r="ET43" s="13"/>
      <c r="EU43" s="13"/>
    </row>
    <row r="44" spans="1:151" s="8" customFormat="1" ht="12" customHeight="1">
      <c r="A44" s="13"/>
      <c r="B44" s="14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13"/>
      <c r="AN44" s="13"/>
      <c r="AO44" s="13"/>
      <c r="AP44" s="13"/>
      <c r="AQ44" s="13"/>
      <c r="AR44" s="13"/>
      <c r="AS44" s="13"/>
      <c r="AT44" s="13"/>
      <c r="AU44" s="13"/>
      <c r="AV44" s="13"/>
      <c r="AW44" s="13"/>
      <c r="AX44" s="13"/>
      <c r="AY44" s="13"/>
      <c r="AZ44" s="13"/>
      <c r="BA44" s="13"/>
      <c r="BB44" s="13"/>
      <c r="BC44" s="13"/>
      <c r="BD44" s="13"/>
      <c r="BE44" s="13"/>
      <c r="BF44" s="13"/>
      <c r="BG44" s="13"/>
      <c r="BH44" s="13"/>
      <c r="BI44" s="13"/>
      <c r="BJ44" s="13"/>
      <c r="BK44" s="13"/>
      <c r="BL44" s="13"/>
      <c r="BM44" s="13"/>
      <c r="BN44" s="13"/>
      <c r="BO44" s="13"/>
      <c r="BP44" s="13"/>
      <c r="BQ44" s="13"/>
      <c r="BR44" s="13"/>
      <c r="BS44" s="13"/>
      <c r="BT44" s="13"/>
      <c r="BU44" s="13"/>
      <c r="BV44" s="13"/>
      <c r="BW44" s="13"/>
      <c r="BX44" s="13"/>
      <c r="BY44" s="13"/>
      <c r="BZ44" s="13"/>
      <c r="CA44" s="13"/>
      <c r="CB44" s="13"/>
      <c r="CC44" s="13"/>
      <c r="CD44" s="13"/>
      <c r="CE44" s="13"/>
      <c r="CF44" s="13"/>
      <c r="CG44" s="13"/>
      <c r="CH44" s="13"/>
      <c r="CI44" s="13"/>
      <c r="CJ44" s="13"/>
      <c r="CK44" s="13"/>
      <c r="CL44" s="13"/>
      <c r="CM44" s="13"/>
      <c r="CN44" s="13"/>
      <c r="CO44" s="13"/>
      <c r="CP44" s="13"/>
      <c r="CQ44" s="13"/>
      <c r="CR44" s="13"/>
      <c r="CS44" s="13"/>
      <c r="CT44" s="13"/>
      <c r="CU44" s="13"/>
      <c r="CV44" s="13"/>
      <c r="CW44" s="13"/>
      <c r="CX44" s="13"/>
      <c r="CY44" s="13"/>
      <c r="CZ44" s="13"/>
      <c r="DA44" s="13"/>
      <c r="DB44" s="13"/>
      <c r="DC44" s="13"/>
      <c r="DD44" s="13"/>
      <c r="DE44" s="13"/>
      <c r="DF44" s="13"/>
      <c r="DG44" s="13"/>
      <c r="DH44" s="13"/>
      <c r="DI44" s="13"/>
      <c r="DJ44" s="13"/>
      <c r="DK44" s="13"/>
      <c r="DL44" s="13"/>
      <c r="DM44" s="13"/>
      <c r="DN44" s="13"/>
      <c r="DO44" s="13"/>
      <c r="DP44" s="13"/>
      <c r="DQ44" s="13"/>
      <c r="DR44" s="13"/>
      <c r="DS44" s="13"/>
      <c r="DT44" s="13"/>
      <c r="DU44" s="13"/>
      <c r="DV44" s="13"/>
      <c r="DW44" s="13"/>
      <c r="DX44" s="13"/>
      <c r="DY44" s="13"/>
      <c r="DZ44" s="13"/>
      <c r="EA44" s="13"/>
      <c r="EB44" s="13"/>
      <c r="EC44" s="13"/>
      <c r="ED44" s="13"/>
      <c r="EE44" s="13"/>
      <c r="EF44" s="13"/>
      <c r="EG44" s="13"/>
      <c r="EH44" s="13"/>
      <c r="EI44" s="13"/>
      <c r="EJ44" s="13"/>
      <c r="EK44" s="13"/>
      <c r="EL44" s="13"/>
      <c r="EM44" s="13"/>
      <c r="EN44" s="13"/>
      <c r="EO44" s="13"/>
      <c r="EP44" s="13"/>
      <c r="EQ44" s="13"/>
      <c r="ER44" s="13"/>
      <c r="ES44" s="13"/>
      <c r="ET44" s="13"/>
      <c r="EU44" s="13"/>
    </row>
    <row r="45" spans="1:151" s="9" customFormat="1" ht="12" customHeight="1">
      <c r="A45" s="15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  <c r="BM45" s="16"/>
      <c r="BN45" s="16"/>
      <c r="BO45" s="16"/>
      <c r="BP45" s="16"/>
      <c r="BQ45" s="16"/>
      <c r="BR45" s="16"/>
      <c r="BS45" s="16"/>
      <c r="BT45" s="16"/>
      <c r="BU45" s="16"/>
      <c r="BV45" s="16"/>
      <c r="BW45" s="16"/>
      <c r="BX45" s="16"/>
      <c r="BY45" s="16"/>
      <c r="BZ45" s="16"/>
      <c r="CA45" s="16"/>
      <c r="CB45" s="16"/>
      <c r="CC45" s="16"/>
      <c r="CD45" s="16"/>
      <c r="CE45" s="16"/>
      <c r="CF45" s="16"/>
      <c r="CG45" s="16"/>
      <c r="CH45" s="16"/>
      <c r="CI45" s="16"/>
      <c r="CJ45" s="16"/>
      <c r="CK45" s="16"/>
      <c r="CL45" s="16"/>
      <c r="CM45" s="16"/>
      <c r="CN45" s="16"/>
      <c r="CO45" s="16"/>
      <c r="CP45" s="16"/>
      <c r="CQ45" s="16"/>
      <c r="CR45" s="16"/>
      <c r="CS45" s="16"/>
      <c r="CT45" s="16"/>
      <c r="CU45" s="16"/>
      <c r="CV45" s="16"/>
      <c r="CW45" s="16"/>
      <c r="CX45" s="16"/>
      <c r="CY45" s="16"/>
      <c r="CZ45" s="16"/>
      <c r="DA45" s="16"/>
      <c r="DB45" s="16"/>
      <c r="DC45" s="16"/>
      <c r="DD45" s="16"/>
      <c r="DE45" s="16"/>
      <c r="DF45" s="16"/>
      <c r="DG45" s="16"/>
      <c r="DH45" s="16"/>
      <c r="DI45" s="16"/>
      <c r="DJ45" s="16"/>
      <c r="DK45" s="16"/>
      <c r="DL45" s="16"/>
      <c r="DM45" s="16"/>
      <c r="DN45" s="16"/>
      <c r="DO45" s="16"/>
      <c r="DP45" s="16"/>
      <c r="DQ45" s="16"/>
      <c r="DR45" s="16"/>
      <c r="DS45" s="16"/>
      <c r="DT45" s="16"/>
      <c r="DU45" s="16"/>
      <c r="DV45" s="16"/>
      <c r="DW45" s="16"/>
      <c r="DX45" s="16"/>
      <c r="DY45" s="16"/>
      <c r="DZ45" s="16"/>
      <c r="EA45" s="16"/>
      <c r="EB45" s="16"/>
      <c r="EC45" s="16"/>
      <c r="ED45" s="16"/>
      <c r="EE45" s="16"/>
      <c r="EF45" s="16"/>
      <c r="EG45" s="16"/>
      <c r="EH45" s="16"/>
      <c r="EI45" s="16"/>
      <c r="EJ45" s="16"/>
      <c r="EK45" s="16"/>
      <c r="EL45" s="16"/>
      <c r="EM45" s="16"/>
      <c r="EN45" s="16"/>
      <c r="EO45" s="16"/>
      <c r="EP45" s="16"/>
      <c r="EQ45" s="16"/>
      <c r="ER45" s="16"/>
      <c r="ES45" s="16"/>
      <c r="ET45" s="16"/>
      <c r="EU45" s="16"/>
    </row>
    <row r="46" spans="1:151" s="9" customFormat="1" ht="12" customHeight="1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24"/>
      <c r="AA46" s="16"/>
      <c r="AB46" s="16"/>
      <c r="AC46" s="24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  <c r="BF46" s="16"/>
      <c r="BG46" s="16"/>
      <c r="BH46" s="16"/>
      <c r="BI46" s="16"/>
      <c r="BJ46" s="16"/>
      <c r="BK46" s="16"/>
      <c r="BL46" s="16"/>
      <c r="BM46" s="16"/>
      <c r="BN46" s="16"/>
      <c r="BO46" s="16"/>
      <c r="BP46" s="16"/>
      <c r="BQ46" s="16"/>
      <c r="BR46" s="16"/>
      <c r="BS46" s="16"/>
      <c r="BT46" s="16"/>
      <c r="BU46" s="16"/>
      <c r="BV46" s="16"/>
      <c r="BW46" s="16"/>
      <c r="BX46" s="16"/>
      <c r="BY46" s="16"/>
      <c r="BZ46" s="16"/>
      <c r="CA46" s="16"/>
      <c r="CB46" s="16"/>
      <c r="CC46" s="16"/>
      <c r="CD46" s="16"/>
      <c r="CE46" s="16"/>
      <c r="CF46" s="16"/>
      <c r="CG46" s="16"/>
      <c r="CH46" s="16"/>
      <c r="CI46" s="16"/>
      <c r="CJ46" s="16"/>
      <c r="CK46" s="16"/>
      <c r="CL46" s="16"/>
      <c r="CM46" s="16"/>
      <c r="CN46" s="16"/>
      <c r="CO46" s="16"/>
      <c r="CP46" s="16"/>
      <c r="CQ46" s="16"/>
      <c r="CR46" s="16"/>
      <c r="CS46" s="16"/>
      <c r="CT46" s="16"/>
      <c r="CU46" s="16"/>
      <c r="CV46" s="16"/>
      <c r="CW46" s="16"/>
      <c r="CX46" s="16"/>
      <c r="CY46" s="16"/>
      <c r="CZ46" s="16"/>
      <c r="DA46" s="16"/>
      <c r="DB46" s="16"/>
      <c r="DC46" s="16"/>
      <c r="DD46" s="16"/>
      <c r="DE46" s="16"/>
      <c r="DF46" s="16"/>
      <c r="DG46" s="16"/>
      <c r="DH46" s="16"/>
      <c r="DI46" s="16"/>
      <c r="DJ46" s="16"/>
      <c r="DK46" s="16"/>
      <c r="DL46" s="16"/>
      <c r="DM46" s="16"/>
      <c r="DN46" s="16"/>
      <c r="DO46" s="16"/>
      <c r="DP46" s="16"/>
      <c r="DQ46" s="16"/>
      <c r="DR46" s="16"/>
      <c r="DS46" s="16"/>
      <c r="DT46" s="16"/>
      <c r="DU46" s="16"/>
      <c r="DV46" s="16"/>
      <c r="DW46" s="16"/>
      <c r="DX46" s="16"/>
      <c r="DY46" s="16"/>
      <c r="DZ46" s="16"/>
      <c r="EA46" s="16"/>
      <c r="EB46" s="16"/>
      <c r="EC46" s="16"/>
      <c r="ED46" s="16"/>
      <c r="EE46" s="16"/>
      <c r="EF46" s="16"/>
      <c r="EG46" s="16"/>
      <c r="EH46" s="16"/>
      <c r="EI46" s="16"/>
      <c r="EJ46" s="16"/>
      <c r="EK46" s="16"/>
      <c r="EL46" s="16"/>
      <c r="EM46" s="16"/>
      <c r="EN46" s="16"/>
      <c r="EO46" s="16"/>
      <c r="EP46" s="16"/>
      <c r="EQ46" s="16"/>
      <c r="ER46" s="16"/>
      <c r="ES46" s="16"/>
      <c r="ET46" s="16"/>
      <c r="EU46" s="16"/>
    </row>
    <row r="47" spans="1:151" s="9" customFormat="1" ht="15" customHeight="1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25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  <c r="BF47" s="16"/>
      <c r="BG47" s="16"/>
      <c r="BH47" s="16"/>
      <c r="BI47" s="16"/>
      <c r="BJ47" s="16"/>
      <c r="BK47" s="16"/>
      <c r="BL47" s="16"/>
      <c r="BM47" s="16"/>
      <c r="BN47" s="16"/>
      <c r="BO47" s="16"/>
      <c r="BP47" s="16"/>
      <c r="BQ47" s="16"/>
      <c r="BR47" s="16"/>
      <c r="BS47" s="16"/>
      <c r="BT47" s="16"/>
      <c r="BU47" s="16"/>
      <c r="BV47" s="16"/>
      <c r="BW47" s="16"/>
      <c r="BX47" s="16"/>
      <c r="BY47" s="16"/>
      <c r="BZ47" s="16"/>
      <c r="CA47" s="16"/>
      <c r="CB47" s="16"/>
      <c r="CC47" s="16"/>
      <c r="CD47" s="16"/>
      <c r="CE47" s="16"/>
      <c r="CF47" s="16"/>
      <c r="CG47" s="16"/>
      <c r="CH47" s="16"/>
      <c r="CI47" s="16"/>
      <c r="CJ47" s="16"/>
      <c r="CK47" s="16"/>
      <c r="CL47" s="16"/>
      <c r="CM47" s="16"/>
      <c r="CN47" s="16"/>
      <c r="CO47" s="16"/>
      <c r="CP47" s="16"/>
      <c r="CQ47" s="16"/>
      <c r="CR47" s="16"/>
      <c r="CS47" s="16"/>
      <c r="CT47" s="16"/>
      <c r="CU47" s="16"/>
      <c r="CV47" s="16"/>
      <c r="CW47" s="16"/>
      <c r="CX47" s="16"/>
      <c r="CY47" s="16"/>
      <c r="CZ47" s="16"/>
      <c r="DA47" s="16"/>
      <c r="DB47" s="16"/>
      <c r="DC47" s="16"/>
      <c r="DD47" s="16"/>
      <c r="DE47" s="16"/>
      <c r="DF47" s="16"/>
      <c r="DG47" s="16"/>
      <c r="DH47" s="16"/>
      <c r="DI47" s="16"/>
      <c r="DJ47" s="16"/>
      <c r="DK47" s="16"/>
      <c r="DL47" s="16"/>
      <c r="DM47" s="16"/>
      <c r="DN47" s="16"/>
      <c r="DO47" s="16"/>
      <c r="DP47" s="16"/>
      <c r="DQ47" s="16"/>
      <c r="DR47" s="16"/>
      <c r="DS47" s="16"/>
      <c r="DT47" s="16"/>
      <c r="DU47" s="16"/>
      <c r="DV47" s="16"/>
      <c r="DW47" s="16"/>
      <c r="DX47" s="16"/>
      <c r="DY47" s="16"/>
      <c r="DZ47" s="16"/>
      <c r="EA47" s="16"/>
      <c r="EB47" s="16"/>
      <c r="EC47" s="16"/>
      <c r="ED47" s="16"/>
      <c r="EE47" s="16"/>
      <c r="EF47" s="16"/>
      <c r="EG47" s="16"/>
      <c r="EH47" s="16"/>
      <c r="EI47" s="16"/>
      <c r="EJ47" s="16"/>
      <c r="EK47" s="16"/>
      <c r="EL47" s="16"/>
      <c r="EM47" s="16"/>
      <c r="EN47" s="16"/>
      <c r="EO47" s="16"/>
      <c r="EP47" s="16"/>
      <c r="EQ47" s="16"/>
      <c r="ER47" s="16"/>
      <c r="ES47" s="16"/>
      <c r="ET47" s="16"/>
      <c r="EU47" s="16"/>
    </row>
    <row r="48" spans="1:151" s="9" customFormat="1" ht="15" customHeight="1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  <c r="BF48" s="16"/>
      <c r="BG48" s="16"/>
      <c r="BH48" s="16"/>
      <c r="BI48" s="16"/>
      <c r="BJ48" s="16"/>
      <c r="BK48" s="16"/>
      <c r="BL48" s="16"/>
      <c r="BM48" s="16"/>
      <c r="BN48" s="16"/>
      <c r="BO48" s="16"/>
      <c r="BP48" s="16"/>
      <c r="BQ48" s="16"/>
      <c r="BR48" s="16"/>
      <c r="BS48" s="16"/>
      <c r="BT48" s="16"/>
      <c r="BU48" s="16"/>
      <c r="BV48" s="16"/>
      <c r="BW48" s="16"/>
      <c r="BX48" s="16"/>
      <c r="BY48" s="16"/>
      <c r="BZ48" s="16"/>
      <c r="CA48" s="16"/>
      <c r="CB48" s="16"/>
      <c r="CC48" s="16"/>
      <c r="CD48" s="16"/>
      <c r="CE48" s="16"/>
      <c r="CF48" s="16"/>
      <c r="CG48" s="16"/>
      <c r="CH48" s="16"/>
      <c r="CI48" s="16"/>
      <c r="CJ48" s="16"/>
      <c r="CK48" s="16"/>
      <c r="CL48" s="16"/>
      <c r="CM48" s="16"/>
      <c r="CN48" s="16"/>
      <c r="CO48" s="16"/>
      <c r="CP48" s="16"/>
      <c r="CQ48" s="16"/>
      <c r="CR48" s="16"/>
      <c r="CS48" s="16"/>
      <c r="CT48" s="16"/>
      <c r="CU48" s="16"/>
      <c r="CV48" s="16"/>
      <c r="CW48" s="16"/>
      <c r="CX48" s="16"/>
      <c r="CY48" s="16"/>
      <c r="CZ48" s="16"/>
      <c r="DA48" s="16"/>
      <c r="DB48" s="16"/>
      <c r="DC48" s="16"/>
      <c r="DD48" s="16"/>
      <c r="DE48" s="16"/>
      <c r="DF48" s="16"/>
      <c r="DG48" s="16"/>
      <c r="DH48" s="16"/>
      <c r="DI48" s="16"/>
      <c r="DJ48" s="16"/>
      <c r="DK48" s="16"/>
      <c r="DL48" s="16"/>
      <c r="DM48" s="16"/>
      <c r="DN48" s="16"/>
      <c r="DO48" s="16"/>
      <c r="DP48" s="16"/>
      <c r="DQ48" s="16"/>
      <c r="DR48" s="16"/>
      <c r="DS48" s="16"/>
      <c r="DT48" s="16"/>
      <c r="DU48" s="16"/>
      <c r="DV48" s="16"/>
      <c r="DW48" s="16"/>
      <c r="DX48" s="16"/>
      <c r="DY48" s="16"/>
      <c r="DZ48" s="16"/>
      <c r="EA48" s="16"/>
      <c r="EB48" s="16"/>
      <c r="EC48" s="16"/>
      <c r="ED48" s="16"/>
      <c r="EE48" s="16"/>
      <c r="EF48" s="16"/>
      <c r="EG48" s="16"/>
      <c r="EH48" s="16"/>
      <c r="EI48" s="16"/>
      <c r="EJ48" s="16"/>
      <c r="EK48" s="16"/>
      <c r="EL48" s="16"/>
      <c r="EM48" s="16"/>
      <c r="EN48" s="16"/>
      <c r="EO48" s="16"/>
      <c r="EP48" s="16"/>
      <c r="EQ48" s="16"/>
      <c r="ER48" s="16"/>
      <c r="ES48" s="16"/>
      <c r="ET48" s="16"/>
      <c r="EU48" s="16"/>
    </row>
    <row r="49" spans="1:151" s="9" customFormat="1" ht="15" customHeight="1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26"/>
      <c r="AA49" s="16"/>
      <c r="AB49" s="16"/>
      <c r="AC49" s="16"/>
      <c r="AD49" s="16"/>
      <c r="AE49" s="16"/>
      <c r="AF49" s="16"/>
      <c r="AG49" s="2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  <c r="BF49" s="16"/>
      <c r="BG49" s="16"/>
      <c r="BH49" s="16"/>
      <c r="BI49" s="16"/>
      <c r="BJ49" s="16"/>
      <c r="BK49" s="16"/>
      <c r="BL49" s="16"/>
      <c r="BM49" s="16"/>
      <c r="BN49" s="16"/>
      <c r="BO49" s="16"/>
      <c r="BP49" s="16"/>
      <c r="BQ49" s="16"/>
      <c r="BR49" s="16"/>
      <c r="BS49" s="16"/>
      <c r="BT49" s="16"/>
      <c r="BU49" s="16"/>
      <c r="BV49" s="16"/>
      <c r="BW49" s="16"/>
      <c r="BX49" s="16"/>
      <c r="BY49" s="16"/>
      <c r="BZ49" s="16"/>
      <c r="CA49" s="16"/>
      <c r="CB49" s="16"/>
      <c r="CC49" s="16"/>
      <c r="CD49" s="16"/>
      <c r="CE49" s="16"/>
      <c r="CF49" s="16"/>
      <c r="CG49" s="16"/>
      <c r="CH49" s="16"/>
      <c r="CI49" s="16"/>
      <c r="CJ49" s="16"/>
      <c r="CK49" s="16"/>
      <c r="CL49" s="16"/>
      <c r="CM49" s="16"/>
      <c r="CN49" s="16"/>
      <c r="CO49" s="16"/>
      <c r="CP49" s="16"/>
      <c r="CQ49" s="16"/>
      <c r="CR49" s="16"/>
      <c r="CS49" s="16"/>
      <c r="CT49" s="16"/>
      <c r="CU49" s="16"/>
      <c r="CV49" s="16"/>
      <c r="CW49" s="16"/>
      <c r="CX49" s="16"/>
      <c r="CY49" s="16"/>
      <c r="CZ49" s="16"/>
      <c r="DA49" s="16"/>
      <c r="DB49" s="16"/>
      <c r="DC49" s="16"/>
      <c r="DD49" s="16"/>
      <c r="DE49" s="16"/>
      <c r="DF49" s="16"/>
      <c r="DG49" s="16"/>
      <c r="DH49" s="16"/>
      <c r="DI49" s="16"/>
      <c r="DJ49" s="16"/>
      <c r="DK49" s="16"/>
      <c r="DL49" s="16"/>
      <c r="DM49" s="16"/>
      <c r="DN49" s="16"/>
      <c r="DO49" s="16"/>
      <c r="DP49" s="16"/>
      <c r="DQ49" s="16"/>
      <c r="DR49" s="16"/>
      <c r="DS49" s="16"/>
      <c r="DT49" s="16"/>
      <c r="DU49" s="16"/>
      <c r="DV49" s="16"/>
      <c r="DW49" s="16"/>
      <c r="DX49" s="16"/>
      <c r="DY49" s="16"/>
      <c r="DZ49" s="16"/>
      <c r="EA49" s="16"/>
      <c r="EB49" s="16"/>
      <c r="EC49" s="16"/>
      <c r="ED49" s="16"/>
      <c r="EE49" s="16"/>
      <c r="EF49" s="16"/>
      <c r="EG49" s="16"/>
      <c r="EH49" s="16"/>
      <c r="EI49" s="16"/>
      <c r="EJ49" s="16"/>
      <c r="EK49" s="16"/>
      <c r="EL49" s="16"/>
      <c r="EM49" s="16"/>
      <c r="EN49" s="16"/>
      <c r="EO49" s="16"/>
      <c r="EP49" s="16"/>
      <c r="EQ49" s="16"/>
      <c r="ER49" s="16"/>
      <c r="ES49" s="16"/>
      <c r="ET49" s="16"/>
      <c r="EU49" s="16"/>
    </row>
    <row r="50" spans="1:151" s="9" customFormat="1" ht="15" customHeight="1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  <c r="BF50" s="16"/>
      <c r="BG50" s="16"/>
      <c r="BH50" s="16"/>
      <c r="BI50" s="16"/>
      <c r="BJ50" s="16"/>
      <c r="BK50" s="16"/>
      <c r="BL50" s="16"/>
      <c r="BM50" s="16"/>
      <c r="BN50" s="16"/>
      <c r="BO50" s="16"/>
      <c r="BP50" s="16"/>
      <c r="BQ50" s="16"/>
      <c r="BR50" s="16"/>
      <c r="BS50" s="16"/>
      <c r="BT50" s="16"/>
      <c r="BU50" s="16"/>
      <c r="BV50" s="16"/>
      <c r="BW50" s="16"/>
      <c r="BX50" s="16"/>
      <c r="BY50" s="16"/>
      <c r="BZ50" s="16"/>
      <c r="CA50" s="16"/>
      <c r="CB50" s="16"/>
      <c r="CC50" s="16"/>
      <c r="CD50" s="16"/>
      <c r="CE50" s="16"/>
      <c r="CF50" s="16"/>
      <c r="CG50" s="16"/>
      <c r="CH50" s="16"/>
      <c r="CI50" s="16"/>
      <c r="CJ50" s="16"/>
      <c r="CK50" s="16"/>
      <c r="CL50" s="16"/>
      <c r="CM50" s="16"/>
      <c r="CN50" s="16"/>
      <c r="CO50" s="16"/>
      <c r="CP50" s="16"/>
      <c r="CQ50" s="16"/>
      <c r="CR50" s="16"/>
      <c r="CS50" s="16"/>
      <c r="CT50" s="16"/>
      <c r="CU50" s="16"/>
      <c r="CV50" s="16"/>
      <c r="CW50" s="16"/>
      <c r="CX50" s="16"/>
      <c r="CY50" s="16"/>
      <c r="CZ50" s="16"/>
      <c r="DA50" s="16"/>
      <c r="DB50" s="16"/>
      <c r="DC50" s="16"/>
      <c r="DD50" s="16"/>
      <c r="DE50" s="16"/>
      <c r="DF50" s="16"/>
      <c r="DG50" s="16"/>
      <c r="DH50" s="16"/>
      <c r="DI50" s="16"/>
      <c r="DJ50" s="16"/>
      <c r="DK50" s="16"/>
      <c r="DL50" s="16"/>
      <c r="DM50" s="16"/>
      <c r="DN50" s="16"/>
      <c r="DO50" s="16"/>
      <c r="DP50" s="16"/>
      <c r="DQ50" s="16"/>
      <c r="DR50" s="16"/>
      <c r="DS50" s="16"/>
      <c r="DT50" s="16"/>
      <c r="DU50" s="16"/>
      <c r="DV50" s="16"/>
      <c r="DW50" s="16"/>
      <c r="DX50" s="16"/>
      <c r="DY50" s="16"/>
      <c r="DZ50" s="16"/>
      <c r="EA50" s="16"/>
      <c r="EB50" s="16"/>
      <c r="EC50" s="16"/>
      <c r="ED50" s="16"/>
      <c r="EE50" s="16"/>
      <c r="EF50" s="16"/>
      <c r="EG50" s="16"/>
      <c r="EH50" s="16"/>
      <c r="EI50" s="16"/>
      <c r="EJ50" s="16"/>
      <c r="EK50" s="16"/>
      <c r="EL50" s="16"/>
      <c r="EM50" s="16"/>
      <c r="EN50" s="16"/>
      <c r="EO50" s="16"/>
      <c r="EP50" s="16"/>
      <c r="EQ50" s="16"/>
      <c r="ER50" s="16"/>
      <c r="ES50" s="16"/>
      <c r="ET50" s="16"/>
      <c r="EU50" s="16"/>
    </row>
    <row r="51" spans="1:151" s="9" customFormat="1" ht="15" customHeight="1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  <c r="BF51" s="16"/>
      <c r="BG51" s="16"/>
      <c r="BH51" s="16"/>
      <c r="BI51" s="16"/>
      <c r="BJ51" s="16"/>
      <c r="BK51" s="16"/>
      <c r="BL51" s="16"/>
      <c r="BM51" s="16"/>
      <c r="BN51" s="16"/>
      <c r="BO51" s="16"/>
      <c r="BP51" s="16"/>
      <c r="BQ51" s="28"/>
      <c r="BR51" s="16"/>
      <c r="BS51" s="16"/>
      <c r="BT51" s="16"/>
      <c r="BU51" s="16"/>
      <c r="BV51" s="16"/>
      <c r="BW51" s="16"/>
      <c r="BX51" s="16"/>
      <c r="BY51" s="16"/>
      <c r="BZ51" s="16"/>
      <c r="CA51" s="16"/>
      <c r="CB51" s="16"/>
      <c r="CC51" s="16"/>
      <c r="CD51" s="16"/>
      <c r="CE51" s="16"/>
      <c r="CF51" s="16"/>
      <c r="CG51" s="16"/>
      <c r="CH51" s="16"/>
      <c r="CI51" s="16"/>
      <c r="CJ51" s="16"/>
      <c r="CK51" s="16"/>
      <c r="CL51" s="16"/>
      <c r="CM51" s="16"/>
      <c r="CN51" s="16"/>
      <c r="CO51" s="16"/>
      <c r="CP51" s="16"/>
      <c r="CQ51" s="16"/>
      <c r="CR51" s="16"/>
      <c r="CS51" s="16"/>
      <c r="CT51" s="16"/>
      <c r="CU51" s="16"/>
      <c r="CV51" s="16"/>
      <c r="CW51" s="16"/>
      <c r="CX51" s="16"/>
      <c r="CY51" s="16"/>
      <c r="CZ51" s="16"/>
      <c r="DA51" s="16"/>
      <c r="DB51" s="16"/>
      <c r="DC51" s="16"/>
      <c r="DD51" s="16"/>
      <c r="DE51" s="16"/>
      <c r="DF51" s="16"/>
      <c r="DG51" s="16"/>
      <c r="DH51" s="16"/>
      <c r="DI51" s="16"/>
      <c r="DJ51" s="16"/>
      <c r="DK51" s="16"/>
      <c r="DL51" s="16"/>
      <c r="DM51" s="16"/>
      <c r="DN51" s="16"/>
      <c r="DO51" s="16"/>
      <c r="DP51" s="16"/>
      <c r="DQ51" s="16"/>
      <c r="DR51" s="16"/>
      <c r="DS51" s="16"/>
      <c r="DT51" s="16"/>
      <c r="DU51" s="16"/>
      <c r="DV51" s="16"/>
      <c r="DW51" s="16"/>
      <c r="DX51" s="16"/>
      <c r="DY51" s="16"/>
      <c r="DZ51" s="16"/>
      <c r="EA51" s="16"/>
      <c r="EB51" s="16"/>
      <c r="EC51" s="16"/>
      <c r="ED51" s="16"/>
      <c r="EE51" s="16"/>
      <c r="EF51" s="16"/>
      <c r="EG51" s="16"/>
      <c r="EH51" s="16"/>
      <c r="EI51" s="16"/>
      <c r="EJ51" s="16"/>
      <c r="EK51" s="16"/>
      <c r="EL51" s="16"/>
      <c r="EM51" s="16"/>
      <c r="EN51" s="16"/>
      <c r="EO51" s="16"/>
      <c r="EP51" s="16"/>
      <c r="EQ51" s="16"/>
      <c r="ER51" s="16"/>
      <c r="ES51" s="16"/>
      <c r="ET51" s="16"/>
      <c r="EU51" s="16"/>
    </row>
    <row r="52" spans="1:151" s="9" customFormat="1" ht="15" customHeight="1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  <c r="BF52" s="16"/>
      <c r="BG52" s="16"/>
      <c r="BH52" s="16"/>
      <c r="BI52" s="16"/>
      <c r="BJ52" s="16"/>
      <c r="BK52" s="16"/>
      <c r="BL52" s="16"/>
      <c r="BM52" s="16"/>
      <c r="BN52" s="16"/>
      <c r="BO52" s="16"/>
      <c r="BP52" s="16"/>
      <c r="BQ52" s="16"/>
      <c r="BR52" s="16"/>
      <c r="BS52" s="16"/>
      <c r="BT52" s="16"/>
      <c r="BU52" s="16"/>
      <c r="BV52" s="16"/>
      <c r="BW52" s="16"/>
      <c r="BX52" s="16"/>
      <c r="BY52" s="16"/>
      <c r="BZ52" s="16"/>
      <c r="CA52" s="16"/>
      <c r="CB52" s="16"/>
      <c r="CC52" s="16"/>
      <c r="CD52" s="16"/>
      <c r="CE52" s="16"/>
      <c r="CF52" s="16"/>
      <c r="CG52" s="16"/>
      <c r="CH52" s="16"/>
      <c r="CI52" s="16"/>
      <c r="CJ52" s="16"/>
      <c r="CK52" s="16"/>
      <c r="CL52" s="16"/>
      <c r="CM52" s="16"/>
      <c r="CN52" s="16"/>
      <c r="CO52" s="16"/>
      <c r="CP52" s="16"/>
      <c r="CQ52" s="16"/>
      <c r="CR52" s="16"/>
      <c r="CS52" s="16"/>
      <c r="CT52" s="16"/>
      <c r="CU52" s="16"/>
      <c r="CV52" s="16"/>
      <c r="CW52" s="16"/>
      <c r="CX52" s="16"/>
      <c r="CY52" s="16"/>
      <c r="CZ52" s="16"/>
      <c r="DA52" s="16"/>
      <c r="DB52" s="16"/>
      <c r="DC52" s="16"/>
      <c r="DD52" s="16"/>
      <c r="DE52" s="16"/>
      <c r="DF52" s="16"/>
      <c r="DG52" s="16"/>
      <c r="DH52" s="16"/>
      <c r="DI52" s="16"/>
      <c r="DJ52" s="16"/>
      <c r="DK52" s="16"/>
      <c r="DL52" s="16"/>
      <c r="DM52" s="16"/>
      <c r="DN52" s="16"/>
      <c r="DO52" s="16"/>
      <c r="DP52" s="16"/>
      <c r="DQ52" s="16"/>
      <c r="DR52" s="16"/>
      <c r="DS52" s="16"/>
      <c r="DT52" s="16"/>
      <c r="DU52" s="16"/>
      <c r="DV52" s="16"/>
      <c r="DW52" s="16"/>
      <c r="DX52" s="16"/>
      <c r="DY52" s="16"/>
      <c r="DZ52" s="16"/>
      <c r="EA52" s="16"/>
      <c r="EB52" s="16"/>
      <c r="EC52" s="16"/>
      <c r="ED52" s="16"/>
      <c r="EE52" s="16"/>
      <c r="EF52" s="16"/>
      <c r="EG52" s="16"/>
      <c r="EH52" s="16"/>
      <c r="EI52" s="16"/>
      <c r="EJ52" s="16"/>
      <c r="EK52" s="16"/>
      <c r="EL52" s="16"/>
      <c r="EM52" s="16"/>
      <c r="EN52" s="16"/>
      <c r="EO52" s="16"/>
      <c r="EP52" s="16"/>
      <c r="EQ52" s="16"/>
      <c r="ER52" s="16"/>
      <c r="ES52" s="16"/>
      <c r="ET52" s="16"/>
      <c r="EU52" s="16"/>
    </row>
    <row r="53" spans="1:151" s="9" customFormat="1" ht="15" customHeight="1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  <c r="BF53" s="16"/>
      <c r="BG53" s="16"/>
      <c r="BH53" s="16"/>
      <c r="BI53" s="16"/>
      <c r="BJ53" s="16"/>
      <c r="BK53" s="16"/>
      <c r="BL53" s="16"/>
      <c r="BM53" s="16"/>
      <c r="BN53" s="16"/>
      <c r="BO53" s="16"/>
      <c r="BP53" s="16"/>
      <c r="BQ53" s="16"/>
      <c r="BR53" s="16"/>
      <c r="BS53" s="16"/>
      <c r="BT53" s="16"/>
      <c r="BU53" s="16"/>
      <c r="BV53" s="16"/>
      <c r="BW53" s="16"/>
      <c r="BX53" s="16"/>
      <c r="BY53" s="16"/>
      <c r="BZ53" s="16"/>
      <c r="CA53" s="16"/>
      <c r="CB53" s="16"/>
      <c r="CC53" s="16"/>
      <c r="CD53" s="16"/>
      <c r="CE53" s="16"/>
      <c r="CF53" s="16"/>
      <c r="CG53" s="16"/>
      <c r="CH53" s="16"/>
      <c r="CI53" s="16"/>
      <c r="CJ53" s="16"/>
      <c r="CK53" s="16"/>
      <c r="CL53" s="16"/>
      <c r="CM53" s="16"/>
      <c r="CN53" s="16"/>
      <c r="CO53" s="16"/>
      <c r="CP53" s="16"/>
      <c r="CQ53" s="16"/>
      <c r="CR53" s="16"/>
      <c r="CS53" s="16"/>
      <c r="CT53" s="16"/>
      <c r="CU53" s="16"/>
      <c r="CV53" s="16"/>
      <c r="CW53" s="16"/>
      <c r="CX53" s="16"/>
      <c r="CY53" s="16"/>
      <c r="CZ53" s="16"/>
      <c r="DA53" s="16"/>
      <c r="DB53" s="16"/>
      <c r="DC53" s="16"/>
      <c r="DD53" s="16"/>
      <c r="DE53" s="16"/>
      <c r="DF53" s="16"/>
      <c r="DG53" s="16"/>
      <c r="DH53" s="16"/>
      <c r="DI53" s="16"/>
      <c r="DJ53" s="16"/>
      <c r="DK53" s="16"/>
      <c r="DL53" s="16"/>
      <c r="DM53" s="16"/>
      <c r="DN53" s="16"/>
      <c r="DO53" s="16"/>
      <c r="DP53" s="16"/>
      <c r="DQ53" s="16"/>
      <c r="DR53" s="16"/>
      <c r="DS53" s="16"/>
      <c r="DT53" s="16"/>
      <c r="DU53" s="16"/>
      <c r="DV53" s="16"/>
      <c r="DW53" s="16"/>
      <c r="DX53" s="16"/>
      <c r="DY53" s="16"/>
      <c r="DZ53" s="16"/>
      <c r="EA53" s="16"/>
      <c r="EB53" s="16"/>
      <c r="EC53" s="16"/>
      <c r="ED53" s="16"/>
      <c r="EE53" s="16"/>
      <c r="EF53" s="16"/>
      <c r="EG53" s="16"/>
      <c r="EH53" s="16"/>
      <c r="EI53" s="16"/>
      <c r="EJ53" s="16"/>
      <c r="EK53" s="16"/>
      <c r="EL53" s="16"/>
      <c r="EM53" s="16"/>
      <c r="EN53" s="16"/>
      <c r="EO53" s="16"/>
      <c r="EP53" s="16"/>
      <c r="EQ53" s="16"/>
      <c r="ER53" s="16"/>
      <c r="ES53" s="16"/>
      <c r="ET53" s="16"/>
      <c r="EU53" s="16"/>
    </row>
    <row r="54" spans="1:151" ht="13.5" customHeight="1"/>
    <row r="55" spans="1:151" ht="13.5" customHeight="1"/>
    <row r="56" spans="1:151" ht="13.5" customHeight="1"/>
  </sheetData>
  <mergeCells count="52">
    <mergeCell ref="G32:BD32"/>
    <mergeCell ref="S11:AJ12"/>
    <mergeCell ref="S17:AJ18"/>
    <mergeCell ref="CV19:DJ19"/>
    <mergeCell ref="AK17:CF17"/>
    <mergeCell ref="CG17:EB17"/>
    <mergeCell ref="AK18:AY18"/>
    <mergeCell ref="AZ18:BN18"/>
    <mergeCell ref="BO18:CF18"/>
    <mergeCell ref="CG18:CU18"/>
    <mergeCell ref="CV18:DJ18"/>
    <mergeCell ref="DK18:EB18"/>
    <mergeCell ref="CV13:DJ13"/>
    <mergeCell ref="DK13:EB13"/>
    <mergeCell ref="AQ15:BE15"/>
    <mergeCell ref="BO13:CF13"/>
    <mergeCell ref="DK19:EB19"/>
    <mergeCell ref="BG22:BZ22"/>
    <mergeCell ref="AJ23:AS23"/>
    <mergeCell ref="S19:AJ19"/>
    <mergeCell ref="AK19:AY19"/>
    <mergeCell ref="AZ19:BN19"/>
    <mergeCell ref="BO19:CF19"/>
    <mergeCell ref="CG19:CU19"/>
    <mergeCell ref="J22:AH22"/>
    <mergeCell ref="CG13:CU13"/>
    <mergeCell ref="Q16:AO16"/>
    <mergeCell ref="AV16:BS16"/>
    <mergeCell ref="AK11:CF11"/>
    <mergeCell ref="CG11:EB11"/>
    <mergeCell ref="AK12:AY12"/>
    <mergeCell ref="AZ12:BN12"/>
    <mergeCell ref="BO12:CF12"/>
    <mergeCell ref="CG12:CU12"/>
    <mergeCell ref="CV12:DJ12"/>
    <mergeCell ref="DK12:EB12"/>
    <mergeCell ref="BF15:BT15"/>
    <mergeCell ref="AP16:AU16"/>
    <mergeCell ref="S13:AJ13"/>
    <mergeCell ref="AK13:AY13"/>
    <mergeCell ref="AZ13:BN13"/>
    <mergeCell ref="AJ9:AV9"/>
    <mergeCell ref="AW9:BK9"/>
    <mergeCell ref="Q10:AO10"/>
    <mergeCell ref="AP10:AU10"/>
    <mergeCell ref="AV10:BS10"/>
    <mergeCell ref="J8:AH8"/>
    <mergeCell ref="DI4:DR4"/>
    <mergeCell ref="BF8:CC8"/>
    <mergeCell ref="CD8:DA8"/>
    <mergeCell ref="DB8:DC8"/>
    <mergeCell ref="DD8:EA8"/>
  </mergeCells>
  <phoneticPr fontId="45"/>
  <pageMargins left="0.78740157480314965" right="0.59055118110236227" top="0.39370078740157483" bottom="0.19685039370078741" header="0.39370078740157483" footer="0"/>
  <pageSetup paperSize="9" orientation="portrait" r:id="rId1"/>
  <headerFooter alignWithMargins="0">
    <oddFooter>&amp;C- &amp;P -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C000"/>
  </sheetPr>
  <dimension ref="A1:S68"/>
  <sheetViews>
    <sheetView workbookViewId="0">
      <selection activeCell="E39" sqref="E39"/>
    </sheetView>
  </sheetViews>
  <sheetFormatPr defaultColWidth="9" defaultRowHeight="14.25"/>
  <cols>
    <col min="1" max="1" width="4.5" style="259" customWidth="1"/>
    <col min="2" max="2" width="12.5" style="260" bestFit="1" customWidth="1"/>
    <col min="3" max="3" width="13.5" style="261" bestFit="1" customWidth="1"/>
    <col min="4" max="5" width="5.5" style="261" bestFit="1" customWidth="1"/>
    <col min="6" max="6" width="2.5" style="261" customWidth="1"/>
    <col min="7" max="7" width="4.5" style="259" customWidth="1"/>
    <col min="8" max="8" width="12.5" style="260" bestFit="1" customWidth="1"/>
    <col min="9" max="9" width="13.5" style="261" bestFit="1" customWidth="1"/>
    <col min="10" max="11" width="5.5" style="261" bestFit="1" customWidth="1"/>
    <col min="12" max="12" width="2.5" style="261" customWidth="1"/>
    <col min="13" max="13" width="4.5" style="259" customWidth="1"/>
    <col min="14" max="14" width="12.5" style="260" bestFit="1" customWidth="1"/>
    <col min="15" max="15" width="13.5" style="261" bestFit="1" customWidth="1"/>
    <col min="16" max="17" width="5.5" style="261" bestFit="1" customWidth="1"/>
    <col min="18" max="18" width="9" style="261" customWidth="1"/>
    <col min="19" max="16384" width="9" style="261"/>
  </cols>
  <sheetData>
    <row r="1" spans="1:19" ht="22.5" customHeight="1">
      <c r="A1" s="669">
        <f>'Ｐ１'!J8</f>
        <v>45962</v>
      </c>
      <c r="B1" s="670"/>
      <c r="C1" s="670"/>
      <c r="D1" s="670"/>
      <c r="E1" s="670"/>
      <c r="F1" s="670"/>
      <c r="G1" s="670"/>
      <c r="H1" s="670"/>
    </row>
    <row r="2" spans="1:19" s="370" customFormat="1" ht="19.5" customHeight="1">
      <c r="A2" s="368" t="s">
        <v>117</v>
      </c>
      <c r="B2" s="368"/>
      <c r="C2" s="369"/>
      <c r="D2" s="369"/>
      <c r="E2" s="369"/>
      <c r="G2" s="368" t="s">
        <v>146</v>
      </c>
      <c r="H2" s="368"/>
      <c r="K2" s="369"/>
      <c r="M2" s="368" t="s">
        <v>148</v>
      </c>
      <c r="N2" s="368"/>
      <c r="Q2" s="369"/>
    </row>
    <row r="3" spans="1:19" s="367" customFormat="1" ht="18" customHeight="1">
      <c r="A3" s="365" t="s">
        <v>95</v>
      </c>
      <c r="B3" s="366" t="s">
        <v>91</v>
      </c>
      <c r="C3" s="365" t="s">
        <v>93</v>
      </c>
      <c r="D3" s="408" t="s">
        <v>272</v>
      </c>
      <c r="E3" s="409" t="s">
        <v>271</v>
      </c>
      <c r="G3" s="365" t="s">
        <v>95</v>
      </c>
      <c r="H3" s="366" t="s">
        <v>91</v>
      </c>
      <c r="I3" s="365" t="s">
        <v>93</v>
      </c>
      <c r="J3" s="408" t="s">
        <v>272</v>
      </c>
      <c r="K3" s="409" t="s">
        <v>271</v>
      </c>
      <c r="M3" s="365" t="s">
        <v>95</v>
      </c>
      <c r="N3" s="366" t="s">
        <v>91</v>
      </c>
      <c r="O3" s="365" t="s">
        <v>93</v>
      </c>
      <c r="P3" s="408" t="s">
        <v>272</v>
      </c>
      <c r="Q3" s="409" t="s">
        <v>271</v>
      </c>
    </row>
    <row r="4" spans="1:19" s="262" customFormat="1" ht="18.75" customHeight="1">
      <c r="A4" s="354">
        <v>12</v>
      </c>
      <c r="B4" s="355" t="s">
        <v>260</v>
      </c>
      <c r="C4" s="356">
        <f>'Ｐ4～5'!E21</f>
        <v>10</v>
      </c>
      <c r="D4" s="410">
        <f t="shared" ref="D4:D28" si="0">RANK(C4,C$4:C$28,0)</f>
        <v>1</v>
      </c>
      <c r="E4" s="411">
        <f t="shared" ref="E4:E28" si="1">RANK(C4,C$4:C$28,1)</f>
        <v>25</v>
      </c>
      <c r="G4" s="354">
        <v>22</v>
      </c>
      <c r="H4" s="355" t="s">
        <v>255</v>
      </c>
      <c r="I4" s="356">
        <f>'Ｐ4～5'!N35</f>
        <v>-1</v>
      </c>
      <c r="J4" s="410">
        <f t="shared" ref="J4:J28" si="2">RANK(I4,I$4:I$28,0)</f>
        <v>1</v>
      </c>
      <c r="K4" s="411">
        <f t="shared" ref="K4:K28" si="3">RANK(I4,I$4:I$28,1)</f>
        <v>25</v>
      </c>
      <c r="M4" s="354">
        <v>1</v>
      </c>
      <c r="N4" s="355" t="s">
        <v>250</v>
      </c>
      <c r="O4" s="356">
        <f>'Ｐ4～5'!AA10</f>
        <v>52</v>
      </c>
      <c r="P4" s="410">
        <f t="shared" ref="P4:P28" si="4">RANK(O4,O$4:O$28)</f>
        <v>1</v>
      </c>
      <c r="Q4" s="411">
        <f t="shared" ref="Q4:Q28" si="5">RANK(O4,O$4:O$28,1)</f>
        <v>25</v>
      </c>
      <c r="S4" s="264"/>
    </row>
    <row r="5" spans="1:19" s="262" customFormat="1" ht="18.75" customHeight="1">
      <c r="A5" s="357">
        <v>22</v>
      </c>
      <c r="B5" s="358" t="s">
        <v>255</v>
      </c>
      <c r="C5" s="359">
        <f>'Ｐ4～5'!E35</f>
        <v>0</v>
      </c>
      <c r="D5" s="412">
        <f t="shared" si="0"/>
        <v>2</v>
      </c>
      <c r="E5" s="413">
        <f t="shared" si="1"/>
        <v>24</v>
      </c>
      <c r="G5" s="357">
        <v>16</v>
      </c>
      <c r="H5" s="358" t="s">
        <v>253</v>
      </c>
      <c r="I5" s="359">
        <f>'Ｐ4～5'!N28</f>
        <v>-4</v>
      </c>
      <c r="J5" s="412">
        <f t="shared" si="2"/>
        <v>2</v>
      </c>
      <c r="K5" s="413">
        <f t="shared" si="3"/>
        <v>24</v>
      </c>
      <c r="M5" s="357">
        <v>12</v>
      </c>
      <c r="N5" s="358" t="s">
        <v>260</v>
      </c>
      <c r="O5" s="359">
        <f>'Ｐ4～5'!AA21</f>
        <v>44</v>
      </c>
      <c r="P5" s="412">
        <f t="shared" si="4"/>
        <v>2</v>
      </c>
      <c r="Q5" s="413">
        <f t="shared" si="5"/>
        <v>24</v>
      </c>
      <c r="S5" s="264"/>
    </row>
    <row r="6" spans="1:19" s="262" customFormat="1" ht="18.75" customHeight="1">
      <c r="A6" s="357">
        <v>16</v>
      </c>
      <c r="B6" s="358" t="s">
        <v>253</v>
      </c>
      <c r="C6" s="359">
        <f>'Ｐ4～5'!E28</f>
        <v>-3</v>
      </c>
      <c r="D6" s="412">
        <f t="shared" si="0"/>
        <v>3</v>
      </c>
      <c r="E6" s="413">
        <f t="shared" si="1"/>
        <v>23</v>
      </c>
      <c r="G6" s="357">
        <v>25</v>
      </c>
      <c r="H6" s="358" t="s">
        <v>249</v>
      </c>
      <c r="I6" s="359">
        <f>'Ｐ4～5'!N40</f>
        <v>-5</v>
      </c>
      <c r="J6" s="412">
        <f t="shared" si="2"/>
        <v>3</v>
      </c>
      <c r="K6" s="413">
        <f t="shared" si="3"/>
        <v>23</v>
      </c>
      <c r="M6" s="357">
        <v>10</v>
      </c>
      <c r="N6" s="358" t="s">
        <v>99</v>
      </c>
      <c r="O6" s="359">
        <f>'Ｐ4～5'!AA19</f>
        <v>17</v>
      </c>
      <c r="P6" s="412">
        <f t="shared" si="4"/>
        <v>3</v>
      </c>
      <c r="Q6" s="413">
        <f t="shared" si="5"/>
        <v>23</v>
      </c>
      <c r="S6" s="264"/>
    </row>
    <row r="7" spans="1:19" s="262" customFormat="1" ht="18.75" customHeight="1">
      <c r="A7" s="357">
        <v>20</v>
      </c>
      <c r="B7" s="358" t="s">
        <v>252</v>
      </c>
      <c r="C7" s="359">
        <f>'Ｐ4～5'!E33</f>
        <v>-5</v>
      </c>
      <c r="D7" s="412">
        <f t="shared" si="0"/>
        <v>4</v>
      </c>
      <c r="E7" s="413">
        <f t="shared" si="1"/>
        <v>22</v>
      </c>
      <c r="G7" s="357">
        <v>14</v>
      </c>
      <c r="H7" s="358" t="s">
        <v>256</v>
      </c>
      <c r="I7" s="359">
        <f>'Ｐ4～5'!N24</f>
        <v>-6</v>
      </c>
      <c r="J7" s="412">
        <f t="shared" si="2"/>
        <v>4</v>
      </c>
      <c r="K7" s="413">
        <f t="shared" si="3"/>
        <v>21</v>
      </c>
      <c r="M7" s="357">
        <v>9</v>
      </c>
      <c r="N7" s="358" t="s">
        <v>96</v>
      </c>
      <c r="O7" s="359">
        <f>'Ｐ4～5'!AA18</f>
        <v>14</v>
      </c>
      <c r="P7" s="412">
        <f t="shared" si="4"/>
        <v>4</v>
      </c>
      <c r="Q7" s="413">
        <f t="shared" si="5"/>
        <v>21</v>
      </c>
      <c r="S7" s="264"/>
    </row>
    <row r="8" spans="1:19" s="262" customFormat="1" ht="18.75" customHeight="1">
      <c r="A8" s="357">
        <v>14</v>
      </c>
      <c r="B8" s="358" t="s">
        <v>256</v>
      </c>
      <c r="C8" s="359">
        <f>'Ｐ4～5'!E24</f>
        <v>-9</v>
      </c>
      <c r="D8" s="412">
        <f t="shared" si="0"/>
        <v>5</v>
      </c>
      <c r="E8" s="413">
        <f t="shared" si="1"/>
        <v>21</v>
      </c>
      <c r="G8" s="357">
        <v>21</v>
      </c>
      <c r="H8" s="358" t="s">
        <v>248</v>
      </c>
      <c r="I8" s="359">
        <f>'Ｐ4～5'!N34</f>
        <v>-6</v>
      </c>
      <c r="J8" s="412">
        <f t="shared" si="2"/>
        <v>4</v>
      </c>
      <c r="K8" s="413">
        <f t="shared" si="3"/>
        <v>21</v>
      </c>
      <c r="M8" s="357">
        <v>23</v>
      </c>
      <c r="N8" s="358" t="s">
        <v>261</v>
      </c>
      <c r="O8" s="359">
        <f>'Ｐ4～5'!AA37</f>
        <v>14</v>
      </c>
      <c r="P8" s="412">
        <f t="shared" si="4"/>
        <v>4</v>
      </c>
      <c r="Q8" s="413">
        <f t="shared" si="5"/>
        <v>21</v>
      </c>
      <c r="S8" s="264"/>
    </row>
    <row r="9" spans="1:19" s="262" customFormat="1" ht="18.75" customHeight="1">
      <c r="A9" s="357">
        <v>25</v>
      </c>
      <c r="B9" s="358" t="s">
        <v>249</v>
      </c>
      <c r="C9" s="359">
        <f>'Ｐ4～5'!E40</f>
        <v>-11</v>
      </c>
      <c r="D9" s="412">
        <f t="shared" si="0"/>
        <v>6</v>
      </c>
      <c r="E9" s="413">
        <f t="shared" si="1"/>
        <v>18</v>
      </c>
      <c r="G9" s="357">
        <v>20</v>
      </c>
      <c r="H9" s="358" t="s">
        <v>252</v>
      </c>
      <c r="I9" s="359">
        <f>'Ｐ4～5'!N33</f>
        <v>-8</v>
      </c>
      <c r="J9" s="412">
        <f t="shared" si="2"/>
        <v>6</v>
      </c>
      <c r="K9" s="413">
        <f t="shared" si="3"/>
        <v>20</v>
      </c>
      <c r="M9" s="357">
        <v>8</v>
      </c>
      <c r="N9" s="358" t="s">
        <v>264</v>
      </c>
      <c r="O9" s="359">
        <f>'Ｐ4～5'!AA17</f>
        <v>12</v>
      </c>
      <c r="P9" s="412">
        <f t="shared" si="4"/>
        <v>6</v>
      </c>
      <c r="Q9" s="413">
        <f t="shared" si="5"/>
        <v>20</v>
      </c>
      <c r="S9" s="264"/>
    </row>
    <row r="10" spans="1:19" s="262" customFormat="1" ht="18.75" customHeight="1">
      <c r="A10" s="357">
        <v>18</v>
      </c>
      <c r="B10" s="358" t="s">
        <v>258</v>
      </c>
      <c r="C10" s="359">
        <f>'Ｐ4～5'!E30</f>
        <v>-11</v>
      </c>
      <c r="D10" s="412">
        <f t="shared" si="0"/>
        <v>6</v>
      </c>
      <c r="E10" s="413">
        <f t="shared" si="1"/>
        <v>18</v>
      </c>
      <c r="G10" s="357">
        <v>15</v>
      </c>
      <c r="H10" s="358" t="s">
        <v>251</v>
      </c>
      <c r="I10" s="359">
        <f>'Ｐ4～5'!N26</f>
        <v>-10</v>
      </c>
      <c r="J10" s="412">
        <f t="shared" si="2"/>
        <v>7</v>
      </c>
      <c r="K10" s="413">
        <f t="shared" si="3"/>
        <v>19</v>
      </c>
      <c r="M10" s="357">
        <v>24</v>
      </c>
      <c r="N10" s="358" t="s">
        <v>259</v>
      </c>
      <c r="O10" s="359">
        <f>'Ｐ4～5'!AA39</f>
        <v>8</v>
      </c>
      <c r="P10" s="412">
        <f t="shared" si="4"/>
        <v>7</v>
      </c>
      <c r="Q10" s="413">
        <f t="shared" si="5"/>
        <v>19</v>
      </c>
      <c r="S10" s="264"/>
    </row>
    <row r="11" spans="1:19" s="262" customFormat="1" ht="18.75" customHeight="1">
      <c r="A11" s="357">
        <v>24</v>
      </c>
      <c r="B11" s="358" t="s">
        <v>259</v>
      </c>
      <c r="C11" s="359">
        <f>'Ｐ4～5'!E39</f>
        <v>-11</v>
      </c>
      <c r="D11" s="412">
        <f t="shared" si="0"/>
        <v>6</v>
      </c>
      <c r="E11" s="413">
        <f t="shared" si="1"/>
        <v>18</v>
      </c>
      <c r="G11" s="357">
        <v>19</v>
      </c>
      <c r="H11" s="358" t="s">
        <v>254</v>
      </c>
      <c r="I11" s="359">
        <f>'Ｐ4～5'!N32</f>
        <v>-11</v>
      </c>
      <c r="J11" s="412">
        <f t="shared" si="2"/>
        <v>8</v>
      </c>
      <c r="K11" s="413">
        <f t="shared" si="3"/>
        <v>18</v>
      </c>
      <c r="M11" s="357">
        <v>17</v>
      </c>
      <c r="N11" s="358" t="s">
        <v>257</v>
      </c>
      <c r="O11" s="359">
        <f>'Ｐ4～5'!AA29</f>
        <v>6</v>
      </c>
      <c r="P11" s="412">
        <f t="shared" si="4"/>
        <v>8</v>
      </c>
      <c r="Q11" s="413">
        <f t="shared" si="5"/>
        <v>18</v>
      </c>
      <c r="S11" s="264"/>
    </row>
    <row r="12" spans="1:19" s="262" customFormat="1" ht="18.75" customHeight="1">
      <c r="A12" s="357">
        <v>15</v>
      </c>
      <c r="B12" s="358" t="s">
        <v>251</v>
      </c>
      <c r="C12" s="359">
        <f>'Ｐ4～5'!E26</f>
        <v>-13</v>
      </c>
      <c r="D12" s="412">
        <f t="shared" si="0"/>
        <v>9</v>
      </c>
      <c r="E12" s="413">
        <f t="shared" si="1"/>
        <v>17</v>
      </c>
      <c r="G12" s="357">
        <v>18</v>
      </c>
      <c r="H12" s="358" t="s">
        <v>258</v>
      </c>
      <c r="I12" s="359">
        <f>'Ｐ4～5'!N30</f>
        <v>-14</v>
      </c>
      <c r="J12" s="412">
        <f t="shared" si="2"/>
        <v>9</v>
      </c>
      <c r="K12" s="413">
        <f t="shared" si="3"/>
        <v>17</v>
      </c>
      <c r="M12" s="357">
        <v>13</v>
      </c>
      <c r="N12" s="358" t="s">
        <v>63</v>
      </c>
      <c r="O12" s="359">
        <f>'Ｐ4～5'!AA22</f>
        <v>5</v>
      </c>
      <c r="P12" s="412">
        <f t="shared" si="4"/>
        <v>9</v>
      </c>
      <c r="Q12" s="413">
        <f t="shared" si="5"/>
        <v>16</v>
      </c>
      <c r="S12" s="264"/>
    </row>
    <row r="13" spans="1:19" s="262" customFormat="1" ht="18.75" customHeight="1">
      <c r="A13" s="357">
        <v>21</v>
      </c>
      <c r="B13" s="358" t="s">
        <v>248</v>
      </c>
      <c r="C13" s="359">
        <f>'Ｐ4～5'!E34</f>
        <v>-14</v>
      </c>
      <c r="D13" s="412">
        <f t="shared" si="0"/>
        <v>10</v>
      </c>
      <c r="E13" s="413">
        <f t="shared" si="1"/>
        <v>15</v>
      </c>
      <c r="G13" s="357">
        <v>24</v>
      </c>
      <c r="H13" s="358" t="s">
        <v>259</v>
      </c>
      <c r="I13" s="359">
        <f>'Ｐ4～5'!N39</f>
        <v>-19</v>
      </c>
      <c r="J13" s="412">
        <f t="shared" si="2"/>
        <v>10</v>
      </c>
      <c r="K13" s="413">
        <f t="shared" si="3"/>
        <v>16</v>
      </c>
      <c r="M13" s="357">
        <v>5</v>
      </c>
      <c r="N13" s="358" t="s">
        <v>262</v>
      </c>
      <c r="O13" s="359">
        <f>'Ｐ4～5'!AA14</f>
        <v>5</v>
      </c>
      <c r="P13" s="412">
        <f t="shared" si="4"/>
        <v>9</v>
      </c>
      <c r="Q13" s="413">
        <f t="shared" si="5"/>
        <v>16</v>
      </c>
      <c r="S13" s="264"/>
    </row>
    <row r="14" spans="1:19" s="262" customFormat="1" ht="18.75" customHeight="1">
      <c r="A14" s="357">
        <v>9</v>
      </c>
      <c r="B14" s="358" t="s">
        <v>96</v>
      </c>
      <c r="C14" s="359">
        <f>'Ｐ4～5'!E18</f>
        <v>-14</v>
      </c>
      <c r="D14" s="412">
        <f t="shared" si="0"/>
        <v>10</v>
      </c>
      <c r="E14" s="413">
        <f t="shared" si="1"/>
        <v>15</v>
      </c>
      <c r="G14" s="357">
        <v>9</v>
      </c>
      <c r="H14" s="358" t="s">
        <v>96</v>
      </c>
      <c r="I14" s="359">
        <f>'Ｐ4～5'!N18</f>
        <v>-28</v>
      </c>
      <c r="J14" s="412">
        <f t="shared" si="2"/>
        <v>11</v>
      </c>
      <c r="K14" s="413">
        <f t="shared" si="3"/>
        <v>15</v>
      </c>
      <c r="M14" s="357">
        <v>2</v>
      </c>
      <c r="N14" s="358" t="s">
        <v>268</v>
      </c>
      <c r="O14" s="359">
        <f>'Ｐ4～5'!AA11</f>
        <v>4</v>
      </c>
      <c r="P14" s="412">
        <f t="shared" si="4"/>
        <v>11</v>
      </c>
      <c r="Q14" s="413">
        <f t="shared" si="5"/>
        <v>15</v>
      </c>
      <c r="S14" s="264"/>
    </row>
    <row r="15" spans="1:19" s="262" customFormat="1" ht="18.75" customHeight="1">
      <c r="A15" s="357">
        <v>19</v>
      </c>
      <c r="B15" s="358" t="s">
        <v>254</v>
      </c>
      <c r="C15" s="359">
        <f>'Ｐ4～5'!E32</f>
        <v>-17</v>
      </c>
      <c r="D15" s="412">
        <f t="shared" si="0"/>
        <v>12</v>
      </c>
      <c r="E15" s="413">
        <f t="shared" si="1"/>
        <v>14</v>
      </c>
      <c r="G15" s="357">
        <v>17</v>
      </c>
      <c r="H15" s="358" t="s">
        <v>257</v>
      </c>
      <c r="I15" s="359">
        <f>'Ｐ4～5'!N29</f>
        <v>-29</v>
      </c>
      <c r="J15" s="412">
        <f t="shared" si="2"/>
        <v>12</v>
      </c>
      <c r="K15" s="413">
        <f t="shared" si="3"/>
        <v>13</v>
      </c>
      <c r="M15" s="357">
        <v>20</v>
      </c>
      <c r="N15" s="358" t="s">
        <v>252</v>
      </c>
      <c r="O15" s="359">
        <f>'Ｐ4～5'!AA33</f>
        <v>3</v>
      </c>
      <c r="P15" s="412">
        <f t="shared" si="4"/>
        <v>12</v>
      </c>
      <c r="Q15" s="413">
        <f t="shared" si="5"/>
        <v>13</v>
      </c>
      <c r="S15" s="264"/>
    </row>
    <row r="16" spans="1:19" s="262" customFormat="1" ht="18.75" customHeight="1">
      <c r="A16" s="357">
        <v>23</v>
      </c>
      <c r="B16" s="358" t="s">
        <v>261</v>
      </c>
      <c r="C16" s="359">
        <f>'Ｐ4～5'!E37</f>
        <v>-19</v>
      </c>
      <c r="D16" s="412">
        <f t="shared" si="0"/>
        <v>13</v>
      </c>
      <c r="E16" s="413">
        <f t="shared" si="1"/>
        <v>13</v>
      </c>
      <c r="G16" s="357">
        <v>5</v>
      </c>
      <c r="H16" s="358" t="s">
        <v>262</v>
      </c>
      <c r="I16" s="359">
        <f>'Ｐ4～5'!N14</f>
        <v>-29</v>
      </c>
      <c r="J16" s="412">
        <f t="shared" si="2"/>
        <v>12</v>
      </c>
      <c r="K16" s="413">
        <f t="shared" si="3"/>
        <v>13</v>
      </c>
      <c r="M16" s="357">
        <v>18</v>
      </c>
      <c r="N16" s="358" t="s">
        <v>258</v>
      </c>
      <c r="O16" s="359">
        <f>'Ｐ4～5'!AA30</f>
        <v>3</v>
      </c>
      <c r="P16" s="412">
        <f t="shared" si="4"/>
        <v>12</v>
      </c>
      <c r="Q16" s="413">
        <f t="shared" si="5"/>
        <v>13</v>
      </c>
      <c r="S16" s="264"/>
    </row>
    <row r="17" spans="1:19" s="262" customFormat="1" ht="18.75" customHeight="1">
      <c r="A17" s="357">
        <v>17</v>
      </c>
      <c r="B17" s="358" t="s">
        <v>257</v>
      </c>
      <c r="C17" s="359">
        <f>'Ｐ4～5'!E29</f>
        <v>-23</v>
      </c>
      <c r="D17" s="412">
        <f t="shared" si="0"/>
        <v>14</v>
      </c>
      <c r="E17" s="413">
        <f t="shared" si="1"/>
        <v>12</v>
      </c>
      <c r="G17" s="357">
        <v>7</v>
      </c>
      <c r="H17" s="358" t="s">
        <v>263</v>
      </c>
      <c r="I17" s="359">
        <f>'Ｐ4～5'!N16</f>
        <v>-32</v>
      </c>
      <c r="J17" s="412">
        <f t="shared" si="2"/>
        <v>14</v>
      </c>
      <c r="K17" s="413">
        <f t="shared" si="3"/>
        <v>12</v>
      </c>
      <c r="M17" s="357">
        <v>16</v>
      </c>
      <c r="N17" s="358" t="s">
        <v>253</v>
      </c>
      <c r="O17" s="359">
        <f>'Ｐ4～5'!AA28</f>
        <v>1</v>
      </c>
      <c r="P17" s="412">
        <f t="shared" si="4"/>
        <v>14</v>
      </c>
      <c r="Q17" s="413">
        <f t="shared" si="5"/>
        <v>11</v>
      </c>
      <c r="S17" s="264"/>
    </row>
    <row r="18" spans="1:19" s="262" customFormat="1" ht="18.75" customHeight="1">
      <c r="A18" s="357">
        <v>5</v>
      </c>
      <c r="B18" s="358" t="s">
        <v>262</v>
      </c>
      <c r="C18" s="359">
        <f>'Ｐ4～5'!E14</f>
        <v>-24</v>
      </c>
      <c r="D18" s="412">
        <f t="shared" si="0"/>
        <v>15</v>
      </c>
      <c r="E18" s="413">
        <f t="shared" si="1"/>
        <v>11</v>
      </c>
      <c r="G18" s="357">
        <v>23</v>
      </c>
      <c r="H18" s="358" t="s">
        <v>261</v>
      </c>
      <c r="I18" s="359">
        <f>'Ｐ4～5'!N37</f>
        <v>-33</v>
      </c>
      <c r="J18" s="412">
        <f t="shared" si="2"/>
        <v>15</v>
      </c>
      <c r="K18" s="413">
        <f t="shared" si="3"/>
        <v>10</v>
      </c>
      <c r="M18" s="357">
        <v>22</v>
      </c>
      <c r="N18" s="358" t="s">
        <v>255</v>
      </c>
      <c r="O18" s="359">
        <f>'Ｐ4～5'!AA35</f>
        <v>1</v>
      </c>
      <c r="P18" s="412">
        <f t="shared" si="4"/>
        <v>14</v>
      </c>
      <c r="Q18" s="413">
        <f t="shared" si="5"/>
        <v>11</v>
      </c>
      <c r="S18" s="264"/>
    </row>
    <row r="19" spans="1:19" s="262" customFormat="1" ht="18.75" customHeight="1">
      <c r="A19" s="357">
        <v>13</v>
      </c>
      <c r="B19" s="358" t="s">
        <v>63</v>
      </c>
      <c r="C19" s="359">
        <f>'Ｐ4～5'!E22</f>
        <v>-28</v>
      </c>
      <c r="D19" s="412">
        <f t="shared" si="0"/>
        <v>16</v>
      </c>
      <c r="E19" s="413">
        <f t="shared" si="1"/>
        <v>10</v>
      </c>
      <c r="G19" s="357">
        <v>13</v>
      </c>
      <c r="H19" s="358" t="s">
        <v>266</v>
      </c>
      <c r="I19" s="359">
        <f>'Ｐ4～5'!N22</f>
        <v>-33</v>
      </c>
      <c r="J19" s="412">
        <f t="shared" si="2"/>
        <v>15</v>
      </c>
      <c r="K19" s="413">
        <f t="shared" si="3"/>
        <v>10</v>
      </c>
      <c r="M19" s="357">
        <v>7</v>
      </c>
      <c r="N19" s="358" t="s">
        <v>263</v>
      </c>
      <c r="O19" s="359">
        <f>'Ｐ4～5'!AA16</f>
        <v>0</v>
      </c>
      <c r="P19" s="412">
        <f t="shared" si="4"/>
        <v>16</v>
      </c>
      <c r="Q19" s="413">
        <f t="shared" si="5"/>
        <v>10</v>
      </c>
      <c r="S19" s="264"/>
    </row>
    <row r="20" spans="1:19" s="262" customFormat="1" ht="18.75" customHeight="1">
      <c r="A20" s="357">
        <v>7</v>
      </c>
      <c r="B20" s="358" t="s">
        <v>263</v>
      </c>
      <c r="C20" s="359">
        <f>'Ｐ4～5'!E16</f>
        <v>-32</v>
      </c>
      <c r="D20" s="412">
        <f t="shared" si="0"/>
        <v>17</v>
      </c>
      <c r="E20" s="413">
        <f t="shared" si="1"/>
        <v>9</v>
      </c>
      <c r="G20" s="357">
        <v>12</v>
      </c>
      <c r="H20" s="358" t="s">
        <v>260</v>
      </c>
      <c r="I20" s="359">
        <f>'Ｐ4～5'!N21</f>
        <v>-34</v>
      </c>
      <c r="J20" s="412">
        <f t="shared" si="2"/>
        <v>17</v>
      </c>
      <c r="K20" s="413">
        <f t="shared" si="3"/>
        <v>9</v>
      </c>
      <c r="M20" s="357">
        <v>15</v>
      </c>
      <c r="N20" s="358" t="s">
        <v>251</v>
      </c>
      <c r="O20" s="359">
        <f>'Ｐ4～5'!AA26</f>
        <v>-3</v>
      </c>
      <c r="P20" s="412">
        <f t="shared" si="4"/>
        <v>17</v>
      </c>
      <c r="Q20" s="413">
        <f t="shared" si="5"/>
        <v>7</v>
      </c>
      <c r="S20" s="264"/>
    </row>
    <row r="21" spans="1:19" s="262" customFormat="1" ht="18.75" customHeight="1">
      <c r="A21" s="357">
        <v>6</v>
      </c>
      <c r="B21" s="358" t="s">
        <v>265</v>
      </c>
      <c r="C21" s="359">
        <f>'Ｐ4～5'!E15</f>
        <v>-45</v>
      </c>
      <c r="D21" s="412">
        <f t="shared" si="0"/>
        <v>18</v>
      </c>
      <c r="E21" s="413">
        <f t="shared" si="1"/>
        <v>8</v>
      </c>
      <c r="G21" s="357">
        <v>6</v>
      </c>
      <c r="H21" s="358" t="s">
        <v>265</v>
      </c>
      <c r="I21" s="359">
        <f>'Ｐ4～5'!N15</f>
        <v>-38</v>
      </c>
      <c r="J21" s="412">
        <f t="shared" si="2"/>
        <v>18</v>
      </c>
      <c r="K21" s="413">
        <f t="shared" si="3"/>
        <v>8</v>
      </c>
      <c r="M21" s="357">
        <v>14</v>
      </c>
      <c r="N21" s="358" t="s">
        <v>256</v>
      </c>
      <c r="O21" s="359">
        <f>'Ｐ4～5'!AA24</f>
        <v>-3</v>
      </c>
      <c r="P21" s="412">
        <f t="shared" si="4"/>
        <v>17</v>
      </c>
      <c r="Q21" s="413">
        <f t="shared" si="5"/>
        <v>7</v>
      </c>
      <c r="S21" s="264"/>
    </row>
    <row r="22" spans="1:19" s="262" customFormat="1" ht="18.75" customHeight="1">
      <c r="A22" s="357">
        <v>11</v>
      </c>
      <c r="B22" s="358" t="s">
        <v>19</v>
      </c>
      <c r="C22" s="359">
        <f>'Ｐ4～5'!E20</f>
        <v>-58</v>
      </c>
      <c r="D22" s="412">
        <f t="shared" si="0"/>
        <v>19</v>
      </c>
      <c r="E22" s="413">
        <f t="shared" si="1"/>
        <v>7</v>
      </c>
      <c r="G22" s="357">
        <v>11</v>
      </c>
      <c r="H22" s="358" t="s">
        <v>19</v>
      </c>
      <c r="I22" s="359">
        <f>'Ｐ4～5'!N20</f>
        <v>-47</v>
      </c>
      <c r="J22" s="412">
        <f t="shared" si="2"/>
        <v>19</v>
      </c>
      <c r="K22" s="413">
        <f t="shared" si="3"/>
        <v>7</v>
      </c>
      <c r="M22" s="357">
        <v>4</v>
      </c>
      <c r="N22" s="358" t="s">
        <v>269</v>
      </c>
      <c r="O22" s="359">
        <f>'Ｐ4～5'!AA13</f>
        <v>-3</v>
      </c>
      <c r="P22" s="412">
        <f t="shared" si="4"/>
        <v>17</v>
      </c>
      <c r="Q22" s="413">
        <f t="shared" si="5"/>
        <v>7</v>
      </c>
      <c r="S22" s="264"/>
    </row>
    <row r="23" spans="1:19" s="262" customFormat="1" ht="18.75" customHeight="1">
      <c r="A23" s="357">
        <v>2</v>
      </c>
      <c r="B23" s="358" t="s">
        <v>268</v>
      </c>
      <c r="C23" s="359">
        <f>'Ｐ4～5'!E11</f>
        <v>-61</v>
      </c>
      <c r="D23" s="412">
        <f t="shared" si="0"/>
        <v>20</v>
      </c>
      <c r="E23" s="413">
        <f t="shared" si="1"/>
        <v>6</v>
      </c>
      <c r="G23" s="357">
        <v>2</v>
      </c>
      <c r="H23" s="358" t="s">
        <v>268</v>
      </c>
      <c r="I23" s="359">
        <f>'Ｐ4～5'!N11</f>
        <v>-65</v>
      </c>
      <c r="J23" s="412">
        <f t="shared" si="2"/>
        <v>20</v>
      </c>
      <c r="K23" s="413">
        <f t="shared" si="3"/>
        <v>6</v>
      </c>
      <c r="M23" s="357">
        <v>25</v>
      </c>
      <c r="N23" s="358" t="s">
        <v>249</v>
      </c>
      <c r="O23" s="359">
        <f>'Ｐ4～5'!AA40</f>
        <v>-6</v>
      </c>
      <c r="P23" s="412">
        <f t="shared" si="4"/>
        <v>20</v>
      </c>
      <c r="Q23" s="413">
        <f t="shared" si="5"/>
        <v>5</v>
      </c>
      <c r="S23" s="264"/>
    </row>
    <row r="24" spans="1:19" s="262" customFormat="1" ht="18.75" customHeight="1">
      <c r="A24" s="357">
        <v>10</v>
      </c>
      <c r="B24" s="358" t="s">
        <v>99</v>
      </c>
      <c r="C24" s="359">
        <f>'Ｐ4～5'!E19</f>
        <v>-87</v>
      </c>
      <c r="D24" s="412">
        <f t="shared" si="0"/>
        <v>21</v>
      </c>
      <c r="E24" s="413">
        <f t="shared" si="1"/>
        <v>4</v>
      </c>
      <c r="G24" s="357">
        <v>4</v>
      </c>
      <c r="H24" s="358" t="s">
        <v>269</v>
      </c>
      <c r="I24" s="359">
        <f>'Ｐ4～5'!N13</f>
        <v>-97</v>
      </c>
      <c r="J24" s="412">
        <f t="shared" si="2"/>
        <v>21</v>
      </c>
      <c r="K24" s="413">
        <f t="shared" si="3"/>
        <v>5</v>
      </c>
      <c r="M24" s="357">
        <v>19</v>
      </c>
      <c r="N24" s="358" t="s">
        <v>254</v>
      </c>
      <c r="O24" s="359">
        <f>'Ｐ4～5'!AA32</f>
        <v>-6</v>
      </c>
      <c r="P24" s="412">
        <f t="shared" si="4"/>
        <v>20</v>
      </c>
      <c r="Q24" s="413">
        <f t="shared" si="5"/>
        <v>5</v>
      </c>
      <c r="S24" s="264"/>
    </row>
    <row r="25" spans="1:19" s="262" customFormat="1" ht="18.75" customHeight="1">
      <c r="A25" s="357">
        <v>8</v>
      </c>
      <c r="B25" s="358" t="s">
        <v>264</v>
      </c>
      <c r="C25" s="359">
        <f>'Ｐ4～5'!E17</f>
        <v>-87</v>
      </c>
      <c r="D25" s="412">
        <f t="shared" si="0"/>
        <v>21</v>
      </c>
      <c r="E25" s="413">
        <f t="shared" si="1"/>
        <v>4</v>
      </c>
      <c r="G25" s="357">
        <v>8</v>
      </c>
      <c r="H25" s="358" t="s">
        <v>264</v>
      </c>
      <c r="I25" s="359">
        <f>'Ｐ4～5'!N17</f>
        <v>-99</v>
      </c>
      <c r="J25" s="412">
        <f t="shared" si="2"/>
        <v>22</v>
      </c>
      <c r="K25" s="413">
        <f t="shared" si="3"/>
        <v>4</v>
      </c>
      <c r="M25" s="357">
        <v>6</v>
      </c>
      <c r="N25" s="358" t="s">
        <v>265</v>
      </c>
      <c r="O25" s="359">
        <f>'Ｐ4～5'!AA15</f>
        <v>-7</v>
      </c>
      <c r="P25" s="412">
        <f t="shared" si="4"/>
        <v>22</v>
      </c>
      <c r="Q25" s="413">
        <f t="shared" si="5"/>
        <v>4</v>
      </c>
      <c r="S25" s="264"/>
    </row>
    <row r="26" spans="1:19" s="262" customFormat="1" ht="18.75" customHeight="1">
      <c r="A26" s="357">
        <v>4</v>
      </c>
      <c r="B26" s="358" t="s">
        <v>269</v>
      </c>
      <c r="C26" s="359">
        <f>'Ｐ4～5'!E13</f>
        <v>-100</v>
      </c>
      <c r="D26" s="412">
        <f t="shared" si="0"/>
        <v>23</v>
      </c>
      <c r="E26" s="413">
        <f t="shared" si="1"/>
        <v>3</v>
      </c>
      <c r="G26" s="357">
        <v>10</v>
      </c>
      <c r="H26" s="358" t="s">
        <v>99</v>
      </c>
      <c r="I26" s="359">
        <f>'Ｐ4～5'!N19</f>
        <v>-104</v>
      </c>
      <c r="J26" s="412">
        <f t="shared" si="2"/>
        <v>23</v>
      </c>
      <c r="K26" s="413">
        <f t="shared" si="3"/>
        <v>3</v>
      </c>
      <c r="M26" s="357">
        <v>21</v>
      </c>
      <c r="N26" s="358" t="s">
        <v>248</v>
      </c>
      <c r="O26" s="359">
        <f>'Ｐ4～5'!AA34</f>
        <v>-8</v>
      </c>
      <c r="P26" s="412">
        <f t="shared" si="4"/>
        <v>23</v>
      </c>
      <c r="Q26" s="413">
        <f t="shared" si="5"/>
        <v>3</v>
      </c>
      <c r="S26" s="264"/>
    </row>
    <row r="27" spans="1:19" s="262" customFormat="1" ht="18.75" customHeight="1">
      <c r="A27" s="357">
        <v>3</v>
      </c>
      <c r="B27" s="358" t="s">
        <v>267</v>
      </c>
      <c r="C27" s="359">
        <f>'Ｐ4～5'!E12</f>
        <v>-126</v>
      </c>
      <c r="D27" s="412">
        <f t="shared" si="0"/>
        <v>24</v>
      </c>
      <c r="E27" s="413">
        <f t="shared" si="1"/>
        <v>2</v>
      </c>
      <c r="G27" s="357">
        <v>3</v>
      </c>
      <c r="H27" s="358" t="s">
        <v>267</v>
      </c>
      <c r="I27" s="359">
        <f>'Ｐ4～5'!N12</f>
        <v>-111</v>
      </c>
      <c r="J27" s="412">
        <f t="shared" si="2"/>
        <v>24</v>
      </c>
      <c r="K27" s="413">
        <f t="shared" si="3"/>
        <v>2</v>
      </c>
      <c r="M27" s="357">
        <v>11</v>
      </c>
      <c r="N27" s="358" t="s">
        <v>19</v>
      </c>
      <c r="O27" s="359">
        <f>'Ｐ4～5'!AA20</f>
        <v>-11</v>
      </c>
      <c r="P27" s="412">
        <f t="shared" si="4"/>
        <v>24</v>
      </c>
      <c r="Q27" s="413">
        <f t="shared" si="5"/>
        <v>2</v>
      </c>
      <c r="S27" s="264"/>
    </row>
    <row r="28" spans="1:19" s="262" customFormat="1" ht="18.75" customHeight="1">
      <c r="A28" s="360">
        <v>1</v>
      </c>
      <c r="B28" s="361" t="s">
        <v>250</v>
      </c>
      <c r="C28" s="362">
        <f>'Ｐ4～5'!E10</f>
        <v>-210</v>
      </c>
      <c r="D28" s="414">
        <f t="shared" si="0"/>
        <v>25</v>
      </c>
      <c r="E28" s="415">
        <f t="shared" si="1"/>
        <v>1</v>
      </c>
      <c r="G28" s="360">
        <v>1</v>
      </c>
      <c r="H28" s="361" t="s">
        <v>250</v>
      </c>
      <c r="I28" s="362">
        <f>'Ｐ4～5'!N10</f>
        <v>-262</v>
      </c>
      <c r="J28" s="414">
        <f t="shared" si="2"/>
        <v>25</v>
      </c>
      <c r="K28" s="415">
        <f t="shared" si="3"/>
        <v>1</v>
      </c>
      <c r="M28" s="360">
        <v>3</v>
      </c>
      <c r="N28" s="361" t="s">
        <v>267</v>
      </c>
      <c r="O28" s="362">
        <f>'Ｐ4～5'!AA12</f>
        <v>-15</v>
      </c>
      <c r="P28" s="414">
        <f t="shared" si="4"/>
        <v>25</v>
      </c>
      <c r="Q28" s="415">
        <f t="shared" si="5"/>
        <v>1</v>
      </c>
      <c r="S28" s="264"/>
    </row>
    <row r="29" spans="1:19" ht="6" customHeight="1">
      <c r="C29" s="263"/>
      <c r="D29" s="263"/>
      <c r="E29" s="263"/>
      <c r="K29" s="263"/>
      <c r="Q29" s="263"/>
    </row>
    <row r="30" spans="1:19" s="364" customFormat="1" ht="17.25" customHeight="1">
      <c r="A30" s="371"/>
      <c r="B30" s="372" t="s">
        <v>238</v>
      </c>
      <c r="C30" s="373" t="s">
        <v>17</v>
      </c>
      <c r="D30" s="374">
        <f>COUNTIF(C$4:C$28,"&gt;0")</f>
        <v>1</v>
      </c>
      <c r="E30" s="444"/>
      <c r="G30" s="367"/>
      <c r="H30" s="363" t="s">
        <v>240</v>
      </c>
      <c r="I30" s="373" t="s">
        <v>17</v>
      </c>
      <c r="J30" s="374">
        <f>COUNTIF(I$4:I$28,"&gt;0")</f>
        <v>0</v>
      </c>
      <c r="K30" s="444"/>
      <c r="M30" s="367"/>
      <c r="N30" s="363" t="s">
        <v>241</v>
      </c>
      <c r="O30" s="373" t="s">
        <v>17</v>
      </c>
      <c r="P30" s="374">
        <f>COUNTIF(O$4:O$28,"&gt;0")</f>
        <v>15</v>
      </c>
      <c r="Q30" s="444"/>
    </row>
    <row r="31" spans="1:19" s="364" customFormat="1" ht="17.25" customHeight="1">
      <c r="A31" s="371"/>
      <c r="B31" s="372" t="s">
        <v>239</v>
      </c>
      <c r="C31" s="373" t="s">
        <v>15</v>
      </c>
      <c r="D31" s="374">
        <f>COUNTIF(C$4:C$28,"&lt;0")</f>
        <v>23</v>
      </c>
      <c r="E31" s="444"/>
      <c r="G31" s="367"/>
      <c r="H31" s="363" t="s">
        <v>239</v>
      </c>
      <c r="I31" s="373" t="s">
        <v>15</v>
      </c>
      <c r="J31" s="374">
        <f>COUNTIF(I$4:I$28,"&lt;0")</f>
        <v>25</v>
      </c>
      <c r="K31" s="444"/>
      <c r="M31" s="367"/>
      <c r="N31" s="363" t="s">
        <v>239</v>
      </c>
      <c r="O31" s="373" t="s">
        <v>15</v>
      </c>
      <c r="P31" s="374">
        <f>COUNTIF(O$4:O$28,"&lt;0")</f>
        <v>9</v>
      </c>
      <c r="Q31" s="444"/>
    </row>
    <row r="32" spans="1:19" s="364" customFormat="1" ht="17.25" customHeight="1">
      <c r="A32" s="371"/>
      <c r="B32" s="372"/>
      <c r="C32" s="373" t="s">
        <v>90</v>
      </c>
      <c r="D32" s="374">
        <f>COUNTIF(C$4:C$28,"=0")</f>
        <v>1</v>
      </c>
      <c r="E32" s="444"/>
      <c r="G32" s="367"/>
      <c r="H32" s="363"/>
      <c r="I32" s="373" t="s">
        <v>90</v>
      </c>
      <c r="J32" s="374">
        <f>COUNTIF(I$4:I$28,"=0")</f>
        <v>0</v>
      </c>
      <c r="K32" s="444"/>
      <c r="M32" s="367"/>
      <c r="N32" s="363"/>
      <c r="O32" s="373" t="s">
        <v>90</v>
      </c>
      <c r="P32" s="374">
        <f>COUNTIF(O$4:O$28,"=0")</f>
        <v>1</v>
      </c>
      <c r="Q32" s="444"/>
    </row>
    <row r="33" ht="14.1" customHeight="1"/>
    <row r="34" ht="14.1" customHeight="1"/>
    <row r="35" ht="14.1" customHeight="1"/>
    <row r="36" ht="14.1" customHeight="1"/>
    <row r="37" ht="14.1" customHeight="1"/>
    <row r="38" ht="14.1" customHeight="1"/>
    <row r="39" ht="14.1" customHeight="1"/>
    <row r="40" ht="14.1" customHeight="1"/>
    <row r="41" ht="14.1" customHeight="1"/>
    <row r="42" ht="14.1" customHeight="1"/>
    <row r="43" ht="14.1" customHeight="1"/>
    <row r="44" ht="14.1" customHeight="1"/>
    <row r="45" ht="14.1" customHeight="1"/>
    <row r="46" ht="14.1" customHeight="1"/>
    <row r="47" ht="14.1" customHeight="1"/>
    <row r="48" ht="14.1" customHeight="1"/>
    <row r="49" ht="14.1" customHeight="1"/>
    <row r="50" ht="14.1" customHeight="1"/>
    <row r="51" ht="14.1" customHeight="1"/>
    <row r="52" ht="14.1" customHeight="1"/>
    <row r="53" ht="14.1" customHeight="1"/>
    <row r="54" ht="14.1" customHeight="1"/>
    <row r="55" ht="14.1" customHeight="1"/>
    <row r="56" ht="14.1" customHeight="1"/>
    <row r="57" ht="14.1" customHeight="1"/>
    <row r="58" ht="14.1" customHeight="1"/>
    <row r="59" ht="14.1" customHeight="1"/>
    <row r="60" ht="14.1" customHeight="1"/>
    <row r="61" ht="14.1" customHeight="1"/>
    <row r="62" ht="14.1" customHeight="1"/>
    <row r="63" ht="14.1" customHeight="1"/>
    <row r="64" ht="14.1" customHeight="1"/>
    <row r="65" ht="14.1" customHeight="1"/>
    <row r="66" ht="14.1" customHeight="1"/>
    <row r="67" ht="14.1" customHeight="1"/>
    <row r="68" ht="14.1" customHeight="1"/>
  </sheetData>
  <sortState xmlns:xlrd2="http://schemas.microsoft.com/office/spreadsheetml/2017/richdata2" ref="M23:Q28">
    <sortCondition ref="P23:P28"/>
    <sortCondition descending="1" ref="M23:M28"/>
  </sortState>
  <mergeCells count="1">
    <mergeCell ref="A1:H1"/>
  </mergeCells>
  <phoneticPr fontId="66"/>
  <printOptions horizontalCentered="1"/>
  <pageMargins left="0.31496062992125984" right="0.27559055118110237" top="0.39370078740157483" bottom="0.19685039370078741" header="0.39370078740157483" footer="0.35433070866141736"/>
  <pageSetup paperSize="9" pageOrder="overThenDown" orientation="landscape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E3D484-20EB-4E8F-BA13-082D94DD4298}">
  <sheetPr>
    <tabColor rgb="FF00B0F0"/>
  </sheetPr>
  <dimension ref="A1:S74"/>
  <sheetViews>
    <sheetView showGridLines="0" view="pageBreakPreview" zoomScaleNormal="120" zoomScaleSheetLayoutView="100" workbookViewId="0"/>
  </sheetViews>
  <sheetFormatPr defaultColWidth="9" defaultRowHeight="15" customHeight="1"/>
  <cols>
    <col min="1" max="1" width="2.5" style="268" customWidth="1"/>
    <col min="2" max="3" width="9.375" style="268" bestFit="1" customWidth="1"/>
    <col min="4" max="4" width="7.5" style="268" customWidth="1"/>
    <col min="5" max="5" width="7.5" style="302" customWidth="1"/>
    <col min="6" max="13" width="7.5" style="268" customWidth="1"/>
    <col min="14" max="14" width="9.875" style="268" bestFit="1" customWidth="1"/>
    <col min="15" max="15" width="9" style="268"/>
    <col min="16" max="16" width="11.375" style="193" bestFit="1" customWidth="1"/>
    <col min="17" max="17" width="9" style="268"/>
    <col min="18" max="18" width="12.875" style="268" bestFit="1" customWidth="1"/>
    <col min="19" max="16384" width="9" style="268"/>
  </cols>
  <sheetData>
    <row r="1" spans="1:12" ht="37.5" customHeight="1">
      <c r="A1" s="503" t="s">
        <v>158</v>
      </c>
      <c r="B1" s="286"/>
      <c r="C1" s="286"/>
      <c r="D1" s="286"/>
      <c r="E1" s="286"/>
      <c r="F1" s="286"/>
      <c r="G1" s="286"/>
      <c r="H1" s="286"/>
      <c r="I1" s="286"/>
      <c r="J1" s="286"/>
      <c r="K1" s="286"/>
      <c r="L1" s="286"/>
    </row>
    <row r="2" spans="1:12" ht="15" customHeight="1">
      <c r="A2" s="287" t="s">
        <v>234</v>
      </c>
      <c r="B2" s="42"/>
      <c r="C2" s="42"/>
      <c r="D2" s="42"/>
      <c r="E2" s="63"/>
      <c r="F2" s="42"/>
      <c r="G2" s="42"/>
      <c r="H2" s="42"/>
      <c r="I2" s="42"/>
      <c r="J2" s="42"/>
      <c r="K2" s="42"/>
      <c r="L2" s="42"/>
    </row>
    <row r="3" spans="1:12" ht="15" customHeight="1">
      <c r="A3" s="288"/>
      <c r="B3" s="42"/>
      <c r="C3" s="42"/>
      <c r="D3" s="42"/>
      <c r="E3" s="63"/>
      <c r="F3" s="42"/>
      <c r="G3" s="42"/>
      <c r="H3" s="42"/>
      <c r="I3" s="42"/>
      <c r="J3" s="42"/>
      <c r="K3" s="42"/>
      <c r="L3" s="42"/>
    </row>
    <row r="4" spans="1:12" ht="15" customHeight="1">
      <c r="A4" s="288"/>
      <c r="B4" s="42"/>
      <c r="C4" s="42"/>
      <c r="D4" s="42"/>
      <c r="E4" s="63"/>
      <c r="F4" s="42"/>
      <c r="G4" s="42"/>
      <c r="H4" s="42"/>
      <c r="I4" s="42"/>
      <c r="J4" s="42"/>
      <c r="K4" s="42"/>
      <c r="L4" s="42"/>
    </row>
    <row r="5" spans="1:12" ht="15" customHeight="1">
      <c r="A5" s="288"/>
      <c r="B5" s="42"/>
      <c r="C5" s="42"/>
      <c r="D5" s="42"/>
      <c r="E5" s="63"/>
      <c r="F5" s="42"/>
      <c r="G5" s="42"/>
      <c r="H5" s="42"/>
      <c r="I5" s="42"/>
      <c r="J5" s="42"/>
      <c r="K5" s="42"/>
      <c r="L5" s="42"/>
    </row>
    <row r="6" spans="1:12" ht="15" customHeight="1">
      <c r="A6" s="288"/>
      <c r="B6" s="42"/>
      <c r="C6" s="42"/>
      <c r="D6" s="42"/>
      <c r="E6" s="63"/>
      <c r="F6" s="42"/>
      <c r="G6" s="42"/>
      <c r="H6" s="42"/>
      <c r="I6" s="42"/>
      <c r="J6" s="42"/>
      <c r="K6" s="42"/>
      <c r="L6" s="42"/>
    </row>
    <row r="7" spans="1:12" ht="15" customHeight="1">
      <c r="A7" s="288"/>
      <c r="B7" s="42"/>
      <c r="C7" s="42"/>
      <c r="D7" s="42"/>
      <c r="E7" s="63"/>
      <c r="F7" s="42"/>
      <c r="G7" s="42"/>
      <c r="H7" s="42"/>
      <c r="I7" s="42"/>
      <c r="J7" s="42"/>
      <c r="K7" s="42"/>
      <c r="L7" s="42"/>
    </row>
    <row r="8" spans="1:12" ht="15" customHeight="1">
      <c r="A8" s="288"/>
      <c r="B8" s="42"/>
      <c r="C8" s="42"/>
      <c r="D8" s="42"/>
      <c r="E8" s="63"/>
      <c r="F8" s="42"/>
      <c r="G8" s="42"/>
      <c r="H8" s="42"/>
      <c r="I8" s="42"/>
      <c r="J8" s="42"/>
      <c r="K8" s="42"/>
      <c r="L8" s="42"/>
    </row>
    <row r="9" spans="1:12" ht="15" customHeight="1">
      <c r="A9" s="288"/>
      <c r="B9" s="42"/>
      <c r="C9" s="42"/>
      <c r="D9" s="42"/>
      <c r="E9" s="63"/>
      <c r="F9" s="42"/>
      <c r="G9" s="42"/>
      <c r="H9" s="42"/>
      <c r="I9" s="42"/>
      <c r="J9" s="42"/>
      <c r="K9" s="42"/>
      <c r="L9" s="42"/>
    </row>
    <row r="10" spans="1:12" ht="15" customHeight="1">
      <c r="A10" s="288"/>
      <c r="B10" s="42"/>
      <c r="C10" s="42"/>
      <c r="D10" s="42"/>
      <c r="E10" s="63"/>
      <c r="F10" s="42"/>
      <c r="G10" s="42"/>
      <c r="H10" s="42"/>
      <c r="I10" s="42"/>
      <c r="J10" s="42"/>
      <c r="K10" s="42"/>
      <c r="L10" s="42"/>
    </row>
    <row r="11" spans="1:12" ht="15" customHeight="1">
      <c r="A11" s="288"/>
      <c r="B11" s="42"/>
      <c r="C11" s="42"/>
      <c r="D11" s="42"/>
      <c r="E11" s="63"/>
      <c r="F11" s="42"/>
      <c r="G11" s="42"/>
      <c r="H11" s="42"/>
      <c r="I11" s="42"/>
      <c r="J11" s="42"/>
      <c r="K11" s="42"/>
      <c r="L11" s="42"/>
    </row>
    <row r="12" spans="1:12" ht="15" customHeight="1">
      <c r="A12" s="288"/>
      <c r="B12" s="42"/>
      <c r="C12" s="42"/>
      <c r="D12" s="42"/>
      <c r="E12" s="63"/>
      <c r="F12" s="42"/>
      <c r="G12" s="42"/>
      <c r="H12" s="42"/>
      <c r="I12" s="42"/>
      <c r="J12" s="42"/>
      <c r="K12" s="42"/>
      <c r="L12" s="42"/>
    </row>
    <row r="13" spans="1:12" ht="15" customHeight="1">
      <c r="A13" s="288"/>
      <c r="B13" s="42"/>
      <c r="C13" s="42"/>
      <c r="D13" s="42"/>
      <c r="E13" s="63"/>
      <c r="F13" s="42"/>
      <c r="G13" s="42"/>
      <c r="H13" s="42"/>
      <c r="I13" s="42"/>
      <c r="J13" s="42"/>
      <c r="K13" s="42"/>
      <c r="L13" s="42"/>
    </row>
    <row r="14" spans="1:12" ht="15" customHeight="1">
      <c r="A14" s="288"/>
      <c r="B14" s="42"/>
      <c r="C14" s="42"/>
      <c r="D14" s="42"/>
      <c r="E14" s="63"/>
      <c r="F14" s="42"/>
      <c r="G14" s="42"/>
      <c r="H14" s="42"/>
      <c r="I14" s="42"/>
      <c r="J14" s="42"/>
      <c r="K14" s="42"/>
      <c r="L14" s="42"/>
    </row>
    <row r="15" spans="1:12" ht="15" customHeight="1">
      <c r="A15" s="288"/>
      <c r="B15" s="42"/>
      <c r="C15" s="42"/>
      <c r="D15" s="42"/>
      <c r="E15" s="63"/>
      <c r="F15" s="42"/>
      <c r="G15" s="42"/>
      <c r="H15" s="42"/>
      <c r="I15" s="42"/>
      <c r="J15" s="42"/>
      <c r="K15" s="42"/>
      <c r="L15" s="42"/>
    </row>
    <row r="16" spans="1:12" ht="15" customHeight="1">
      <c r="A16" s="288"/>
      <c r="B16" s="42"/>
      <c r="C16" s="42"/>
      <c r="D16" s="42"/>
      <c r="E16" s="63"/>
      <c r="F16" s="42"/>
      <c r="G16" s="42"/>
      <c r="H16" s="42"/>
      <c r="I16" s="42"/>
      <c r="J16" s="42"/>
      <c r="K16" s="42"/>
      <c r="L16" s="42"/>
    </row>
    <row r="17" spans="1:16" ht="15" customHeight="1">
      <c r="A17" s="288"/>
      <c r="B17" s="42"/>
      <c r="C17" s="42"/>
      <c r="D17" s="42"/>
      <c r="E17" s="63"/>
      <c r="F17" s="42"/>
      <c r="G17" s="42"/>
      <c r="H17" s="42"/>
      <c r="I17" s="42"/>
      <c r="J17" s="42"/>
      <c r="K17" s="42"/>
      <c r="L17" s="42"/>
    </row>
    <row r="18" spans="1:16" ht="18.75" customHeight="1">
      <c r="A18" s="288"/>
      <c r="B18" s="42"/>
      <c r="C18" s="42"/>
      <c r="D18" s="42"/>
      <c r="E18" s="63"/>
      <c r="F18" s="42"/>
      <c r="G18" s="42"/>
      <c r="H18" s="42"/>
      <c r="I18" s="42"/>
      <c r="J18" s="42"/>
      <c r="K18" s="42"/>
      <c r="L18" s="42"/>
    </row>
    <row r="19" spans="1:16" ht="15" customHeight="1">
      <c r="A19" s="287" t="s">
        <v>18</v>
      </c>
      <c r="B19" s="289"/>
      <c r="C19" s="58"/>
      <c r="D19" s="269"/>
      <c r="E19" s="271"/>
      <c r="F19" s="55"/>
      <c r="G19" s="271"/>
      <c r="H19" s="55"/>
      <c r="I19" s="290"/>
      <c r="J19" s="41"/>
      <c r="K19" s="55"/>
      <c r="L19" s="291"/>
      <c r="M19" s="20"/>
    </row>
    <row r="20" spans="1:16" s="463" customFormat="1" ht="13.5" customHeight="1">
      <c r="A20" s="457"/>
      <c r="B20" s="458"/>
      <c r="C20" s="459"/>
      <c r="D20" s="460" t="s">
        <v>282</v>
      </c>
      <c r="E20" s="461"/>
      <c r="F20" s="460" t="s">
        <v>283</v>
      </c>
      <c r="G20" s="461"/>
      <c r="H20" s="460" t="s">
        <v>284</v>
      </c>
      <c r="I20" s="461"/>
      <c r="J20" s="459"/>
      <c r="K20" s="462" t="s">
        <v>285</v>
      </c>
      <c r="P20" s="464"/>
    </row>
    <row r="21" spans="1:16" s="463" customFormat="1" ht="13.5" customHeight="1">
      <c r="A21" s="642" t="s">
        <v>286</v>
      </c>
      <c r="B21" s="640"/>
      <c r="C21" s="466" t="s">
        <v>287</v>
      </c>
      <c r="D21" s="470" t="s">
        <v>289</v>
      </c>
      <c r="E21" s="471"/>
      <c r="F21" s="470" t="s">
        <v>289</v>
      </c>
      <c r="G21" s="471"/>
      <c r="H21" s="470" t="s">
        <v>289</v>
      </c>
      <c r="I21" s="471"/>
      <c r="J21" s="466" t="s">
        <v>290</v>
      </c>
      <c r="K21" s="472" t="s">
        <v>291</v>
      </c>
      <c r="P21" s="464"/>
    </row>
    <row r="22" spans="1:16" s="463" customFormat="1" ht="13.5" customHeight="1">
      <c r="A22" s="641"/>
      <c r="B22" s="640"/>
      <c r="C22" s="466" t="s">
        <v>292</v>
      </c>
      <c r="D22" s="474" t="s">
        <v>291</v>
      </c>
      <c r="E22" s="475" t="s">
        <v>293</v>
      </c>
      <c r="F22" s="474" t="s">
        <v>291</v>
      </c>
      <c r="G22" s="475" t="s">
        <v>293</v>
      </c>
      <c r="H22" s="474" t="s">
        <v>291</v>
      </c>
      <c r="I22" s="475" t="s">
        <v>293</v>
      </c>
      <c r="J22" s="466" t="s">
        <v>294</v>
      </c>
      <c r="K22" s="472" t="s">
        <v>295</v>
      </c>
      <c r="P22" s="464"/>
    </row>
    <row r="23" spans="1:16" s="463" customFormat="1" ht="13.5" customHeight="1">
      <c r="A23" s="473"/>
      <c r="B23" s="476"/>
      <c r="C23" s="477"/>
      <c r="D23" s="478" t="s">
        <v>292</v>
      </c>
      <c r="E23" s="479" t="s">
        <v>296</v>
      </c>
      <c r="F23" s="478" t="s">
        <v>292</v>
      </c>
      <c r="G23" s="479" t="s">
        <v>296</v>
      </c>
      <c r="H23" s="478" t="s">
        <v>292</v>
      </c>
      <c r="I23" s="479" t="s">
        <v>296</v>
      </c>
      <c r="J23" s="477"/>
      <c r="K23" s="480" t="s">
        <v>297</v>
      </c>
      <c r="P23" s="464"/>
    </row>
    <row r="24" spans="1:16" s="13" customFormat="1" ht="15" customHeight="1">
      <c r="A24" s="481"/>
      <c r="B24" s="539" t="s">
        <v>312</v>
      </c>
      <c r="C24" s="55">
        <v>1009659</v>
      </c>
      <c r="D24" s="269">
        <v>-13460</v>
      </c>
      <c r="E24" s="270">
        <v>-1.32</v>
      </c>
      <c r="F24" s="55">
        <v>-9360</v>
      </c>
      <c r="G24" s="271">
        <v>-0.91</v>
      </c>
      <c r="H24" s="55">
        <v>-4100</v>
      </c>
      <c r="I24" s="271">
        <v>-0.4</v>
      </c>
      <c r="J24" s="554">
        <v>389101</v>
      </c>
      <c r="K24" s="55">
        <v>541</v>
      </c>
      <c r="P24" s="293"/>
    </row>
    <row r="25" spans="1:16" s="13" customFormat="1" ht="15" customHeight="1">
      <c r="A25" s="481"/>
      <c r="B25" s="540" t="s">
        <v>313</v>
      </c>
      <c r="C25" s="55">
        <v>995374</v>
      </c>
      <c r="D25" s="269">
        <v>-14285</v>
      </c>
      <c r="E25" s="270">
        <v>-1.41</v>
      </c>
      <c r="F25" s="55">
        <v>-10032</v>
      </c>
      <c r="G25" s="271">
        <v>-0.99</v>
      </c>
      <c r="H25" s="55">
        <v>-4253</v>
      </c>
      <c r="I25" s="271">
        <v>-0.42</v>
      </c>
      <c r="J25" s="554">
        <v>389239</v>
      </c>
      <c r="K25" s="55">
        <v>138</v>
      </c>
      <c r="P25" s="293"/>
    </row>
    <row r="26" spans="1:16" s="13" customFormat="1" ht="15" customHeight="1">
      <c r="A26" s="481"/>
      <c r="B26" s="540" t="s">
        <v>314</v>
      </c>
      <c r="C26" s="55">
        <v>980684</v>
      </c>
      <c r="D26" s="269">
        <v>-14690</v>
      </c>
      <c r="E26" s="270">
        <v>-1.48</v>
      </c>
      <c r="F26" s="55">
        <v>-10280</v>
      </c>
      <c r="G26" s="271">
        <v>-1.03</v>
      </c>
      <c r="H26" s="55">
        <v>-4410</v>
      </c>
      <c r="I26" s="271">
        <v>-0.44</v>
      </c>
      <c r="J26" s="554">
        <v>389302</v>
      </c>
      <c r="K26" s="55">
        <v>63</v>
      </c>
      <c r="P26" s="293"/>
    </row>
    <row r="27" spans="1:16" s="13" customFormat="1" ht="15" customHeight="1">
      <c r="A27" s="481"/>
      <c r="B27" s="540" t="s">
        <v>315</v>
      </c>
      <c r="C27" s="55">
        <v>965927</v>
      </c>
      <c r="D27" s="269">
        <v>-14757</v>
      </c>
      <c r="E27" s="270">
        <v>-1.5</v>
      </c>
      <c r="F27" s="55">
        <v>-10840</v>
      </c>
      <c r="G27" s="271">
        <v>-1.1100000000000001</v>
      </c>
      <c r="H27" s="55">
        <v>-3917</v>
      </c>
      <c r="I27" s="271">
        <v>-0.4</v>
      </c>
      <c r="J27" s="554">
        <v>389380</v>
      </c>
      <c r="K27" s="55">
        <v>78</v>
      </c>
      <c r="P27" s="293"/>
    </row>
    <row r="28" spans="1:16" s="13" customFormat="1" ht="15" customHeight="1">
      <c r="A28" s="481" t="s">
        <v>10</v>
      </c>
      <c r="B28" s="540" t="s">
        <v>316</v>
      </c>
      <c r="C28" s="55">
        <v>959502</v>
      </c>
      <c r="D28" s="269">
        <v>-13922</v>
      </c>
      <c r="E28" s="270">
        <v>-1.44</v>
      </c>
      <c r="F28" s="55">
        <v>-11012</v>
      </c>
      <c r="G28" s="271">
        <v>-1.1400447445821476</v>
      </c>
      <c r="H28" s="55">
        <v>-2910</v>
      </c>
      <c r="I28" s="271">
        <v>-0.3012650024277197</v>
      </c>
      <c r="J28" s="554">
        <v>385187</v>
      </c>
      <c r="K28" s="55">
        <v>571</v>
      </c>
      <c r="P28" s="293"/>
    </row>
    <row r="29" spans="1:16" s="13" customFormat="1" ht="15" customHeight="1">
      <c r="A29" s="481"/>
      <c r="B29" s="540" t="s">
        <v>317</v>
      </c>
      <c r="C29" s="55">
        <v>944874</v>
      </c>
      <c r="D29" s="269">
        <v>-14628</v>
      </c>
      <c r="E29" s="270">
        <v>-1.52</v>
      </c>
      <c r="F29" s="55">
        <v>-11636</v>
      </c>
      <c r="G29" s="271">
        <v>-1.21</v>
      </c>
      <c r="H29" s="55">
        <v>-2992</v>
      </c>
      <c r="I29" s="271">
        <v>-0.31</v>
      </c>
      <c r="J29" s="554">
        <v>385720</v>
      </c>
      <c r="K29" s="55">
        <v>533</v>
      </c>
      <c r="P29" s="293"/>
    </row>
    <row r="30" spans="1:16" s="13" customFormat="1" ht="15" customHeight="1">
      <c r="A30" s="481"/>
      <c r="B30" s="540" t="s">
        <v>318</v>
      </c>
      <c r="C30" s="55">
        <v>929915</v>
      </c>
      <c r="D30" s="269">
        <v>-14959</v>
      </c>
      <c r="E30" s="270">
        <v>-1.58</v>
      </c>
      <c r="F30" s="55">
        <v>-12402</v>
      </c>
      <c r="G30" s="271">
        <v>-1.3125559598422647</v>
      </c>
      <c r="H30" s="55">
        <v>-2557</v>
      </c>
      <c r="I30" s="271">
        <v>-0.27061809299440981</v>
      </c>
      <c r="J30" s="554">
        <v>386239</v>
      </c>
      <c r="K30" s="55">
        <v>519</v>
      </c>
      <c r="P30" s="293"/>
    </row>
    <row r="31" spans="1:16" s="13" customFormat="1" ht="15" customHeight="1">
      <c r="A31" s="481"/>
      <c r="B31" s="540" t="s">
        <v>322</v>
      </c>
      <c r="C31" s="55">
        <v>913514</v>
      </c>
      <c r="D31" s="269">
        <v>-16401</v>
      </c>
      <c r="E31" s="270">
        <v>-1.76</v>
      </c>
      <c r="F31" s="55">
        <v>-13909</v>
      </c>
      <c r="G31" s="271">
        <v>-1.5</v>
      </c>
      <c r="H31" s="55">
        <v>-2492</v>
      </c>
      <c r="I31" s="271">
        <v>-0.27</v>
      </c>
      <c r="J31" s="554">
        <v>385499</v>
      </c>
      <c r="K31" s="55">
        <v>-740</v>
      </c>
      <c r="L31" s="579"/>
      <c r="M31" s="579"/>
      <c r="O31" s="294"/>
      <c r="P31" s="293"/>
    </row>
    <row r="32" spans="1:16" s="13" customFormat="1" ht="15" customHeight="1">
      <c r="A32" s="481"/>
      <c r="B32" s="540" t="s">
        <v>338</v>
      </c>
      <c r="C32" s="55">
        <v>896225</v>
      </c>
      <c r="D32" s="269">
        <v>-17289</v>
      </c>
      <c r="E32" s="270">
        <v>-1.89</v>
      </c>
      <c r="F32" s="55">
        <v>-14250</v>
      </c>
      <c r="G32" s="271">
        <v>-1.56</v>
      </c>
      <c r="H32" s="55">
        <v>-3039</v>
      </c>
      <c r="I32" s="271">
        <v>-0.33</v>
      </c>
      <c r="J32" s="554">
        <v>384266</v>
      </c>
      <c r="K32" s="55">
        <v>-1233</v>
      </c>
      <c r="P32" s="293"/>
    </row>
    <row r="33" spans="1:19" s="13" customFormat="1" ht="15" customHeight="1">
      <c r="A33" s="482"/>
      <c r="B33" s="541" t="s">
        <v>368</v>
      </c>
      <c r="C33" s="272">
        <v>878798</v>
      </c>
      <c r="D33" s="273">
        <v>-17427</v>
      </c>
      <c r="E33" s="274">
        <v>-1.94</v>
      </c>
      <c r="F33" s="275">
        <v>-14019</v>
      </c>
      <c r="G33" s="274">
        <v>-1.56</v>
      </c>
      <c r="H33" s="275">
        <v>-3408</v>
      </c>
      <c r="I33" s="276">
        <v>-0.38</v>
      </c>
      <c r="J33" s="555">
        <v>382231</v>
      </c>
      <c r="K33" s="275">
        <v>-2035</v>
      </c>
      <c r="N33" s="401"/>
      <c r="O33" s="295"/>
      <c r="P33" s="293"/>
      <c r="R33" s="293"/>
      <c r="S33" s="293"/>
    </row>
    <row r="34" spans="1:19" s="13" customFormat="1" ht="15" customHeight="1">
      <c r="A34" s="296" t="s">
        <v>9</v>
      </c>
      <c r="B34" s="297"/>
      <c r="C34" s="58"/>
      <c r="D34" s="298"/>
      <c r="E34" s="298"/>
      <c r="F34" s="269"/>
      <c r="G34" s="271"/>
      <c r="H34" s="55"/>
      <c r="I34" s="271"/>
      <c r="J34" s="55"/>
      <c r="K34" s="290"/>
      <c r="L34" s="41"/>
      <c r="M34" s="55"/>
      <c r="O34" s="295"/>
      <c r="P34" s="293"/>
      <c r="R34" s="293"/>
      <c r="S34" s="293"/>
    </row>
    <row r="35" spans="1:19" s="13" customFormat="1" ht="11.25" customHeight="1">
      <c r="A35" s="26"/>
      <c r="B35" s="297"/>
      <c r="C35" s="58"/>
      <c r="D35" s="298"/>
      <c r="E35" s="298"/>
      <c r="F35" s="269"/>
      <c r="G35" s="271"/>
      <c r="H35" s="55"/>
      <c r="I35" s="271"/>
      <c r="J35" s="55"/>
      <c r="K35" s="290"/>
      <c r="L35" s="41"/>
      <c r="M35" s="55"/>
      <c r="O35" s="295"/>
      <c r="P35" s="293"/>
      <c r="R35" s="293"/>
      <c r="S35" s="293"/>
    </row>
    <row r="36" spans="1:19" s="13" customFormat="1" ht="11.25" customHeight="1">
      <c r="A36" s="26"/>
      <c r="B36" s="297"/>
      <c r="C36" s="58"/>
      <c r="D36" s="298"/>
      <c r="E36" s="298"/>
      <c r="F36" s="269"/>
      <c r="G36" s="271"/>
      <c r="H36" s="55"/>
      <c r="I36" s="271"/>
      <c r="J36" s="55"/>
      <c r="K36" s="290"/>
      <c r="L36" s="41"/>
      <c r="M36" s="55"/>
      <c r="O36" s="295"/>
      <c r="P36" s="293"/>
      <c r="R36" s="293"/>
      <c r="S36" s="293"/>
    </row>
    <row r="37" spans="1:19" s="13" customFormat="1" ht="11.25" customHeight="1">
      <c r="A37" s="26"/>
      <c r="B37" s="297"/>
      <c r="C37" s="58"/>
      <c r="D37" s="298"/>
      <c r="E37" s="298"/>
      <c r="F37" s="269"/>
      <c r="G37" s="271"/>
      <c r="H37" s="55"/>
      <c r="I37" s="271"/>
      <c r="J37" s="55"/>
      <c r="K37" s="290"/>
      <c r="L37" s="41"/>
      <c r="M37" s="55"/>
      <c r="O37" s="295"/>
      <c r="P37" s="293"/>
      <c r="R37" s="293"/>
      <c r="S37" s="293"/>
    </row>
    <row r="38" spans="1:19" s="13" customFormat="1" ht="15" customHeight="1">
      <c r="A38" s="299"/>
      <c r="B38" s="300"/>
      <c r="C38" s="58"/>
      <c r="D38" s="298"/>
      <c r="E38" s="298"/>
      <c r="F38" s="269"/>
      <c r="G38" s="271"/>
      <c r="H38" s="55"/>
      <c r="I38" s="271"/>
      <c r="J38" s="55"/>
      <c r="K38" s="290"/>
      <c r="L38" s="41"/>
      <c r="M38" s="55"/>
      <c r="O38" s="295"/>
      <c r="P38" s="293"/>
      <c r="R38" s="293"/>
      <c r="S38" s="293"/>
    </row>
    <row r="39" spans="1:19" ht="15" customHeight="1">
      <c r="A39" s="287" t="s">
        <v>54</v>
      </c>
      <c r="B39" s="289"/>
      <c r="C39" s="58"/>
      <c r="D39" s="269"/>
      <c r="E39" s="271"/>
      <c r="F39" s="55"/>
      <c r="G39" s="271"/>
      <c r="H39" s="55"/>
      <c r="I39" s="290"/>
      <c r="J39" s="41"/>
      <c r="K39" s="55"/>
      <c r="L39" s="291"/>
      <c r="M39" s="20"/>
    </row>
    <row r="40" spans="1:19" s="231" customFormat="1" ht="12.75" customHeight="1">
      <c r="A40" s="450"/>
      <c r="B40" s="483"/>
      <c r="C40" s="484"/>
      <c r="D40" s="485" t="s">
        <v>282</v>
      </c>
      <c r="E40" s="485"/>
      <c r="F40" s="485"/>
      <c r="G40" s="486"/>
      <c r="H40" s="485" t="s">
        <v>283</v>
      </c>
      <c r="I40" s="486"/>
      <c r="J40" s="485" t="s">
        <v>284</v>
      </c>
      <c r="K40" s="486"/>
      <c r="L40" s="484"/>
      <c r="M40" s="487" t="s">
        <v>285</v>
      </c>
      <c r="P40" s="292"/>
    </row>
    <row r="41" spans="1:19" s="231" customFormat="1" ht="12.75" customHeight="1">
      <c r="A41" s="639" t="s">
        <v>298</v>
      </c>
      <c r="B41" s="640"/>
      <c r="C41" s="488" t="s">
        <v>287</v>
      </c>
      <c r="D41" s="489" t="s">
        <v>288</v>
      </c>
      <c r="E41" s="490"/>
      <c r="F41" s="491" t="s">
        <v>305</v>
      </c>
      <c r="G41" s="490"/>
      <c r="H41" s="492" t="s">
        <v>299</v>
      </c>
      <c r="I41" s="493"/>
      <c r="J41" s="492" t="s">
        <v>299</v>
      </c>
      <c r="K41" s="493"/>
      <c r="L41" s="488" t="s">
        <v>290</v>
      </c>
      <c r="M41" s="494" t="s">
        <v>291</v>
      </c>
      <c r="P41" s="292"/>
    </row>
    <row r="42" spans="1:19" s="231" customFormat="1" ht="12.75" customHeight="1">
      <c r="A42" s="641"/>
      <c r="B42" s="640"/>
      <c r="C42" s="488" t="s">
        <v>292</v>
      </c>
      <c r="D42" s="496" t="s">
        <v>291</v>
      </c>
      <c r="E42" s="497" t="s">
        <v>293</v>
      </c>
      <c r="F42" s="496" t="s">
        <v>291</v>
      </c>
      <c r="G42" s="497" t="s">
        <v>293</v>
      </c>
      <c r="H42" s="496" t="s">
        <v>291</v>
      </c>
      <c r="I42" s="497" t="s">
        <v>293</v>
      </c>
      <c r="J42" s="496" t="s">
        <v>291</v>
      </c>
      <c r="K42" s="497" t="s">
        <v>293</v>
      </c>
      <c r="L42" s="488" t="s">
        <v>294</v>
      </c>
      <c r="M42" s="494" t="s">
        <v>300</v>
      </c>
      <c r="P42" s="292"/>
    </row>
    <row r="43" spans="1:19" s="231" customFormat="1" ht="12.75" customHeight="1">
      <c r="A43" s="495"/>
      <c r="B43" s="498"/>
      <c r="C43" s="499"/>
      <c r="D43" s="500" t="s">
        <v>292</v>
      </c>
      <c r="E43" s="501" t="s">
        <v>296</v>
      </c>
      <c r="F43" s="500" t="s">
        <v>292</v>
      </c>
      <c r="G43" s="501" t="s">
        <v>296</v>
      </c>
      <c r="H43" s="500" t="s">
        <v>292</v>
      </c>
      <c r="I43" s="501" t="s">
        <v>296</v>
      </c>
      <c r="J43" s="500" t="s">
        <v>292</v>
      </c>
      <c r="K43" s="501" t="s">
        <v>296</v>
      </c>
      <c r="L43" s="499"/>
      <c r="M43" s="502" t="s">
        <v>297</v>
      </c>
      <c r="P43" s="292"/>
    </row>
    <row r="44" spans="1:19" s="13" customFormat="1" ht="15" customHeight="1">
      <c r="A44" s="277"/>
      <c r="B44" s="284" t="s">
        <v>376</v>
      </c>
      <c r="C44" s="36">
        <v>895086</v>
      </c>
      <c r="D44" s="37">
        <v>-1139</v>
      </c>
      <c r="E44" s="38">
        <v>-0.13</v>
      </c>
      <c r="F44" s="37">
        <v>-17310</v>
      </c>
      <c r="G44" s="38">
        <v>-1.9</v>
      </c>
      <c r="H44" s="37">
        <v>-1170</v>
      </c>
      <c r="I44" s="38">
        <v>-0.13</v>
      </c>
      <c r="J44" s="37">
        <v>31</v>
      </c>
      <c r="K44" s="38">
        <v>0</v>
      </c>
      <c r="L44" s="556">
        <v>384056</v>
      </c>
      <c r="M44" s="37">
        <v>-210</v>
      </c>
      <c r="P44" s="293"/>
      <c r="R44" s="293"/>
      <c r="S44" s="293"/>
    </row>
    <row r="45" spans="1:19" s="13" customFormat="1" ht="15" customHeight="1">
      <c r="A45" s="277"/>
      <c r="B45" s="285" t="s">
        <v>340</v>
      </c>
      <c r="C45" s="36">
        <v>893908</v>
      </c>
      <c r="D45" s="37">
        <v>-1178</v>
      </c>
      <c r="E45" s="38">
        <v>-0.13</v>
      </c>
      <c r="F45" s="37">
        <v>-17080</v>
      </c>
      <c r="G45" s="38">
        <v>-1.87</v>
      </c>
      <c r="H45" s="37">
        <v>-1233</v>
      </c>
      <c r="I45" s="38">
        <v>-0.14000000000000001</v>
      </c>
      <c r="J45" s="37">
        <v>55</v>
      </c>
      <c r="K45" s="38">
        <v>0.01</v>
      </c>
      <c r="L45" s="556">
        <v>383821</v>
      </c>
      <c r="M45" s="37">
        <v>-235</v>
      </c>
      <c r="N45" s="293"/>
      <c r="P45" s="293"/>
      <c r="R45" s="293"/>
      <c r="S45" s="293"/>
    </row>
    <row r="46" spans="1:19" s="13" customFormat="1" ht="15" customHeight="1">
      <c r="A46" s="277"/>
      <c r="B46" s="285" t="s">
        <v>350</v>
      </c>
      <c r="C46" s="36">
        <v>892390</v>
      </c>
      <c r="D46" s="37">
        <v>-1518</v>
      </c>
      <c r="E46" s="38">
        <v>-0.17</v>
      </c>
      <c r="F46" s="37">
        <v>-17111</v>
      </c>
      <c r="G46" s="38">
        <v>-1.88</v>
      </c>
      <c r="H46" s="37">
        <v>-1303</v>
      </c>
      <c r="I46" s="38">
        <v>-0.15</v>
      </c>
      <c r="J46" s="37">
        <v>-215</v>
      </c>
      <c r="K46" s="38">
        <v>-0.02</v>
      </c>
      <c r="L46" s="556">
        <v>383377</v>
      </c>
      <c r="M46" s="37">
        <v>-444</v>
      </c>
      <c r="N46" s="293"/>
      <c r="P46" s="293"/>
      <c r="R46" s="293"/>
      <c r="S46" s="293"/>
    </row>
    <row r="47" spans="1:19" s="13" customFormat="1" ht="15" customHeight="1">
      <c r="A47" s="277"/>
      <c r="B47" s="34" t="s">
        <v>353</v>
      </c>
      <c r="C47" s="36">
        <v>890655</v>
      </c>
      <c r="D47" s="37">
        <v>-1735</v>
      </c>
      <c r="E47" s="38">
        <v>-0.19</v>
      </c>
      <c r="F47" s="37">
        <v>-17192</v>
      </c>
      <c r="G47" s="38">
        <v>-1.89</v>
      </c>
      <c r="H47" s="37">
        <v>-1625</v>
      </c>
      <c r="I47" s="38">
        <v>-0.18</v>
      </c>
      <c r="J47" s="37">
        <v>-110</v>
      </c>
      <c r="K47" s="38">
        <v>-0.01</v>
      </c>
      <c r="L47" s="556">
        <v>382831</v>
      </c>
      <c r="M47" s="37">
        <v>-546</v>
      </c>
      <c r="N47" s="293"/>
      <c r="P47" s="293"/>
      <c r="R47" s="293"/>
    </row>
    <row r="48" spans="1:19" s="13" customFormat="1" ht="15" customHeight="1">
      <c r="A48" s="277"/>
      <c r="B48" s="34" t="s">
        <v>354</v>
      </c>
      <c r="C48" s="36">
        <v>889294</v>
      </c>
      <c r="D48" s="37">
        <v>-1361</v>
      </c>
      <c r="E48" s="39">
        <v>-0.15</v>
      </c>
      <c r="F48" s="40">
        <v>-17147</v>
      </c>
      <c r="G48" s="39">
        <v>-1.89</v>
      </c>
      <c r="H48" s="40">
        <v>-1179</v>
      </c>
      <c r="I48" s="39">
        <v>-0.13</v>
      </c>
      <c r="J48" s="40">
        <v>-182</v>
      </c>
      <c r="K48" s="38">
        <v>-0.02</v>
      </c>
      <c r="L48" s="557">
        <v>382485</v>
      </c>
      <c r="M48" s="40">
        <v>-346</v>
      </c>
      <c r="N48" s="293"/>
      <c r="P48" s="293"/>
    </row>
    <row r="49" spans="1:19" s="13" customFormat="1" ht="15" customHeight="1">
      <c r="A49" s="277"/>
      <c r="B49" s="34" t="s">
        <v>356</v>
      </c>
      <c r="C49" s="36">
        <v>884877</v>
      </c>
      <c r="D49" s="37">
        <v>-4417</v>
      </c>
      <c r="E49" s="39">
        <v>-0.5</v>
      </c>
      <c r="F49" s="40">
        <v>-17183</v>
      </c>
      <c r="G49" s="39">
        <v>-1.9</v>
      </c>
      <c r="H49" s="40">
        <v>-1251</v>
      </c>
      <c r="I49" s="39">
        <v>-0.14000000000000001</v>
      </c>
      <c r="J49" s="40">
        <v>-3166</v>
      </c>
      <c r="K49" s="38">
        <v>-0.36</v>
      </c>
      <c r="L49" s="557">
        <v>381995</v>
      </c>
      <c r="M49" s="40">
        <v>-490</v>
      </c>
      <c r="N49" s="293"/>
      <c r="P49" s="293"/>
    </row>
    <row r="50" spans="1:19" s="13" customFormat="1" ht="15" customHeight="1">
      <c r="A50" s="277"/>
      <c r="B50" s="34" t="s">
        <v>358</v>
      </c>
      <c r="C50" s="36">
        <v>884340</v>
      </c>
      <c r="D50" s="37">
        <v>-537</v>
      </c>
      <c r="E50" s="39">
        <v>-0.06</v>
      </c>
      <c r="F50" s="40">
        <v>-17107</v>
      </c>
      <c r="G50" s="39">
        <v>-1.9</v>
      </c>
      <c r="H50" s="40">
        <v>-1173</v>
      </c>
      <c r="I50" s="39">
        <v>-0.13</v>
      </c>
      <c r="J50" s="40">
        <v>636</v>
      </c>
      <c r="K50" s="38">
        <v>7.0000000000000007E-2</v>
      </c>
      <c r="L50" s="557">
        <v>383125</v>
      </c>
      <c r="M50" s="40">
        <v>1130</v>
      </c>
      <c r="N50" s="293"/>
      <c r="P50" s="293"/>
    </row>
    <row r="51" spans="1:19" s="13" customFormat="1" ht="15" customHeight="1">
      <c r="A51" s="277"/>
      <c r="B51" s="34" t="s">
        <v>360</v>
      </c>
      <c r="C51" s="36">
        <v>883139</v>
      </c>
      <c r="D51" s="37">
        <v>-1201</v>
      </c>
      <c r="E51" s="39">
        <v>-0.14000000000000001</v>
      </c>
      <c r="F51" s="40">
        <v>-17159</v>
      </c>
      <c r="G51" s="39">
        <v>-1.91</v>
      </c>
      <c r="H51" s="40">
        <v>-1133</v>
      </c>
      <c r="I51" s="39">
        <v>-0.13</v>
      </c>
      <c r="J51" s="40">
        <v>-68</v>
      </c>
      <c r="K51" s="38">
        <v>-0.01</v>
      </c>
      <c r="L51" s="557">
        <v>383028</v>
      </c>
      <c r="M51" s="40">
        <v>-97</v>
      </c>
      <c r="N51" s="293"/>
      <c r="P51" s="293"/>
    </row>
    <row r="52" spans="1:19" s="13" customFormat="1" ht="15" customHeight="1">
      <c r="A52" s="278"/>
      <c r="B52" s="34" t="s">
        <v>362</v>
      </c>
      <c r="C52" s="36">
        <v>881992</v>
      </c>
      <c r="D52" s="37">
        <v>-1147</v>
      </c>
      <c r="E52" s="39">
        <v>-0.13</v>
      </c>
      <c r="F52" s="40">
        <v>-17322</v>
      </c>
      <c r="G52" s="39">
        <v>-1.93</v>
      </c>
      <c r="H52" s="40">
        <v>-961</v>
      </c>
      <c r="I52" s="39">
        <v>-0.11</v>
      </c>
      <c r="J52" s="40">
        <v>-186</v>
      </c>
      <c r="K52" s="38">
        <v>-0.02</v>
      </c>
      <c r="L52" s="557">
        <v>382779</v>
      </c>
      <c r="M52" s="40">
        <v>-249</v>
      </c>
      <c r="N52" s="293"/>
      <c r="P52" s="293"/>
    </row>
    <row r="53" spans="1:19" s="13" customFormat="1" ht="15" customHeight="1">
      <c r="A53" s="277"/>
      <c r="B53" s="34" t="s">
        <v>366</v>
      </c>
      <c r="C53" s="36">
        <v>880874</v>
      </c>
      <c r="D53" s="37">
        <v>-1118</v>
      </c>
      <c r="E53" s="39">
        <v>-0.13</v>
      </c>
      <c r="F53" s="40">
        <v>-17323</v>
      </c>
      <c r="G53" s="39">
        <v>-1.93</v>
      </c>
      <c r="H53" s="40">
        <v>-959</v>
      </c>
      <c r="I53" s="39">
        <v>-0.11</v>
      </c>
      <c r="J53" s="40">
        <v>-159</v>
      </c>
      <c r="K53" s="38">
        <v>-0.02</v>
      </c>
      <c r="L53" s="557">
        <v>382528</v>
      </c>
      <c r="M53" s="40">
        <v>-251</v>
      </c>
      <c r="N53" s="293"/>
      <c r="P53" s="293"/>
    </row>
    <row r="54" spans="1:19" s="13" customFormat="1" ht="15" customHeight="1">
      <c r="A54" s="277"/>
      <c r="B54" s="34" t="s">
        <v>367</v>
      </c>
      <c r="C54" s="36">
        <v>879924</v>
      </c>
      <c r="D54" s="37">
        <v>-950</v>
      </c>
      <c r="E54" s="39">
        <v>-0.11</v>
      </c>
      <c r="F54" s="40">
        <v>-17362</v>
      </c>
      <c r="G54" s="39">
        <v>-1.93</v>
      </c>
      <c r="H54" s="40">
        <v>-1037</v>
      </c>
      <c r="I54" s="39">
        <v>-0.12</v>
      </c>
      <c r="J54" s="40">
        <v>87</v>
      </c>
      <c r="K54" s="38">
        <v>0.01</v>
      </c>
      <c r="L54" s="557">
        <v>382423</v>
      </c>
      <c r="M54" s="40">
        <v>-105</v>
      </c>
      <c r="N54" s="293"/>
      <c r="P54" s="293"/>
    </row>
    <row r="55" spans="1:19" s="13" customFormat="1" ht="15" customHeight="1">
      <c r="A55" s="277"/>
      <c r="B55" s="34" t="s">
        <v>377</v>
      </c>
      <c r="C55" s="36">
        <v>878798</v>
      </c>
      <c r="D55" s="37">
        <v>-1126</v>
      </c>
      <c r="E55" s="39">
        <v>-0.13</v>
      </c>
      <c r="F55" s="40">
        <v>-17427</v>
      </c>
      <c r="G55" s="39">
        <v>-1.94</v>
      </c>
      <c r="H55" s="40">
        <v>-995</v>
      </c>
      <c r="I55" s="39">
        <v>-0.11</v>
      </c>
      <c r="J55" s="40">
        <v>-131</v>
      </c>
      <c r="K55" s="38">
        <v>-0.01</v>
      </c>
      <c r="L55" s="557">
        <v>382231</v>
      </c>
      <c r="M55" s="40">
        <v>-192</v>
      </c>
      <c r="N55" s="293"/>
      <c r="P55" s="293"/>
    </row>
    <row r="56" spans="1:19" s="13" customFormat="1" ht="15" customHeight="1">
      <c r="A56" s="279"/>
      <c r="B56" s="35" t="s">
        <v>378</v>
      </c>
      <c r="C56" s="280">
        <v>877769</v>
      </c>
      <c r="D56" s="281">
        <v>-1029</v>
      </c>
      <c r="E56" s="282">
        <v>-0.12</v>
      </c>
      <c r="F56" s="283">
        <v>-17317</v>
      </c>
      <c r="G56" s="282">
        <v>-1.93</v>
      </c>
      <c r="H56" s="283">
        <v>-1125</v>
      </c>
      <c r="I56" s="282">
        <v>-0.13</v>
      </c>
      <c r="J56" s="283">
        <v>96</v>
      </c>
      <c r="K56" s="282">
        <v>0.01</v>
      </c>
      <c r="L56" s="558">
        <v>382115</v>
      </c>
      <c r="M56" s="283">
        <v>-116</v>
      </c>
      <c r="N56" s="293"/>
      <c r="P56" s="293"/>
    </row>
    <row r="57" spans="1:19" s="13" customFormat="1" ht="15" customHeight="1">
      <c r="A57" s="301"/>
      <c r="B57" s="297"/>
      <c r="C57" s="58"/>
      <c r="D57" s="298"/>
      <c r="E57" s="298"/>
      <c r="F57" s="269"/>
      <c r="G57" s="271"/>
      <c r="H57" s="55"/>
      <c r="I57" s="271"/>
      <c r="J57" s="55"/>
      <c r="K57" s="290"/>
      <c r="L57" s="41"/>
      <c r="M57" s="55"/>
      <c r="O57" s="295"/>
      <c r="P57" s="293"/>
      <c r="R57" s="293"/>
      <c r="S57" s="293"/>
    </row>
    <row r="58" spans="1:19" ht="11.25" customHeight="1">
      <c r="A58" s="277"/>
      <c r="B58" s="289"/>
      <c r="C58" s="58"/>
      <c r="D58" s="269"/>
      <c r="E58" s="271"/>
      <c r="F58" s="55"/>
      <c r="G58" s="271"/>
      <c r="H58" s="55"/>
      <c r="I58" s="290"/>
      <c r="J58" s="41"/>
      <c r="K58" s="55"/>
      <c r="L58" s="291"/>
    </row>
    <row r="59" spans="1:19" ht="11.25" customHeight="1">
      <c r="A59" s="277"/>
      <c r="B59" s="289"/>
      <c r="C59" s="58"/>
      <c r="D59" s="269"/>
      <c r="E59" s="271"/>
      <c r="F59" s="55"/>
      <c r="G59" s="271"/>
      <c r="H59" s="55"/>
      <c r="I59" s="290"/>
      <c r="J59" s="41"/>
      <c r="K59" s="55"/>
      <c r="L59" s="291"/>
    </row>
    <row r="60" spans="1:19" ht="11.25" customHeight="1">
      <c r="A60" s="44"/>
      <c r="B60" s="42"/>
      <c r="C60" s="42"/>
      <c r="D60" s="42"/>
      <c r="E60" s="63"/>
      <c r="F60" s="42"/>
      <c r="G60" s="42"/>
      <c r="H60" s="42"/>
      <c r="I60" s="42"/>
      <c r="J60" s="42"/>
      <c r="K60" s="42"/>
      <c r="L60" s="42"/>
    </row>
    <row r="61" spans="1:19" ht="11.25" customHeight="1">
      <c r="A61" s="44"/>
      <c r="B61" s="42"/>
      <c r="C61" s="42"/>
      <c r="D61" s="42"/>
      <c r="E61" s="63"/>
      <c r="F61" s="42"/>
      <c r="G61" s="42"/>
      <c r="H61" s="42"/>
      <c r="I61" s="42"/>
      <c r="J61" s="42"/>
      <c r="K61" s="42"/>
      <c r="L61" s="42"/>
    </row>
    <row r="62" spans="1:19" ht="11.25" customHeight="1">
      <c r="A62" s="42"/>
      <c r="B62" s="289"/>
      <c r="C62" s="58"/>
      <c r="D62" s="269"/>
      <c r="E62" s="271"/>
      <c r="F62" s="55"/>
      <c r="G62" s="271"/>
      <c r="H62" s="55"/>
      <c r="I62" s="290"/>
      <c r="J62" s="41"/>
      <c r="K62" s="55"/>
      <c r="L62" s="291"/>
    </row>
    <row r="63" spans="1:19" ht="11.25" customHeight="1">
      <c r="A63" s="44"/>
    </row>
    <row r="64" spans="1:19" ht="11.25" customHeight="1">
      <c r="A64" s="44"/>
      <c r="B64" s="232"/>
      <c r="C64" s="13"/>
      <c r="D64" s="13"/>
      <c r="E64" s="20"/>
      <c r="F64" s="13"/>
    </row>
    <row r="65" spans="1:1" ht="11.25" customHeight="1">
      <c r="A65" s="44"/>
    </row>
    <row r="66" spans="1:1" ht="11.25" customHeight="1">
      <c r="A66" s="232"/>
    </row>
    <row r="67" spans="1:1" ht="11.25" customHeight="1"/>
    <row r="68" spans="1:1" ht="11.25" customHeight="1"/>
    <row r="69" spans="1:1" ht="11.25" customHeight="1"/>
    <row r="70" spans="1:1" ht="11.25" customHeight="1"/>
    <row r="71" spans="1:1" ht="11.25" customHeight="1"/>
    <row r="72" spans="1:1" ht="11.25" customHeight="1"/>
    <row r="73" spans="1:1" ht="11.25" customHeight="1"/>
    <row r="74" spans="1:1" ht="11.25" customHeight="1"/>
  </sheetData>
  <mergeCells count="2">
    <mergeCell ref="A41:B42"/>
    <mergeCell ref="A21:B22"/>
  </mergeCells>
  <phoneticPr fontId="90"/>
  <printOptions horizontalCentered="1"/>
  <pageMargins left="0.31496062992125984" right="0.39370078740157483" top="0.59055118110236227" bottom="0.39370078740157483" header="0.27559055118110237" footer="0.19685039370078741"/>
  <pageSetup paperSize="9" orientation="portrait" r:id="rId1"/>
  <headerFooter alignWithMargins="0">
    <oddFooter>&amp;C- 2 -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9F77F7-C712-4273-B5D0-D23F93C1DC53}">
  <sheetPr>
    <tabColor rgb="FF00B0F0"/>
  </sheetPr>
  <dimension ref="A1:O66"/>
  <sheetViews>
    <sheetView showGridLines="0" view="pageBreakPreview" zoomScaleNormal="120" zoomScaleSheetLayoutView="100" workbookViewId="0"/>
  </sheetViews>
  <sheetFormatPr defaultColWidth="9" defaultRowHeight="12"/>
  <cols>
    <col min="1" max="1" width="15" style="42" customWidth="1"/>
    <col min="2" max="3" width="9.375" style="42" customWidth="1"/>
    <col min="4" max="4" width="11.25" style="42" customWidth="1"/>
    <col min="5" max="6" width="9.375" style="42" customWidth="1"/>
    <col min="7" max="8" width="11.25" style="42" customWidth="1"/>
    <col min="9" max="9" width="9" style="42" customWidth="1"/>
    <col min="10" max="10" width="8.75" style="42" customWidth="1"/>
    <col min="11" max="11" width="9" style="42" customWidth="1"/>
    <col min="12" max="16384" width="9" style="42"/>
  </cols>
  <sheetData>
    <row r="1" spans="1:8" ht="30" customHeight="1">
      <c r="A1" s="47" t="s">
        <v>160</v>
      </c>
      <c r="B1" s="54"/>
      <c r="C1" s="54"/>
      <c r="D1" s="54"/>
      <c r="E1" s="54"/>
      <c r="F1" s="54"/>
      <c r="G1" s="54"/>
      <c r="H1" s="54"/>
    </row>
    <row r="2" spans="1:8" ht="15" customHeight="1">
      <c r="A2" s="47"/>
      <c r="B2" s="54"/>
      <c r="C2" s="54"/>
      <c r="D2" s="54"/>
      <c r="E2" s="54"/>
      <c r="F2" s="54"/>
      <c r="G2" s="54"/>
      <c r="H2" s="54"/>
    </row>
    <row r="3" spans="1:8" ht="13.5" customHeight="1">
      <c r="A3" s="48" t="s">
        <v>231</v>
      </c>
    </row>
    <row r="4" spans="1:8" ht="15" customHeight="1"/>
    <row r="5" spans="1:8" ht="15" customHeight="1"/>
    <row r="6" spans="1:8" ht="15" customHeight="1"/>
    <row r="7" spans="1:8" ht="15" customHeight="1"/>
    <row r="8" spans="1:8" ht="15" customHeight="1"/>
    <row r="9" spans="1:8" ht="15" customHeight="1"/>
    <row r="10" spans="1:8" ht="15" customHeight="1"/>
    <row r="11" spans="1:8" ht="15" customHeight="1"/>
    <row r="12" spans="1:8" ht="15" customHeight="1"/>
    <row r="13" spans="1:8" ht="15" customHeight="1"/>
    <row r="14" spans="1:8" ht="15" customHeight="1"/>
    <row r="15" spans="1:8" ht="15" customHeight="1"/>
    <row r="16" spans="1:8" ht="15" customHeight="1"/>
    <row r="17" spans="1:9" ht="15" customHeight="1"/>
    <row r="18" spans="1:9" ht="15" customHeight="1"/>
    <row r="19" spans="1:9" ht="15" customHeight="1"/>
    <row r="20" spans="1:9" ht="15" customHeight="1"/>
    <row r="21" spans="1:9" ht="15" customHeight="1">
      <c r="A21" s="49" t="s">
        <v>106</v>
      </c>
      <c r="H21" s="63" t="s">
        <v>108</v>
      </c>
    </row>
    <row r="22" spans="1:9" s="43" customFormat="1" ht="16.5" customHeight="1">
      <c r="A22" s="458"/>
      <c r="B22" s="467" t="s">
        <v>283</v>
      </c>
      <c r="C22" s="469"/>
      <c r="D22" s="468"/>
      <c r="E22" s="469" t="s">
        <v>284</v>
      </c>
      <c r="F22" s="469"/>
      <c r="G22" s="468"/>
      <c r="H22" s="643" t="s">
        <v>327</v>
      </c>
    </row>
    <row r="23" spans="1:9" s="45" customFormat="1" ht="16.5" customHeight="1">
      <c r="A23" s="465" t="s">
        <v>286</v>
      </c>
      <c r="B23" s="646" t="s">
        <v>301</v>
      </c>
      <c r="C23" s="646" t="s">
        <v>302</v>
      </c>
      <c r="D23" s="465" t="s">
        <v>326</v>
      </c>
      <c r="E23" s="646" t="s">
        <v>303</v>
      </c>
      <c r="F23" s="646" t="s">
        <v>304</v>
      </c>
      <c r="G23" s="465" t="s">
        <v>323</v>
      </c>
      <c r="H23" s="644"/>
    </row>
    <row r="24" spans="1:9" s="45" customFormat="1" ht="16.5" customHeight="1">
      <c r="A24" s="476"/>
      <c r="B24" s="647"/>
      <c r="C24" s="647"/>
      <c r="D24" s="561" t="s">
        <v>325</v>
      </c>
      <c r="E24" s="647"/>
      <c r="F24" s="647"/>
      <c r="G24" s="560" t="s">
        <v>324</v>
      </c>
      <c r="H24" s="645"/>
    </row>
    <row r="25" spans="1:9" ht="15" customHeight="1">
      <c r="A25" s="536" t="s">
        <v>312</v>
      </c>
      <c r="B25" s="55">
        <v>5739</v>
      </c>
      <c r="C25" s="55">
        <v>15099</v>
      </c>
      <c r="D25" s="55">
        <v>-9360</v>
      </c>
      <c r="E25" s="55">
        <v>13323</v>
      </c>
      <c r="F25" s="55">
        <v>17423</v>
      </c>
      <c r="G25" s="55">
        <v>-4100</v>
      </c>
      <c r="H25" s="55">
        <v>-13460</v>
      </c>
    </row>
    <row r="26" spans="1:9" ht="15" customHeight="1">
      <c r="A26" s="537" t="s">
        <v>313</v>
      </c>
      <c r="B26" s="55">
        <v>5461</v>
      </c>
      <c r="C26" s="55">
        <v>15493</v>
      </c>
      <c r="D26" s="55">
        <v>-10032</v>
      </c>
      <c r="E26" s="55">
        <v>12498</v>
      </c>
      <c r="F26" s="55">
        <v>16751</v>
      </c>
      <c r="G26" s="55">
        <v>-4253</v>
      </c>
      <c r="H26" s="55">
        <v>-14285</v>
      </c>
    </row>
    <row r="27" spans="1:9" ht="15" customHeight="1">
      <c r="A27" s="537" t="s">
        <v>314</v>
      </c>
      <c r="B27" s="55">
        <v>5116</v>
      </c>
      <c r="C27" s="55">
        <v>15396</v>
      </c>
      <c r="D27" s="55">
        <v>-10280</v>
      </c>
      <c r="E27" s="55">
        <v>12122</v>
      </c>
      <c r="F27" s="55">
        <v>16532</v>
      </c>
      <c r="G27" s="55">
        <v>-4410</v>
      </c>
      <c r="H27" s="55">
        <v>-14690</v>
      </c>
    </row>
    <row r="28" spans="1:9" ht="15" customHeight="1">
      <c r="A28" s="537" t="s">
        <v>315</v>
      </c>
      <c r="B28" s="55">
        <v>4863</v>
      </c>
      <c r="C28" s="55">
        <v>15703</v>
      </c>
      <c r="D28" s="55">
        <v>-10840</v>
      </c>
      <c r="E28" s="55">
        <v>12618</v>
      </c>
      <c r="F28" s="55">
        <v>16535</v>
      </c>
      <c r="G28" s="55">
        <v>-3917</v>
      </c>
      <c r="H28" s="55">
        <v>-14757</v>
      </c>
    </row>
    <row r="29" spans="1:9" ht="15" customHeight="1">
      <c r="A29" s="537" t="s">
        <v>316</v>
      </c>
      <c r="B29" s="55">
        <v>4508</v>
      </c>
      <c r="C29" s="55">
        <v>15520</v>
      </c>
      <c r="D29" s="55">
        <v>-11012</v>
      </c>
      <c r="E29" s="55">
        <v>11899</v>
      </c>
      <c r="F29" s="55">
        <v>14809</v>
      </c>
      <c r="G29" s="55">
        <v>-2910</v>
      </c>
      <c r="H29" s="55">
        <v>-13922</v>
      </c>
      <c r="I29" s="63"/>
    </row>
    <row r="30" spans="1:9" ht="15" customHeight="1">
      <c r="A30" s="537" t="s">
        <v>317</v>
      </c>
      <c r="B30" s="55">
        <v>4383</v>
      </c>
      <c r="C30" s="55">
        <v>16019</v>
      </c>
      <c r="D30" s="55">
        <v>-11636</v>
      </c>
      <c r="E30" s="55">
        <v>11447</v>
      </c>
      <c r="F30" s="55">
        <v>14439</v>
      </c>
      <c r="G30" s="55">
        <v>-2992</v>
      </c>
      <c r="H30" s="55">
        <v>-14628</v>
      </c>
    </row>
    <row r="31" spans="1:9" ht="15" customHeight="1">
      <c r="A31" s="537" t="s">
        <v>318</v>
      </c>
      <c r="B31" s="55">
        <v>4105</v>
      </c>
      <c r="C31" s="55">
        <v>16507</v>
      </c>
      <c r="D31" s="55">
        <v>-12402</v>
      </c>
      <c r="E31" s="55">
        <v>12098</v>
      </c>
      <c r="F31" s="55">
        <v>14655</v>
      </c>
      <c r="G31" s="55">
        <v>-2557</v>
      </c>
      <c r="H31" s="55">
        <v>-14959</v>
      </c>
    </row>
    <row r="32" spans="1:9" ht="15" customHeight="1">
      <c r="A32" s="537" t="s">
        <v>322</v>
      </c>
      <c r="B32" s="55">
        <v>3760</v>
      </c>
      <c r="C32" s="55">
        <v>17669</v>
      </c>
      <c r="D32" s="55">
        <v>-13909</v>
      </c>
      <c r="E32" s="55">
        <v>12294</v>
      </c>
      <c r="F32" s="55">
        <v>14786</v>
      </c>
      <c r="G32" s="55">
        <v>-2492</v>
      </c>
      <c r="H32" s="55">
        <v>-16401</v>
      </c>
    </row>
    <row r="33" spans="1:9" ht="15" customHeight="1">
      <c r="A33" s="537" t="s">
        <v>338</v>
      </c>
      <c r="B33" s="55">
        <v>3366</v>
      </c>
      <c r="C33" s="55">
        <v>17616</v>
      </c>
      <c r="D33" s="55">
        <v>-14250</v>
      </c>
      <c r="E33" s="55">
        <v>11745</v>
      </c>
      <c r="F33" s="55">
        <v>14784</v>
      </c>
      <c r="G33" s="55">
        <v>-3039</v>
      </c>
      <c r="H33" s="55">
        <v>-17289</v>
      </c>
    </row>
    <row r="34" spans="1:9" ht="15" customHeight="1">
      <c r="A34" s="538" t="s">
        <v>368</v>
      </c>
      <c r="B34" s="56">
        <v>3076</v>
      </c>
      <c r="C34" s="56">
        <v>17095</v>
      </c>
      <c r="D34" s="56">
        <v>-14019</v>
      </c>
      <c r="E34" s="56">
        <v>11628</v>
      </c>
      <c r="F34" s="56">
        <v>15036</v>
      </c>
      <c r="G34" s="56">
        <v>-3408</v>
      </c>
      <c r="H34" s="56">
        <v>-17427</v>
      </c>
    </row>
    <row r="35" spans="1:9" ht="15" customHeight="1">
      <c r="A35" s="50"/>
      <c r="B35" s="55"/>
      <c r="C35" s="55"/>
      <c r="D35" s="55"/>
      <c r="E35" s="55"/>
      <c r="F35" s="55"/>
      <c r="G35" s="55"/>
      <c r="H35" s="55"/>
    </row>
    <row r="36" spans="1:9" ht="15" customHeight="1">
      <c r="A36" s="49" t="s">
        <v>202</v>
      </c>
      <c r="H36" s="63" t="s">
        <v>108</v>
      </c>
    </row>
    <row r="37" spans="1:9" s="43" customFormat="1" ht="15" customHeight="1">
      <c r="A37" s="458"/>
      <c r="B37" s="467" t="s">
        <v>283</v>
      </c>
      <c r="C37" s="469"/>
      <c r="D37" s="468"/>
      <c r="E37" s="469" t="s">
        <v>284</v>
      </c>
      <c r="F37" s="469"/>
      <c r="G37" s="468"/>
      <c r="H37" s="643" t="s">
        <v>327</v>
      </c>
    </row>
    <row r="38" spans="1:9" s="45" customFormat="1" ht="15" customHeight="1">
      <c r="A38" s="465" t="s">
        <v>364</v>
      </c>
      <c r="B38" s="646" t="s">
        <v>301</v>
      </c>
      <c r="C38" s="646" t="s">
        <v>302</v>
      </c>
      <c r="D38" s="465" t="s">
        <v>326</v>
      </c>
      <c r="E38" s="646" t="s">
        <v>303</v>
      </c>
      <c r="F38" s="646" t="s">
        <v>304</v>
      </c>
      <c r="G38" s="465" t="s">
        <v>323</v>
      </c>
      <c r="H38" s="644"/>
    </row>
    <row r="39" spans="1:9" s="45" customFormat="1" ht="15" customHeight="1">
      <c r="A39" s="476"/>
      <c r="B39" s="647"/>
      <c r="C39" s="647"/>
      <c r="D39" s="561" t="s">
        <v>325</v>
      </c>
      <c r="E39" s="647"/>
      <c r="F39" s="647"/>
      <c r="G39" s="560" t="s">
        <v>324</v>
      </c>
      <c r="H39" s="645"/>
    </row>
    <row r="40" spans="1:9" ht="15.75" customHeight="1" thickBot="1">
      <c r="A40" s="559">
        <v>45566</v>
      </c>
      <c r="B40" s="57">
        <v>291</v>
      </c>
      <c r="C40" s="57">
        <v>1461</v>
      </c>
      <c r="D40" s="57">
        <v>-1170</v>
      </c>
      <c r="E40" s="57">
        <v>748</v>
      </c>
      <c r="F40" s="57">
        <v>717</v>
      </c>
      <c r="G40" s="57">
        <v>31</v>
      </c>
      <c r="H40" s="57">
        <v>-1139</v>
      </c>
      <c r="I40" s="64"/>
    </row>
    <row r="41" spans="1:9" ht="15" customHeight="1" thickTop="1">
      <c r="A41" s="51" t="s">
        <v>342</v>
      </c>
      <c r="B41" s="58">
        <v>244</v>
      </c>
      <c r="C41" s="58">
        <v>1477</v>
      </c>
      <c r="D41" s="55">
        <v>-1233</v>
      </c>
      <c r="E41" s="55">
        <v>634</v>
      </c>
      <c r="F41" s="55">
        <v>579</v>
      </c>
      <c r="G41" s="55">
        <v>55</v>
      </c>
      <c r="H41" s="55">
        <v>-1178</v>
      </c>
      <c r="I41" s="55"/>
    </row>
    <row r="42" spans="1:9" ht="15" customHeight="1">
      <c r="A42" s="51" t="s">
        <v>351</v>
      </c>
      <c r="B42" s="58">
        <v>261</v>
      </c>
      <c r="C42" s="58">
        <v>1564</v>
      </c>
      <c r="D42" s="55">
        <v>-1303</v>
      </c>
      <c r="E42" s="55">
        <v>584</v>
      </c>
      <c r="F42" s="55">
        <v>799</v>
      </c>
      <c r="G42" s="55">
        <v>-215</v>
      </c>
      <c r="H42" s="55">
        <v>-1518</v>
      </c>
      <c r="I42" s="55"/>
    </row>
    <row r="43" spans="1:9" ht="15" customHeight="1">
      <c r="A43" s="51" t="s">
        <v>352</v>
      </c>
      <c r="B43" s="58">
        <v>244</v>
      </c>
      <c r="C43" s="58">
        <v>1869</v>
      </c>
      <c r="D43" s="55">
        <v>-1625</v>
      </c>
      <c r="E43" s="55">
        <v>572</v>
      </c>
      <c r="F43" s="55">
        <v>682</v>
      </c>
      <c r="G43" s="55">
        <v>-110</v>
      </c>
      <c r="H43" s="55">
        <v>-1735</v>
      </c>
      <c r="I43" s="55"/>
    </row>
    <row r="44" spans="1:9" ht="15" customHeight="1">
      <c r="A44" s="51" t="s">
        <v>355</v>
      </c>
      <c r="B44" s="58">
        <v>227</v>
      </c>
      <c r="C44" s="58">
        <v>1406</v>
      </c>
      <c r="D44" s="55">
        <v>-1179</v>
      </c>
      <c r="E44" s="55">
        <v>721</v>
      </c>
      <c r="F44" s="55">
        <v>903</v>
      </c>
      <c r="G44" s="55">
        <v>-182</v>
      </c>
      <c r="H44" s="55">
        <v>-1361</v>
      </c>
      <c r="I44" s="55"/>
    </row>
    <row r="45" spans="1:9" ht="15" customHeight="1">
      <c r="A45" s="51" t="s">
        <v>357</v>
      </c>
      <c r="B45" s="58">
        <v>252</v>
      </c>
      <c r="C45" s="58">
        <v>1503</v>
      </c>
      <c r="D45" s="55">
        <v>-1251</v>
      </c>
      <c r="E45" s="55">
        <v>2016</v>
      </c>
      <c r="F45" s="55">
        <v>5182</v>
      </c>
      <c r="G45" s="55">
        <v>-3166</v>
      </c>
      <c r="H45" s="55">
        <v>-4417</v>
      </c>
      <c r="I45" s="55"/>
    </row>
    <row r="46" spans="1:9" ht="15" customHeight="1">
      <c r="A46" s="51" t="s">
        <v>359</v>
      </c>
      <c r="B46" s="58">
        <v>232</v>
      </c>
      <c r="C46" s="58">
        <v>1405</v>
      </c>
      <c r="D46" s="55">
        <v>-1173</v>
      </c>
      <c r="E46" s="55">
        <v>2179</v>
      </c>
      <c r="F46" s="55">
        <v>1543</v>
      </c>
      <c r="G46" s="55">
        <v>636</v>
      </c>
      <c r="H46" s="55">
        <v>-537</v>
      </c>
      <c r="I46" s="55"/>
    </row>
    <row r="47" spans="1:9" ht="15" customHeight="1">
      <c r="A47" s="51" t="s">
        <v>361</v>
      </c>
      <c r="B47" s="58">
        <v>247</v>
      </c>
      <c r="C47" s="58">
        <v>1380</v>
      </c>
      <c r="D47" s="55">
        <v>-1133</v>
      </c>
      <c r="E47" s="55">
        <v>836</v>
      </c>
      <c r="F47" s="55">
        <v>904</v>
      </c>
      <c r="G47" s="55">
        <v>-68</v>
      </c>
      <c r="H47" s="55">
        <v>-1201</v>
      </c>
      <c r="I47" s="55"/>
    </row>
    <row r="48" spans="1:9" ht="15" customHeight="1">
      <c r="A48" s="51" t="s">
        <v>363</v>
      </c>
      <c r="B48" s="58">
        <v>258</v>
      </c>
      <c r="C48" s="58">
        <v>1219</v>
      </c>
      <c r="D48" s="55">
        <v>-961</v>
      </c>
      <c r="E48" s="55">
        <v>706</v>
      </c>
      <c r="F48" s="55">
        <v>892</v>
      </c>
      <c r="G48" s="55">
        <v>-186</v>
      </c>
      <c r="H48" s="55">
        <v>-1147</v>
      </c>
      <c r="I48" s="55"/>
    </row>
    <row r="49" spans="1:15" ht="15" customHeight="1">
      <c r="A49" s="51" t="s">
        <v>365</v>
      </c>
      <c r="B49" s="58">
        <v>290</v>
      </c>
      <c r="C49" s="58">
        <v>1249</v>
      </c>
      <c r="D49" s="55">
        <v>-959</v>
      </c>
      <c r="E49" s="55">
        <v>932</v>
      </c>
      <c r="F49" s="55">
        <v>1091</v>
      </c>
      <c r="G49" s="55">
        <v>-159</v>
      </c>
      <c r="H49" s="55">
        <v>-1118</v>
      </c>
      <c r="I49" s="55"/>
    </row>
    <row r="50" spans="1:15" ht="15" customHeight="1">
      <c r="A50" s="51" t="s">
        <v>370</v>
      </c>
      <c r="B50" s="58">
        <v>265</v>
      </c>
      <c r="C50" s="58">
        <v>1302</v>
      </c>
      <c r="D50" s="55">
        <v>-1037</v>
      </c>
      <c r="E50" s="55">
        <v>881</v>
      </c>
      <c r="F50" s="55">
        <v>794</v>
      </c>
      <c r="G50" s="55">
        <v>87</v>
      </c>
      <c r="H50" s="55">
        <v>-950</v>
      </c>
      <c r="I50" s="55"/>
    </row>
    <row r="51" spans="1:15" ht="15" customHeight="1">
      <c r="A51" s="51" t="s">
        <v>374</v>
      </c>
      <c r="B51" s="58">
        <v>265</v>
      </c>
      <c r="C51" s="58">
        <v>1260</v>
      </c>
      <c r="D51" s="55">
        <v>-995</v>
      </c>
      <c r="E51" s="55">
        <v>819</v>
      </c>
      <c r="F51" s="55">
        <v>950</v>
      </c>
      <c r="G51" s="55">
        <v>-131</v>
      </c>
      <c r="H51" s="55">
        <v>-1126</v>
      </c>
      <c r="I51" s="55"/>
    </row>
    <row r="52" spans="1:15" ht="15" customHeight="1">
      <c r="A52" s="51" t="s">
        <v>375</v>
      </c>
      <c r="B52" s="58">
        <v>307</v>
      </c>
      <c r="C52" s="58">
        <v>1432</v>
      </c>
      <c r="D52" s="55">
        <v>-1125</v>
      </c>
      <c r="E52" s="55">
        <v>826</v>
      </c>
      <c r="F52" s="55">
        <v>730</v>
      </c>
      <c r="G52" s="55">
        <v>96</v>
      </c>
      <c r="H52" s="55">
        <v>-1029</v>
      </c>
      <c r="I52" s="55"/>
      <c r="J52" s="66"/>
    </row>
    <row r="53" spans="1:15" ht="15" customHeight="1">
      <c r="A53" s="52" t="s">
        <v>229</v>
      </c>
      <c r="B53" s="59">
        <v>3092</v>
      </c>
      <c r="C53" s="62">
        <v>17066</v>
      </c>
      <c r="D53" s="62">
        <v>-13974</v>
      </c>
      <c r="E53" s="62">
        <v>11706</v>
      </c>
      <c r="F53" s="62">
        <v>15049</v>
      </c>
      <c r="G53" s="62">
        <v>-3343</v>
      </c>
      <c r="H53" s="62">
        <v>-17317</v>
      </c>
      <c r="I53" s="64"/>
    </row>
    <row r="54" spans="1:15" s="45" customFormat="1" ht="15.75" customHeight="1">
      <c r="A54" s="53"/>
      <c r="B54" s="60"/>
      <c r="C54" s="60"/>
      <c r="D54" s="60"/>
      <c r="E54" s="60"/>
      <c r="F54" s="60"/>
      <c r="G54" s="60"/>
      <c r="H54" s="60"/>
      <c r="I54" s="65"/>
    </row>
    <row r="55" spans="1:15" s="46" customFormat="1" ht="15.75" customHeight="1">
      <c r="H55" s="451"/>
      <c r="I55" s="451"/>
      <c r="J55" s="451"/>
      <c r="K55" s="451"/>
      <c r="L55" s="451"/>
      <c r="M55" s="451"/>
      <c r="N55" s="451"/>
      <c r="O55" s="451"/>
    </row>
    <row r="66" spans="2:2">
      <c r="B66" s="61"/>
    </row>
  </sheetData>
  <mergeCells count="10">
    <mergeCell ref="B23:B24"/>
    <mergeCell ref="C23:C24"/>
    <mergeCell ref="E23:E24"/>
    <mergeCell ref="F23:F24"/>
    <mergeCell ref="H22:H24"/>
    <mergeCell ref="H37:H39"/>
    <mergeCell ref="B38:B39"/>
    <mergeCell ref="C38:C39"/>
    <mergeCell ref="E38:E39"/>
    <mergeCell ref="F38:F39"/>
  </mergeCells>
  <phoneticPr fontId="90"/>
  <pageMargins left="0.78740157480314965" right="0.39370078740157483" top="0.59055118110236227" bottom="0.39370078740157483" header="0.31496062992125984" footer="0.19685039370078741"/>
  <pageSetup paperSize="9" pageOrder="overThenDown" orientation="portrait" r:id="rId1"/>
  <headerFooter alignWithMargins="0">
    <oddFooter>&amp;C- 3 -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</sheetPr>
  <dimension ref="A1:AD93"/>
  <sheetViews>
    <sheetView showGridLines="0" view="pageBreakPreview" zoomScaleNormal="120" zoomScaleSheetLayoutView="100" workbookViewId="0"/>
  </sheetViews>
  <sheetFormatPr defaultColWidth="9" defaultRowHeight="12"/>
  <cols>
    <col min="1" max="1" width="8.5" style="67" customWidth="1"/>
    <col min="2" max="2" width="8.875" style="67" customWidth="1"/>
    <col min="3" max="4" width="7.625" style="67" customWidth="1"/>
    <col min="5" max="8" width="6" style="67" customWidth="1"/>
    <col min="9" max="10" width="4.375" style="67" customWidth="1"/>
    <col min="11" max="11" width="6" style="67" customWidth="1"/>
    <col min="12" max="13" width="4.375" style="67" customWidth="1"/>
    <col min="14" max="14" width="6" style="67" customWidth="1"/>
    <col min="15" max="16" width="5" style="67" customWidth="1"/>
    <col min="17" max="17" width="6.625" style="67" customWidth="1"/>
    <col min="18" max="19" width="6.125" style="67" customWidth="1"/>
    <col min="20" max="20" width="6.25" style="67" customWidth="1"/>
    <col min="21" max="21" width="6.125" style="67" customWidth="1"/>
    <col min="22" max="22" width="6.625" style="67" customWidth="1"/>
    <col min="23" max="26" width="6.125" style="67" customWidth="1"/>
    <col min="27" max="29" width="7.5" style="67" customWidth="1"/>
    <col min="30" max="30" width="8.5" style="67" customWidth="1"/>
    <col min="31" max="31" width="4.5" style="67" customWidth="1"/>
    <col min="32" max="32" width="9" style="67" customWidth="1"/>
    <col min="33" max="16384" width="9" style="67"/>
  </cols>
  <sheetData>
    <row r="1" spans="1:30" s="68" customFormat="1" ht="24" customHeight="1">
      <c r="A1" s="69" t="s">
        <v>212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AD1" s="123"/>
    </row>
    <row r="2" spans="1:30" s="68" customFormat="1" ht="15" customHeight="1">
      <c r="A2" s="70"/>
      <c r="B2" s="87"/>
      <c r="C2" s="87"/>
      <c r="D2" s="87"/>
      <c r="E2" s="95"/>
      <c r="F2" s="95"/>
      <c r="G2" s="95"/>
      <c r="H2" s="87"/>
      <c r="I2" s="87"/>
      <c r="J2" s="87"/>
      <c r="K2" s="87"/>
      <c r="L2" s="87"/>
      <c r="M2" s="87"/>
      <c r="N2" s="87"/>
      <c r="O2" s="87"/>
      <c r="P2" s="87"/>
      <c r="Q2" s="95"/>
      <c r="R2" s="95"/>
      <c r="S2" s="95"/>
      <c r="T2" s="95"/>
      <c r="U2" s="95"/>
      <c r="V2" s="95"/>
      <c r="W2" s="95"/>
      <c r="X2" s="95"/>
      <c r="Y2" s="95"/>
      <c r="Z2" s="95"/>
      <c r="AA2" s="95"/>
      <c r="AB2" s="95"/>
      <c r="AC2" s="95"/>
      <c r="AD2" s="70"/>
    </row>
    <row r="3" spans="1:30" ht="18.75" customHeight="1">
      <c r="A3" s="648">
        <v>45962</v>
      </c>
      <c r="B3" s="649"/>
      <c r="C3" s="649"/>
      <c r="D3" s="649"/>
      <c r="E3" s="96"/>
      <c r="P3" s="111"/>
      <c r="Q3" s="112"/>
      <c r="AC3" s="122"/>
      <c r="AD3" s="122" t="s">
        <v>13</v>
      </c>
    </row>
    <row r="4" spans="1:30" ht="14.1" customHeight="1">
      <c r="A4" s="71"/>
      <c r="B4" s="650" t="s">
        <v>110</v>
      </c>
      <c r="C4" s="651"/>
      <c r="D4" s="652"/>
      <c r="E4" s="650" t="s">
        <v>140</v>
      </c>
      <c r="F4" s="651"/>
      <c r="G4" s="652"/>
      <c r="H4" s="650" t="s">
        <v>113</v>
      </c>
      <c r="I4" s="651"/>
      <c r="J4" s="652"/>
      <c r="K4" s="650" t="s">
        <v>85</v>
      </c>
      <c r="L4" s="651"/>
      <c r="M4" s="652"/>
      <c r="N4" s="656" t="s">
        <v>92</v>
      </c>
      <c r="O4" s="651"/>
      <c r="P4" s="652"/>
      <c r="Q4" s="113" t="s">
        <v>23</v>
      </c>
      <c r="R4" s="88"/>
      <c r="S4" s="88"/>
      <c r="T4" s="88"/>
      <c r="U4" s="121"/>
      <c r="V4" s="88" t="s">
        <v>213</v>
      </c>
      <c r="W4" s="88"/>
      <c r="X4" s="88"/>
      <c r="Y4" s="88"/>
      <c r="Z4" s="121"/>
      <c r="AA4" s="656" t="s">
        <v>107</v>
      </c>
      <c r="AB4" s="651"/>
      <c r="AC4" s="652"/>
      <c r="AD4" s="71"/>
    </row>
    <row r="5" spans="1:30" ht="14.1" customHeight="1">
      <c r="A5" s="72" t="s">
        <v>214</v>
      </c>
      <c r="B5" s="653"/>
      <c r="C5" s="654"/>
      <c r="D5" s="655"/>
      <c r="E5" s="653"/>
      <c r="F5" s="654"/>
      <c r="G5" s="655"/>
      <c r="H5" s="653"/>
      <c r="I5" s="654"/>
      <c r="J5" s="655"/>
      <c r="K5" s="653"/>
      <c r="L5" s="654"/>
      <c r="M5" s="655"/>
      <c r="N5" s="653"/>
      <c r="O5" s="654"/>
      <c r="P5" s="655"/>
      <c r="Q5" s="114"/>
      <c r="R5" s="115" t="s">
        <v>27</v>
      </c>
      <c r="S5" s="118"/>
      <c r="T5" s="657" t="s">
        <v>195</v>
      </c>
      <c r="U5" s="657" t="s">
        <v>1</v>
      </c>
      <c r="V5" s="111"/>
      <c r="W5" s="115" t="s">
        <v>27</v>
      </c>
      <c r="X5" s="111"/>
      <c r="Y5" s="657" t="s">
        <v>195</v>
      </c>
      <c r="Z5" s="657" t="s">
        <v>1</v>
      </c>
      <c r="AA5" s="653"/>
      <c r="AB5" s="654"/>
      <c r="AC5" s="655"/>
      <c r="AD5" s="72" t="s">
        <v>214</v>
      </c>
    </row>
    <row r="6" spans="1:30" ht="15" customHeight="1">
      <c r="A6" s="73"/>
      <c r="B6" s="88" t="s">
        <v>215</v>
      </c>
      <c r="C6" s="94" t="s">
        <v>20</v>
      </c>
      <c r="D6" s="88" t="s">
        <v>2</v>
      </c>
      <c r="E6" s="97" t="s">
        <v>27</v>
      </c>
      <c r="F6" s="97" t="s">
        <v>20</v>
      </c>
      <c r="G6" s="99" t="s">
        <v>2</v>
      </c>
      <c r="H6" s="100" t="s">
        <v>27</v>
      </c>
      <c r="I6" s="97" t="s">
        <v>20</v>
      </c>
      <c r="J6" s="99" t="s">
        <v>2</v>
      </c>
      <c r="K6" s="110" t="s">
        <v>27</v>
      </c>
      <c r="L6" s="97" t="s">
        <v>20</v>
      </c>
      <c r="M6" s="99" t="s">
        <v>2</v>
      </c>
      <c r="N6" s="110" t="s">
        <v>27</v>
      </c>
      <c r="O6" s="97" t="s">
        <v>20</v>
      </c>
      <c r="P6" s="99" t="s">
        <v>2</v>
      </c>
      <c r="Q6" s="97" t="s">
        <v>27</v>
      </c>
      <c r="R6" s="116" t="s">
        <v>20</v>
      </c>
      <c r="S6" s="119" t="s">
        <v>2</v>
      </c>
      <c r="T6" s="658"/>
      <c r="U6" s="658"/>
      <c r="V6" s="115" t="s">
        <v>27</v>
      </c>
      <c r="W6" s="116" t="s">
        <v>20</v>
      </c>
      <c r="X6" s="119" t="s">
        <v>2</v>
      </c>
      <c r="Y6" s="658"/>
      <c r="Z6" s="658"/>
      <c r="AA6" s="110" t="s">
        <v>27</v>
      </c>
      <c r="AB6" s="97" t="s">
        <v>20</v>
      </c>
      <c r="AC6" s="97" t="s">
        <v>2</v>
      </c>
      <c r="AD6" s="73"/>
    </row>
    <row r="7" spans="1:30" ht="18" customHeight="1">
      <c r="A7" s="74" t="s">
        <v>192</v>
      </c>
      <c r="B7" s="89">
        <v>877769</v>
      </c>
      <c r="C7" s="89">
        <v>415356</v>
      </c>
      <c r="D7" s="89">
        <v>462413</v>
      </c>
      <c r="E7" s="89">
        <v>-1029</v>
      </c>
      <c r="F7" s="89">
        <v>-465</v>
      </c>
      <c r="G7" s="89">
        <v>-564</v>
      </c>
      <c r="H7" s="89">
        <v>307</v>
      </c>
      <c r="I7" s="89">
        <v>143</v>
      </c>
      <c r="J7" s="89">
        <v>164</v>
      </c>
      <c r="K7" s="89">
        <v>1432</v>
      </c>
      <c r="L7" s="89">
        <v>671</v>
      </c>
      <c r="M7" s="89">
        <v>761</v>
      </c>
      <c r="N7" s="89">
        <v>-1125</v>
      </c>
      <c r="O7" s="89">
        <v>-528</v>
      </c>
      <c r="P7" s="89">
        <v>-597</v>
      </c>
      <c r="Q7" s="89">
        <v>826</v>
      </c>
      <c r="R7" s="89">
        <v>446</v>
      </c>
      <c r="S7" s="89">
        <v>380</v>
      </c>
      <c r="T7" s="120">
        <v>0</v>
      </c>
      <c r="U7" s="89">
        <v>826</v>
      </c>
      <c r="V7" s="89">
        <v>730</v>
      </c>
      <c r="W7" s="89">
        <v>383</v>
      </c>
      <c r="X7" s="89">
        <v>347</v>
      </c>
      <c r="Y7" s="120">
        <v>0</v>
      </c>
      <c r="Z7" s="89">
        <v>730</v>
      </c>
      <c r="AA7" s="89">
        <v>96</v>
      </c>
      <c r="AB7" s="89">
        <v>63</v>
      </c>
      <c r="AC7" s="89">
        <v>33</v>
      </c>
      <c r="AD7" s="74" t="s">
        <v>192</v>
      </c>
    </row>
    <row r="8" spans="1:30" ht="18" customHeight="1">
      <c r="A8" s="75" t="s">
        <v>196</v>
      </c>
      <c r="B8" s="90">
        <v>800492</v>
      </c>
      <c r="C8" s="90">
        <v>378796</v>
      </c>
      <c r="D8" s="90">
        <v>421696</v>
      </c>
      <c r="E8" s="90">
        <v>-862</v>
      </c>
      <c r="F8" s="90">
        <v>-382</v>
      </c>
      <c r="G8" s="90">
        <v>-480</v>
      </c>
      <c r="H8" s="90">
        <v>292</v>
      </c>
      <c r="I8" s="90">
        <v>134</v>
      </c>
      <c r="J8" s="90">
        <v>158</v>
      </c>
      <c r="K8" s="90">
        <v>1271</v>
      </c>
      <c r="L8" s="90">
        <v>594</v>
      </c>
      <c r="M8" s="90">
        <v>677</v>
      </c>
      <c r="N8" s="90">
        <v>-979</v>
      </c>
      <c r="O8" s="90">
        <v>-460</v>
      </c>
      <c r="P8" s="90">
        <v>-519</v>
      </c>
      <c r="Q8" s="90">
        <v>1248</v>
      </c>
      <c r="R8" s="90">
        <v>668</v>
      </c>
      <c r="S8" s="90">
        <v>580</v>
      </c>
      <c r="T8" s="90">
        <v>485</v>
      </c>
      <c r="U8" s="90">
        <v>763</v>
      </c>
      <c r="V8" s="90">
        <v>1131</v>
      </c>
      <c r="W8" s="90">
        <v>590</v>
      </c>
      <c r="X8" s="90">
        <v>541</v>
      </c>
      <c r="Y8" s="90">
        <v>448</v>
      </c>
      <c r="Z8" s="90">
        <v>683</v>
      </c>
      <c r="AA8" s="90">
        <v>117</v>
      </c>
      <c r="AB8" s="90">
        <v>78</v>
      </c>
      <c r="AC8" s="90">
        <v>39</v>
      </c>
      <c r="AD8" s="75" t="s">
        <v>196</v>
      </c>
    </row>
    <row r="9" spans="1:30" ht="18" customHeight="1">
      <c r="A9" s="76" t="s">
        <v>149</v>
      </c>
      <c r="B9" s="91">
        <v>77419</v>
      </c>
      <c r="C9" s="91">
        <v>36653</v>
      </c>
      <c r="D9" s="91">
        <v>40766</v>
      </c>
      <c r="E9" s="91">
        <v>-136</v>
      </c>
      <c r="F9" s="91">
        <v>-67</v>
      </c>
      <c r="G9" s="91">
        <v>-69</v>
      </c>
      <c r="H9" s="91">
        <v>15</v>
      </c>
      <c r="I9" s="91">
        <v>9</v>
      </c>
      <c r="J9" s="91">
        <v>6</v>
      </c>
      <c r="K9" s="91">
        <v>161</v>
      </c>
      <c r="L9" s="91">
        <v>77</v>
      </c>
      <c r="M9" s="91">
        <v>84</v>
      </c>
      <c r="N9" s="91">
        <v>-146</v>
      </c>
      <c r="O9" s="91">
        <v>-68</v>
      </c>
      <c r="P9" s="91">
        <v>-78</v>
      </c>
      <c r="Q9" s="91">
        <v>125</v>
      </c>
      <c r="R9" s="91">
        <v>58</v>
      </c>
      <c r="S9" s="91">
        <v>67</v>
      </c>
      <c r="T9" s="91">
        <v>62</v>
      </c>
      <c r="U9" s="91">
        <v>63</v>
      </c>
      <c r="V9" s="91">
        <v>115</v>
      </c>
      <c r="W9" s="91">
        <v>57</v>
      </c>
      <c r="X9" s="91">
        <v>58</v>
      </c>
      <c r="Y9" s="91">
        <v>68</v>
      </c>
      <c r="Z9" s="91">
        <v>47</v>
      </c>
      <c r="AA9" s="91">
        <v>10</v>
      </c>
      <c r="AB9" s="91">
        <v>1</v>
      </c>
      <c r="AC9" s="91">
        <v>9</v>
      </c>
      <c r="AD9" s="76" t="s">
        <v>149</v>
      </c>
    </row>
    <row r="10" spans="1:30" ht="18" customHeight="1">
      <c r="A10" s="77" t="s">
        <v>198</v>
      </c>
      <c r="B10" s="90">
        <v>292377</v>
      </c>
      <c r="C10" s="90">
        <v>138134</v>
      </c>
      <c r="D10" s="90">
        <v>154243</v>
      </c>
      <c r="E10" s="90">
        <v>-210</v>
      </c>
      <c r="F10" s="90">
        <v>-81</v>
      </c>
      <c r="G10" s="90">
        <v>-129</v>
      </c>
      <c r="H10" s="90">
        <v>139</v>
      </c>
      <c r="I10" s="101">
        <v>64</v>
      </c>
      <c r="J10" s="101">
        <v>75</v>
      </c>
      <c r="K10" s="90">
        <v>401</v>
      </c>
      <c r="L10" s="105">
        <v>216</v>
      </c>
      <c r="M10" s="105">
        <v>185</v>
      </c>
      <c r="N10" s="90">
        <v>-262</v>
      </c>
      <c r="O10" s="90">
        <v>-152</v>
      </c>
      <c r="P10" s="90">
        <v>-110</v>
      </c>
      <c r="Q10" s="90">
        <v>452</v>
      </c>
      <c r="R10" s="90">
        <v>272</v>
      </c>
      <c r="S10" s="90">
        <v>180</v>
      </c>
      <c r="T10" s="90">
        <v>145</v>
      </c>
      <c r="U10" s="90">
        <v>307</v>
      </c>
      <c r="V10" s="90">
        <v>400</v>
      </c>
      <c r="W10" s="90">
        <v>201</v>
      </c>
      <c r="X10" s="90">
        <v>199</v>
      </c>
      <c r="Y10" s="90">
        <v>111</v>
      </c>
      <c r="Z10" s="90">
        <v>289</v>
      </c>
      <c r="AA10" s="90">
        <v>52</v>
      </c>
      <c r="AB10" s="90">
        <v>71</v>
      </c>
      <c r="AC10" s="90">
        <v>-19</v>
      </c>
      <c r="AD10" s="77" t="s">
        <v>198</v>
      </c>
    </row>
    <row r="11" spans="1:30" ht="18" customHeight="1">
      <c r="A11" s="77" t="s">
        <v>199</v>
      </c>
      <c r="B11" s="90">
        <v>44771</v>
      </c>
      <c r="C11" s="90">
        <v>20725</v>
      </c>
      <c r="D11" s="90">
        <v>24046</v>
      </c>
      <c r="E11" s="90">
        <v>-61</v>
      </c>
      <c r="F11" s="90">
        <v>-29</v>
      </c>
      <c r="G11" s="90">
        <v>-32</v>
      </c>
      <c r="H11" s="90">
        <v>12</v>
      </c>
      <c r="I11" s="102">
        <v>4</v>
      </c>
      <c r="J11" s="102">
        <v>8</v>
      </c>
      <c r="K11" s="90">
        <v>77</v>
      </c>
      <c r="L11" s="102">
        <v>33</v>
      </c>
      <c r="M11" s="102">
        <v>44</v>
      </c>
      <c r="N11" s="90">
        <v>-65</v>
      </c>
      <c r="O11" s="90">
        <v>-29</v>
      </c>
      <c r="P11" s="90">
        <v>-36</v>
      </c>
      <c r="Q11" s="90">
        <v>71</v>
      </c>
      <c r="R11" s="90">
        <v>39</v>
      </c>
      <c r="S11" s="90">
        <v>32</v>
      </c>
      <c r="T11" s="90">
        <v>27</v>
      </c>
      <c r="U11" s="90">
        <v>44</v>
      </c>
      <c r="V11" s="90">
        <v>67</v>
      </c>
      <c r="W11" s="90">
        <v>39</v>
      </c>
      <c r="X11" s="90">
        <v>28</v>
      </c>
      <c r="Y11" s="90">
        <v>32</v>
      </c>
      <c r="Z11" s="90">
        <v>35</v>
      </c>
      <c r="AA11" s="90">
        <v>4</v>
      </c>
      <c r="AB11" s="90">
        <v>0</v>
      </c>
      <c r="AC11" s="90">
        <v>4</v>
      </c>
      <c r="AD11" s="77" t="s">
        <v>199</v>
      </c>
    </row>
    <row r="12" spans="1:30" ht="18" customHeight="1">
      <c r="A12" s="77" t="s">
        <v>200</v>
      </c>
      <c r="B12" s="90">
        <v>77006</v>
      </c>
      <c r="C12" s="90">
        <v>36413</v>
      </c>
      <c r="D12" s="90">
        <v>40593</v>
      </c>
      <c r="E12" s="90">
        <v>-126</v>
      </c>
      <c r="F12" s="90">
        <v>-69</v>
      </c>
      <c r="G12" s="90">
        <v>-57</v>
      </c>
      <c r="H12" s="90">
        <v>24</v>
      </c>
      <c r="I12" s="102">
        <v>11</v>
      </c>
      <c r="J12" s="102">
        <v>13</v>
      </c>
      <c r="K12" s="90">
        <v>135</v>
      </c>
      <c r="L12" s="102">
        <v>62</v>
      </c>
      <c r="M12" s="102">
        <v>73</v>
      </c>
      <c r="N12" s="90">
        <v>-111</v>
      </c>
      <c r="O12" s="90">
        <v>-51</v>
      </c>
      <c r="P12" s="90">
        <v>-60</v>
      </c>
      <c r="Q12" s="90">
        <v>111</v>
      </c>
      <c r="R12" s="90">
        <v>48</v>
      </c>
      <c r="S12" s="90">
        <v>63</v>
      </c>
      <c r="T12" s="90">
        <v>62</v>
      </c>
      <c r="U12" s="90">
        <v>49</v>
      </c>
      <c r="V12" s="90">
        <v>126</v>
      </c>
      <c r="W12" s="90">
        <v>66</v>
      </c>
      <c r="X12" s="90">
        <v>60</v>
      </c>
      <c r="Y12" s="90">
        <v>60</v>
      </c>
      <c r="Z12" s="90">
        <v>66</v>
      </c>
      <c r="AA12" s="90">
        <v>-15</v>
      </c>
      <c r="AB12" s="90">
        <v>-18</v>
      </c>
      <c r="AC12" s="90">
        <v>3</v>
      </c>
      <c r="AD12" s="77" t="s">
        <v>200</v>
      </c>
    </row>
    <row r="13" spans="1:30" ht="18" customHeight="1">
      <c r="A13" s="77" t="s">
        <v>201</v>
      </c>
      <c r="B13" s="90">
        <v>62854</v>
      </c>
      <c r="C13" s="90">
        <v>29712</v>
      </c>
      <c r="D13" s="90">
        <v>33142</v>
      </c>
      <c r="E13" s="90">
        <v>-100</v>
      </c>
      <c r="F13" s="90">
        <v>-54</v>
      </c>
      <c r="G13" s="90">
        <v>-46</v>
      </c>
      <c r="H13" s="90">
        <v>11</v>
      </c>
      <c r="I13" s="102">
        <v>4</v>
      </c>
      <c r="J13" s="102">
        <v>7</v>
      </c>
      <c r="K13" s="90">
        <v>108</v>
      </c>
      <c r="L13" s="102">
        <v>53</v>
      </c>
      <c r="M13" s="102">
        <v>55</v>
      </c>
      <c r="N13" s="90">
        <v>-97</v>
      </c>
      <c r="O13" s="90">
        <v>-49</v>
      </c>
      <c r="P13" s="90">
        <v>-48</v>
      </c>
      <c r="Q13" s="90">
        <v>102</v>
      </c>
      <c r="R13" s="90">
        <v>51</v>
      </c>
      <c r="S13" s="90">
        <v>51</v>
      </c>
      <c r="T13" s="90">
        <v>32</v>
      </c>
      <c r="U13" s="90">
        <v>70</v>
      </c>
      <c r="V13" s="90">
        <v>105</v>
      </c>
      <c r="W13" s="90">
        <v>56</v>
      </c>
      <c r="X13" s="90">
        <v>49</v>
      </c>
      <c r="Y13" s="90">
        <v>30</v>
      </c>
      <c r="Z13" s="90">
        <v>75</v>
      </c>
      <c r="AA13" s="90">
        <v>-3</v>
      </c>
      <c r="AB13" s="90">
        <v>-5</v>
      </c>
      <c r="AC13" s="90">
        <v>2</v>
      </c>
      <c r="AD13" s="77" t="s">
        <v>201</v>
      </c>
    </row>
    <row r="14" spans="1:30" ht="18" customHeight="1">
      <c r="A14" s="77" t="s">
        <v>151</v>
      </c>
      <c r="B14" s="90">
        <v>21587</v>
      </c>
      <c r="C14" s="90">
        <v>10180</v>
      </c>
      <c r="D14" s="90">
        <v>11407</v>
      </c>
      <c r="E14" s="90">
        <v>-24</v>
      </c>
      <c r="F14" s="90">
        <v>-19</v>
      </c>
      <c r="G14" s="90">
        <v>-5</v>
      </c>
      <c r="H14" s="90">
        <v>4</v>
      </c>
      <c r="I14" s="102">
        <v>1</v>
      </c>
      <c r="J14" s="102">
        <v>3</v>
      </c>
      <c r="K14" s="90">
        <v>33</v>
      </c>
      <c r="L14" s="102">
        <v>16</v>
      </c>
      <c r="M14" s="102">
        <v>17</v>
      </c>
      <c r="N14" s="90">
        <v>-29</v>
      </c>
      <c r="O14" s="90">
        <v>-15</v>
      </c>
      <c r="P14" s="90">
        <v>-14</v>
      </c>
      <c r="Q14" s="90">
        <v>30</v>
      </c>
      <c r="R14" s="90">
        <v>12</v>
      </c>
      <c r="S14" s="90">
        <v>18</v>
      </c>
      <c r="T14" s="90">
        <v>14</v>
      </c>
      <c r="U14" s="90">
        <v>16</v>
      </c>
      <c r="V14" s="90">
        <v>25</v>
      </c>
      <c r="W14" s="90">
        <v>16</v>
      </c>
      <c r="X14" s="90">
        <v>9</v>
      </c>
      <c r="Y14" s="90">
        <v>15</v>
      </c>
      <c r="Z14" s="90">
        <v>10</v>
      </c>
      <c r="AA14" s="90">
        <v>5</v>
      </c>
      <c r="AB14" s="90">
        <v>-4</v>
      </c>
      <c r="AC14" s="90">
        <v>9</v>
      </c>
      <c r="AD14" s="77" t="s">
        <v>151</v>
      </c>
    </row>
    <row r="15" spans="1:30" ht="18" customHeight="1">
      <c r="A15" s="77" t="s">
        <v>142</v>
      </c>
      <c r="B15" s="90">
        <v>37260</v>
      </c>
      <c r="C15" s="90">
        <v>17893</v>
      </c>
      <c r="D15" s="90">
        <v>19367</v>
      </c>
      <c r="E15" s="90">
        <v>-45</v>
      </c>
      <c r="F15" s="90">
        <v>-14</v>
      </c>
      <c r="G15" s="90">
        <v>-31</v>
      </c>
      <c r="H15" s="90">
        <v>11</v>
      </c>
      <c r="I15" s="102">
        <v>5</v>
      </c>
      <c r="J15" s="102">
        <v>6</v>
      </c>
      <c r="K15" s="90">
        <v>49</v>
      </c>
      <c r="L15" s="102">
        <v>14</v>
      </c>
      <c r="M15" s="102">
        <v>35</v>
      </c>
      <c r="N15" s="90">
        <v>-38</v>
      </c>
      <c r="O15" s="90">
        <v>-9</v>
      </c>
      <c r="P15" s="90">
        <v>-29</v>
      </c>
      <c r="Q15" s="90">
        <v>65</v>
      </c>
      <c r="R15" s="90">
        <v>31</v>
      </c>
      <c r="S15" s="90">
        <v>34</v>
      </c>
      <c r="T15" s="90">
        <v>27</v>
      </c>
      <c r="U15" s="90">
        <v>38</v>
      </c>
      <c r="V15" s="90">
        <v>72</v>
      </c>
      <c r="W15" s="90">
        <v>36</v>
      </c>
      <c r="X15" s="90">
        <v>36</v>
      </c>
      <c r="Y15" s="90">
        <v>37</v>
      </c>
      <c r="Z15" s="90">
        <v>35</v>
      </c>
      <c r="AA15" s="90">
        <v>-7</v>
      </c>
      <c r="AB15" s="90">
        <v>-5</v>
      </c>
      <c r="AC15" s="90">
        <v>-2</v>
      </c>
      <c r="AD15" s="77" t="s">
        <v>142</v>
      </c>
    </row>
    <row r="16" spans="1:30" ht="18" customHeight="1">
      <c r="A16" s="77" t="s">
        <v>115</v>
      </c>
      <c r="B16" s="90">
        <v>25578</v>
      </c>
      <c r="C16" s="90">
        <v>12128</v>
      </c>
      <c r="D16" s="90">
        <v>13450</v>
      </c>
      <c r="E16" s="90">
        <v>-32</v>
      </c>
      <c r="F16" s="90">
        <v>-10</v>
      </c>
      <c r="G16" s="90">
        <v>-22</v>
      </c>
      <c r="H16" s="90">
        <v>9</v>
      </c>
      <c r="I16" s="102">
        <v>4</v>
      </c>
      <c r="J16" s="102">
        <v>5</v>
      </c>
      <c r="K16" s="90">
        <v>41</v>
      </c>
      <c r="L16" s="102">
        <v>17</v>
      </c>
      <c r="M16" s="102">
        <v>24</v>
      </c>
      <c r="N16" s="90">
        <v>-32</v>
      </c>
      <c r="O16" s="90">
        <v>-13</v>
      </c>
      <c r="P16" s="90">
        <v>-19</v>
      </c>
      <c r="Q16" s="90">
        <v>46</v>
      </c>
      <c r="R16" s="90">
        <v>26</v>
      </c>
      <c r="S16" s="90">
        <v>20</v>
      </c>
      <c r="T16" s="90">
        <v>11</v>
      </c>
      <c r="U16" s="90">
        <v>35</v>
      </c>
      <c r="V16" s="90">
        <v>46</v>
      </c>
      <c r="W16" s="90">
        <v>23</v>
      </c>
      <c r="X16" s="90">
        <v>23</v>
      </c>
      <c r="Y16" s="90">
        <v>19</v>
      </c>
      <c r="Z16" s="90">
        <v>27</v>
      </c>
      <c r="AA16" s="90">
        <v>0</v>
      </c>
      <c r="AB16" s="90">
        <v>3</v>
      </c>
      <c r="AC16" s="90">
        <v>-3</v>
      </c>
      <c r="AD16" s="77" t="s">
        <v>115</v>
      </c>
    </row>
    <row r="17" spans="1:30" ht="18" customHeight="1">
      <c r="A17" s="78" t="s">
        <v>112</v>
      </c>
      <c r="B17" s="90">
        <v>68686</v>
      </c>
      <c r="C17" s="90">
        <v>33362</v>
      </c>
      <c r="D17" s="90">
        <v>35324</v>
      </c>
      <c r="E17" s="90">
        <v>-87</v>
      </c>
      <c r="F17" s="90">
        <v>-45</v>
      </c>
      <c r="G17" s="90">
        <v>-42</v>
      </c>
      <c r="H17" s="90">
        <v>20</v>
      </c>
      <c r="I17" s="102">
        <v>9</v>
      </c>
      <c r="J17" s="102">
        <v>11</v>
      </c>
      <c r="K17" s="90">
        <v>119</v>
      </c>
      <c r="L17" s="102">
        <v>53</v>
      </c>
      <c r="M17" s="102">
        <v>66</v>
      </c>
      <c r="N17" s="90">
        <v>-99</v>
      </c>
      <c r="O17" s="90">
        <v>-44</v>
      </c>
      <c r="P17" s="90">
        <v>-55</v>
      </c>
      <c r="Q17" s="90">
        <v>83</v>
      </c>
      <c r="R17" s="90">
        <v>42</v>
      </c>
      <c r="S17" s="90">
        <v>41</v>
      </c>
      <c r="T17" s="90">
        <v>33</v>
      </c>
      <c r="U17" s="90">
        <v>50</v>
      </c>
      <c r="V17" s="90">
        <v>71</v>
      </c>
      <c r="W17" s="90">
        <v>43</v>
      </c>
      <c r="X17" s="90">
        <v>28</v>
      </c>
      <c r="Y17" s="90">
        <v>30</v>
      </c>
      <c r="Z17" s="90">
        <v>41</v>
      </c>
      <c r="AA17" s="90">
        <v>12</v>
      </c>
      <c r="AB17" s="90">
        <v>-1</v>
      </c>
      <c r="AC17" s="90">
        <v>13</v>
      </c>
      <c r="AD17" s="78" t="s">
        <v>112</v>
      </c>
    </row>
    <row r="18" spans="1:30" ht="18" customHeight="1">
      <c r="A18" s="77" t="s">
        <v>203</v>
      </c>
      <c r="B18" s="90">
        <v>30340</v>
      </c>
      <c r="C18" s="90">
        <v>14313</v>
      </c>
      <c r="D18" s="90">
        <v>16027</v>
      </c>
      <c r="E18" s="90">
        <v>-14</v>
      </c>
      <c r="F18" s="90">
        <v>-6</v>
      </c>
      <c r="G18" s="90">
        <v>-8</v>
      </c>
      <c r="H18" s="90">
        <v>15</v>
      </c>
      <c r="I18" s="102">
        <v>9</v>
      </c>
      <c r="J18" s="102">
        <v>6</v>
      </c>
      <c r="K18" s="90">
        <v>43</v>
      </c>
      <c r="L18" s="102">
        <v>20</v>
      </c>
      <c r="M18" s="102">
        <v>23</v>
      </c>
      <c r="N18" s="90">
        <v>-28</v>
      </c>
      <c r="O18" s="90">
        <v>-11</v>
      </c>
      <c r="P18" s="90">
        <v>-17</v>
      </c>
      <c r="Q18" s="90">
        <v>58</v>
      </c>
      <c r="R18" s="90">
        <v>28</v>
      </c>
      <c r="S18" s="90">
        <v>30</v>
      </c>
      <c r="T18" s="90">
        <v>45</v>
      </c>
      <c r="U18" s="90">
        <v>13</v>
      </c>
      <c r="V18" s="90">
        <v>44</v>
      </c>
      <c r="W18" s="90">
        <v>23</v>
      </c>
      <c r="X18" s="90">
        <v>21</v>
      </c>
      <c r="Y18" s="90">
        <v>27</v>
      </c>
      <c r="Z18" s="90">
        <v>17</v>
      </c>
      <c r="AA18" s="90">
        <v>14</v>
      </c>
      <c r="AB18" s="90">
        <v>5</v>
      </c>
      <c r="AC18" s="90">
        <v>9</v>
      </c>
      <c r="AD18" s="77" t="s">
        <v>203</v>
      </c>
    </row>
    <row r="19" spans="1:30" ht="18" customHeight="1">
      <c r="A19" s="77" t="s">
        <v>98</v>
      </c>
      <c r="B19" s="90">
        <v>70691</v>
      </c>
      <c r="C19" s="90">
        <v>33160</v>
      </c>
      <c r="D19" s="90">
        <v>37531</v>
      </c>
      <c r="E19" s="90">
        <v>-87</v>
      </c>
      <c r="F19" s="90">
        <v>-23</v>
      </c>
      <c r="G19" s="90">
        <v>-64</v>
      </c>
      <c r="H19" s="90">
        <v>26</v>
      </c>
      <c r="I19" s="102">
        <v>14</v>
      </c>
      <c r="J19" s="102">
        <v>12</v>
      </c>
      <c r="K19" s="90">
        <v>130</v>
      </c>
      <c r="L19" s="102">
        <v>47</v>
      </c>
      <c r="M19" s="102">
        <v>83</v>
      </c>
      <c r="N19" s="90">
        <v>-104</v>
      </c>
      <c r="O19" s="90">
        <v>-33</v>
      </c>
      <c r="P19" s="90">
        <v>-71</v>
      </c>
      <c r="Q19" s="90">
        <v>108</v>
      </c>
      <c r="R19" s="90">
        <v>54</v>
      </c>
      <c r="S19" s="90">
        <v>54</v>
      </c>
      <c r="T19" s="90">
        <v>57</v>
      </c>
      <c r="U19" s="90">
        <v>51</v>
      </c>
      <c r="V19" s="90">
        <v>91</v>
      </c>
      <c r="W19" s="90">
        <v>44</v>
      </c>
      <c r="X19" s="90">
        <v>47</v>
      </c>
      <c r="Y19" s="90">
        <v>51</v>
      </c>
      <c r="Z19" s="90">
        <v>40</v>
      </c>
      <c r="AA19" s="90">
        <v>17</v>
      </c>
      <c r="AB19" s="90">
        <v>10</v>
      </c>
      <c r="AC19" s="90">
        <v>7</v>
      </c>
      <c r="AD19" s="77" t="s">
        <v>98</v>
      </c>
    </row>
    <row r="20" spans="1:30" ht="18" customHeight="1">
      <c r="A20" s="77" t="s">
        <v>25</v>
      </c>
      <c r="B20" s="90">
        <v>26435</v>
      </c>
      <c r="C20" s="90">
        <v>12484</v>
      </c>
      <c r="D20" s="90">
        <v>13951</v>
      </c>
      <c r="E20" s="90">
        <v>-58</v>
      </c>
      <c r="F20" s="90">
        <v>-34</v>
      </c>
      <c r="G20" s="90">
        <v>-24</v>
      </c>
      <c r="H20" s="90">
        <v>10</v>
      </c>
      <c r="I20" s="102">
        <v>3</v>
      </c>
      <c r="J20" s="102">
        <v>7</v>
      </c>
      <c r="K20" s="90">
        <v>57</v>
      </c>
      <c r="L20" s="102">
        <v>29</v>
      </c>
      <c r="M20" s="102">
        <v>28</v>
      </c>
      <c r="N20" s="90">
        <v>-47</v>
      </c>
      <c r="O20" s="90">
        <v>-26</v>
      </c>
      <c r="P20" s="90">
        <v>-21</v>
      </c>
      <c r="Q20" s="90">
        <v>31</v>
      </c>
      <c r="R20" s="90">
        <v>13</v>
      </c>
      <c r="S20" s="90">
        <v>18</v>
      </c>
      <c r="T20" s="90">
        <v>10</v>
      </c>
      <c r="U20" s="90">
        <v>21</v>
      </c>
      <c r="V20" s="90">
        <v>42</v>
      </c>
      <c r="W20" s="90">
        <v>21</v>
      </c>
      <c r="X20" s="90">
        <v>21</v>
      </c>
      <c r="Y20" s="90">
        <v>17</v>
      </c>
      <c r="Z20" s="90">
        <v>25</v>
      </c>
      <c r="AA20" s="90">
        <v>-11</v>
      </c>
      <c r="AB20" s="90">
        <v>-8</v>
      </c>
      <c r="AC20" s="90">
        <v>-3</v>
      </c>
      <c r="AD20" s="77" t="s">
        <v>25</v>
      </c>
    </row>
    <row r="21" spans="1:30" ht="18" customHeight="1">
      <c r="A21" s="77" t="s">
        <v>204</v>
      </c>
      <c r="B21" s="90">
        <v>21321</v>
      </c>
      <c r="C21" s="90">
        <v>10348</v>
      </c>
      <c r="D21" s="90">
        <v>10973</v>
      </c>
      <c r="E21" s="90">
        <v>10</v>
      </c>
      <c r="F21" s="90">
        <v>9</v>
      </c>
      <c r="G21" s="90">
        <v>1</v>
      </c>
      <c r="H21" s="90">
        <v>3</v>
      </c>
      <c r="I21" s="102">
        <v>2</v>
      </c>
      <c r="J21" s="102">
        <v>1</v>
      </c>
      <c r="K21" s="90">
        <v>37</v>
      </c>
      <c r="L21" s="102">
        <v>16</v>
      </c>
      <c r="M21" s="102">
        <v>21</v>
      </c>
      <c r="N21" s="90">
        <v>-34</v>
      </c>
      <c r="O21" s="90">
        <v>-14</v>
      </c>
      <c r="P21" s="90">
        <v>-20</v>
      </c>
      <c r="Q21" s="90">
        <v>62</v>
      </c>
      <c r="R21" s="90">
        <v>32</v>
      </c>
      <c r="S21" s="90">
        <v>30</v>
      </c>
      <c r="T21" s="90">
        <v>12</v>
      </c>
      <c r="U21" s="90">
        <v>50</v>
      </c>
      <c r="V21" s="90">
        <v>18</v>
      </c>
      <c r="W21" s="90">
        <v>9</v>
      </c>
      <c r="X21" s="90">
        <v>9</v>
      </c>
      <c r="Y21" s="90">
        <v>5</v>
      </c>
      <c r="Z21" s="90">
        <v>13</v>
      </c>
      <c r="AA21" s="90">
        <v>44</v>
      </c>
      <c r="AB21" s="90">
        <v>23</v>
      </c>
      <c r="AC21" s="90">
        <v>21</v>
      </c>
      <c r="AD21" s="77" t="s">
        <v>204</v>
      </c>
    </row>
    <row r="22" spans="1:30" ht="18" customHeight="1">
      <c r="A22" s="77" t="s">
        <v>3</v>
      </c>
      <c r="B22" s="90">
        <v>21586</v>
      </c>
      <c r="C22" s="90">
        <v>9944</v>
      </c>
      <c r="D22" s="90">
        <v>11642</v>
      </c>
      <c r="E22" s="90">
        <v>-28</v>
      </c>
      <c r="F22" s="90">
        <v>-7</v>
      </c>
      <c r="G22" s="90">
        <v>-21</v>
      </c>
      <c r="H22" s="90">
        <v>8</v>
      </c>
      <c r="I22" s="102">
        <v>4</v>
      </c>
      <c r="J22" s="102">
        <v>4</v>
      </c>
      <c r="K22" s="90">
        <v>41</v>
      </c>
      <c r="L22" s="102">
        <v>18</v>
      </c>
      <c r="M22" s="102">
        <v>23</v>
      </c>
      <c r="N22" s="90">
        <v>-33</v>
      </c>
      <c r="O22" s="90">
        <v>-14</v>
      </c>
      <c r="P22" s="90">
        <v>-19</v>
      </c>
      <c r="Q22" s="90">
        <v>29</v>
      </c>
      <c r="R22" s="90">
        <v>20</v>
      </c>
      <c r="S22" s="90">
        <v>9</v>
      </c>
      <c r="T22" s="90">
        <v>10</v>
      </c>
      <c r="U22" s="90">
        <v>19</v>
      </c>
      <c r="V22" s="90">
        <v>24</v>
      </c>
      <c r="W22" s="90">
        <v>13</v>
      </c>
      <c r="X22" s="90">
        <v>11</v>
      </c>
      <c r="Y22" s="90">
        <v>14</v>
      </c>
      <c r="Z22" s="90">
        <v>10</v>
      </c>
      <c r="AA22" s="90">
        <v>5</v>
      </c>
      <c r="AB22" s="90">
        <v>7</v>
      </c>
      <c r="AC22" s="90">
        <v>-2</v>
      </c>
      <c r="AD22" s="77" t="s">
        <v>3</v>
      </c>
    </row>
    <row r="23" spans="1:30" ht="18" customHeight="1">
      <c r="A23" s="79" t="s">
        <v>88</v>
      </c>
      <c r="B23" s="92">
        <v>4188</v>
      </c>
      <c r="C23" s="92">
        <v>1969</v>
      </c>
      <c r="D23" s="92">
        <v>2219</v>
      </c>
      <c r="E23" s="92">
        <v>-9</v>
      </c>
      <c r="F23" s="92">
        <v>-1</v>
      </c>
      <c r="G23" s="92">
        <v>-8</v>
      </c>
      <c r="H23" s="92">
        <v>0</v>
      </c>
      <c r="I23" s="103">
        <v>0</v>
      </c>
      <c r="J23" s="103">
        <v>0</v>
      </c>
      <c r="K23" s="103">
        <v>6</v>
      </c>
      <c r="L23" s="103">
        <v>3</v>
      </c>
      <c r="M23" s="103">
        <v>3</v>
      </c>
      <c r="N23" s="92">
        <v>-6</v>
      </c>
      <c r="O23" s="92">
        <v>-3</v>
      </c>
      <c r="P23" s="92">
        <v>-3</v>
      </c>
      <c r="Q23" s="92">
        <v>13</v>
      </c>
      <c r="R23" s="92">
        <v>9</v>
      </c>
      <c r="S23" s="92">
        <v>4</v>
      </c>
      <c r="T23" s="92">
        <v>5</v>
      </c>
      <c r="U23" s="92">
        <v>8</v>
      </c>
      <c r="V23" s="92">
        <v>16</v>
      </c>
      <c r="W23" s="92">
        <v>7</v>
      </c>
      <c r="X23" s="92">
        <v>9</v>
      </c>
      <c r="Y23" s="92">
        <v>9</v>
      </c>
      <c r="Z23" s="92">
        <v>7</v>
      </c>
      <c r="AA23" s="92">
        <v>-3</v>
      </c>
      <c r="AB23" s="92">
        <v>2</v>
      </c>
      <c r="AC23" s="92">
        <v>-5</v>
      </c>
      <c r="AD23" s="79" t="s">
        <v>88</v>
      </c>
    </row>
    <row r="24" spans="1:30" ht="18" customHeight="1">
      <c r="A24" s="77" t="s">
        <v>205</v>
      </c>
      <c r="B24" s="90">
        <v>4188</v>
      </c>
      <c r="C24" s="91">
        <v>1969</v>
      </c>
      <c r="D24" s="91">
        <v>2219</v>
      </c>
      <c r="E24" s="98">
        <v>-9</v>
      </c>
      <c r="F24" s="90">
        <v>-1</v>
      </c>
      <c r="G24" s="90">
        <v>-8</v>
      </c>
      <c r="H24" s="90">
        <v>0</v>
      </c>
      <c r="I24" s="102">
        <v>0</v>
      </c>
      <c r="J24" s="102">
        <v>0</v>
      </c>
      <c r="K24" s="90">
        <v>6</v>
      </c>
      <c r="L24" s="102">
        <v>3</v>
      </c>
      <c r="M24" s="102">
        <v>3</v>
      </c>
      <c r="N24" s="90">
        <v>-6</v>
      </c>
      <c r="O24" s="90">
        <v>-3</v>
      </c>
      <c r="P24" s="90">
        <v>-3</v>
      </c>
      <c r="Q24" s="90">
        <v>13</v>
      </c>
      <c r="R24" s="90">
        <v>9</v>
      </c>
      <c r="S24" s="90">
        <v>4</v>
      </c>
      <c r="T24" s="90">
        <v>5</v>
      </c>
      <c r="U24" s="90">
        <v>8</v>
      </c>
      <c r="V24" s="90">
        <v>16</v>
      </c>
      <c r="W24" s="90">
        <v>7</v>
      </c>
      <c r="X24" s="90">
        <v>9</v>
      </c>
      <c r="Y24" s="90">
        <v>9</v>
      </c>
      <c r="Z24" s="90">
        <v>7</v>
      </c>
      <c r="AA24" s="90">
        <v>-3</v>
      </c>
      <c r="AB24" s="90">
        <v>2</v>
      </c>
      <c r="AC24" s="90">
        <v>-5</v>
      </c>
      <c r="AD24" s="77" t="s">
        <v>205</v>
      </c>
    </row>
    <row r="25" spans="1:30" ht="18" customHeight="1">
      <c r="A25" s="79" t="s">
        <v>150</v>
      </c>
      <c r="B25" s="92">
        <v>1675</v>
      </c>
      <c r="C25" s="92">
        <v>821</v>
      </c>
      <c r="D25" s="92">
        <v>854</v>
      </c>
      <c r="E25" s="92">
        <v>-13</v>
      </c>
      <c r="F25" s="92">
        <v>-5</v>
      </c>
      <c r="G25" s="92">
        <v>-8</v>
      </c>
      <c r="H25" s="92">
        <v>0</v>
      </c>
      <c r="I25" s="103">
        <v>0</v>
      </c>
      <c r="J25" s="103">
        <v>0</v>
      </c>
      <c r="K25" s="103">
        <v>10</v>
      </c>
      <c r="L25" s="103">
        <v>4</v>
      </c>
      <c r="M25" s="103">
        <v>6</v>
      </c>
      <c r="N25" s="92">
        <v>-10</v>
      </c>
      <c r="O25" s="92">
        <v>-4</v>
      </c>
      <c r="P25" s="92">
        <v>-6</v>
      </c>
      <c r="Q25" s="92">
        <v>2</v>
      </c>
      <c r="R25" s="92">
        <v>1</v>
      </c>
      <c r="S25" s="92">
        <v>1</v>
      </c>
      <c r="T25" s="92">
        <v>0</v>
      </c>
      <c r="U25" s="92">
        <v>2</v>
      </c>
      <c r="V25" s="92">
        <v>5</v>
      </c>
      <c r="W25" s="92">
        <v>2</v>
      </c>
      <c r="X25" s="92">
        <v>3</v>
      </c>
      <c r="Y25" s="92">
        <v>3</v>
      </c>
      <c r="Z25" s="92">
        <v>2</v>
      </c>
      <c r="AA25" s="92">
        <v>-3</v>
      </c>
      <c r="AB25" s="92">
        <v>-1</v>
      </c>
      <c r="AC25" s="92">
        <v>-2</v>
      </c>
      <c r="AD25" s="79" t="s">
        <v>150</v>
      </c>
    </row>
    <row r="26" spans="1:30" ht="18" customHeight="1">
      <c r="A26" s="80" t="s">
        <v>206</v>
      </c>
      <c r="B26" s="90">
        <v>1675</v>
      </c>
      <c r="C26" s="90">
        <v>821</v>
      </c>
      <c r="D26" s="90">
        <v>854</v>
      </c>
      <c r="E26" s="90">
        <v>-13</v>
      </c>
      <c r="F26" s="90">
        <v>-5</v>
      </c>
      <c r="G26" s="90">
        <v>-8</v>
      </c>
      <c r="H26" s="90">
        <v>0</v>
      </c>
      <c r="I26" s="102">
        <v>0</v>
      </c>
      <c r="J26" s="102">
        <v>0</v>
      </c>
      <c r="K26" s="90">
        <v>10</v>
      </c>
      <c r="L26" s="102">
        <v>4</v>
      </c>
      <c r="M26" s="102">
        <v>6</v>
      </c>
      <c r="N26" s="90">
        <v>-10</v>
      </c>
      <c r="O26" s="90">
        <v>-4</v>
      </c>
      <c r="P26" s="90">
        <v>-6</v>
      </c>
      <c r="Q26" s="90">
        <v>2</v>
      </c>
      <c r="R26" s="90">
        <v>1</v>
      </c>
      <c r="S26" s="90">
        <v>1</v>
      </c>
      <c r="T26" s="90">
        <v>0</v>
      </c>
      <c r="U26" s="90">
        <v>2</v>
      </c>
      <c r="V26" s="90">
        <v>5</v>
      </c>
      <c r="W26" s="90">
        <v>2</v>
      </c>
      <c r="X26" s="90">
        <v>3</v>
      </c>
      <c r="Y26" s="90">
        <v>3</v>
      </c>
      <c r="Z26" s="90">
        <v>2</v>
      </c>
      <c r="AA26" s="90">
        <v>-3</v>
      </c>
      <c r="AB26" s="90">
        <v>-1</v>
      </c>
      <c r="AC26" s="90">
        <v>-2</v>
      </c>
      <c r="AD26" s="80" t="s">
        <v>206</v>
      </c>
    </row>
    <row r="27" spans="1:30" ht="18" customHeight="1">
      <c r="A27" s="79" t="s">
        <v>207</v>
      </c>
      <c r="B27" s="92">
        <v>21230</v>
      </c>
      <c r="C27" s="92">
        <v>9878</v>
      </c>
      <c r="D27" s="92">
        <v>11352</v>
      </c>
      <c r="E27" s="92">
        <v>-37</v>
      </c>
      <c r="F27" s="92">
        <v>-21</v>
      </c>
      <c r="G27" s="92">
        <v>-16</v>
      </c>
      <c r="H27" s="92">
        <v>3</v>
      </c>
      <c r="I27" s="103">
        <v>1</v>
      </c>
      <c r="J27" s="103">
        <v>2</v>
      </c>
      <c r="K27" s="103">
        <v>50</v>
      </c>
      <c r="L27" s="103">
        <v>22</v>
      </c>
      <c r="M27" s="103">
        <v>28</v>
      </c>
      <c r="N27" s="92">
        <v>-47</v>
      </c>
      <c r="O27" s="92">
        <v>-21</v>
      </c>
      <c r="P27" s="92">
        <v>-26</v>
      </c>
      <c r="Q27" s="92">
        <v>31</v>
      </c>
      <c r="R27" s="92">
        <v>16</v>
      </c>
      <c r="S27" s="92">
        <v>15</v>
      </c>
      <c r="T27" s="92">
        <v>15</v>
      </c>
      <c r="U27" s="92">
        <v>16</v>
      </c>
      <c r="V27" s="92">
        <v>21</v>
      </c>
      <c r="W27" s="92">
        <v>16</v>
      </c>
      <c r="X27" s="92">
        <v>5</v>
      </c>
      <c r="Y27" s="92">
        <v>12</v>
      </c>
      <c r="Z27" s="92">
        <v>9</v>
      </c>
      <c r="AA27" s="92">
        <v>10</v>
      </c>
      <c r="AB27" s="92">
        <v>0</v>
      </c>
      <c r="AC27" s="92">
        <v>10</v>
      </c>
      <c r="AD27" s="79" t="s">
        <v>207</v>
      </c>
    </row>
    <row r="28" spans="1:30" ht="18" customHeight="1">
      <c r="A28" s="81" t="s">
        <v>208</v>
      </c>
      <c r="B28" s="90">
        <v>2471</v>
      </c>
      <c r="C28" s="90">
        <v>1180</v>
      </c>
      <c r="D28" s="90">
        <v>1291</v>
      </c>
      <c r="E28" s="90">
        <v>-3</v>
      </c>
      <c r="F28" s="90">
        <v>-1</v>
      </c>
      <c r="G28" s="90">
        <v>-2</v>
      </c>
      <c r="H28" s="90">
        <v>0</v>
      </c>
      <c r="I28" s="104">
        <v>0</v>
      </c>
      <c r="J28" s="104">
        <v>0</v>
      </c>
      <c r="K28" s="90">
        <v>4</v>
      </c>
      <c r="L28" s="104">
        <v>1</v>
      </c>
      <c r="M28" s="104">
        <v>3</v>
      </c>
      <c r="N28" s="90">
        <v>-4</v>
      </c>
      <c r="O28" s="90">
        <v>-1</v>
      </c>
      <c r="P28" s="90">
        <v>-3</v>
      </c>
      <c r="Q28" s="90">
        <v>2</v>
      </c>
      <c r="R28" s="90">
        <v>1</v>
      </c>
      <c r="S28" s="90">
        <v>1</v>
      </c>
      <c r="T28" s="90">
        <v>2</v>
      </c>
      <c r="U28" s="90">
        <v>0</v>
      </c>
      <c r="V28" s="90">
        <v>1</v>
      </c>
      <c r="W28" s="90">
        <v>1</v>
      </c>
      <c r="X28" s="90">
        <v>0</v>
      </c>
      <c r="Y28" s="90">
        <v>1</v>
      </c>
      <c r="Z28" s="90">
        <v>0</v>
      </c>
      <c r="AA28" s="90">
        <v>1</v>
      </c>
      <c r="AB28" s="90">
        <v>0</v>
      </c>
      <c r="AC28" s="90">
        <v>1</v>
      </c>
      <c r="AD28" s="81" t="s">
        <v>208</v>
      </c>
    </row>
    <row r="29" spans="1:30" ht="18" customHeight="1">
      <c r="A29" s="77" t="s">
        <v>81</v>
      </c>
      <c r="B29" s="90">
        <v>13134</v>
      </c>
      <c r="C29" s="90">
        <v>6065</v>
      </c>
      <c r="D29" s="90">
        <v>7069</v>
      </c>
      <c r="E29" s="90">
        <v>-23</v>
      </c>
      <c r="F29" s="90">
        <v>-14</v>
      </c>
      <c r="G29" s="90">
        <v>-9</v>
      </c>
      <c r="H29" s="90">
        <v>3</v>
      </c>
      <c r="I29" s="102">
        <v>1</v>
      </c>
      <c r="J29" s="102">
        <v>2</v>
      </c>
      <c r="K29" s="90">
        <v>32</v>
      </c>
      <c r="L29" s="102">
        <v>14</v>
      </c>
      <c r="M29" s="102">
        <v>18</v>
      </c>
      <c r="N29" s="90">
        <v>-29</v>
      </c>
      <c r="O29" s="90">
        <v>-13</v>
      </c>
      <c r="P29" s="90">
        <v>-16</v>
      </c>
      <c r="Q29" s="90">
        <v>21</v>
      </c>
      <c r="R29" s="90">
        <v>9</v>
      </c>
      <c r="S29" s="90">
        <v>12</v>
      </c>
      <c r="T29" s="90">
        <v>11</v>
      </c>
      <c r="U29" s="90">
        <v>10</v>
      </c>
      <c r="V29" s="90">
        <v>15</v>
      </c>
      <c r="W29" s="90">
        <v>10</v>
      </c>
      <c r="X29" s="90">
        <v>5</v>
      </c>
      <c r="Y29" s="90">
        <v>7</v>
      </c>
      <c r="Z29" s="90">
        <v>8</v>
      </c>
      <c r="AA29" s="90">
        <v>6</v>
      </c>
      <c r="AB29" s="90">
        <v>-1</v>
      </c>
      <c r="AC29" s="90">
        <v>7</v>
      </c>
      <c r="AD29" s="77" t="s">
        <v>81</v>
      </c>
    </row>
    <row r="30" spans="1:30" ht="18" customHeight="1">
      <c r="A30" s="77" t="s">
        <v>162</v>
      </c>
      <c r="B30" s="90">
        <v>5625</v>
      </c>
      <c r="C30" s="90">
        <v>2633</v>
      </c>
      <c r="D30" s="90">
        <v>2992</v>
      </c>
      <c r="E30" s="90">
        <v>-11</v>
      </c>
      <c r="F30" s="90">
        <v>-6</v>
      </c>
      <c r="G30" s="90">
        <v>-5</v>
      </c>
      <c r="H30" s="90">
        <v>0</v>
      </c>
      <c r="I30" s="102">
        <v>0</v>
      </c>
      <c r="J30" s="102">
        <v>0</v>
      </c>
      <c r="K30" s="90">
        <v>14</v>
      </c>
      <c r="L30" s="102">
        <v>7</v>
      </c>
      <c r="M30" s="102">
        <v>7</v>
      </c>
      <c r="N30" s="90">
        <v>-14</v>
      </c>
      <c r="O30" s="90">
        <v>-7</v>
      </c>
      <c r="P30" s="90">
        <v>-7</v>
      </c>
      <c r="Q30" s="90">
        <v>8</v>
      </c>
      <c r="R30" s="90">
        <v>6</v>
      </c>
      <c r="S30" s="90">
        <v>2</v>
      </c>
      <c r="T30" s="90">
        <v>2</v>
      </c>
      <c r="U30" s="90">
        <v>6</v>
      </c>
      <c r="V30" s="90">
        <v>5</v>
      </c>
      <c r="W30" s="90">
        <v>5</v>
      </c>
      <c r="X30" s="90">
        <v>0</v>
      </c>
      <c r="Y30" s="90">
        <v>4</v>
      </c>
      <c r="Z30" s="90">
        <v>1</v>
      </c>
      <c r="AA30" s="90">
        <v>3</v>
      </c>
      <c r="AB30" s="90">
        <v>1</v>
      </c>
      <c r="AC30" s="90">
        <v>2</v>
      </c>
      <c r="AD30" s="77" t="s">
        <v>162</v>
      </c>
    </row>
    <row r="31" spans="1:30" ht="18" customHeight="1">
      <c r="A31" s="79" t="s">
        <v>78</v>
      </c>
      <c r="B31" s="92">
        <v>19104</v>
      </c>
      <c r="C31" s="92">
        <v>8920</v>
      </c>
      <c r="D31" s="92">
        <v>10184</v>
      </c>
      <c r="E31" s="92">
        <v>-36</v>
      </c>
      <c r="F31" s="92">
        <v>-19</v>
      </c>
      <c r="G31" s="92">
        <v>-17</v>
      </c>
      <c r="H31" s="92">
        <v>3</v>
      </c>
      <c r="I31" s="103">
        <v>2</v>
      </c>
      <c r="J31" s="103">
        <v>1</v>
      </c>
      <c r="K31" s="103">
        <v>29</v>
      </c>
      <c r="L31" s="103">
        <v>16</v>
      </c>
      <c r="M31" s="103">
        <v>13</v>
      </c>
      <c r="N31" s="92">
        <v>-26</v>
      </c>
      <c r="O31" s="92">
        <v>-14</v>
      </c>
      <c r="P31" s="92">
        <v>-12</v>
      </c>
      <c r="Q31" s="92">
        <v>26</v>
      </c>
      <c r="R31" s="92">
        <v>11</v>
      </c>
      <c r="S31" s="92">
        <v>15</v>
      </c>
      <c r="T31" s="92">
        <v>13</v>
      </c>
      <c r="U31" s="92">
        <v>13</v>
      </c>
      <c r="V31" s="92">
        <v>36</v>
      </c>
      <c r="W31" s="92">
        <v>16</v>
      </c>
      <c r="X31" s="92">
        <v>20</v>
      </c>
      <c r="Y31" s="92">
        <v>25</v>
      </c>
      <c r="Z31" s="92">
        <v>11</v>
      </c>
      <c r="AA31" s="92">
        <v>-10</v>
      </c>
      <c r="AB31" s="92">
        <v>-5</v>
      </c>
      <c r="AC31" s="92">
        <v>-5</v>
      </c>
      <c r="AD31" s="79" t="s">
        <v>78</v>
      </c>
    </row>
    <row r="32" spans="1:30" ht="18" customHeight="1">
      <c r="A32" s="81" t="s">
        <v>209</v>
      </c>
      <c r="B32" s="90">
        <v>7284</v>
      </c>
      <c r="C32" s="90">
        <v>3433</v>
      </c>
      <c r="D32" s="90">
        <v>3851</v>
      </c>
      <c r="E32" s="90">
        <v>-17</v>
      </c>
      <c r="F32" s="90">
        <v>-11</v>
      </c>
      <c r="G32" s="90">
        <v>-6</v>
      </c>
      <c r="H32" s="90">
        <v>1</v>
      </c>
      <c r="I32" s="105">
        <v>1</v>
      </c>
      <c r="J32" s="105">
        <v>0</v>
      </c>
      <c r="K32" s="90">
        <v>12</v>
      </c>
      <c r="L32" s="105">
        <v>10</v>
      </c>
      <c r="M32" s="105">
        <v>2</v>
      </c>
      <c r="N32" s="90">
        <v>-11</v>
      </c>
      <c r="O32" s="90">
        <v>-9</v>
      </c>
      <c r="P32" s="90">
        <v>-2</v>
      </c>
      <c r="Q32" s="90">
        <v>7</v>
      </c>
      <c r="R32" s="90">
        <v>4</v>
      </c>
      <c r="S32" s="90">
        <v>3</v>
      </c>
      <c r="T32" s="90">
        <v>4</v>
      </c>
      <c r="U32" s="90">
        <v>3</v>
      </c>
      <c r="V32" s="90">
        <v>13</v>
      </c>
      <c r="W32" s="90">
        <v>6</v>
      </c>
      <c r="X32" s="90">
        <v>7</v>
      </c>
      <c r="Y32" s="90">
        <v>10</v>
      </c>
      <c r="Z32" s="90">
        <v>3</v>
      </c>
      <c r="AA32" s="90">
        <v>-6</v>
      </c>
      <c r="AB32" s="90">
        <v>-2</v>
      </c>
      <c r="AC32" s="90">
        <v>-4</v>
      </c>
      <c r="AD32" s="81" t="s">
        <v>209</v>
      </c>
    </row>
    <row r="33" spans="1:30" ht="18" customHeight="1">
      <c r="A33" s="77" t="s">
        <v>210</v>
      </c>
      <c r="B33" s="90">
        <v>5005</v>
      </c>
      <c r="C33" s="90">
        <v>2257</v>
      </c>
      <c r="D33" s="90">
        <v>2748</v>
      </c>
      <c r="E33" s="90">
        <v>-5</v>
      </c>
      <c r="F33" s="90">
        <v>-2</v>
      </c>
      <c r="G33" s="90">
        <v>-3</v>
      </c>
      <c r="H33" s="90">
        <v>1</v>
      </c>
      <c r="I33" s="102">
        <v>0</v>
      </c>
      <c r="J33" s="102">
        <v>1</v>
      </c>
      <c r="K33" s="90">
        <v>9</v>
      </c>
      <c r="L33" s="102">
        <v>2</v>
      </c>
      <c r="M33" s="102">
        <v>7</v>
      </c>
      <c r="N33" s="90">
        <v>-8</v>
      </c>
      <c r="O33" s="90">
        <v>-2</v>
      </c>
      <c r="P33" s="90">
        <v>-6</v>
      </c>
      <c r="Q33" s="90">
        <v>8</v>
      </c>
      <c r="R33" s="90">
        <v>3</v>
      </c>
      <c r="S33" s="90">
        <v>5</v>
      </c>
      <c r="T33" s="90">
        <v>6</v>
      </c>
      <c r="U33" s="90">
        <v>2</v>
      </c>
      <c r="V33" s="90">
        <v>5</v>
      </c>
      <c r="W33" s="90">
        <v>3</v>
      </c>
      <c r="X33" s="90">
        <v>2</v>
      </c>
      <c r="Y33" s="90">
        <v>1</v>
      </c>
      <c r="Z33" s="90">
        <v>4</v>
      </c>
      <c r="AA33" s="90">
        <v>3</v>
      </c>
      <c r="AB33" s="90">
        <v>0</v>
      </c>
      <c r="AC33" s="90">
        <v>3</v>
      </c>
      <c r="AD33" s="77" t="s">
        <v>210</v>
      </c>
    </row>
    <row r="34" spans="1:30" ht="18" customHeight="1">
      <c r="A34" s="77" t="s">
        <v>37</v>
      </c>
      <c r="B34" s="90">
        <v>4023</v>
      </c>
      <c r="C34" s="90">
        <v>1865</v>
      </c>
      <c r="D34" s="90">
        <v>2158</v>
      </c>
      <c r="E34" s="90">
        <v>-14</v>
      </c>
      <c r="F34" s="90">
        <v>-9</v>
      </c>
      <c r="G34" s="90">
        <v>-5</v>
      </c>
      <c r="H34" s="90">
        <v>0</v>
      </c>
      <c r="I34" s="102">
        <v>0</v>
      </c>
      <c r="J34" s="102">
        <v>0</v>
      </c>
      <c r="K34" s="90">
        <v>6</v>
      </c>
      <c r="L34" s="102">
        <v>4</v>
      </c>
      <c r="M34" s="102">
        <v>2</v>
      </c>
      <c r="N34" s="90">
        <v>-6</v>
      </c>
      <c r="O34" s="90">
        <v>-4</v>
      </c>
      <c r="P34" s="90">
        <v>-2</v>
      </c>
      <c r="Q34" s="90">
        <v>6</v>
      </c>
      <c r="R34" s="90">
        <v>2</v>
      </c>
      <c r="S34" s="90">
        <v>4</v>
      </c>
      <c r="T34" s="90">
        <v>2</v>
      </c>
      <c r="U34" s="90">
        <v>4</v>
      </c>
      <c r="V34" s="90">
        <v>14</v>
      </c>
      <c r="W34" s="90">
        <v>7</v>
      </c>
      <c r="X34" s="90">
        <v>7</v>
      </c>
      <c r="Y34" s="90">
        <v>12</v>
      </c>
      <c r="Z34" s="90">
        <v>2</v>
      </c>
      <c r="AA34" s="90">
        <v>-8</v>
      </c>
      <c r="AB34" s="90">
        <v>-5</v>
      </c>
      <c r="AC34" s="90">
        <v>-3</v>
      </c>
      <c r="AD34" s="77" t="s">
        <v>37</v>
      </c>
    </row>
    <row r="35" spans="1:30" ht="18" customHeight="1">
      <c r="A35" s="82" t="s">
        <v>69</v>
      </c>
      <c r="B35" s="91">
        <v>2792</v>
      </c>
      <c r="C35" s="91">
        <v>1365</v>
      </c>
      <c r="D35" s="91">
        <v>1427</v>
      </c>
      <c r="E35" s="91">
        <v>0</v>
      </c>
      <c r="F35" s="91">
        <v>3</v>
      </c>
      <c r="G35" s="91">
        <v>-3</v>
      </c>
      <c r="H35" s="91">
        <v>1</v>
      </c>
      <c r="I35" s="106">
        <v>1</v>
      </c>
      <c r="J35" s="106">
        <v>0</v>
      </c>
      <c r="K35" s="91">
        <v>2</v>
      </c>
      <c r="L35" s="106">
        <v>0</v>
      </c>
      <c r="M35" s="106">
        <v>2</v>
      </c>
      <c r="N35" s="91">
        <v>-1</v>
      </c>
      <c r="O35" s="91">
        <v>1</v>
      </c>
      <c r="P35" s="91">
        <v>-2</v>
      </c>
      <c r="Q35" s="91">
        <v>5</v>
      </c>
      <c r="R35" s="91">
        <v>2</v>
      </c>
      <c r="S35" s="91">
        <v>3</v>
      </c>
      <c r="T35" s="91">
        <v>1</v>
      </c>
      <c r="U35" s="91">
        <v>4</v>
      </c>
      <c r="V35" s="91">
        <v>4</v>
      </c>
      <c r="W35" s="91">
        <v>0</v>
      </c>
      <c r="X35" s="91">
        <v>4</v>
      </c>
      <c r="Y35" s="91">
        <v>2</v>
      </c>
      <c r="Z35" s="91">
        <v>2</v>
      </c>
      <c r="AA35" s="91">
        <v>1</v>
      </c>
      <c r="AB35" s="91">
        <v>2</v>
      </c>
      <c r="AC35" s="91">
        <v>-1</v>
      </c>
      <c r="AD35" s="82" t="s">
        <v>69</v>
      </c>
    </row>
    <row r="36" spans="1:30" ht="18" customHeight="1">
      <c r="A36" s="79" t="s">
        <v>82</v>
      </c>
      <c r="B36" s="92">
        <v>16650</v>
      </c>
      <c r="C36" s="92">
        <v>7831</v>
      </c>
      <c r="D36" s="92">
        <v>8819</v>
      </c>
      <c r="E36" s="92">
        <v>-19</v>
      </c>
      <c r="F36" s="92">
        <v>-10</v>
      </c>
      <c r="G36" s="92">
        <v>-9</v>
      </c>
      <c r="H36" s="92">
        <v>5</v>
      </c>
      <c r="I36" s="103">
        <v>2</v>
      </c>
      <c r="J36" s="103">
        <v>3</v>
      </c>
      <c r="K36" s="103">
        <v>38</v>
      </c>
      <c r="L36" s="103">
        <v>17</v>
      </c>
      <c r="M36" s="103">
        <v>21</v>
      </c>
      <c r="N36" s="92">
        <v>-33</v>
      </c>
      <c r="O36" s="92">
        <v>-15</v>
      </c>
      <c r="P36" s="92">
        <v>-18</v>
      </c>
      <c r="Q36" s="92">
        <v>26</v>
      </c>
      <c r="R36" s="92">
        <v>10</v>
      </c>
      <c r="S36" s="92">
        <v>16</v>
      </c>
      <c r="T36" s="92">
        <v>15</v>
      </c>
      <c r="U36" s="92">
        <v>11</v>
      </c>
      <c r="V36" s="92">
        <v>12</v>
      </c>
      <c r="W36" s="92">
        <v>5</v>
      </c>
      <c r="X36" s="92">
        <v>7</v>
      </c>
      <c r="Y36" s="92">
        <v>8</v>
      </c>
      <c r="Z36" s="92">
        <v>4</v>
      </c>
      <c r="AA36" s="92">
        <v>14</v>
      </c>
      <c r="AB36" s="92">
        <v>5</v>
      </c>
      <c r="AC36" s="92">
        <v>9</v>
      </c>
      <c r="AD36" s="79" t="s">
        <v>82</v>
      </c>
    </row>
    <row r="37" spans="1:30" ht="18" customHeight="1">
      <c r="A37" s="83" t="s">
        <v>191</v>
      </c>
      <c r="B37" s="91">
        <v>16650</v>
      </c>
      <c r="C37" s="91">
        <v>7831</v>
      </c>
      <c r="D37" s="91">
        <v>8819</v>
      </c>
      <c r="E37" s="91">
        <v>-19</v>
      </c>
      <c r="F37" s="91">
        <v>-10</v>
      </c>
      <c r="G37" s="91">
        <v>-9</v>
      </c>
      <c r="H37" s="91">
        <v>5</v>
      </c>
      <c r="I37" s="107">
        <v>2</v>
      </c>
      <c r="J37" s="107">
        <v>3</v>
      </c>
      <c r="K37" s="91">
        <v>38</v>
      </c>
      <c r="L37" s="107">
        <v>17</v>
      </c>
      <c r="M37" s="107">
        <v>21</v>
      </c>
      <c r="N37" s="91">
        <v>-33</v>
      </c>
      <c r="O37" s="91">
        <v>-15</v>
      </c>
      <c r="P37" s="91">
        <v>-18</v>
      </c>
      <c r="Q37" s="91">
        <v>26</v>
      </c>
      <c r="R37" s="91">
        <v>10</v>
      </c>
      <c r="S37" s="91">
        <v>16</v>
      </c>
      <c r="T37" s="91">
        <v>15</v>
      </c>
      <c r="U37" s="91">
        <v>11</v>
      </c>
      <c r="V37" s="91">
        <v>12</v>
      </c>
      <c r="W37" s="91">
        <v>5</v>
      </c>
      <c r="X37" s="91">
        <v>7</v>
      </c>
      <c r="Y37" s="91">
        <v>8</v>
      </c>
      <c r="Z37" s="91">
        <v>4</v>
      </c>
      <c r="AA37" s="91">
        <v>14</v>
      </c>
      <c r="AB37" s="91">
        <v>5</v>
      </c>
      <c r="AC37" s="91">
        <v>9</v>
      </c>
      <c r="AD37" s="83" t="s">
        <v>191</v>
      </c>
    </row>
    <row r="38" spans="1:30" ht="18" customHeight="1">
      <c r="A38" s="79" t="s">
        <v>141</v>
      </c>
      <c r="B38" s="92">
        <v>14572</v>
      </c>
      <c r="C38" s="92">
        <v>7234</v>
      </c>
      <c r="D38" s="92">
        <v>7338</v>
      </c>
      <c r="E38" s="92">
        <v>-22</v>
      </c>
      <c r="F38" s="92">
        <v>-11</v>
      </c>
      <c r="G38" s="92">
        <v>-11</v>
      </c>
      <c r="H38" s="92">
        <v>4</v>
      </c>
      <c r="I38" s="103">
        <v>4</v>
      </c>
      <c r="J38" s="103">
        <v>0</v>
      </c>
      <c r="K38" s="103">
        <v>28</v>
      </c>
      <c r="L38" s="103">
        <v>15</v>
      </c>
      <c r="M38" s="103">
        <v>13</v>
      </c>
      <c r="N38" s="92">
        <v>-24</v>
      </c>
      <c r="O38" s="92">
        <v>-11</v>
      </c>
      <c r="P38" s="92">
        <v>-13</v>
      </c>
      <c r="Q38" s="92">
        <v>27</v>
      </c>
      <c r="R38" s="92">
        <v>11</v>
      </c>
      <c r="S38" s="92">
        <v>16</v>
      </c>
      <c r="T38" s="92">
        <v>14</v>
      </c>
      <c r="U38" s="92">
        <v>13</v>
      </c>
      <c r="V38" s="92">
        <v>25</v>
      </c>
      <c r="W38" s="92">
        <v>11</v>
      </c>
      <c r="X38" s="92">
        <v>14</v>
      </c>
      <c r="Y38" s="92">
        <v>11</v>
      </c>
      <c r="Z38" s="92">
        <v>14</v>
      </c>
      <c r="AA38" s="92">
        <v>2</v>
      </c>
      <c r="AB38" s="92">
        <v>0</v>
      </c>
      <c r="AC38" s="92">
        <v>2</v>
      </c>
      <c r="AD38" s="79" t="s">
        <v>141</v>
      </c>
    </row>
    <row r="39" spans="1:30" ht="18" customHeight="1">
      <c r="A39" s="81" t="s">
        <v>71</v>
      </c>
      <c r="B39" s="90">
        <v>12180</v>
      </c>
      <c r="C39" s="90">
        <v>5870</v>
      </c>
      <c r="D39" s="90">
        <v>6310</v>
      </c>
      <c r="E39" s="90">
        <v>-11</v>
      </c>
      <c r="F39" s="90">
        <v>-8</v>
      </c>
      <c r="G39" s="90">
        <v>-3</v>
      </c>
      <c r="H39" s="90">
        <v>4</v>
      </c>
      <c r="I39" s="105">
        <v>4</v>
      </c>
      <c r="J39" s="105">
        <v>0</v>
      </c>
      <c r="K39" s="90">
        <v>23</v>
      </c>
      <c r="L39" s="105">
        <v>13</v>
      </c>
      <c r="M39" s="105">
        <v>10</v>
      </c>
      <c r="N39" s="90">
        <v>-19</v>
      </c>
      <c r="O39" s="90">
        <v>-9</v>
      </c>
      <c r="P39" s="90">
        <v>-10</v>
      </c>
      <c r="Q39" s="90">
        <v>19</v>
      </c>
      <c r="R39" s="90">
        <v>6</v>
      </c>
      <c r="S39" s="90">
        <v>13</v>
      </c>
      <c r="T39" s="90">
        <v>10</v>
      </c>
      <c r="U39" s="90">
        <v>9</v>
      </c>
      <c r="V39" s="90">
        <v>11</v>
      </c>
      <c r="W39" s="90">
        <v>5</v>
      </c>
      <c r="X39" s="90">
        <v>6</v>
      </c>
      <c r="Y39" s="90">
        <v>9</v>
      </c>
      <c r="Z39" s="90">
        <v>2</v>
      </c>
      <c r="AA39" s="90">
        <v>8</v>
      </c>
      <c r="AB39" s="90">
        <v>1</v>
      </c>
      <c r="AC39" s="90">
        <v>7</v>
      </c>
      <c r="AD39" s="81" t="s">
        <v>71</v>
      </c>
    </row>
    <row r="40" spans="1:30" ht="18" customHeight="1">
      <c r="A40" s="82" t="s">
        <v>135</v>
      </c>
      <c r="B40" s="91">
        <v>2392</v>
      </c>
      <c r="C40" s="91">
        <v>1364</v>
      </c>
      <c r="D40" s="91">
        <v>1028</v>
      </c>
      <c r="E40" s="91">
        <v>-11</v>
      </c>
      <c r="F40" s="91">
        <v>-3</v>
      </c>
      <c r="G40" s="91">
        <v>-8</v>
      </c>
      <c r="H40" s="91">
        <v>0</v>
      </c>
      <c r="I40" s="108">
        <v>0</v>
      </c>
      <c r="J40" s="108">
        <v>0</v>
      </c>
      <c r="K40" s="91">
        <v>5</v>
      </c>
      <c r="L40" s="108">
        <v>2</v>
      </c>
      <c r="M40" s="108">
        <v>3</v>
      </c>
      <c r="N40" s="91">
        <v>-5</v>
      </c>
      <c r="O40" s="91">
        <v>-2</v>
      </c>
      <c r="P40" s="91">
        <v>-3</v>
      </c>
      <c r="Q40" s="91">
        <v>8</v>
      </c>
      <c r="R40" s="91">
        <v>5</v>
      </c>
      <c r="S40" s="91">
        <v>3</v>
      </c>
      <c r="T40" s="91">
        <v>4</v>
      </c>
      <c r="U40" s="91">
        <v>4</v>
      </c>
      <c r="V40" s="91">
        <v>14</v>
      </c>
      <c r="W40" s="91">
        <v>6</v>
      </c>
      <c r="X40" s="91">
        <v>8</v>
      </c>
      <c r="Y40" s="91">
        <v>2</v>
      </c>
      <c r="Z40" s="91">
        <v>12</v>
      </c>
      <c r="AA40" s="91">
        <v>-6</v>
      </c>
      <c r="AB40" s="91">
        <v>-1</v>
      </c>
      <c r="AC40" s="91">
        <v>-5</v>
      </c>
      <c r="AD40" s="82" t="s">
        <v>135</v>
      </c>
    </row>
    <row r="41" spans="1:30" s="445" customFormat="1" ht="14.45" customHeight="1">
      <c r="A41" s="445" t="s">
        <v>281</v>
      </c>
      <c r="Q41" s="446"/>
      <c r="R41" s="446"/>
      <c r="S41" s="446"/>
      <c r="T41" s="446"/>
      <c r="U41" s="446"/>
      <c r="V41" s="446"/>
      <c r="W41" s="446"/>
      <c r="X41" s="446"/>
      <c r="Y41" s="446"/>
      <c r="Z41" s="446"/>
    </row>
    <row r="42" spans="1:30" s="445" customFormat="1" ht="14.45" customHeight="1">
      <c r="A42" s="447"/>
      <c r="B42" s="446"/>
      <c r="C42" s="446"/>
      <c r="D42" s="446"/>
      <c r="E42" s="446"/>
      <c r="F42" s="446"/>
      <c r="G42" s="446"/>
      <c r="H42" s="446"/>
      <c r="I42" s="446"/>
      <c r="J42" s="446"/>
      <c r="K42" s="446"/>
      <c r="L42" s="446"/>
      <c r="M42" s="446"/>
      <c r="N42" s="446"/>
      <c r="O42" s="446"/>
      <c r="P42" s="446"/>
      <c r="Q42" s="446"/>
      <c r="R42" s="446"/>
      <c r="S42" s="446"/>
      <c r="T42" s="446"/>
      <c r="U42" s="446"/>
      <c r="V42" s="446"/>
      <c r="W42" s="446"/>
      <c r="X42" s="446"/>
      <c r="Y42" s="446"/>
      <c r="Z42" s="446"/>
    </row>
    <row r="43" spans="1:30" s="445" customFormat="1" ht="14.45" customHeight="1">
      <c r="A43" s="447"/>
      <c r="B43" s="446"/>
      <c r="C43" s="446"/>
      <c r="D43" s="446"/>
      <c r="E43" s="446"/>
      <c r="F43" s="446"/>
      <c r="G43" s="446"/>
      <c r="H43" s="446"/>
      <c r="I43" s="446"/>
      <c r="J43" s="446"/>
      <c r="K43" s="446"/>
      <c r="L43" s="446"/>
      <c r="M43" s="446"/>
      <c r="N43" s="446"/>
      <c r="O43" s="446"/>
      <c r="P43" s="446"/>
      <c r="Q43" s="446"/>
      <c r="R43" s="446"/>
      <c r="S43" s="446"/>
      <c r="T43" s="446"/>
      <c r="U43" s="446"/>
      <c r="V43" s="446"/>
      <c r="W43" s="446"/>
      <c r="X43" s="446"/>
      <c r="Y43" s="446"/>
      <c r="Z43" s="446"/>
    </row>
    <row r="44" spans="1:30" s="445" customFormat="1" ht="14.45" customHeight="1">
      <c r="A44" s="447"/>
      <c r="B44" s="446"/>
      <c r="C44" s="446"/>
      <c r="D44" s="446"/>
      <c r="E44" s="446"/>
      <c r="F44" s="446"/>
      <c r="G44" s="446"/>
      <c r="H44" s="446"/>
      <c r="I44" s="446"/>
      <c r="J44" s="446"/>
      <c r="K44" s="446"/>
      <c r="L44" s="446"/>
      <c r="M44" s="446"/>
      <c r="N44" s="446"/>
      <c r="O44" s="446"/>
      <c r="P44" s="446"/>
      <c r="Q44" s="446"/>
      <c r="R44" s="446"/>
      <c r="S44" s="446"/>
      <c r="T44" s="446"/>
      <c r="U44" s="446"/>
      <c r="V44" s="446"/>
      <c r="W44" s="446"/>
      <c r="X44" s="446"/>
      <c r="Y44" s="446"/>
      <c r="Z44" s="446"/>
    </row>
    <row r="45" spans="1:30" s="445" customFormat="1" ht="14.45" customHeight="1">
      <c r="A45" s="447"/>
      <c r="B45" s="446"/>
      <c r="C45" s="446"/>
      <c r="D45" s="446"/>
      <c r="E45" s="446"/>
      <c r="F45" s="446"/>
      <c r="G45" s="446"/>
      <c r="H45" s="446"/>
      <c r="I45" s="446"/>
      <c r="J45" s="446"/>
      <c r="K45" s="446"/>
      <c r="L45" s="446"/>
      <c r="M45" s="446"/>
      <c r="N45" s="446"/>
      <c r="O45" s="446"/>
      <c r="P45" s="446"/>
      <c r="R45" s="446"/>
      <c r="S45" s="446"/>
      <c r="T45" s="446"/>
      <c r="U45" s="446"/>
      <c r="V45" s="446"/>
      <c r="W45" s="446"/>
      <c r="X45" s="446"/>
      <c r="Y45" s="446"/>
      <c r="Z45" s="446"/>
    </row>
    <row r="46" spans="1:30" s="445" customFormat="1" ht="14.45" customHeight="1">
      <c r="A46" s="447"/>
      <c r="B46" s="446"/>
      <c r="C46" s="446"/>
      <c r="D46" s="446"/>
      <c r="E46" s="446"/>
      <c r="F46" s="446"/>
      <c r="G46" s="446"/>
      <c r="H46" s="446"/>
      <c r="I46" s="446"/>
      <c r="J46" s="446"/>
      <c r="K46" s="446"/>
      <c r="L46" s="446"/>
      <c r="M46" s="446"/>
      <c r="N46" s="446"/>
      <c r="O46" s="446"/>
      <c r="P46" s="446"/>
      <c r="R46" s="446"/>
      <c r="S46" s="446"/>
      <c r="T46" s="446"/>
      <c r="U46" s="446"/>
      <c r="V46" s="446"/>
      <c r="W46" s="446"/>
      <c r="X46" s="446"/>
      <c r="Y46" s="446"/>
      <c r="Z46" s="446"/>
    </row>
    <row r="47" spans="1:30" s="445" customFormat="1" ht="14.45" customHeight="1">
      <c r="A47" s="447"/>
      <c r="B47" s="446"/>
      <c r="C47" s="446"/>
      <c r="D47" s="446"/>
      <c r="E47" s="446"/>
      <c r="F47" s="446"/>
      <c r="G47" s="446"/>
      <c r="H47" s="446"/>
      <c r="I47" s="446"/>
      <c r="J47" s="446"/>
      <c r="K47" s="446"/>
      <c r="L47" s="446"/>
      <c r="M47" s="446"/>
      <c r="N47" s="446"/>
      <c r="O47" s="446"/>
      <c r="P47" s="446"/>
      <c r="R47" s="446"/>
      <c r="S47" s="446"/>
      <c r="T47" s="446"/>
      <c r="U47" s="446"/>
      <c r="V47" s="446"/>
      <c r="W47" s="446"/>
      <c r="X47" s="446"/>
      <c r="Y47" s="446"/>
      <c r="Z47" s="446"/>
    </row>
    <row r="48" spans="1:30" ht="14.45" customHeight="1">
      <c r="Q48" s="93"/>
      <c r="R48" s="93"/>
      <c r="S48" s="93"/>
      <c r="T48" s="93"/>
      <c r="U48" s="93"/>
      <c r="V48" s="93"/>
      <c r="W48" s="93"/>
      <c r="X48" s="93"/>
      <c r="Y48" s="93"/>
      <c r="Z48" s="93"/>
    </row>
    <row r="49" spans="1:30" ht="14.45" customHeight="1">
      <c r="A49" s="84"/>
      <c r="B49" s="93"/>
      <c r="C49" s="93"/>
      <c r="D49" s="93"/>
      <c r="E49" s="93"/>
      <c r="F49" s="93"/>
      <c r="G49" s="93"/>
      <c r="H49" s="93"/>
      <c r="I49" s="93"/>
      <c r="J49" s="93"/>
      <c r="K49" s="93"/>
      <c r="L49" s="93"/>
      <c r="M49" s="93"/>
      <c r="N49" s="93"/>
      <c r="O49" s="93"/>
      <c r="P49" s="93"/>
      <c r="Q49" s="93"/>
      <c r="R49" s="93"/>
      <c r="S49" s="93"/>
      <c r="T49" s="93"/>
      <c r="U49" s="93"/>
      <c r="V49" s="93"/>
      <c r="W49" s="93"/>
      <c r="X49" s="93"/>
      <c r="Y49" s="93"/>
      <c r="Z49" s="93"/>
    </row>
    <row r="50" spans="1:30" ht="14.45" customHeight="1">
      <c r="A50" s="84"/>
      <c r="B50" s="93"/>
      <c r="C50" s="93"/>
      <c r="D50" s="93"/>
      <c r="E50" s="93"/>
      <c r="F50" s="93"/>
      <c r="G50" s="93"/>
      <c r="H50" s="93"/>
      <c r="I50" s="93"/>
      <c r="J50" s="93"/>
      <c r="K50" s="93"/>
      <c r="L50" s="93"/>
      <c r="M50" s="93"/>
      <c r="N50" s="93"/>
      <c r="O50" s="93"/>
      <c r="P50" s="93"/>
      <c r="Q50" s="93"/>
      <c r="R50" s="93"/>
      <c r="S50" s="93"/>
      <c r="T50" s="93"/>
      <c r="U50" s="93"/>
      <c r="V50" s="93"/>
      <c r="W50" s="93"/>
      <c r="X50" s="93"/>
      <c r="Y50" s="93"/>
      <c r="Z50" s="93"/>
    </row>
    <row r="51" spans="1:30" ht="14.45" customHeight="1">
      <c r="A51" s="84"/>
      <c r="B51" s="93"/>
      <c r="C51" s="93"/>
      <c r="D51" s="93"/>
      <c r="E51" s="93"/>
      <c r="F51" s="93"/>
      <c r="G51" s="93"/>
      <c r="H51" s="93"/>
      <c r="I51" s="93"/>
      <c r="J51" s="93"/>
      <c r="K51" s="93"/>
      <c r="L51" s="93"/>
      <c r="M51" s="93"/>
      <c r="N51" s="93"/>
      <c r="O51" s="93"/>
      <c r="P51" s="93"/>
      <c r="Q51" s="93"/>
      <c r="R51" s="93"/>
      <c r="S51" s="93"/>
      <c r="T51" s="93"/>
      <c r="U51" s="93"/>
      <c r="V51" s="93"/>
      <c r="W51" s="93"/>
      <c r="X51" s="93"/>
      <c r="Y51" s="93"/>
      <c r="Z51" s="93"/>
    </row>
    <row r="52" spans="1:30" ht="14.45" customHeight="1">
      <c r="A52" s="84"/>
      <c r="B52" s="93"/>
      <c r="C52" s="93"/>
      <c r="D52" s="93"/>
      <c r="E52" s="93"/>
      <c r="F52" s="93"/>
      <c r="G52" s="93"/>
      <c r="H52" s="93"/>
      <c r="I52" s="93"/>
      <c r="J52" s="93"/>
      <c r="K52" s="93"/>
      <c r="L52" s="93"/>
      <c r="M52" s="93"/>
      <c r="N52" s="93"/>
      <c r="O52" s="93"/>
      <c r="P52" s="93"/>
      <c r="R52" s="93"/>
      <c r="S52" s="93"/>
      <c r="T52" s="93"/>
      <c r="U52" s="93"/>
      <c r="V52" s="93"/>
      <c r="W52" s="93"/>
      <c r="X52" s="93"/>
      <c r="Y52" s="93"/>
      <c r="Z52" s="93"/>
    </row>
    <row r="53" spans="1:30" ht="14.45" customHeight="1">
      <c r="A53" s="84"/>
      <c r="B53" s="93"/>
      <c r="C53" s="93"/>
      <c r="D53" s="93"/>
      <c r="E53" s="93"/>
      <c r="F53" s="93"/>
      <c r="G53" s="93"/>
      <c r="H53" s="93"/>
      <c r="I53" s="93"/>
      <c r="J53" s="93"/>
      <c r="K53" s="93"/>
      <c r="L53" s="93"/>
      <c r="M53" s="93"/>
      <c r="N53" s="93"/>
      <c r="O53" s="93"/>
      <c r="P53" s="93"/>
      <c r="R53" s="93"/>
      <c r="S53" s="93"/>
      <c r="T53" s="93"/>
      <c r="U53" s="93"/>
      <c r="V53" s="93"/>
      <c r="W53" s="93"/>
      <c r="X53" s="93"/>
      <c r="Y53" s="93"/>
      <c r="Z53" s="93"/>
    </row>
    <row r="54" spans="1:30" ht="14.45" customHeight="1">
      <c r="A54" s="84"/>
      <c r="B54" s="93"/>
      <c r="C54" s="93"/>
      <c r="D54" s="93"/>
      <c r="E54" s="93"/>
      <c r="F54" s="93"/>
      <c r="G54" s="93"/>
      <c r="H54" s="93"/>
      <c r="I54" s="93"/>
      <c r="J54" s="93"/>
      <c r="K54" s="93"/>
      <c r="L54" s="93"/>
      <c r="M54" s="93"/>
      <c r="N54" s="93"/>
      <c r="O54" s="93"/>
      <c r="P54" s="93"/>
      <c r="R54" s="117"/>
      <c r="S54" s="117"/>
      <c r="T54" s="117"/>
      <c r="U54" s="117"/>
      <c r="V54" s="117"/>
      <c r="W54" s="117"/>
      <c r="X54" s="117"/>
      <c r="Y54" s="117"/>
      <c r="Z54" s="117"/>
      <c r="AA54" s="117"/>
      <c r="AB54" s="117"/>
      <c r="AC54" s="117"/>
      <c r="AD54" s="124"/>
    </row>
    <row r="55" spans="1:30" ht="14.1" customHeight="1">
      <c r="A55" s="84"/>
      <c r="AD55" s="85"/>
    </row>
    <row r="56" spans="1:30" ht="14.1" customHeight="1">
      <c r="A56" s="85"/>
      <c r="I56" s="109"/>
      <c r="J56" s="109"/>
      <c r="L56" s="109"/>
      <c r="M56" s="109"/>
      <c r="AD56" s="85"/>
    </row>
    <row r="57" spans="1:30" ht="14.1" customHeight="1">
      <c r="B57" s="93"/>
      <c r="C57" s="93"/>
      <c r="D57" s="93"/>
      <c r="E57" s="93"/>
      <c r="F57" s="93"/>
      <c r="G57" s="93"/>
      <c r="H57" s="93"/>
      <c r="I57" s="93"/>
      <c r="J57" s="93"/>
      <c r="K57" s="93"/>
      <c r="L57" s="93"/>
      <c r="M57" s="93"/>
      <c r="N57" s="93"/>
      <c r="O57" s="93"/>
      <c r="P57" s="93"/>
    </row>
    <row r="58" spans="1:30" ht="14.1" customHeight="1"/>
    <row r="59" spans="1:30" ht="14.1" customHeight="1"/>
    <row r="60" spans="1:30" ht="14.1" customHeight="1"/>
    <row r="61" spans="1:30" ht="14.1" customHeight="1"/>
    <row r="62" spans="1:30" ht="14.1" customHeight="1"/>
    <row r="63" spans="1:30" ht="14.1" customHeight="1"/>
    <row r="64" spans="1:30" ht="14.1" customHeight="1"/>
    <row r="65" ht="14.1" customHeight="1"/>
    <row r="66" ht="14.1" customHeight="1"/>
    <row r="67" ht="14.1" customHeight="1"/>
    <row r="68" ht="14.1" customHeight="1"/>
    <row r="69" ht="14.1" customHeight="1"/>
    <row r="70" ht="14.1" customHeight="1"/>
    <row r="71" ht="14.1" customHeight="1"/>
    <row r="72" ht="14.1" customHeight="1"/>
    <row r="73" ht="14.1" customHeight="1"/>
    <row r="74" ht="14.1" customHeight="1"/>
    <row r="75" ht="14.1" customHeight="1"/>
    <row r="76" ht="14.1" customHeight="1"/>
    <row r="77" ht="14.1" customHeight="1"/>
    <row r="78" ht="14.1" customHeight="1"/>
    <row r="79" ht="14.1" customHeight="1"/>
    <row r="80" ht="14.1" customHeight="1"/>
    <row r="81" ht="14.1" customHeight="1"/>
    <row r="82" ht="14.1" customHeight="1"/>
    <row r="83" ht="14.1" customHeight="1"/>
    <row r="84" ht="14.1" customHeight="1"/>
    <row r="85" ht="14.1" customHeight="1"/>
    <row r="86" ht="14.1" customHeight="1"/>
    <row r="87" ht="14.1" customHeight="1"/>
    <row r="88" ht="14.1" customHeight="1"/>
    <row r="89" ht="14.1" customHeight="1"/>
    <row r="90" ht="14.1" customHeight="1"/>
    <row r="91" ht="14.1" customHeight="1"/>
    <row r="92" ht="14.1" customHeight="1"/>
    <row r="93" ht="14.1" customHeight="1"/>
  </sheetData>
  <mergeCells count="11">
    <mergeCell ref="N4:P5"/>
    <mergeCell ref="AA4:AC5"/>
    <mergeCell ref="T5:T6"/>
    <mergeCell ref="U5:U6"/>
    <mergeCell ref="Y5:Y6"/>
    <mergeCell ref="Z5:Z6"/>
    <mergeCell ref="A3:D3"/>
    <mergeCell ref="B4:D5"/>
    <mergeCell ref="E4:G5"/>
    <mergeCell ref="H4:J5"/>
    <mergeCell ref="K4:M5"/>
  </mergeCells>
  <phoneticPr fontId="66"/>
  <printOptions horizontalCentered="1"/>
  <pageMargins left="0.31496062992125984" right="0.27559055118110237" top="0.59055118110236227" bottom="0.59055118110236227" header="0.39370078740157483" footer="0.19685039370078741"/>
  <pageSetup paperSize="9" firstPageNumber="4" pageOrder="overThenDown" orientation="portrait" useFirstPageNumber="1" r:id="rId1"/>
  <headerFooter alignWithMargins="0">
    <oddFooter>&amp;C- &amp;P -</oddFooter>
  </headerFooter>
  <rowBreaks count="1" manualBreakCount="1">
    <brk id="55" max="16383" man="1"/>
  </rowBreaks>
  <colBreaks count="1" manualBreakCount="1">
    <brk id="16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F0"/>
    <pageSetUpPr fitToPage="1"/>
  </sheetPr>
  <dimension ref="A1:Y52"/>
  <sheetViews>
    <sheetView showGridLines="0" view="pageBreakPreview" zoomScaleNormal="120" zoomScaleSheetLayoutView="100" workbookViewId="0"/>
  </sheetViews>
  <sheetFormatPr defaultColWidth="9" defaultRowHeight="12"/>
  <cols>
    <col min="1" max="1" width="11" style="125" customWidth="1"/>
    <col min="2" max="2" width="8.25" style="125" customWidth="1"/>
    <col min="3" max="10" width="7.25" style="125" customWidth="1"/>
    <col min="11" max="11" width="8.125" style="125" customWidth="1"/>
    <col min="12" max="12" width="8.25" style="125" customWidth="1"/>
    <col min="13" max="13" width="11" style="125" customWidth="1"/>
    <col min="14" max="14" width="9" style="125" customWidth="1"/>
    <col min="15" max="16384" width="9" style="125"/>
  </cols>
  <sheetData>
    <row r="1" spans="1:14" s="126" customFormat="1" ht="31.5" customHeight="1">
      <c r="A1" s="127" t="s">
        <v>155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</row>
    <row r="2" spans="1:14" s="126" customFormat="1" ht="23.25" customHeight="1">
      <c r="A2" s="127"/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</row>
    <row r="3" spans="1:14" ht="22.5" customHeight="1">
      <c r="A3" s="648">
        <v>45962</v>
      </c>
      <c r="B3" s="649"/>
      <c r="C3" s="649"/>
      <c r="D3" s="649"/>
      <c r="E3" s="162"/>
      <c r="F3" s="162"/>
      <c r="G3" s="162"/>
      <c r="H3" s="162"/>
      <c r="I3" s="162"/>
      <c r="J3" s="162"/>
      <c r="K3" s="162"/>
      <c r="L3" s="162"/>
      <c r="M3" s="182" t="s">
        <v>123</v>
      </c>
    </row>
    <row r="4" spans="1:14" ht="18" customHeight="1">
      <c r="A4" s="659" t="s">
        <v>114</v>
      </c>
      <c r="B4" s="659" t="s">
        <v>6</v>
      </c>
      <c r="C4" s="152" t="s">
        <v>116</v>
      </c>
      <c r="D4" s="160"/>
      <c r="E4" s="160"/>
      <c r="F4" s="160"/>
      <c r="G4" s="152" t="s">
        <v>29</v>
      </c>
      <c r="H4" s="160"/>
      <c r="I4" s="160"/>
      <c r="J4" s="160"/>
      <c r="K4" s="660" t="s">
        <v>157</v>
      </c>
      <c r="L4" s="661" t="s">
        <v>130</v>
      </c>
      <c r="M4" s="659" t="s">
        <v>114</v>
      </c>
    </row>
    <row r="5" spans="1:14" ht="30" customHeight="1">
      <c r="A5" s="658"/>
      <c r="B5" s="658"/>
      <c r="C5" s="153" t="s">
        <v>124</v>
      </c>
      <c r="D5" s="153" t="s">
        <v>100</v>
      </c>
      <c r="E5" s="163" t="s">
        <v>126</v>
      </c>
      <c r="F5" s="165" t="s">
        <v>87</v>
      </c>
      <c r="G5" s="153" t="s">
        <v>133</v>
      </c>
      <c r="H5" s="153" t="s">
        <v>134</v>
      </c>
      <c r="I5" s="163" t="s">
        <v>128</v>
      </c>
      <c r="J5" s="169" t="s">
        <v>235</v>
      </c>
      <c r="K5" s="658"/>
      <c r="L5" s="662"/>
      <c r="M5" s="658"/>
    </row>
    <row r="6" spans="1:14" ht="18" customHeight="1">
      <c r="A6" s="128" t="s">
        <v>47</v>
      </c>
      <c r="B6" s="144">
        <v>382115</v>
      </c>
      <c r="C6" s="144">
        <v>317</v>
      </c>
      <c r="D6" s="144">
        <v>545</v>
      </c>
      <c r="E6" s="144">
        <v>483</v>
      </c>
      <c r="F6" s="144">
        <v>1345</v>
      </c>
      <c r="G6" s="144">
        <v>266</v>
      </c>
      <c r="H6" s="144">
        <v>414</v>
      </c>
      <c r="I6" s="144">
        <v>781</v>
      </c>
      <c r="J6" s="144">
        <v>1461</v>
      </c>
      <c r="K6" s="144">
        <v>-116</v>
      </c>
      <c r="L6" s="174">
        <v>382231</v>
      </c>
      <c r="M6" s="183" t="s">
        <v>47</v>
      </c>
    </row>
    <row r="7" spans="1:14" ht="18" customHeight="1">
      <c r="A7" s="129" t="s">
        <v>28</v>
      </c>
      <c r="B7" s="145">
        <v>351562</v>
      </c>
      <c r="C7" s="145">
        <v>292</v>
      </c>
      <c r="D7" s="145">
        <v>505</v>
      </c>
      <c r="E7" s="145">
        <v>446</v>
      </c>
      <c r="F7" s="145">
        <v>1243</v>
      </c>
      <c r="G7" s="145">
        <v>231</v>
      </c>
      <c r="H7" s="145">
        <v>392</v>
      </c>
      <c r="I7" s="145">
        <v>707</v>
      </c>
      <c r="J7" s="145">
        <v>1330</v>
      </c>
      <c r="K7" s="145">
        <v>-87</v>
      </c>
      <c r="L7" s="175">
        <v>351649</v>
      </c>
      <c r="M7" s="184" t="s">
        <v>28</v>
      </c>
      <c r="N7" s="67"/>
    </row>
    <row r="8" spans="1:14" ht="18" customHeight="1">
      <c r="A8" s="130" t="s">
        <v>55</v>
      </c>
      <c r="B8" s="146">
        <v>30553</v>
      </c>
      <c r="C8" s="146">
        <v>25</v>
      </c>
      <c r="D8" s="146">
        <v>40</v>
      </c>
      <c r="E8" s="146">
        <v>37</v>
      </c>
      <c r="F8" s="146">
        <v>102</v>
      </c>
      <c r="G8" s="146">
        <v>35</v>
      </c>
      <c r="H8" s="146">
        <v>22</v>
      </c>
      <c r="I8" s="146">
        <v>74</v>
      </c>
      <c r="J8" s="146">
        <v>131</v>
      </c>
      <c r="K8" s="173">
        <v>-29</v>
      </c>
      <c r="L8" s="176">
        <v>30582</v>
      </c>
      <c r="M8" s="135" t="s">
        <v>55</v>
      </c>
      <c r="N8" s="67"/>
    </row>
    <row r="9" spans="1:14" ht="18" customHeight="1">
      <c r="A9" s="129" t="s">
        <v>34</v>
      </c>
      <c r="B9" s="145">
        <v>138616</v>
      </c>
      <c r="C9" s="154">
        <v>106</v>
      </c>
      <c r="D9" s="161">
        <v>219</v>
      </c>
      <c r="E9" s="154">
        <v>147</v>
      </c>
      <c r="F9" s="145">
        <v>472</v>
      </c>
      <c r="G9" s="154">
        <v>66</v>
      </c>
      <c r="H9" s="161">
        <v>173</v>
      </c>
      <c r="I9" s="154">
        <v>244</v>
      </c>
      <c r="J9" s="145">
        <v>483</v>
      </c>
      <c r="K9" s="145">
        <v>-11</v>
      </c>
      <c r="L9" s="175">
        <v>138627</v>
      </c>
      <c r="M9" s="184" t="s">
        <v>34</v>
      </c>
      <c r="N9" s="67"/>
    </row>
    <row r="10" spans="1:14" ht="18" customHeight="1">
      <c r="A10" s="129" t="s">
        <v>21</v>
      </c>
      <c r="B10" s="145">
        <v>20566</v>
      </c>
      <c r="C10" s="154">
        <v>17</v>
      </c>
      <c r="D10" s="154">
        <v>29</v>
      </c>
      <c r="E10" s="154">
        <v>23</v>
      </c>
      <c r="F10" s="145">
        <v>69</v>
      </c>
      <c r="G10" s="154">
        <v>19</v>
      </c>
      <c r="H10" s="154">
        <v>18</v>
      </c>
      <c r="I10" s="154">
        <v>44</v>
      </c>
      <c r="J10" s="145">
        <v>81</v>
      </c>
      <c r="K10" s="145">
        <v>-12</v>
      </c>
      <c r="L10" s="175">
        <v>20578</v>
      </c>
      <c r="M10" s="184" t="s">
        <v>21</v>
      </c>
    </row>
    <row r="11" spans="1:14" ht="18" customHeight="1">
      <c r="A11" s="129" t="s">
        <v>101</v>
      </c>
      <c r="B11" s="145">
        <v>30576</v>
      </c>
      <c r="C11" s="154">
        <v>30</v>
      </c>
      <c r="D11" s="154">
        <v>29</v>
      </c>
      <c r="E11" s="154">
        <v>41</v>
      </c>
      <c r="F11" s="145">
        <v>100</v>
      </c>
      <c r="G11" s="154">
        <v>30</v>
      </c>
      <c r="H11" s="154">
        <v>34</v>
      </c>
      <c r="I11" s="154">
        <v>65</v>
      </c>
      <c r="J11" s="145">
        <v>129</v>
      </c>
      <c r="K11" s="145">
        <v>-29</v>
      </c>
      <c r="L11" s="175">
        <v>30605</v>
      </c>
      <c r="M11" s="184" t="s">
        <v>101</v>
      </c>
    </row>
    <row r="12" spans="1:14" ht="18" customHeight="1">
      <c r="A12" s="129" t="s">
        <v>56</v>
      </c>
      <c r="B12" s="145">
        <v>27360</v>
      </c>
      <c r="C12" s="154">
        <v>19</v>
      </c>
      <c r="D12" s="154">
        <v>48</v>
      </c>
      <c r="E12" s="154">
        <v>38</v>
      </c>
      <c r="F12" s="145">
        <v>105</v>
      </c>
      <c r="G12" s="154">
        <v>21</v>
      </c>
      <c r="H12" s="154">
        <v>44</v>
      </c>
      <c r="I12" s="154">
        <v>67</v>
      </c>
      <c r="J12" s="145">
        <v>132</v>
      </c>
      <c r="K12" s="145">
        <v>-27</v>
      </c>
      <c r="L12" s="175">
        <v>27387</v>
      </c>
      <c r="M12" s="184" t="s">
        <v>56</v>
      </c>
    </row>
    <row r="13" spans="1:14" ht="18" customHeight="1">
      <c r="A13" s="129" t="s">
        <v>58</v>
      </c>
      <c r="B13" s="145">
        <v>9762</v>
      </c>
      <c r="C13" s="154">
        <v>3</v>
      </c>
      <c r="D13" s="154">
        <v>11</v>
      </c>
      <c r="E13" s="154">
        <v>22</v>
      </c>
      <c r="F13" s="145">
        <v>36</v>
      </c>
      <c r="G13" s="154">
        <v>7</v>
      </c>
      <c r="H13" s="154">
        <v>7</v>
      </c>
      <c r="I13" s="154">
        <v>22</v>
      </c>
      <c r="J13" s="145">
        <v>36</v>
      </c>
      <c r="K13" s="145">
        <v>0</v>
      </c>
      <c r="L13" s="175">
        <v>9762</v>
      </c>
      <c r="M13" s="184" t="s">
        <v>58</v>
      </c>
      <c r="N13" s="67"/>
    </row>
    <row r="14" spans="1:14" ht="18" customHeight="1">
      <c r="A14" s="129" t="s">
        <v>59</v>
      </c>
      <c r="B14" s="145">
        <v>16269</v>
      </c>
      <c r="C14" s="154">
        <v>15</v>
      </c>
      <c r="D14" s="154">
        <v>16</v>
      </c>
      <c r="E14" s="154">
        <v>18</v>
      </c>
      <c r="F14" s="145">
        <v>49</v>
      </c>
      <c r="G14" s="154">
        <v>15</v>
      </c>
      <c r="H14" s="154">
        <v>19</v>
      </c>
      <c r="I14" s="154">
        <v>22</v>
      </c>
      <c r="J14" s="145">
        <v>56</v>
      </c>
      <c r="K14" s="145">
        <v>-7</v>
      </c>
      <c r="L14" s="175">
        <v>16276</v>
      </c>
      <c r="M14" s="184" t="s">
        <v>59</v>
      </c>
      <c r="N14" s="67"/>
    </row>
    <row r="15" spans="1:14" ht="18" customHeight="1">
      <c r="A15" s="129" t="s">
        <v>60</v>
      </c>
      <c r="B15" s="145">
        <v>10415</v>
      </c>
      <c r="C15" s="154">
        <v>5</v>
      </c>
      <c r="D15" s="154">
        <v>23</v>
      </c>
      <c r="E15" s="154">
        <v>14</v>
      </c>
      <c r="F15" s="145">
        <v>42</v>
      </c>
      <c r="G15" s="154">
        <v>6</v>
      </c>
      <c r="H15" s="154">
        <v>17</v>
      </c>
      <c r="I15" s="154">
        <v>24</v>
      </c>
      <c r="J15" s="145">
        <v>47</v>
      </c>
      <c r="K15" s="145">
        <v>-5</v>
      </c>
      <c r="L15" s="175">
        <v>10420</v>
      </c>
      <c r="M15" s="184" t="s">
        <v>60</v>
      </c>
      <c r="N15" s="67"/>
    </row>
    <row r="16" spans="1:14" ht="18" customHeight="1">
      <c r="A16" s="129" t="s">
        <v>102</v>
      </c>
      <c r="B16" s="145">
        <v>28448</v>
      </c>
      <c r="C16" s="154">
        <v>19</v>
      </c>
      <c r="D16" s="154">
        <v>32</v>
      </c>
      <c r="E16" s="154">
        <v>52</v>
      </c>
      <c r="F16" s="145">
        <v>103</v>
      </c>
      <c r="G16" s="154">
        <v>20</v>
      </c>
      <c r="H16" s="154">
        <v>27</v>
      </c>
      <c r="I16" s="154">
        <v>61</v>
      </c>
      <c r="J16" s="145">
        <v>108</v>
      </c>
      <c r="K16" s="145">
        <v>-5</v>
      </c>
      <c r="L16" s="175">
        <v>28453</v>
      </c>
      <c r="M16" s="184" t="s">
        <v>102</v>
      </c>
      <c r="N16" s="67"/>
    </row>
    <row r="17" spans="1:14" ht="18" customHeight="1">
      <c r="A17" s="129" t="s">
        <v>96</v>
      </c>
      <c r="B17" s="145">
        <v>12636</v>
      </c>
      <c r="C17" s="154">
        <v>25</v>
      </c>
      <c r="D17" s="154">
        <v>8</v>
      </c>
      <c r="E17" s="154">
        <v>14</v>
      </c>
      <c r="F17" s="145">
        <v>47</v>
      </c>
      <c r="G17" s="154">
        <v>10</v>
      </c>
      <c r="H17" s="154">
        <v>7</v>
      </c>
      <c r="I17" s="154">
        <v>23</v>
      </c>
      <c r="J17" s="145">
        <v>40</v>
      </c>
      <c r="K17" s="145">
        <v>7</v>
      </c>
      <c r="L17" s="175">
        <v>12629</v>
      </c>
      <c r="M17" s="184" t="s">
        <v>96</v>
      </c>
      <c r="N17" s="67"/>
    </row>
    <row r="18" spans="1:14" ht="18" customHeight="1">
      <c r="A18" s="129" t="s">
        <v>103</v>
      </c>
      <c r="B18" s="145">
        <v>28313</v>
      </c>
      <c r="C18" s="154">
        <v>32</v>
      </c>
      <c r="D18" s="154">
        <v>30</v>
      </c>
      <c r="E18" s="154">
        <v>38</v>
      </c>
      <c r="F18" s="145">
        <v>100</v>
      </c>
      <c r="G18" s="154">
        <v>21</v>
      </c>
      <c r="H18" s="154">
        <v>19</v>
      </c>
      <c r="I18" s="154">
        <v>69</v>
      </c>
      <c r="J18" s="145">
        <v>109</v>
      </c>
      <c r="K18" s="145">
        <v>-9</v>
      </c>
      <c r="L18" s="175">
        <v>28322</v>
      </c>
      <c r="M18" s="184" t="s">
        <v>99</v>
      </c>
      <c r="N18" s="67"/>
    </row>
    <row r="19" spans="1:14" ht="18" customHeight="1">
      <c r="A19" s="129" t="s">
        <v>19</v>
      </c>
      <c r="B19" s="145">
        <v>11056</v>
      </c>
      <c r="C19" s="154">
        <v>8</v>
      </c>
      <c r="D19" s="154">
        <v>14</v>
      </c>
      <c r="E19" s="154">
        <v>18</v>
      </c>
      <c r="F19" s="145">
        <v>40</v>
      </c>
      <c r="G19" s="154">
        <v>9</v>
      </c>
      <c r="H19" s="154">
        <v>14</v>
      </c>
      <c r="I19" s="154">
        <v>28</v>
      </c>
      <c r="J19" s="145">
        <v>51</v>
      </c>
      <c r="K19" s="145">
        <v>-11</v>
      </c>
      <c r="L19" s="175">
        <v>11067</v>
      </c>
      <c r="M19" s="184" t="s">
        <v>19</v>
      </c>
    </row>
    <row r="20" spans="1:14" ht="18" customHeight="1">
      <c r="A20" s="129" t="s">
        <v>51</v>
      </c>
      <c r="B20" s="145">
        <v>8657</v>
      </c>
      <c r="C20" s="154">
        <v>8</v>
      </c>
      <c r="D20" s="154">
        <v>36</v>
      </c>
      <c r="E20" s="154">
        <v>14</v>
      </c>
      <c r="F20" s="145">
        <v>58</v>
      </c>
      <c r="G20" s="154">
        <v>2</v>
      </c>
      <c r="H20" s="574">
        <v>8</v>
      </c>
      <c r="I20" s="154">
        <v>16</v>
      </c>
      <c r="J20" s="145">
        <v>26</v>
      </c>
      <c r="K20" s="145">
        <v>32</v>
      </c>
      <c r="L20" s="175">
        <v>8625</v>
      </c>
      <c r="M20" s="184" t="s">
        <v>51</v>
      </c>
    </row>
    <row r="21" spans="1:14" ht="18" customHeight="1">
      <c r="A21" s="130" t="s">
        <v>63</v>
      </c>
      <c r="B21" s="145">
        <v>8888</v>
      </c>
      <c r="C21" s="154">
        <v>5</v>
      </c>
      <c r="D21" s="154">
        <v>10</v>
      </c>
      <c r="E21" s="154">
        <v>7</v>
      </c>
      <c r="F21" s="145">
        <v>22</v>
      </c>
      <c r="G21" s="154">
        <v>5</v>
      </c>
      <c r="H21" s="154">
        <v>5</v>
      </c>
      <c r="I21" s="154">
        <v>22</v>
      </c>
      <c r="J21" s="145">
        <v>32</v>
      </c>
      <c r="K21" s="145">
        <v>-10</v>
      </c>
      <c r="L21" s="176">
        <v>8898</v>
      </c>
      <c r="M21" s="135" t="s">
        <v>63</v>
      </c>
    </row>
    <row r="22" spans="1:14" ht="18" customHeight="1">
      <c r="A22" s="131" t="s">
        <v>30</v>
      </c>
      <c r="B22" s="147">
        <v>1867</v>
      </c>
      <c r="C22" s="155">
        <v>3</v>
      </c>
      <c r="D22" s="155">
        <v>7</v>
      </c>
      <c r="E22" s="155">
        <v>2</v>
      </c>
      <c r="F22" s="150">
        <v>12</v>
      </c>
      <c r="G22" s="155">
        <v>7</v>
      </c>
      <c r="H22" s="155">
        <v>5</v>
      </c>
      <c r="I22" s="155">
        <v>4</v>
      </c>
      <c r="J22" s="147">
        <v>16</v>
      </c>
      <c r="K22" s="172">
        <v>-4</v>
      </c>
      <c r="L22" s="177">
        <v>1871</v>
      </c>
      <c r="M22" s="185" t="s">
        <v>30</v>
      </c>
    </row>
    <row r="23" spans="1:14" ht="18" customHeight="1">
      <c r="A23" s="132" t="s">
        <v>8</v>
      </c>
      <c r="B23" s="148">
        <v>1867</v>
      </c>
      <c r="C23" s="156">
        <v>3</v>
      </c>
      <c r="D23" s="156">
        <v>7</v>
      </c>
      <c r="E23" s="156">
        <v>2</v>
      </c>
      <c r="F23" s="166">
        <v>12</v>
      </c>
      <c r="G23" s="156">
        <v>7</v>
      </c>
      <c r="H23" s="156">
        <v>5</v>
      </c>
      <c r="I23" s="168">
        <v>4</v>
      </c>
      <c r="J23" s="148">
        <v>16</v>
      </c>
      <c r="K23" s="148">
        <v>-4</v>
      </c>
      <c r="L23" s="178">
        <v>1871</v>
      </c>
      <c r="M23" s="186" t="s">
        <v>8</v>
      </c>
    </row>
    <row r="24" spans="1:14" ht="18" customHeight="1">
      <c r="A24" s="131" t="s">
        <v>11</v>
      </c>
      <c r="B24" s="149">
        <v>752</v>
      </c>
      <c r="C24" s="157">
        <v>0</v>
      </c>
      <c r="D24" s="157">
        <v>2</v>
      </c>
      <c r="E24" s="157">
        <v>0</v>
      </c>
      <c r="F24" s="167">
        <v>2</v>
      </c>
      <c r="G24" s="157">
        <v>2</v>
      </c>
      <c r="H24" s="157">
        <v>1</v>
      </c>
      <c r="I24" s="157">
        <v>9</v>
      </c>
      <c r="J24" s="149">
        <v>12</v>
      </c>
      <c r="K24" s="149">
        <v>-10</v>
      </c>
      <c r="L24" s="177">
        <v>762</v>
      </c>
      <c r="M24" s="185" t="s">
        <v>11</v>
      </c>
    </row>
    <row r="25" spans="1:14" ht="18" customHeight="1">
      <c r="A25" s="130" t="s">
        <v>45</v>
      </c>
      <c r="B25" s="146">
        <v>752</v>
      </c>
      <c r="C25" s="158">
        <v>0</v>
      </c>
      <c r="D25" s="158">
        <v>2</v>
      </c>
      <c r="E25" s="158">
        <v>0</v>
      </c>
      <c r="F25" s="146">
        <v>2</v>
      </c>
      <c r="G25" s="158">
        <v>2</v>
      </c>
      <c r="H25" s="158">
        <v>1</v>
      </c>
      <c r="I25" s="158">
        <v>9</v>
      </c>
      <c r="J25" s="146">
        <v>12</v>
      </c>
      <c r="K25" s="146">
        <v>-10</v>
      </c>
      <c r="L25" s="176">
        <v>762</v>
      </c>
      <c r="M25" s="135" t="s">
        <v>45</v>
      </c>
    </row>
    <row r="26" spans="1:14" ht="18" customHeight="1">
      <c r="A26" s="131" t="s">
        <v>35</v>
      </c>
      <c r="B26" s="149">
        <v>8966</v>
      </c>
      <c r="C26" s="157">
        <v>5</v>
      </c>
      <c r="D26" s="157">
        <v>11</v>
      </c>
      <c r="E26" s="157">
        <v>14</v>
      </c>
      <c r="F26" s="157">
        <v>30</v>
      </c>
      <c r="G26" s="157">
        <v>7</v>
      </c>
      <c r="H26" s="157">
        <v>1</v>
      </c>
      <c r="I26" s="157">
        <v>21</v>
      </c>
      <c r="J26" s="149">
        <v>29</v>
      </c>
      <c r="K26" s="149">
        <v>1</v>
      </c>
      <c r="L26" s="177">
        <v>8965</v>
      </c>
      <c r="M26" s="185" t="s">
        <v>35</v>
      </c>
    </row>
    <row r="27" spans="1:14" ht="18" customHeight="1">
      <c r="A27" s="129" t="s">
        <v>38</v>
      </c>
      <c r="B27" s="145">
        <v>1067</v>
      </c>
      <c r="C27" s="154">
        <v>1</v>
      </c>
      <c r="D27" s="154">
        <v>0</v>
      </c>
      <c r="E27" s="154">
        <v>3</v>
      </c>
      <c r="F27" s="145">
        <v>4</v>
      </c>
      <c r="G27" s="574">
        <v>1</v>
      </c>
      <c r="H27" s="154">
        <v>0</v>
      </c>
      <c r="I27" s="154">
        <v>2</v>
      </c>
      <c r="J27" s="145">
        <v>3</v>
      </c>
      <c r="K27" s="145">
        <v>1</v>
      </c>
      <c r="L27" s="175">
        <v>1066</v>
      </c>
      <c r="M27" s="184" t="s">
        <v>38</v>
      </c>
    </row>
    <row r="28" spans="1:14" ht="18" customHeight="1">
      <c r="A28" s="129" t="s">
        <v>44</v>
      </c>
      <c r="B28" s="145">
        <v>5435</v>
      </c>
      <c r="C28" s="154">
        <v>4</v>
      </c>
      <c r="D28" s="154">
        <v>8</v>
      </c>
      <c r="E28" s="154">
        <v>7</v>
      </c>
      <c r="F28" s="145">
        <v>19</v>
      </c>
      <c r="G28" s="154">
        <v>4</v>
      </c>
      <c r="H28" s="154">
        <v>0</v>
      </c>
      <c r="I28" s="154">
        <v>14</v>
      </c>
      <c r="J28" s="145">
        <v>18</v>
      </c>
      <c r="K28" s="145">
        <v>1</v>
      </c>
      <c r="L28" s="175">
        <v>5434</v>
      </c>
      <c r="M28" s="184" t="s">
        <v>44</v>
      </c>
    </row>
    <row r="29" spans="1:14" ht="18" customHeight="1">
      <c r="A29" s="129" t="s">
        <v>66</v>
      </c>
      <c r="B29" s="145">
        <v>2464</v>
      </c>
      <c r="C29" s="154">
        <v>0</v>
      </c>
      <c r="D29" s="154">
        <v>3</v>
      </c>
      <c r="E29" s="154">
        <v>4</v>
      </c>
      <c r="F29" s="145">
        <v>7</v>
      </c>
      <c r="G29" s="154">
        <v>2</v>
      </c>
      <c r="H29" s="154">
        <v>1</v>
      </c>
      <c r="I29" s="154">
        <v>5</v>
      </c>
      <c r="J29" s="145">
        <v>8</v>
      </c>
      <c r="K29" s="145">
        <v>-1</v>
      </c>
      <c r="L29" s="175">
        <v>2465</v>
      </c>
      <c r="M29" s="184" t="s">
        <v>66</v>
      </c>
    </row>
    <row r="30" spans="1:14" ht="18" customHeight="1">
      <c r="A30" s="133" t="s">
        <v>46</v>
      </c>
      <c r="B30" s="150">
        <v>7480</v>
      </c>
      <c r="C30" s="150">
        <v>9</v>
      </c>
      <c r="D30" s="150">
        <v>7</v>
      </c>
      <c r="E30" s="150">
        <v>6</v>
      </c>
      <c r="F30" s="150">
        <v>22</v>
      </c>
      <c r="G30" s="150">
        <v>12</v>
      </c>
      <c r="H30" s="150">
        <v>4</v>
      </c>
      <c r="I30" s="150">
        <v>9</v>
      </c>
      <c r="J30" s="147">
        <v>25</v>
      </c>
      <c r="K30" s="147">
        <v>-3</v>
      </c>
      <c r="L30" s="179">
        <v>7483</v>
      </c>
      <c r="M30" s="187" t="s">
        <v>46</v>
      </c>
    </row>
    <row r="31" spans="1:14" ht="18" customHeight="1">
      <c r="A31" s="134" t="s">
        <v>7</v>
      </c>
      <c r="B31" s="151">
        <v>3085</v>
      </c>
      <c r="C31" s="154">
        <v>3</v>
      </c>
      <c r="D31" s="154">
        <v>2</v>
      </c>
      <c r="E31" s="154">
        <v>3</v>
      </c>
      <c r="F31" s="145">
        <v>8</v>
      </c>
      <c r="G31" s="154">
        <v>3</v>
      </c>
      <c r="H31" s="154">
        <v>0</v>
      </c>
      <c r="I31" s="154">
        <v>5</v>
      </c>
      <c r="J31" s="170">
        <v>8</v>
      </c>
      <c r="K31" s="145">
        <v>0</v>
      </c>
      <c r="L31" s="180">
        <v>3085</v>
      </c>
      <c r="M31" s="188" t="s">
        <v>7</v>
      </c>
    </row>
    <row r="32" spans="1:14" ht="18" customHeight="1">
      <c r="A32" s="129" t="s">
        <v>50</v>
      </c>
      <c r="B32" s="145">
        <v>2101</v>
      </c>
      <c r="C32" s="154">
        <v>4</v>
      </c>
      <c r="D32" s="154">
        <v>1</v>
      </c>
      <c r="E32" s="154">
        <v>2</v>
      </c>
      <c r="F32" s="145">
        <v>7</v>
      </c>
      <c r="G32" s="154">
        <v>1</v>
      </c>
      <c r="H32" s="154">
        <v>1</v>
      </c>
      <c r="I32" s="154">
        <v>0</v>
      </c>
      <c r="J32" s="170">
        <v>2</v>
      </c>
      <c r="K32" s="145">
        <v>5</v>
      </c>
      <c r="L32" s="175">
        <v>2096</v>
      </c>
      <c r="M32" s="184" t="s">
        <v>50</v>
      </c>
    </row>
    <row r="33" spans="1:25" ht="18" customHeight="1">
      <c r="A33" s="129" t="s">
        <v>43</v>
      </c>
      <c r="B33" s="145">
        <v>1431</v>
      </c>
      <c r="C33" s="574">
        <v>1</v>
      </c>
      <c r="D33" s="154">
        <v>1</v>
      </c>
      <c r="E33" s="154">
        <v>1</v>
      </c>
      <c r="F33" s="145">
        <v>3</v>
      </c>
      <c r="G33" s="574">
        <v>6</v>
      </c>
      <c r="H33" s="154">
        <v>1</v>
      </c>
      <c r="I33" s="154">
        <v>2</v>
      </c>
      <c r="J33" s="170">
        <v>9</v>
      </c>
      <c r="K33" s="145">
        <v>-6</v>
      </c>
      <c r="L33" s="175">
        <v>1437</v>
      </c>
      <c r="M33" s="184" t="s">
        <v>43</v>
      </c>
    </row>
    <row r="34" spans="1:25" ht="18" customHeight="1">
      <c r="A34" s="135" t="s">
        <v>61</v>
      </c>
      <c r="B34" s="146">
        <v>863</v>
      </c>
      <c r="C34" s="158">
        <v>1</v>
      </c>
      <c r="D34" s="578">
        <v>3</v>
      </c>
      <c r="E34" s="158">
        <v>0</v>
      </c>
      <c r="F34" s="146">
        <v>4</v>
      </c>
      <c r="G34" s="158">
        <v>2</v>
      </c>
      <c r="H34" s="158">
        <v>2</v>
      </c>
      <c r="I34" s="158">
        <v>2</v>
      </c>
      <c r="J34" s="171">
        <v>6</v>
      </c>
      <c r="K34" s="146">
        <v>-2</v>
      </c>
      <c r="L34" s="176">
        <v>865</v>
      </c>
      <c r="M34" s="135" t="s">
        <v>61</v>
      </c>
    </row>
    <row r="35" spans="1:25" ht="18" customHeight="1">
      <c r="A35" s="136" t="s">
        <v>40</v>
      </c>
      <c r="B35" s="147">
        <v>5966</v>
      </c>
      <c r="C35" s="150">
        <v>5</v>
      </c>
      <c r="D35" s="150">
        <v>3</v>
      </c>
      <c r="E35" s="150">
        <v>9</v>
      </c>
      <c r="F35" s="150">
        <v>17</v>
      </c>
      <c r="G35" s="150">
        <v>3</v>
      </c>
      <c r="H35" s="150">
        <v>1</v>
      </c>
      <c r="I35" s="150">
        <v>17</v>
      </c>
      <c r="J35" s="147">
        <v>21</v>
      </c>
      <c r="K35" s="147">
        <v>-4</v>
      </c>
      <c r="L35" s="181">
        <v>5970</v>
      </c>
      <c r="M35" s="189" t="s">
        <v>40</v>
      </c>
    </row>
    <row r="36" spans="1:25" ht="18" customHeight="1">
      <c r="A36" s="137" t="s">
        <v>62</v>
      </c>
      <c r="B36" s="146">
        <v>5966</v>
      </c>
      <c r="C36" s="159">
        <v>5</v>
      </c>
      <c r="D36" s="159">
        <v>3</v>
      </c>
      <c r="E36" s="159">
        <v>9</v>
      </c>
      <c r="F36" s="146">
        <v>17</v>
      </c>
      <c r="G36" s="159">
        <v>3</v>
      </c>
      <c r="H36" s="159">
        <v>1</v>
      </c>
      <c r="I36" s="159">
        <v>17</v>
      </c>
      <c r="J36" s="146">
        <v>21</v>
      </c>
      <c r="K36" s="146">
        <v>-4</v>
      </c>
      <c r="L36" s="176">
        <v>5970</v>
      </c>
      <c r="M36" s="190" t="s">
        <v>62</v>
      </c>
    </row>
    <row r="37" spans="1:25" ht="18" customHeight="1">
      <c r="A37" s="138" t="s">
        <v>42</v>
      </c>
      <c r="B37" s="149">
        <v>5522</v>
      </c>
      <c r="C37" s="157">
        <v>3</v>
      </c>
      <c r="D37" s="157">
        <v>10</v>
      </c>
      <c r="E37" s="157">
        <v>6</v>
      </c>
      <c r="F37" s="149">
        <v>19</v>
      </c>
      <c r="G37" s="157">
        <v>4</v>
      </c>
      <c r="H37" s="157">
        <v>10</v>
      </c>
      <c r="I37" s="157">
        <v>14</v>
      </c>
      <c r="J37" s="172">
        <v>28</v>
      </c>
      <c r="K37" s="149">
        <v>-9</v>
      </c>
      <c r="L37" s="177">
        <v>5531</v>
      </c>
      <c r="M37" s="191" t="s">
        <v>42</v>
      </c>
    </row>
    <row r="38" spans="1:25" ht="18" customHeight="1">
      <c r="A38" s="139" t="s">
        <v>4</v>
      </c>
      <c r="B38" s="145">
        <v>4370</v>
      </c>
      <c r="C38" s="154">
        <v>2</v>
      </c>
      <c r="D38" s="154">
        <v>6</v>
      </c>
      <c r="E38" s="154">
        <v>6</v>
      </c>
      <c r="F38" s="145">
        <v>14</v>
      </c>
      <c r="G38" s="154">
        <v>3</v>
      </c>
      <c r="H38" s="154">
        <v>0</v>
      </c>
      <c r="I38" s="154">
        <v>13</v>
      </c>
      <c r="J38" s="145">
        <v>16</v>
      </c>
      <c r="K38" s="145">
        <v>-2</v>
      </c>
      <c r="L38" s="175">
        <v>4372</v>
      </c>
      <c r="M38" s="192" t="s">
        <v>4</v>
      </c>
    </row>
    <row r="39" spans="1:25" ht="18" customHeight="1">
      <c r="A39" s="137" t="s">
        <v>52</v>
      </c>
      <c r="B39" s="146">
        <v>1152</v>
      </c>
      <c r="C39" s="158">
        <v>1</v>
      </c>
      <c r="D39" s="158">
        <v>4</v>
      </c>
      <c r="E39" s="158">
        <v>0</v>
      </c>
      <c r="F39" s="146">
        <v>5</v>
      </c>
      <c r="G39" s="158">
        <v>1</v>
      </c>
      <c r="H39" s="158">
        <v>10</v>
      </c>
      <c r="I39" s="158">
        <v>1</v>
      </c>
      <c r="J39" s="146">
        <v>12</v>
      </c>
      <c r="K39" s="146">
        <v>-7</v>
      </c>
      <c r="L39" s="176">
        <v>1159</v>
      </c>
      <c r="M39" s="190" t="s">
        <v>52</v>
      </c>
    </row>
    <row r="40" spans="1:25" ht="18" customHeight="1"/>
    <row r="41" spans="1:25" ht="18" customHeight="1">
      <c r="A41" s="140"/>
      <c r="B41" s="93"/>
      <c r="C41" s="93"/>
      <c r="D41" s="93"/>
      <c r="E41" s="93"/>
      <c r="F41" s="93"/>
      <c r="G41" s="93"/>
      <c r="H41" s="93"/>
      <c r="I41" s="93"/>
      <c r="J41" s="93"/>
      <c r="K41" s="93"/>
      <c r="L41" s="93"/>
      <c r="M41" s="93"/>
      <c r="N41" s="93"/>
      <c r="O41" s="93"/>
      <c r="P41" s="93"/>
      <c r="Q41" s="67"/>
      <c r="R41" s="67"/>
      <c r="S41" s="67"/>
      <c r="T41" s="67"/>
      <c r="U41" s="67"/>
      <c r="V41" s="67"/>
      <c r="W41" s="67"/>
      <c r="X41" s="67"/>
      <c r="Y41" s="67"/>
    </row>
    <row r="42" spans="1:25" ht="18" customHeight="1">
      <c r="A42" s="141"/>
      <c r="B42" s="67"/>
      <c r="C42" s="67"/>
      <c r="D42" s="67"/>
      <c r="E42" s="67"/>
      <c r="F42" s="67"/>
      <c r="G42" s="67"/>
      <c r="H42" s="67"/>
      <c r="I42" s="67"/>
      <c r="J42" s="67"/>
      <c r="K42" s="67"/>
      <c r="L42" s="67"/>
      <c r="M42" s="67"/>
      <c r="N42" s="67"/>
      <c r="O42" s="67"/>
      <c r="P42" s="67"/>
      <c r="Q42" s="67"/>
      <c r="R42" s="67"/>
      <c r="S42" s="67"/>
      <c r="T42" s="67"/>
      <c r="U42" s="67"/>
      <c r="V42" s="67"/>
      <c r="W42" s="67"/>
      <c r="X42" s="67"/>
      <c r="Y42" s="67"/>
    </row>
    <row r="43" spans="1:25" ht="18" customHeight="1">
      <c r="A43" s="141"/>
      <c r="B43" s="67"/>
      <c r="C43" s="67"/>
      <c r="D43" s="67"/>
      <c r="E43" s="67"/>
      <c r="F43" s="67"/>
      <c r="G43" s="67"/>
      <c r="H43" s="67"/>
      <c r="I43" s="67"/>
      <c r="J43" s="67"/>
      <c r="K43" s="67"/>
      <c r="L43" s="67"/>
      <c r="M43" s="67"/>
      <c r="N43" s="67"/>
      <c r="O43" s="67"/>
      <c r="P43" s="67"/>
      <c r="Q43" s="67"/>
      <c r="R43" s="67"/>
      <c r="S43" s="67"/>
      <c r="T43" s="67"/>
      <c r="U43" s="67"/>
      <c r="V43" s="67"/>
      <c r="W43" s="67"/>
      <c r="X43" s="67"/>
      <c r="Y43" s="67"/>
    </row>
    <row r="44" spans="1:25" ht="18" customHeight="1">
      <c r="A44" s="142"/>
      <c r="R44" s="67"/>
      <c r="S44" s="67"/>
      <c r="T44" s="67"/>
      <c r="U44" s="67"/>
      <c r="V44" s="67"/>
      <c r="W44" s="67"/>
      <c r="X44" s="67"/>
      <c r="Y44" s="67"/>
    </row>
    <row r="45" spans="1:25">
      <c r="A45" s="67"/>
      <c r="B45" s="67"/>
      <c r="C45" s="67"/>
      <c r="D45" s="67"/>
      <c r="E45" s="67"/>
      <c r="F45" s="67"/>
      <c r="G45" s="67"/>
      <c r="H45" s="67"/>
      <c r="I45" s="67"/>
      <c r="J45" s="67"/>
      <c r="K45" s="67"/>
      <c r="L45" s="67"/>
      <c r="M45" s="67"/>
      <c r="N45" s="67"/>
      <c r="O45" s="67"/>
      <c r="P45" s="67"/>
      <c r="Q45" s="67"/>
      <c r="R45" s="67"/>
      <c r="S45" s="67"/>
      <c r="T45" s="67"/>
      <c r="U45" s="67"/>
      <c r="V45" s="67"/>
      <c r="W45" s="67"/>
      <c r="X45" s="67"/>
      <c r="Y45" s="67"/>
    </row>
    <row r="46" spans="1:25">
      <c r="A46" s="67"/>
      <c r="B46" s="67"/>
      <c r="C46" s="67"/>
      <c r="D46" s="67"/>
      <c r="E46" s="67"/>
      <c r="F46" s="67"/>
      <c r="G46" s="67"/>
      <c r="H46" s="67"/>
      <c r="I46" s="67"/>
      <c r="J46" s="67"/>
      <c r="K46" s="67"/>
      <c r="L46" s="67"/>
      <c r="M46" s="67"/>
      <c r="N46" s="67"/>
      <c r="O46" s="67"/>
      <c r="P46" s="67"/>
      <c r="Q46" s="67"/>
      <c r="R46" s="117"/>
      <c r="S46" s="117"/>
      <c r="T46" s="117"/>
      <c r="U46" s="117"/>
      <c r="V46" s="117"/>
      <c r="W46" s="117"/>
      <c r="X46" s="117"/>
      <c r="Y46" s="117"/>
    </row>
    <row r="48" spans="1:25">
      <c r="A48" s="67"/>
      <c r="B48" s="67"/>
      <c r="C48" s="67"/>
      <c r="D48" s="67"/>
      <c r="E48" s="67"/>
      <c r="F48" s="67"/>
      <c r="G48" s="67"/>
      <c r="H48" s="67"/>
      <c r="I48" s="67"/>
      <c r="J48" s="67"/>
      <c r="K48" s="67"/>
      <c r="L48" s="67"/>
      <c r="M48" s="67"/>
      <c r="N48" s="67"/>
    </row>
    <row r="52" spans="5:5">
      <c r="E52" s="164"/>
    </row>
  </sheetData>
  <mergeCells count="6">
    <mergeCell ref="M4:M5"/>
    <mergeCell ref="A3:D3"/>
    <mergeCell ref="A4:A5"/>
    <mergeCell ref="B4:B5"/>
    <mergeCell ref="K4:K5"/>
    <mergeCell ref="L4:L5"/>
  </mergeCells>
  <phoneticPr fontId="45"/>
  <pageMargins left="0.39370078740157483" right="0.59055118110236227" top="0.59055118110236227" bottom="0.59055118110236227" header="0.51181102362204722" footer="0.19685039370078741"/>
  <pageSetup paperSize="9" scale="90" orientation="portrait" r:id="rId1"/>
  <headerFooter alignWithMargins="0">
    <oddFooter>&amp;C&amp;12- 6 -</oddFooter>
  </headerFooter>
  <rowBreaks count="2" manualBreakCount="2">
    <brk id="9" max="16383" man="1"/>
    <brk id="19" max="16383" man="1"/>
  </rowBreaks>
  <colBreaks count="2" manualBreakCount="2">
    <brk id="2" max="1048575" man="1"/>
    <brk id="6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CB1BF3-69B9-4C97-8535-FC04AC88CBEE}">
  <sheetPr>
    <tabColor rgb="FF00B0F0"/>
    <pageSetUpPr fitToPage="1"/>
  </sheetPr>
  <dimension ref="A1:X213"/>
  <sheetViews>
    <sheetView showGridLines="0" view="pageBreakPreview" zoomScaleNormal="120" zoomScaleSheetLayoutView="100" workbookViewId="0"/>
  </sheetViews>
  <sheetFormatPr defaultColWidth="9" defaultRowHeight="13.5"/>
  <cols>
    <col min="1" max="1" width="7.875" style="268" customWidth="1"/>
    <col min="2" max="2" width="2.25" style="449" customWidth="1"/>
    <col min="3" max="3" width="7.875" style="416" customWidth="1"/>
    <col min="4" max="5" width="6.75" style="193" customWidth="1"/>
    <col min="6" max="15" width="6.75" style="268" customWidth="1"/>
    <col min="16" max="16" width="7.625" style="194" customWidth="1"/>
    <col min="17" max="24" width="9" style="194" customWidth="1"/>
    <col min="25" max="25" width="9" style="268" customWidth="1"/>
    <col min="26" max="16384" width="9" style="268"/>
  </cols>
  <sheetData>
    <row r="1" spans="1:24" s="195" customFormat="1" ht="37.5" customHeight="1">
      <c r="A1" s="197" t="s">
        <v>161</v>
      </c>
      <c r="B1" s="504"/>
      <c r="C1" s="421"/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200"/>
      <c r="O1" s="200"/>
      <c r="P1" s="200"/>
      <c r="Q1" s="223"/>
      <c r="R1" s="223"/>
      <c r="S1" s="223"/>
      <c r="T1" s="223"/>
      <c r="U1" s="223"/>
      <c r="V1" s="223"/>
      <c r="W1" s="223"/>
      <c r="X1" s="223"/>
    </row>
    <row r="2" spans="1:24" ht="18.75" customHeight="1">
      <c r="A2" s="198" t="s">
        <v>137</v>
      </c>
      <c r="B2" s="505"/>
      <c r="C2" s="422"/>
      <c r="D2" s="194"/>
      <c r="E2" s="194"/>
      <c r="F2" s="194"/>
      <c r="G2" s="194"/>
      <c r="H2" s="194"/>
      <c r="I2" s="194"/>
      <c r="J2" s="194"/>
      <c r="K2" s="194"/>
      <c r="L2" s="194"/>
      <c r="M2" s="194"/>
      <c r="N2" s="194"/>
      <c r="O2" s="194"/>
      <c r="P2" s="216" t="s">
        <v>26</v>
      </c>
    </row>
    <row r="3" spans="1:24" ht="15" customHeight="1">
      <c r="A3" s="426" t="s">
        <v>274</v>
      </c>
      <c r="B3" s="427"/>
      <c r="C3" s="427"/>
      <c r="D3" s="428" t="s">
        <v>57</v>
      </c>
      <c r="E3" s="428" t="s">
        <v>163</v>
      </c>
      <c r="F3" s="428" t="s">
        <v>145</v>
      </c>
      <c r="G3" s="428" t="s">
        <v>53</v>
      </c>
      <c r="H3" s="428" t="s">
        <v>164</v>
      </c>
      <c r="I3" s="428" t="s">
        <v>165</v>
      </c>
      <c r="J3" s="428" t="s">
        <v>166</v>
      </c>
      <c r="K3" s="428" t="s">
        <v>167</v>
      </c>
      <c r="L3" s="428" t="s">
        <v>168</v>
      </c>
      <c r="M3" s="428" t="s">
        <v>169</v>
      </c>
      <c r="N3" s="428" t="s">
        <v>170</v>
      </c>
      <c r="O3" s="428" t="s">
        <v>104</v>
      </c>
      <c r="P3" s="429" t="s">
        <v>27</v>
      </c>
    </row>
    <row r="4" spans="1:24" ht="15" customHeight="1">
      <c r="A4" s="542">
        <v>44105</v>
      </c>
      <c r="B4" s="543" t="s">
        <v>273</v>
      </c>
      <c r="C4" s="548">
        <v>44440</v>
      </c>
      <c r="D4" s="201">
        <v>-922</v>
      </c>
      <c r="E4" s="205">
        <v>-1006</v>
      </c>
      <c r="F4" s="205">
        <v>-1113</v>
      </c>
      <c r="G4" s="205">
        <v>-1303</v>
      </c>
      <c r="H4" s="205">
        <v>-1281</v>
      </c>
      <c r="I4" s="205">
        <v>-3866</v>
      </c>
      <c r="J4" s="205">
        <v>-680</v>
      </c>
      <c r="K4" s="205">
        <v>-950</v>
      </c>
      <c r="L4" s="205">
        <v>-1029</v>
      </c>
      <c r="M4" s="205">
        <v>-588</v>
      </c>
      <c r="N4" s="205">
        <v>-920</v>
      </c>
      <c r="O4" s="212">
        <v>-970</v>
      </c>
      <c r="P4" s="217">
        <v>-14628</v>
      </c>
    </row>
    <row r="5" spans="1:24" ht="15" customHeight="1">
      <c r="A5" s="544">
        <v>44470</v>
      </c>
      <c r="B5" s="545" t="s">
        <v>273</v>
      </c>
      <c r="C5" s="549">
        <v>44805</v>
      </c>
      <c r="D5" s="202">
        <v>-1058</v>
      </c>
      <c r="E5" s="206">
        <v>-1006</v>
      </c>
      <c r="F5" s="206">
        <v>-1062</v>
      </c>
      <c r="G5" s="206">
        <v>-1339</v>
      </c>
      <c r="H5" s="206">
        <v>-1216</v>
      </c>
      <c r="I5" s="206">
        <v>-3897</v>
      </c>
      <c r="J5" s="206">
        <v>-468</v>
      </c>
      <c r="K5" s="206">
        <v>-796</v>
      </c>
      <c r="L5" s="206">
        <v>-976</v>
      </c>
      <c r="M5" s="206">
        <v>-829</v>
      </c>
      <c r="N5" s="206">
        <v>-1007</v>
      </c>
      <c r="O5" s="213">
        <v>-1305</v>
      </c>
      <c r="P5" s="218">
        <v>-14959</v>
      </c>
    </row>
    <row r="6" spans="1:24" ht="15" customHeight="1">
      <c r="A6" s="544">
        <v>44835</v>
      </c>
      <c r="B6" s="545" t="s">
        <v>273</v>
      </c>
      <c r="C6" s="549">
        <v>45170</v>
      </c>
      <c r="D6" s="202">
        <v>-1022</v>
      </c>
      <c r="E6" s="206">
        <v>-1332</v>
      </c>
      <c r="F6" s="206">
        <v>-1628</v>
      </c>
      <c r="G6" s="206">
        <v>-1698</v>
      </c>
      <c r="H6" s="206">
        <v>-1433</v>
      </c>
      <c r="I6" s="206">
        <v>-3991</v>
      </c>
      <c r="J6" s="206">
        <v>-304</v>
      </c>
      <c r="K6" s="206">
        <v>-982</v>
      </c>
      <c r="L6" s="206">
        <v>-1016</v>
      </c>
      <c r="M6" s="206">
        <v>-818</v>
      </c>
      <c r="N6" s="206">
        <v>-1003</v>
      </c>
      <c r="O6" s="213">
        <v>-1174</v>
      </c>
      <c r="P6" s="218">
        <v>-16401</v>
      </c>
    </row>
    <row r="7" spans="1:24" ht="15" customHeight="1">
      <c r="A7" s="544">
        <v>45200</v>
      </c>
      <c r="B7" s="545" t="s">
        <v>273</v>
      </c>
      <c r="C7" s="549">
        <v>45536</v>
      </c>
      <c r="D7" s="202">
        <v>-1118</v>
      </c>
      <c r="E7" s="206">
        <v>-1408</v>
      </c>
      <c r="F7" s="206">
        <v>-1487</v>
      </c>
      <c r="G7" s="206">
        <v>-1654</v>
      </c>
      <c r="H7" s="206">
        <v>-1406</v>
      </c>
      <c r="I7" s="206">
        <v>-4381</v>
      </c>
      <c r="J7" s="206">
        <v>-613</v>
      </c>
      <c r="K7" s="206">
        <v>-1149</v>
      </c>
      <c r="L7" s="206">
        <v>-984</v>
      </c>
      <c r="M7" s="206">
        <v>-1117</v>
      </c>
      <c r="N7" s="206">
        <v>-911</v>
      </c>
      <c r="O7" s="213">
        <v>-1061</v>
      </c>
      <c r="P7" s="218">
        <v>-17289</v>
      </c>
    </row>
    <row r="8" spans="1:24" ht="15" customHeight="1">
      <c r="A8" s="544">
        <v>45566</v>
      </c>
      <c r="B8" s="545" t="s">
        <v>273</v>
      </c>
      <c r="C8" s="549">
        <v>45901</v>
      </c>
      <c r="D8" s="202">
        <v>-1139</v>
      </c>
      <c r="E8" s="206">
        <v>-1178</v>
      </c>
      <c r="F8" s="206">
        <v>-1518</v>
      </c>
      <c r="G8" s="206">
        <v>-1735</v>
      </c>
      <c r="H8" s="206">
        <v>-1361</v>
      </c>
      <c r="I8" s="206">
        <v>-4417</v>
      </c>
      <c r="J8" s="206">
        <v>-537</v>
      </c>
      <c r="K8" s="206">
        <v>-1201</v>
      </c>
      <c r="L8" s="206">
        <v>-1147</v>
      </c>
      <c r="M8" s="206">
        <v>-1118</v>
      </c>
      <c r="N8" s="206">
        <v>-950</v>
      </c>
      <c r="O8" s="213">
        <v>-1126</v>
      </c>
      <c r="P8" s="218">
        <v>-17427</v>
      </c>
      <c r="Q8" s="224"/>
    </row>
    <row r="9" spans="1:24" ht="15" customHeight="1">
      <c r="A9" s="546">
        <v>45931</v>
      </c>
      <c r="B9" s="547"/>
      <c r="C9" s="577"/>
      <c r="D9" s="203">
        <v>-1029</v>
      </c>
      <c r="E9" s="207" t="s">
        <v>388</v>
      </c>
      <c r="F9" s="207" t="s">
        <v>388</v>
      </c>
      <c r="G9" s="207" t="s">
        <v>388</v>
      </c>
      <c r="H9" s="207" t="s">
        <v>388</v>
      </c>
      <c r="I9" s="207" t="s">
        <v>388</v>
      </c>
      <c r="J9" s="207" t="s">
        <v>388</v>
      </c>
      <c r="K9" s="207" t="s">
        <v>388</v>
      </c>
      <c r="L9" s="207" t="s">
        <v>388</v>
      </c>
      <c r="M9" s="207" t="s">
        <v>388</v>
      </c>
      <c r="N9" s="207" t="s">
        <v>388</v>
      </c>
      <c r="O9" s="214" t="s">
        <v>388</v>
      </c>
      <c r="P9" s="219">
        <v>-1029</v>
      </c>
    </row>
    <row r="10" spans="1:24" s="535" customFormat="1" ht="7.5" customHeight="1">
      <c r="A10" s="530"/>
      <c r="B10" s="531"/>
      <c r="C10" s="530"/>
      <c r="D10" s="532"/>
      <c r="E10" s="532"/>
      <c r="F10" s="532"/>
      <c r="G10" s="532"/>
      <c r="H10" s="532"/>
      <c r="I10" s="532"/>
      <c r="J10" s="532"/>
      <c r="K10" s="532"/>
      <c r="L10" s="532"/>
      <c r="M10" s="532"/>
      <c r="N10" s="532"/>
      <c r="O10" s="533"/>
      <c r="P10" s="532"/>
      <c r="Q10" s="534"/>
      <c r="R10" s="534"/>
      <c r="S10" s="534"/>
      <c r="T10" s="534"/>
      <c r="U10" s="534"/>
      <c r="V10" s="534"/>
      <c r="W10" s="534"/>
      <c r="X10" s="534"/>
    </row>
    <row r="11" spans="1:24" ht="15" customHeight="1">
      <c r="A11" s="199" t="s">
        <v>143</v>
      </c>
      <c r="B11" s="506"/>
      <c r="C11" s="423"/>
      <c r="D11" s="194"/>
      <c r="E11" s="194"/>
      <c r="F11" s="194"/>
      <c r="G11" s="194"/>
      <c r="H11" s="194"/>
      <c r="I11" s="194"/>
      <c r="J11" s="194"/>
      <c r="K11" s="194"/>
      <c r="L11" s="194"/>
      <c r="M11" s="194"/>
      <c r="N11" s="194"/>
      <c r="O11" s="194"/>
      <c r="P11" s="220"/>
    </row>
    <row r="12" spans="1:24" ht="15" customHeight="1">
      <c r="A12" s="194" t="s">
        <v>275</v>
      </c>
      <c r="B12" s="507"/>
      <c r="C12" s="424"/>
      <c r="D12" s="194"/>
      <c r="E12" s="194"/>
      <c r="F12" s="194"/>
      <c r="G12" s="194"/>
      <c r="H12" s="194"/>
      <c r="I12" s="194"/>
      <c r="J12" s="194"/>
      <c r="K12" s="194"/>
      <c r="L12" s="194"/>
      <c r="M12" s="211"/>
      <c r="N12" s="194"/>
      <c r="O12" s="194"/>
      <c r="P12" s="216" t="s">
        <v>26</v>
      </c>
    </row>
    <row r="13" spans="1:24" ht="15" customHeight="1">
      <c r="A13" s="426" t="s">
        <v>274</v>
      </c>
      <c r="B13" s="427"/>
      <c r="C13" s="427"/>
      <c r="D13" s="430" t="s">
        <v>57</v>
      </c>
      <c r="E13" s="428" t="s">
        <v>163</v>
      </c>
      <c r="F13" s="428" t="s">
        <v>145</v>
      </c>
      <c r="G13" s="428" t="s">
        <v>53</v>
      </c>
      <c r="H13" s="428" t="s">
        <v>164</v>
      </c>
      <c r="I13" s="428" t="s">
        <v>165</v>
      </c>
      <c r="J13" s="428" t="s">
        <v>166</v>
      </c>
      <c r="K13" s="428" t="s">
        <v>167</v>
      </c>
      <c r="L13" s="428" t="s">
        <v>168</v>
      </c>
      <c r="M13" s="428" t="s">
        <v>169</v>
      </c>
      <c r="N13" s="428" t="s">
        <v>170</v>
      </c>
      <c r="O13" s="428" t="s">
        <v>104</v>
      </c>
      <c r="P13" s="429" t="s">
        <v>27</v>
      </c>
    </row>
    <row r="14" spans="1:24" ht="15" customHeight="1">
      <c r="A14" s="542">
        <v>44105</v>
      </c>
      <c r="B14" s="543" t="s">
        <v>273</v>
      </c>
      <c r="C14" s="548">
        <v>44440</v>
      </c>
      <c r="D14" s="201">
        <v>370</v>
      </c>
      <c r="E14" s="205">
        <v>367</v>
      </c>
      <c r="F14" s="205">
        <v>375</v>
      </c>
      <c r="G14" s="205">
        <v>340</v>
      </c>
      <c r="H14" s="205">
        <v>286</v>
      </c>
      <c r="I14" s="205">
        <v>365</v>
      </c>
      <c r="J14" s="205">
        <v>401</v>
      </c>
      <c r="K14" s="205">
        <v>385</v>
      </c>
      <c r="L14" s="205">
        <v>349</v>
      </c>
      <c r="M14" s="205">
        <v>422</v>
      </c>
      <c r="N14" s="205">
        <v>373</v>
      </c>
      <c r="O14" s="212">
        <v>350</v>
      </c>
      <c r="P14" s="217">
        <v>4383</v>
      </c>
    </row>
    <row r="15" spans="1:24" ht="15" customHeight="1">
      <c r="A15" s="544">
        <v>44470</v>
      </c>
      <c r="B15" s="545" t="s">
        <v>273</v>
      </c>
      <c r="C15" s="549">
        <v>44805</v>
      </c>
      <c r="D15" s="202">
        <v>346</v>
      </c>
      <c r="E15" s="206">
        <v>398</v>
      </c>
      <c r="F15" s="206">
        <v>347</v>
      </c>
      <c r="G15" s="206">
        <v>359</v>
      </c>
      <c r="H15" s="206">
        <v>303</v>
      </c>
      <c r="I15" s="206">
        <v>326</v>
      </c>
      <c r="J15" s="206">
        <v>305</v>
      </c>
      <c r="K15" s="206">
        <v>360</v>
      </c>
      <c r="L15" s="206">
        <v>345</v>
      </c>
      <c r="M15" s="206">
        <v>318</v>
      </c>
      <c r="N15" s="206">
        <v>354</v>
      </c>
      <c r="O15" s="213">
        <v>344</v>
      </c>
      <c r="P15" s="218">
        <v>4105</v>
      </c>
    </row>
    <row r="16" spans="1:24" ht="15" customHeight="1">
      <c r="A16" s="544">
        <v>44835</v>
      </c>
      <c r="B16" s="545" t="s">
        <v>273</v>
      </c>
      <c r="C16" s="549">
        <v>45170</v>
      </c>
      <c r="D16" s="202">
        <v>335</v>
      </c>
      <c r="E16" s="206">
        <v>354</v>
      </c>
      <c r="F16" s="206">
        <v>295</v>
      </c>
      <c r="G16" s="206">
        <v>308</v>
      </c>
      <c r="H16" s="206">
        <v>295</v>
      </c>
      <c r="I16" s="206">
        <v>318</v>
      </c>
      <c r="J16" s="206">
        <v>282</v>
      </c>
      <c r="K16" s="206">
        <v>344</v>
      </c>
      <c r="L16" s="206">
        <v>293</v>
      </c>
      <c r="M16" s="206">
        <v>302</v>
      </c>
      <c r="N16" s="206">
        <v>318</v>
      </c>
      <c r="O16" s="213">
        <v>316</v>
      </c>
      <c r="P16" s="218">
        <v>3760</v>
      </c>
    </row>
    <row r="17" spans="1:24" ht="15" customHeight="1">
      <c r="A17" s="544">
        <v>45200</v>
      </c>
      <c r="B17" s="545" t="s">
        <v>273</v>
      </c>
      <c r="C17" s="549">
        <v>45536</v>
      </c>
      <c r="D17" s="202">
        <v>297</v>
      </c>
      <c r="E17" s="206">
        <v>262</v>
      </c>
      <c r="F17" s="206">
        <v>294</v>
      </c>
      <c r="G17" s="206">
        <v>292</v>
      </c>
      <c r="H17" s="206">
        <v>249</v>
      </c>
      <c r="I17" s="206">
        <v>271</v>
      </c>
      <c r="J17" s="206">
        <v>302</v>
      </c>
      <c r="K17" s="206">
        <v>292</v>
      </c>
      <c r="L17" s="206">
        <v>211</v>
      </c>
      <c r="M17" s="206">
        <v>323</v>
      </c>
      <c r="N17" s="206">
        <v>286</v>
      </c>
      <c r="O17" s="213">
        <v>287</v>
      </c>
      <c r="P17" s="218">
        <v>3366</v>
      </c>
    </row>
    <row r="18" spans="1:24" ht="15" customHeight="1">
      <c r="A18" s="544">
        <v>45566</v>
      </c>
      <c r="B18" s="545" t="s">
        <v>273</v>
      </c>
      <c r="C18" s="549">
        <v>45901</v>
      </c>
      <c r="D18" s="202">
        <v>291</v>
      </c>
      <c r="E18" s="206">
        <v>244</v>
      </c>
      <c r="F18" s="206">
        <v>261</v>
      </c>
      <c r="G18" s="206">
        <v>244</v>
      </c>
      <c r="H18" s="206">
        <v>227</v>
      </c>
      <c r="I18" s="206">
        <v>252</v>
      </c>
      <c r="J18" s="206">
        <v>232</v>
      </c>
      <c r="K18" s="206">
        <v>247</v>
      </c>
      <c r="L18" s="206">
        <v>258</v>
      </c>
      <c r="M18" s="206">
        <v>290</v>
      </c>
      <c r="N18" s="206">
        <v>265</v>
      </c>
      <c r="O18" s="213">
        <v>265</v>
      </c>
      <c r="P18" s="218">
        <v>3076</v>
      </c>
    </row>
    <row r="19" spans="1:24" ht="15" customHeight="1">
      <c r="A19" s="546">
        <v>45931</v>
      </c>
      <c r="B19" s="547"/>
      <c r="C19" s="577"/>
      <c r="D19" s="203">
        <v>307</v>
      </c>
      <c r="E19" s="207" t="s">
        <v>388</v>
      </c>
      <c r="F19" s="207" t="s">
        <v>388</v>
      </c>
      <c r="G19" s="207" t="s">
        <v>388</v>
      </c>
      <c r="H19" s="207" t="s">
        <v>388</v>
      </c>
      <c r="I19" s="207" t="s">
        <v>388</v>
      </c>
      <c r="J19" s="207" t="s">
        <v>388</v>
      </c>
      <c r="K19" s="207" t="s">
        <v>388</v>
      </c>
      <c r="L19" s="207" t="s">
        <v>388</v>
      </c>
      <c r="M19" s="207" t="s">
        <v>388</v>
      </c>
      <c r="N19" s="207" t="s">
        <v>388</v>
      </c>
      <c r="O19" s="575" t="s">
        <v>388</v>
      </c>
      <c r="P19" s="219">
        <v>307</v>
      </c>
    </row>
    <row r="20" spans="1:24" s="535" customFormat="1" ht="3.75" customHeight="1">
      <c r="A20" s="550"/>
      <c r="B20" s="551"/>
      <c r="C20" s="552"/>
      <c r="D20" s="532"/>
      <c r="E20" s="532"/>
      <c r="F20" s="532"/>
      <c r="G20" s="532"/>
      <c r="H20" s="532"/>
      <c r="I20" s="532"/>
      <c r="J20" s="532"/>
      <c r="K20" s="532"/>
      <c r="L20" s="532"/>
      <c r="M20" s="532"/>
      <c r="N20" s="532"/>
      <c r="O20" s="533"/>
      <c r="P20" s="532"/>
      <c r="Q20" s="534"/>
      <c r="R20" s="534"/>
      <c r="S20" s="534"/>
      <c r="T20" s="534"/>
      <c r="U20" s="534"/>
      <c r="V20" s="534"/>
      <c r="W20" s="534"/>
      <c r="X20" s="534"/>
    </row>
    <row r="21" spans="1:24" s="196" customFormat="1" ht="15" customHeight="1">
      <c r="A21" s="194" t="s">
        <v>276</v>
      </c>
      <c r="B21" s="508"/>
      <c r="C21" s="425"/>
      <c r="D21" s="194"/>
      <c r="E21" s="194"/>
      <c r="N21" s="194"/>
      <c r="O21" s="194"/>
      <c r="P21" s="216" t="s">
        <v>26</v>
      </c>
      <c r="Q21" s="194"/>
      <c r="R21" s="194"/>
      <c r="S21" s="194"/>
      <c r="T21" s="194"/>
      <c r="U21" s="194"/>
      <c r="V21" s="194"/>
      <c r="W21" s="194"/>
      <c r="X21" s="194"/>
    </row>
    <row r="22" spans="1:24" s="196" customFormat="1" ht="15" customHeight="1">
      <c r="A22" s="426" t="s">
        <v>274</v>
      </c>
      <c r="B22" s="427"/>
      <c r="C22" s="427"/>
      <c r="D22" s="430" t="s">
        <v>57</v>
      </c>
      <c r="E22" s="428" t="s">
        <v>163</v>
      </c>
      <c r="F22" s="428" t="s">
        <v>145</v>
      </c>
      <c r="G22" s="428" t="s">
        <v>53</v>
      </c>
      <c r="H22" s="428" t="s">
        <v>164</v>
      </c>
      <c r="I22" s="428" t="s">
        <v>165</v>
      </c>
      <c r="J22" s="428" t="s">
        <v>166</v>
      </c>
      <c r="K22" s="428" t="s">
        <v>167</v>
      </c>
      <c r="L22" s="428" t="s">
        <v>168</v>
      </c>
      <c r="M22" s="428" t="s">
        <v>169</v>
      </c>
      <c r="N22" s="428" t="s">
        <v>170</v>
      </c>
      <c r="O22" s="428" t="s">
        <v>104</v>
      </c>
      <c r="P22" s="429" t="s">
        <v>27</v>
      </c>
      <c r="Q22" s="194"/>
      <c r="R22" s="194"/>
      <c r="S22" s="194"/>
      <c r="T22" s="194"/>
      <c r="U22" s="194"/>
      <c r="V22" s="194"/>
      <c r="W22" s="194"/>
      <c r="X22" s="194"/>
    </row>
    <row r="23" spans="1:24" s="196" customFormat="1" ht="15" customHeight="1">
      <c r="A23" s="542">
        <v>44105</v>
      </c>
      <c r="B23" s="543" t="s">
        <v>273</v>
      </c>
      <c r="C23" s="548">
        <v>44440</v>
      </c>
      <c r="D23" s="201">
        <v>1272</v>
      </c>
      <c r="E23" s="205">
        <v>1305</v>
      </c>
      <c r="F23" s="205">
        <v>1483</v>
      </c>
      <c r="G23" s="205">
        <v>1595</v>
      </c>
      <c r="H23" s="205">
        <v>1294</v>
      </c>
      <c r="I23" s="205">
        <v>1457</v>
      </c>
      <c r="J23" s="205">
        <v>1332</v>
      </c>
      <c r="K23" s="205">
        <v>1328</v>
      </c>
      <c r="L23" s="205">
        <v>1179</v>
      </c>
      <c r="M23" s="205">
        <v>1189</v>
      </c>
      <c r="N23" s="205">
        <v>1299</v>
      </c>
      <c r="O23" s="212">
        <v>1286</v>
      </c>
      <c r="P23" s="217">
        <v>16019</v>
      </c>
      <c r="Q23" s="194"/>
      <c r="R23" s="194"/>
      <c r="S23" s="194"/>
      <c r="T23" s="194"/>
      <c r="U23" s="194"/>
      <c r="V23" s="194"/>
      <c r="W23" s="194"/>
      <c r="X23" s="194"/>
    </row>
    <row r="24" spans="1:24" s="196" customFormat="1" ht="15" customHeight="1">
      <c r="A24" s="544">
        <v>44470</v>
      </c>
      <c r="B24" s="545" t="s">
        <v>273</v>
      </c>
      <c r="C24" s="549">
        <v>44805</v>
      </c>
      <c r="D24" s="202">
        <v>1356</v>
      </c>
      <c r="E24" s="206">
        <v>1383</v>
      </c>
      <c r="F24" s="206">
        <v>1343</v>
      </c>
      <c r="G24" s="206">
        <v>1586</v>
      </c>
      <c r="H24" s="206">
        <v>1294</v>
      </c>
      <c r="I24" s="206">
        <v>1463</v>
      </c>
      <c r="J24" s="206">
        <v>1321</v>
      </c>
      <c r="K24" s="206">
        <v>1397</v>
      </c>
      <c r="L24" s="206">
        <v>1305</v>
      </c>
      <c r="M24" s="206">
        <v>1162</v>
      </c>
      <c r="N24" s="206">
        <v>1413</v>
      </c>
      <c r="O24" s="213">
        <v>1484</v>
      </c>
      <c r="P24" s="218">
        <v>16507</v>
      </c>
      <c r="Q24" s="194"/>
      <c r="R24" s="194"/>
      <c r="S24" s="194"/>
      <c r="T24" s="194"/>
      <c r="U24" s="194"/>
      <c r="V24" s="194"/>
      <c r="W24" s="194"/>
      <c r="X24" s="194"/>
    </row>
    <row r="25" spans="1:24" s="196" customFormat="1" ht="15" customHeight="1">
      <c r="A25" s="544">
        <v>44835</v>
      </c>
      <c r="B25" s="545" t="s">
        <v>273</v>
      </c>
      <c r="C25" s="549">
        <v>45170</v>
      </c>
      <c r="D25" s="202">
        <v>1462</v>
      </c>
      <c r="E25" s="206">
        <v>1575</v>
      </c>
      <c r="F25" s="206">
        <v>1796</v>
      </c>
      <c r="G25" s="206">
        <v>1790</v>
      </c>
      <c r="H25" s="206">
        <v>1436</v>
      </c>
      <c r="I25" s="206">
        <v>1441</v>
      </c>
      <c r="J25" s="206">
        <v>1300</v>
      </c>
      <c r="K25" s="206">
        <v>1407</v>
      </c>
      <c r="L25" s="206">
        <v>1253</v>
      </c>
      <c r="M25" s="206">
        <v>1298</v>
      </c>
      <c r="N25" s="206">
        <v>1451</v>
      </c>
      <c r="O25" s="213">
        <v>1460</v>
      </c>
      <c r="P25" s="218">
        <v>17669</v>
      </c>
      <c r="Q25" s="194"/>
      <c r="R25" s="194"/>
      <c r="S25" s="194"/>
      <c r="T25" s="194"/>
      <c r="U25" s="194"/>
      <c r="V25" s="194"/>
      <c r="W25" s="194"/>
      <c r="X25" s="194"/>
    </row>
    <row r="26" spans="1:24" s="196" customFormat="1" ht="15" customHeight="1">
      <c r="A26" s="544">
        <v>45200</v>
      </c>
      <c r="B26" s="545" t="s">
        <v>273</v>
      </c>
      <c r="C26" s="549">
        <v>45536</v>
      </c>
      <c r="D26" s="202">
        <v>1557</v>
      </c>
      <c r="E26" s="206">
        <v>1618</v>
      </c>
      <c r="F26" s="206">
        <v>1531</v>
      </c>
      <c r="G26" s="206">
        <v>1718</v>
      </c>
      <c r="H26" s="206">
        <v>1490</v>
      </c>
      <c r="I26" s="206">
        <v>1543</v>
      </c>
      <c r="J26" s="206">
        <v>1577</v>
      </c>
      <c r="K26" s="206">
        <v>1444</v>
      </c>
      <c r="L26" s="206">
        <v>1183</v>
      </c>
      <c r="M26" s="206">
        <v>1283</v>
      </c>
      <c r="N26" s="206">
        <v>1332</v>
      </c>
      <c r="O26" s="213">
        <v>1340</v>
      </c>
      <c r="P26" s="218">
        <v>17616</v>
      </c>
      <c r="Q26" s="194"/>
      <c r="R26" s="194"/>
      <c r="S26" s="194"/>
      <c r="T26" s="194"/>
      <c r="U26" s="194"/>
      <c r="V26" s="194"/>
      <c r="W26" s="194"/>
      <c r="X26" s="194"/>
    </row>
    <row r="27" spans="1:24" s="196" customFormat="1" ht="15" customHeight="1">
      <c r="A27" s="544">
        <v>45566</v>
      </c>
      <c r="B27" s="545" t="s">
        <v>273</v>
      </c>
      <c r="C27" s="549">
        <v>45901</v>
      </c>
      <c r="D27" s="202">
        <v>1461</v>
      </c>
      <c r="E27" s="206">
        <v>1477</v>
      </c>
      <c r="F27" s="206">
        <v>1564</v>
      </c>
      <c r="G27" s="206">
        <v>1869</v>
      </c>
      <c r="H27" s="206">
        <v>1406</v>
      </c>
      <c r="I27" s="206">
        <v>1503</v>
      </c>
      <c r="J27" s="206">
        <v>1405</v>
      </c>
      <c r="K27" s="206">
        <v>1380</v>
      </c>
      <c r="L27" s="206">
        <v>1219</v>
      </c>
      <c r="M27" s="206">
        <v>1249</v>
      </c>
      <c r="N27" s="206">
        <v>1302</v>
      </c>
      <c r="O27" s="213">
        <v>1260</v>
      </c>
      <c r="P27" s="218">
        <v>17095</v>
      </c>
      <c r="Q27" s="194"/>
      <c r="R27" s="194"/>
      <c r="S27" s="194"/>
      <c r="T27" s="194"/>
      <c r="U27" s="194"/>
      <c r="V27" s="194"/>
      <c r="W27" s="194"/>
      <c r="X27" s="194"/>
    </row>
    <row r="28" spans="1:24" s="196" customFormat="1" ht="15" customHeight="1">
      <c r="A28" s="546">
        <v>45931</v>
      </c>
      <c r="B28" s="547"/>
      <c r="C28" s="577"/>
      <c r="D28" s="203">
        <v>1432</v>
      </c>
      <c r="E28" s="207" t="s">
        <v>388</v>
      </c>
      <c r="F28" s="207" t="s">
        <v>388</v>
      </c>
      <c r="G28" s="207" t="s">
        <v>388</v>
      </c>
      <c r="H28" s="207" t="s">
        <v>388</v>
      </c>
      <c r="I28" s="207" t="s">
        <v>388</v>
      </c>
      <c r="J28" s="207" t="s">
        <v>388</v>
      </c>
      <c r="K28" s="207" t="s">
        <v>388</v>
      </c>
      <c r="L28" s="207" t="s">
        <v>388</v>
      </c>
      <c r="M28" s="207" t="s">
        <v>388</v>
      </c>
      <c r="N28" s="207" t="s">
        <v>388</v>
      </c>
      <c r="O28" s="575" t="s">
        <v>388</v>
      </c>
      <c r="P28" s="219">
        <v>1432</v>
      </c>
      <c r="Q28" s="194"/>
      <c r="R28" s="194"/>
      <c r="S28" s="194"/>
      <c r="T28" s="194"/>
      <c r="U28" s="194"/>
      <c r="V28" s="194"/>
      <c r="W28" s="194"/>
      <c r="X28" s="194"/>
    </row>
    <row r="29" spans="1:24" s="535" customFormat="1" ht="3.75" customHeight="1">
      <c r="A29" s="550"/>
      <c r="B29" s="551"/>
      <c r="C29" s="552"/>
      <c r="D29" s="532"/>
      <c r="E29" s="532"/>
      <c r="F29" s="532"/>
      <c r="G29" s="532"/>
      <c r="H29" s="532"/>
      <c r="I29" s="532"/>
      <c r="J29" s="532"/>
      <c r="K29" s="532"/>
      <c r="L29" s="532"/>
      <c r="M29" s="532"/>
      <c r="N29" s="532"/>
      <c r="O29" s="533"/>
      <c r="P29" s="532"/>
      <c r="Q29" s="534"/>
      <c r="R29" s="534"/>
      <c r="S29" s="534"/>
      <c r="T29" s="534"/>
      <c r="U29" s="534"/>
      <c r="V29" s="534"/>
      <c r="W29" s="534"/>
      <c r="X29" s="534"/>
    </row>
    <row r="30" spans="1:24" s="196" customFormat="1" ht="15" customHeight="1">
      <c r="A30" s="196" t="s">
        <v>279</v>
      </c>
      <c r="B30" s="508"/>
      <c r="C30" s="425"/>
      <c r="D30" s="194"/>
      <c r="E30" s="194"/>
      <c r="N30" s="194"/>
      <c r="O30" s="194"/>
      <c r="P30" s="216" t="s">
        <v>26</v>
      </c>
      <c r="Q30" s="194"/>
      <c r="R30" s="194"/>
      <c r="S30" s="194"/>
      <c r="T30" s="194"/>
      <c r="U30" s="194"/>
      <c r="V30" s="194"/>
      <c r="W30" s="194"/>
      <c r="X30" s="194"/>
    </row>
    <row r="31" spans="1:24" s="196" customFormat="1" ht="15" customHeight="1">
      <c r="A31" s="426" t="s">
        <v>274</v>
      </c>
      <c r="B31" s="427"/>
      <c r="C31" s="427"/>
      <c r="D31" s="430" t="s">
        <v>57</v>
      </c>
      <c r="E31" s="428" t="s">
        <v>163</v>
      </c>
      <c r="F31" s="428" t="s">
        <v>145</v>
      </c>
      <c r="G31" s="428" t="s">
        <v>53</v>
      </c>
      <c r="H31" s="428" t="s">
        <v>164</v>
      </c>
      <c r="I31" s="428" t="s">
        <v>165</v>
      </c>
      <c r="J31" s="428" t="s">
        <v>166</v>
      </c>
      <c r="K31" s="428" t="s">
        <v>167</v>
      </c>
      <c r="L31" s="428" t="s">
        <v>168</v>
      </c>
      <c r="M31" s="428" t="s">
        <v>169</v>
      </c>
      <c r="N31" s="428" t="s">
        <v>170</v>
      </c>
      <c r="O31" s="428" t="s">
        <v>104</v>
      </c>
      <c r="P31" s="429" t="s">
        <v>27</v>
      </c>
      <c r="Q31" s="194"/>
      <c r="R31" s="194"/>
      <c r="S31" s="194"/>
      <c r="T31" s="194"/>
      <c r="U31" s="194"/>
      <c r="V31" s="194"/>
      <c r="W31" s="194"/>
      <c r="X31" s="194"/>
    </row>
    <row r="32" spans="1:24" s="196" customFormat="1" ht="15" customHeight="1">
      <c r="A32" s="542">
        <v>44105</v>
      </c>
      <c r="B32" s="543" t="s">
        <v>273</v>
      </c>
      <c r="C32" s="548">
        <v>44440</v>
      </c>
      <c r="D32" s="201">
        <v>-902</v>
      </c>
      <c r="E32" s="205">
        <v>-938</v>
      </c>
      <c r="F32" s="205">
        <v>-1108</v>
      </c>
      <c r="G32" s="205">
        <v>-1255</v>
      </c>
      <c r="H32" s="205">
        <v>-1008</v>
      </c>
      <c r="I32" s="205">
        <v>-1092</v>
      </c>
      <c r="J32" s="205">
        <v>-931</v>
      </c>
      <c r="K32" s="205">
        <v>-943</v>
      </c>
      <c r="L32" s="205">
        <v>-830</v>
      </c>
      <c r="M32" s="205">
        <v>-767</v>
      </c>
      <c r="N32" s="205">
        <v>-926</v>
      </c>
      <c r="O32" s="212">
        <v>-936</v>
      </c>
      <c r="P32" s="217">
        <v>-11636</v>
      </c>
      <c r="Q32" s="194"/>
      <c r="R32" s="194"/>
      <c r="S32" s="194"/>
      <c r="T32" s="194"/>
      <c r="U32" s="194"/>
      <c r="V32" s="194"/>
      <c r="W32" s="194"/>
      <c r="X32" s="194"/>
    </row>
    <row r="33" spans="1:24" s="196" customFormat="1" ht="15" customHeight="1">
      <c r="A33" s="544">
        <v>44470</v>
      </c>
      <c r="B33" s="545" t="s">
        <v>273</v>
      </c>
      <c r="C33" s="549">
        <v>44805</v>
      </c>
      <c r="D33" s="202">
        <v>-1010</v>
      </c>
      <c r="E33" s="206">
        <v>-985</v>
      </c>
      <c r="F33" s="206">
        <v>-996</v>
      </c>
      <c r="G33" s="206">
        <v>-1227</v>
      </c>
      <c r="H33" s="206">
        <v>-991</v>
      </c>
      <c r="I33" s="206">
        <v>-1137</v>
      </c>
      <c r="J33" s="206">
        <v>-1016</v>
      </c>
      <c r="K33" s="206">
        <v>-1037</v>
      </c>
      <c r="L33" s="206">
        <v>-960</v>
      </c>
      <c r="M33" s="206">
        <v>-844</v>
      </c>
      <c r="N33" s="206">
        <v>-1059</v>
      </c>
      <c r="O33" s="213">
        <v>-1140</v>
      </c>
      <c r="P33" s="218">
        <v>-12402</v>
      </c>
      <c r="Q33" s="194"/>
      <c r="R33" s="194"/>
      <c r="S33" s="194"/>
      <c r="T33" s="194"/>
      <c r="U33" s="194"/>
      <c r="V33" s="194"/>
      <c r="W33" s="194"/>
      <c r="X33" s="194"/>
    </row>
    <row r="34" spans="1:24" s="196" customFormat="1" ht="15" customHeight="1">
      <c r="A34" s="544">
        <v>44835</v>
      </c>
      <c r="B34" s="545" t="s">
        <v>273</v>
      </c>
      <c r="C34" s="549">
        <v>45170</v>
      </c>
      <c r="D34" s="202">
        <v>-1127</v>
      </c>
      <c r="E34" s="206">
        <v>-1221</v>
      </c>
      <c r="F34" s="206">
        <v>-1501</v>
      </c>
      <c r="G34" s="206">
        <v>-1482</v>
      </c>
      <c r="H34" s="206">
        <v>-1141</v>
      </c>
      <c r="I34" s="206">
        <v>-1123</v>
      </c>
      <c r="J34" s="206">
        <v>-1018</v>
      </c>
      <c r="K34" s="206">
        <v>-1063</v>
      </c>
      <c r="L34" s="206">
        <v>-960</v>
      </c>
      <c r="M34" s="206">
        <v>-996</v>
      </c>
      <c r="N34" s="206">
        <v>-1133</v>
      </c>
      <c r="O34" s="213">
        <v>-1144</v>
      </c>
      <c r="P34" s="218">
        <v>-13909</v>
      </c>
      <c r="Q34" s="194"/>
      <c r="R34" s="194"/>
      <c r="S34" s="194"/>
      <c r="T34" s="194"/>
      <c r="U34" s="194"/>
      <c r="V34" s="194"/>
      <c r="W34" s="194"/>
      <c r="X34" s="194"/>
    </row>
    <row r="35" spans="1:24" s="196" customFormat="1" ht="15" customHeight="1">
      <c r="A35" s="544">
        <v>45200</v>
      </c>
      <c r="B35" s="545" t="s">
        <v>273</v>
      </c>
      <c r="C35" s="549">
        <v>45536</v>
      </c>
      <c r="D35" s="202">
        <v>-1260</v>
      </c>
      <c r="E35" s="206">
        <v>-1356</v>
      </c>
      <c r="F35" s="206">
        <v>-1237</v>
      </c>
      <c r="G35" s="206">
        <v>-1426</v>
      </c>
      <c r="H35" s="206">
        <v>-1241</v>
      </c>
      <c r="I35" s="206">
        <v>-1272</v>
      </c>
      <c r="J35" s="206">
        <v>-1275</v>
      </c>
      <c r="K35" s="206">
        <v>-1152</v>
      </c>
      <c r="L35" s="206">
        <v>-972</v>
      </c>
      <c r="M35" s="206">
        <v>-960</v>
      </c>
      <c r="N35" s="206">
        <v>-1046</v>
      </c>
      <c r="O35" s="213">
        <v>-1053</v>
      </c>
      <c r="P35" s="218">
        <v>-14250</v>
      </c>
      <c r="Q35" s="194"/>
      <c r="R35" s="194"/>
      <c r="S35" s="194"/>
      <c r="T35" s="194"/>
      <c r="U35" s="194"/>
      <c r="V35" s="194"/>
      <c r="W35" s="194"/>
      <c r="X35" s="194"/>
    </row>
    <row r="36" spans="1:24" s="196" customFormat="1" ht="15" customHeight="1">
      <c r="A36" s="544">
        <v>45566</v>
      </c>
      <c r="B36" s="545" t="s">
        <v>273</v>
      </c>
      <c r="C36" s="549">
        <v>45901</v>
      </c>
      <c r="D36" s="202">
        <v>-1170</v>
      </c>
      <c r="E36" s="206">
        <v>-1233</v>
      </c>
      <c r="F36" s="206">
        <v>-1303</v>
      </c>
      <c r="G36" s="206">
        <v>-1625</v>
      </c>
      <c r="H36" s="206">
        <v>-1179</v>
      </c>
      <c r="I36" s="206">
        <v>-1251</v>
      </c>
      <c r="J36" s="206">
        <v>-1173</v>
      </c>
      <c r="K36" s="206">
        <v>-1133</v>
      </c>
      <c r="L36" s="206">
        <v>-961</v>
      </c>
      <c r="M36" s="206">
        <v>-959</v>
      </c>
      <c r="N36" s="206">
        <v>-1037</v>
      </c>
      <c r="O36" s="213">
        <v>-995</v>
      </c>
      <c r="P36" s="218">
        <v>-14019</v>
      </c>
      <c r="Q36" s="194"/>
      <c r="R36" s="194"/>
      <c r="S36" s="194"/>
      <c r="T36" s="194"/>
      <c r="U36" s="194"/>
      <c r="V36" s="194"/>
      <c r="W36" s="194"/>
      <c r="X36" s="194"/>
    </row>
    <row r="37" spans="1:24" s="196" customFormat="1" ht="15" customHeight="1">
      <c r="A37" s="546">
        <v>45931</v>
      </c>
      <c r="B37" s="547"/>
      <c r="C37" s="577"/>
      <c r="D37" s="203">
        <v>-1125</v>
      </c>
      <c r="E37" s="207" t="s">
        <v>388</v>
      </c>
      <c r="F37" s="207" t="s">
        <v>388</v>
      </c>
      <c r="G37" s="207" t="s">
        <v>388</v>
      </c>
      <c r="H37" s="207" t="s">
        <v>388</v>
      </c>
      <c r="I37" s="207" t="s">
        <v>388</v>
      </c>
      <c r="J37" s="207" t="s">
        <v>388</v>
      </c>
      <c r="K37" s="207" t="s">
        <v>388</v>
      </c>
      <c r="L37" s="207" t="s">
        <v>388</v>
      </c>
      <c r="M37" s="207" t="s">
        <v>388</v>
      </c>
      <c r="N37" s="207" t="s">
        <v>388</v>
      </c>
      <c r="O37" s="575" t="s">
        <v>388</v>
      </c>
      <c r="P37" s="219">
        <v>-1125</v>
      </c>
      <c r="Q37" s="194"/>
      <c r="R37" s="194"/>
      <c r="S37" s="194"/>
      <c r="T37" s="194"/>
      <c r="U37" s="194"/>
      <c r="V37" s="194"/>
      <c r="W37" s="194"/>
      <c r="X37" s="194"/>
    </row>
    <row r="38" spans="1:24" s="535" customFormat="1" ht="3.75" customHeight="1">
      <c r="A38" s="550"/>
      <c r="B38" s="551"/>
      <c r="C38" s="552"/>
      <c r="D38" s="532"/>
      <c r="E38" s="532"/>
      <c r="F38" s="532"/>
      <c r="G38" s="532"/>
      <c r="H38" s="532"/>
      <c r="I38" s="532"/>
      <c r="J38" s="532"/>
      <c r="K38" s="532"/>
      <c r="L38" s="532"/>
      <c r="M38" s="532"/>
      <c r="N38" s="532"/>
      <c r="O38" s="533"/>
      <c r="P38" s="532"/>
      <c r="Q38" s="534"/>
      <c r="R38" s="534"/>
      <c r="S38" s="534"/>
      <c r="T38" s="534"/>
      <c r="U38" s="534"/>
      <c r="V38" s="534"/>
      <c r="W38" s="534"/>
      <c r="X38" s="534"/>
    </row>
    <row r="39" spans="1:24" s="196" customFormat="1" ht="18.75" customHeight="1">
      <c r="A39" s="199" t="s">
        <v>144</v>
      </c>
      <c r="B39" s="506"/>
      <c r="C39" s="423"/>
      <c r="D39" s="194"/>
      <c r="E39" s="194"/>
      <c r="N39" s="194"/>
      <c r="O39" s="194"/>
      <c r="P39" s="221"/>
      <c r="Q39" s="194"/>
      <c r="R39" s="194"/>
      <c r="S39" s="194"/>
      <c r="T39" s="194"/>
      <c r="U39" s="194"/>
      <c r="V39" s="194"/>
      <c r="W39" s="194"/>
      <c r="X39" s="194"/>
    </row>
    <row r="40" spans="1:24" s="196" customFormat="1" ht="15" customHeight="1">
      <c r="A40" s="194" t="s">
        <v>277</v>
      </c>
      <c r="B40" s="507"/>
      <c r="C40" s="424"/>
      <c r="D40" s="194"/>
      <c r="E40" s="194"/>
      <c r="F40" s="194"/>
      <c r="G40" s="194"/>
      <c r="H40" s="194"/>
      <c r="I40" s="194"/>
      <c r="J40" s="194"/>
      <c r="K40" s="194"/>
      <c r="L40" s="194"/>
      <c r="M40" s="194"/>
      <c r="N40" s="193"/>
      <c r="O40" s="194"/>
      <c r="P40" s="216" t="s">
        <v>26</v>
      </c>
      <c r="Q40" s="194"/>
      <c r="R40" s="194"/>
      <c r="S40" s="194"/>
      <c r="T40" s="194"/>
      <c r="U40" s="194"/>
      <c r="V40" s="194"/>
      <c r="W40" s="194"/>
      <c r="X40" s="194"/>
    </row>
    <row r="41" spans="1:24" s="196" customFormat="1" ht="15" customHeight="1">
      <c r="A41" s="426" t="s">
        <v>274</v>
      </c>
      <c r="B41" s="427"/>
      <c r="C41" s="427"/>
      <c r="D41" s="430" t="s">
        <v>57</v>
      </c>
      <c r="E41" s="428" t="s">
        <v>163</v>
      </c>
      <c r="F41" s="428" t="s">
        <v>145</v>
      </c>
      <c r="G41" s="428" t="s">
        <v>53</v>
      </c>
      <c r="H41" s="428" t="s">
        <v>164</v>
      </c>
      <c r="I41" s="428" t="s">
        <v>165</v>
      </c>
      <c r="J41" s="428" t="s">
        <v>166</v>
      </c>
      <c r="K41" s="428" t="s">
        <v>167</v>
      </c>
      <c r="L41" s="428" t="s">
        <v>168</v>
      </c>
      <c r="M41" s="428" t="s">
        <v>169</v>
      </c>
      <c r="N41" s="428" t="s">
        <v>170</v>
      </c>
      <c r="O41" s="428" t="s">
        <v>104</v>
      </c>
      <c r="P41" s="429" t="s">
        <v>27</v>
      </c>
      <c r="Q41" s="194"/>
      <c r="R41" s="194"/>
      <c r="S41" s="194"/>
      <c r="T41" s="194"/>
      <c r="U41" s="194"/>
      <c r="V41" s="194"/>
      <c r="W41" s="194"/>
      <c r="X41" s="194"/>
    </row>
    <row r="42" spans="1:24" s="196" customFormat="1" ht="15" customHeight="1">
      <c r="A42" s="542">
        <v>44105</v>
      </c>
      <c r="B42" s="543" t="s">
        <v>273</v>
      </c>
      <c r="C42" s="548">
        <v>44440</v>
      </c>
      <c r="D42" s="201">
        <v>773</v>
      </c>
      <c r="E42" s="205">
        <v>588</v>
      </c>
      <c r="F42" s="205">
        <v>621</v>
      </c>
      <c r="G42" s="205">
        <v>555</v>
      </c>
      <c r="H42" s="205">
        <v>594</v>
      </c>
      <c r="I42" s="205">
        <v>2481</v>
      </c>
      <c r="J42" s="205">
        <v>2008</v>
      </c>
      <c r="K42" s="205">
        <v>744</v>
      </c>
      <c r="L42" s="205">
        <v>669</v>
      </c>
      <c r="M42" s="205">
        <v>911</v>
      </c>
      <c r="N42" s="205">
        <v>717</v>
      </c>
      <c r="O42" s="212">
        <v>786</v>
      </c>
      <c r="P42" s="217">
        <v>11447</v>
      </c>
      <c r="Q42" s="194"/>
      <c r="R42" s="194"/>
      <c r="S42" s="194"/>
      <c r="T42" s="194"/>
      <c r="U42" s="194"/>
      <c r="V42" s="194"/>
      <c r="W42" s="194"/>
      <c r="X42" s="194"/>
    </row>
    <row r="43" spans="1:24" s="196" customFormat="1" ht="15" customHeight="1">
      <c r="A43" s="544">
        <v>44470</v>
      </c>
      <c r="B43" s="545" t="s">
        <v>273</v>
      </c>
      <c r="C43" s="549">
        <v>44805</v>
      </c>
      <c r="D43" s="202">
        <v>732</v>
      </c>
      <c r="E43" s="206">
        <v>684</v>
      </c>
      <c r="F43" s="206">
        <v>548</v>
      </c>
      <c r="G43" s="206">
        <v>558</v>
      </c>
      <c r="H43" s="206">
        <v>579</v>
      </c>
      <c r="I43" s="206">
        <v>2353</v>
      </c>
      <c r="J43" s="206">
        <v>2096</v>
      </c>
      <c r="K43" s="206">
        <v>1074</v>
      </c>
      <c r="L43" s="206">
        <v>817</v>
      </c>
      <c r="M43" s="206">
        <v>916</v>
      </c>
      <c r="N43" s="206">
        <v>980</v>
      </c>
      <c r="O43" s="213">
        <v>761</v>
      </c>
      <c r="P43" s="218">
        <v>12098</v>
      </c>
      <c r="Q43" s="194"/>
      <c r="R43" s="194"/>
      <c r="S43" s="194"/>
      <c r="T43" s="194"/>
      <c r="U43" s="194"/>
      <c r="V43" s="194"/>
      <c r="W43" s="194"/>
      <c r="X43" s="194"/>
    </row>
    <row r="44" spans="1:24" s="196" customFormat="1" ht="15" customHeight="1">
      <c r="A44" s="544">
        <v>44835</v>
      </c>
      <c r="B44" s="545" t="s">
        <v>273</v>
      </c>
      <c r="C44" s="549">
        <v>45170</v>
      </c>
      <c r="D44" s="202">
        <v>852</v>
      </c>
      <c r="E44" s="206">
        <v>621</v>
      </c>
      <c r="F44" s="206">
        <v>653</v>
      </c>
      <c r="G44" s="206">
        <v>594</v>
      </c>
      <c r="H44" s="206">
        <v>663</v>
      </c>
      <c r="I44" s="206">
        <v>2210</v>
      </c>
      <c r="J44" s="206">
        <v>2243</v>
      </c>
      <c r="K44" s="206">
        <v>905</v>
      </c>
      <c r="L44" s="206">
        <v>757</v>
      </c>
      <c r="M44" s="206">
        <v>963</v>
      </c>
      <c r="N44" s="206">
        <v>1041</v>
      </c>
      <c r="O44" s="213">
        <v>792</v>
      </c>
      <c r="P44" s="218">
        <v>12294</v>
      </c>
      <c r="Q44" s="194"/>
      <c r="R44" s="194"/>
      <c r="S44" s="194"/>
      <c r="T44" s="194"/>
      <c r="U44" s="194"/>
      <c r="V44" s="194"/>
      <c r="W44" s="194"/>
      <c r="X44" s="194"/>
    </row>
    <row r="45" spans="1:24" s="196" customFormat="1" ht="15" customHeight="1">
      <c r="A45" s="544">
        <v>45200</v>
      </c>
      <c r="B45" s="545" t="s">
        <v>273</v>
      </c>
      <c r="C45" s="549">
        <v>45536</v>
      </c>
      <c r="D45" s="202">
        <v>883</v>
      </c>
      <c r="E45" s="206">
        <v>607</v>
      </c>
      <c r="F45" s="206">
        <v>581</v>
      </c>
      <c r="G45" s="206">
        <v>569</v>
      </c>
      <c r="H45" s="206">
        <v>706</v>
      </c>
      <c r="I45" s="206">
        <v>1923</v>
      </c>
      <c r="J45" s="206">
        <v>2325</v>
      </c>
      <c r="K45" s="206">
        <v>842</v>
      </c>
      <c r="L45" s="206">
        <v>707</v>
      </c>
      <c r="M45" s="206">
        <v>918</v>
      </c>
      <c r="N45" s="206">
        <v>913</v>
      </c>
      <c r="O45" s="213">
        <v>771</v>
      </c>
      <c r="P45" s="218">
        <v>11745</v>
      </c>
      <c r="Q45" s="194"/>
      <c r="R45" s="194"/>
      <c r="S45" s="194"/>
      <c r="T45" s="194"/>
      <c r="U45" s="194"/>
      <c r="V45" s="194"/>
      <c r="W45" s="194"/>
      <c r="X45" s="194"/>
    </row>
    <row r="46" spans="1:24" s="196" customFormat="1" ht="15" customHeight="1">
      <c r="A46" s="544">
        <v>45566</v>
      </c>
      <c r="B46" s="545" t="s">
        <v>273</v>
      </c>
      <c r="C46" s="549">
        <v>45901</v>
      </c>
      <c r="D46" s="202">
        <v>748</v>
      </c>
      <c r="E46" s="206">
        <v>634</v>
      </c>
      <c r="F46" s="206">
        <v>584</v>
      </c>
      <c r="G46" s="206">
        <v>572</v>
      </c>
      <c r="H46" s="206">
        <v>721</v>
      </c>
      <c r="I46" s="206">
        <v>2016</v>
      </c>
      <c r="J46" s="206">
        <v>2179</v>
      </c>
      <c r="K46" s="206">
        <v>836</v>
      </c>
      <c r="L46" s="206">
        <v>706</v>
      </c>
      <c r="M46" s="206">
        <v>932</v>
      </c>
      <c r="N46" s="206">
        <v>881</v>
      </c>
      <c r="O46" s="213">
        <v>819</v>
      </c>
      <c r="P46" s="218">
        <v>11628</v>
      </c>
      <c r="Q46" s="194"/>
      <c r="R46" s="194"/>
      <c r="S46" s="194"/>
      <c r="T46" s="194"/>
      <c r="U46" s="194"/>
      <c r="V46" s="194"/>
      <c r="W46" s="194"/>
      <c r="X46" s="194"/>
    </row>
    <row r="47" spans="1:24" s="196" customFormat="1" ht="15" customHeight="1">
      <c r="A47" s="546">
        <v>45931</v>
      </c>
      <c r="B47" s="547"/>
      <c r="C47" s="577"/>
      <c r="D47" s="203">
        <v>826</v>
      </c>
      <c r="E47" s="207" t="s">
        <v>388</v>
      </c>
      <c r="F47" s="207" t="s">
        <v>388</v>
      </c>
      <c r="G47" s="207" t="s">
        <v>388</v>
      </c>
      <c r="H47" s="207" t="s">
        <v>388</v>
      </c>
      <c r="I47" s="207" t="s">
        <v>388</v>
      </c>
      <c r="J47" s="207" t="s">
        <v>388</v>
      </c>
      <c r="K47" s="207" t="s">
        <v>388</v>
      </c>
      <c r="L47" s="207" t="s">
        <v>388</v>
      </c>
      <c r="M47" s="207" t="s">
        <v>388</v>
      </c>
      <c r="N47" s="207" t="s">
        <v>388</v>
      </c>
      <c r="O47" s="575" t="s">
        <v>388</v>
      </c>
      <c r="P47" s="219">
        <v>826</v>
      </c>
      <c r="Q47" s="194"/>
      <c r="R47" s="194"/>
      <c r="S47" s="194"/>
      <c r="T47" s="194"/>
      <c r="U47" s="194"/>
      <c r="V47" s="194"/>
      <c r="W47" s="194"/>
      <c r="X47" s="194"/>
    </row>
    <row r="48" spans="1:24" s="535" customFormat="1" ht="3.75" customHeight="1">
      <c r="A48" s="550"/>
      <c r="B48" s="551"/>
      <c r="C48" s="552"/>
      <c r="D48" s="532"/>
      <c r="E48" s="532"/>
      <c r="F48" s="532"/>
      <c r="G48" s="532"/>
      <c r="H48" s="532"/>
      <c r="I48" s="532"/>
      <c r="J48" s="532"/>
      <c r="K48" s="532"/>
      <c r="L48" s="532"/>
      <c r="M48" s="532"/>
      <c r="N48" s="532"/>
      <c r="O48" s="533"/>
      <c r="P48" s="532"/>
      <c r="Q48" s="534"/>
      <c r="R48" s="534"/>
      <c r="S48" s="534"/>
      <c r="T48" s="534"/>
      <c r="U48" s="534"/>
      <c r="V48" s="534"/>
      <c r="W48" s="534"/>
      <c r="X48" s="534"/>
    </row>
    <row r="49" spans="1:24" ht="15" customHeight="1">
      <c r="A49" s="196" t="s">
        <v>278</v>
      </c>
      <c r="B49" s="508"/>
      <c r="C49" s="425"/>
      <c r="D49" s="194"/>
      <c r="E49" s="194"/>
      <c r="F49" s="194"/>
      <c r="G49" s="194"/>
      <c r="H49" s="194"/>
      <c r="I49" s="194"/>
      <c r="J49" s="194"/>
      <c r="K49" s="194"/>
      <c r="L49" s="194"/>
      <c r="M49" s="194"/>
      <c r="N49" s="194"/>
      <c r="O49" s="194"/>
      <c r="P49" s="216" t="s">
        <v>26</v>
      </c>
    </row>
    <row r="50" spans="1:24" ht="15" customHeight="1">
      <c r="A50" s="426" t="s">
        <v>274</v>
      </c>
      <c r="B50" s="427"/>
      <c r="C50" s="427"/>
      <c r="D50" s="430" t="s">
        <v>57</v>
      </c>
      <c r="E50" s="428" t="s">
        <v>163</v>
      </c>
      <c r="F50" s="428" t="s">
        <v>145</v>
      </c>
      <c r="G50" s="428" t="s">
        <v>53</v>
      </c>
      <c r="H50" s="428" t="s">
        <v>164</v>
      </c>
      <c r="I50" s="428" t="s">
        <v>165</v>
      </c>
      <c r="J50" s="428" t="s">
        <v>166</v>
      </c>
      <c r="K50" s="428" t="s">
        <v>167</v>
      </c>
      <c r="L50" s="428" t="s">
        <v>168</v>
      </c>
      <c r="M50" s="428" t="s">
        <v>169</v>
      </c>
      <c r="N50" s="428" t="s">
        <v>170</v>
      </c>
      <c r="O50" s="428" t="s">
        <v>104</v>
      </c>
      <c r="P50" s="429" t="s">
        <v>27</v>
      </c>
    </row>
    <row r="51" spans="1:24" ht="15" customHeight="1">
      <c r="A51" s="542">
        <v>44105</v>
      </c>
      <c r="B51" s="543" t="s">
        <v>273</v>
      </c>
      <c r="C51" s="548">
        <v>44440</v>
      </c>
      <c r="D51" s="201">
        <v>793</v>
      </c>
      <c r="E51" s="205">
        <v>656</v>
      </c>
      <c r="F51" s="205">
        <v>626</v>
      </c>
      <c r="G51" s="205">
        <v>603</v>
      </c>
      <c r="H51" s="205">
        <v>867</v>
      </c>
      <c r="I51" s="205">
        <v>5255</v>
      </c>
      <c r="J51" s="205">
        <v>1757</v>
      </c>
      <c r="K51" s="205">
        <v>751</v>
      </c>
      <c r="L51" s="205">
        <v>868</v>
      </c>
      <c r="M51" s="205">
        <v>732</v>
      </c>
      <c r="N51" s="205">
        <v>711</v>
      </c>
      <c r="O51" s="212">
        <v>820</v>
      </c>
      <c r="P51" s="217">
        <v>14439</v>
      </c>
    </row>
    <row r="52" spans="1:24" ht="15" customHeight="1">
      <c r="A52" s="544">
        <v>44470</v>
      </c>
      <c r="B52" s="545" t="s">
        <v>273</v>
      </c>
      <c r="C52" s="549">
        <v>44805</v>
      </c>
      <c r="D52" s="202">
        <v>780</v>
      </c>
      <c r="E52" s="206">
        <v>705</v>
      </c>
      <c r="F52" s="206">
        <v>614</v>
      </c>
      <c r="G52" s="206">
        <v>670</v>
      </c>
      <c r="H52" s="206">
        <v>804</v>
      </c>
      <c r="I52" s="206">
        <v>5113</v>
      </c>
      <c r="J52" s="206">
        <v>1548</v>
      </c>
      <c r="K52" s="206">
        <v>833</v>
      </c>
      <c r="L52" s="206">
        <v>833</v>
      </c>
      <c r="M52" s="206">
        <v>901</v>
      </c>
      <c r="N52" s="206">
        <v>928</v>
      </c>
      <c r="O52" s="213">
        <v>926</v>
      </c>
      <c r="P52" s="218">
        <v>14655</v>
      </c>
    </row>
    <row r="53" spans="1:24" ht="15" customHeight="1">
      <c r="A53" s="544">
        <v>44835</v>
      </c>
      <c r="B53" s="545" t="s">
        <v>273</v>
      </c>
      <c r="C53" s="549">
        <v>45170</v>
      </c>
      <c r="D53" s="202">
        <v>747</v>
      </c>
      <c r="E53" s="206">
        <v>732</v>
      </c>
      <c r="F53" s="206">
        <v>780</v>
      </c>
      <c r="G53" s="206">
        <v>810</v>
      </c>
      <c r="H53" s="206">
        <v>955</v>
      </c>
      <c r="I53" s="206">
        <v>5078</v>
      </c>
      <c r="J53" s="206">
        <v>1529</v>
      </c>
      <c r="K53" s="206">
        <v>824</v>
      </c>
      <c r="L53" s="206">
        <v>813</v>
      </c>
      <c r="M53" s="206">
        <v>785</v>
      </c>
      <c r="N53" s="206">
        <v>911</v>
      </c>
      <c r="O53" s="213">
        <v>822</v>
      </c>
      <c r="P53" s="218">
        <v>14786</v>
      </c>
    </row>
    <row r="54" spans="1:24" ht="15" customHeight="1">
      <c r="A54" s="544">
        <v>45200</v>
      </c>
      <c r="B54" s="545" t="s">
        <v>273</v>
      </c>
      <c r="C54" s="549">
        <v>45536</v>
      </c>
      <c r="D54" s="202">
        <v>741</v>
      </c>
      <c r="E54" s="206">
        <v>659</v>
      </c>
      <c r="F54" s="206">
        <v>831</v>
      </c>
      <c r="G54" s="206">
        <v>797</v>
      </c>
      <c r="H54" s="206">
        <v>871</v>
      </c>
      <c r="I54" s="206">
        <v>5032</v>
      </c>
      <c r="J54" s="206">
        <v>1663</v>
      </c>
      <c r="K54" s="206">
        <v>839</v>
      </c>
      <c r="L54" s="206">
        <v>719</v>
      </c>
      <c r="M54" s="206">
        <v>1075</v>
      </c>
      <c r="N54" s="206">
        <v>778</v>
      </c>
      <c r="O54" s="213">
        <v>779</v>
      </c>
      <c r="P54" s="218">
        <v>14784</v>
      </c>
    </row>
    <row r="55" spans="1:24" ht="15" customHeight="1">
      <c r="A55" s="544">
        <v>45566</v>
      </c>
      <c r="B55" s="545" t="s">
        <v>273</v>
      </c>
      <c r="C55" s="549">
        <v>45901</v>
      </c>
      <c r="D55" s="202">
        <v>717</v>
      </c>
      <c r="E55" s="206">
        <v>579</v>
      </c>
      <c r="F55" s="206">
        <v>799</v>
      </c>
      <c r="G55" s="206">
        <v>682</v>
      </c>
      <c r="H55" s="206">
        <v>903</v>
      </c>
      <c r="I55" s="206">
        <v>5182</v>
      </c>
      <c r="J55" s="206">
        <v>1543</v>
      </c>
      <c r="K55" s="206">
        <v>904</v>
      </c>
      <c r="L55" s="206">
        <v>892</v>
      </c>
      <c r="M55" s="206">
        <v>1091</v>
      </c>
      <c r="N55" s="206">
        <v>794</v>
      </c>
      <c r="O55" s="213">
        <v>950</v>
      </c>
      <c r="P55" s="218">
        <v>15036</v>
      </c>
    </row>
    <row r="56" spans="1:24" ht="15" customHeight="1">
      <c r="A56" s="546">
        <v>45931</v>
      </c>
      <c r="B56" s="547"/>
      <c r="C56" s="577"/>
      <c r="D56" s="203">
        <v>730</v>
      </c>
      <c r="E56" s="207" t="s">
        <v>388</v>
      </c>
      <c r="F56" s="207" t="s">
        <v>388</v>
      </c>
      <c r="G56" s="207" t="s">
        <v>388</v>
      </c>
      <c r="H56" s="207" t="s">
        <v>388</v>
      </c>
      <c r="I56" s="207" t="s">
        <v>388</v>
      </c>
      <c r="J56" s="207" t="s">
        <v>388</v>
      </c>
      <c r="K56" s="207" t="s">
        <v>388</v>
      </c>
      <c r="L56" s="207" t="s">
        <v>388</v>
      </c>
      <c r="M56" s="207" t="s">
        <v>388</v>
      </c>
      <c r="N56" s="207" t="s">
        <v>388</v>
      </c>
      <c r="O56" s="575" t="s">
        <v>388</v>
      </c>
      <c r="P56" s="219">
        <v>730</v>
      </c>
    </row>
    <row r="57" spans="1:24" s="535" customFormat="1" ht="3.75" customHeight="1">
      <c r="A57" s="550"/>
      <c r="B57" s="551"/>
      <c r="C57" s="552"/>
      <c r="D57" s="532"/>
      <c r="E57" s="532"/>
      <c r="F57" s="532"/>
      <c r="G57" s="532"/>
      <c r="H57" s="532"/>
      <c r="I57" s="532"/>
      <c r="J57" s="532"/>
      <c r="K57" s="532"/>
      <c r="L57" s="532"/>
      <c r="M57" s="532"/>
      <c r="N57" s="532"/>
      <c r="O57" s="533"/>
      <c r="P57" s="532"/>
      <c r="Q57" s="534"/>
      <c r="R57" s="534"/>
      <c r="S57" s="534"/>
      <c r="T57" s="534"/>
      <c r="U57" s="534"/>
      <c r="V57" s="534"/>
      <c r="W57" s="534"/>
      <c r="X57" s="534"/>
    </row>
    <row r="58" spans="1:24" s="194" customFormat="1" ht="15" customHeight="1">
      <c r="A58" s="196" t="s">
        <v>280</v>
      </c>
      <c r="B58" s="508"/>
      <c r="C58" s="425"/>
      <c r="P58" s="216" t="s">
        <v>26</v>
      </c>
    </row>
    <row r="59" spans="1:24" s="194" customFormat="1" ht="15" customHeight="1">
      <c r="A59" s="426" t="s">
        <v>274</v>
      </c>
      <c r="B59" s="427"/>
      <c r="C59" s="427"/>
      <c r="D59" s="430" t="s">
        <v>57</v>
      </c>
      <c r="E59" s="428" t="s">
        <v>163</v>
      </c>
      <c r="F59" s="428" t="s">
        <v>145</v>
      </c>
      <c r="G59" s="428" t="s">
        <v>53</v>
      </c>
      <c r="H59" s="428" t="s">
        <v>164</v>
      </c>
      <c r="I59" s="428" t="s">
        <v>165</v>
      </c>
      <c r="J59" s="428" t="s">
        <v>166</v>
      </c>
      <c r="K59" s="428" t="s">
        <v>167</v>
      </c>
      <c r="L59" s="428" t="s">
        <v>168</v>
      </c>
      <c r="M59" s="428" t="s">
        <v>169</v>
      </c>
      <c r="N59" s="428" t="s">
        <v>170</v>
      </c>
      <c r="O59" s="428" t="s">
        <v>104</v>
      </c>
      <c r="P59" s="429" t="s">
        <v>27</v>
      </c>
    </row>
    <row r="60" spans="1:24" s="196" customFormat="1" ht="15" customHeight="1">
      <c r="A60" s="542">
        <v>44105</v>
      </c>
      <c r="B60" s="543" t="s">
        <v>273</v>
      </c>
      <c r="C60" s="548">
        <v>44440</v>
      </c>
      <c r="D60" s="201">
        <v>-20</v>
      </c>
      <c r="E60" s="205">
        <v>-68</v>
      </c>
      <c r="F60" s="205">
        <v>-5</v>
      </c>
      <c r="G60" s="205">
        <v>-48</v>
      </c>
      <c r="H60" s="205">
        <v>-273</v>
      </c>
      <c r="I60" s="418">
        <v>-2774</v>
      </c>
      <c r="J60" s="205">
        <v>251</v>
      </c>
      <c r="K60" s="205">
        <v>-7</v>
      </c>
      <c r="L60" s="205">
        <v>-199</v>
      </c>
      <c r="M60" s="205">
        <v>179</v>
      </c>
      <c r="N60" s="205">
        <v>6</v>
      </c>
      <c r="O60" s="212">
        <v>-34</v>
      </c>
      <c r="P60" s="217">
        <v>-2992</v>
      </c>
      <c r="Q60" s="194"/>
      <c r="R60" s="194"/>
      <c r="S60" s="194"/>
      <c r="T60" s="194"/>
      <c r="U60" s="194"/>
      <c r="V60" s="194"/>
      <c r="W60" s="194"/>
      <c r="X60" s="194"/>
    </row>
    <row r="61" spans="1:24" s="196" customFormat="1" ht="15" customHeight="1">
      <c r="A61" s="544">
        <v>44470</v>
      </c>
      <c r="B61" s="545" t="s">
        <v>273</v>
      </c>
      <c r="C61" s="549">
        <v>44805</v>
      </c>
      <c r="D61" s="202">
        <v>-48</v>
      </c>
      <c r="E61" s="206">
        <v>-21</v>
      </c>
      <c r="F61" s="206">
        <v>-66</v>
      </c>
      <c r="G61" s="206">
        <v>-112</v>
      </c>
      <c r="H61" s="206">
        <v>-225</v>
      </c>
      <c r="I61" s="419">
        <v>-2760</v>
      </c>
      <c r="J61" s="206">
        <v>548</v>
      </c>
      <c r="K61" s="206">
        <v>241</v>
      </c>
      <c r="L61" s="206">
        <v>-16</v>
      </c>
      <c r="M61" s="206">
        <v>15</v>
      </c>
      <c r="N61" s="206">
        <v>52</v>
      </c>
      <c r="O61" s="213">
        <v>-165</v>
      </c>
      <c r="P61" s="218">
        <v>-2557</v>
      </c>
      <c r="Q61" s="194"/>
      <c r="R61" s="194"/>
      <c r="S61" s="194"/>
      <c r="T61" s="194"/>
      <c r="U61" s="194"/>
      <c r="V61" s="194"/>
      <c r="W61" s="194"/>
      <c r="X61" s="194"/>
    </row>
    <row r="62" spans="1:24" s="196" customFormat="1" ht="15" customHeight="1">
      <c r="A62" s="544">
        <v>44835</v>
      </c>
      <c r="B62" s="545" t="s">
        <v>273</v>
      </c>
      <c r="C62" s="549">
        <v>45170</v>
      </c>
      <c r="D62" s="202">
        <v>105</v>
      </c>
      <c r="E62" s="206">
        <v>-111</v>
      </c>
      <c r="F62" s="206">
        <v>-127</v>
      </c>
      <c r="G62" s="206">
        <v>-216</v>
      </c>
      <c r="H62" s="206">
        <v>-292</v>
      </c>
      <c r="I62" s="419">
        <v>-2868</v>
      </c>
      <c r="J62" s="206">
        <v>714</v>
      </c>
      <c r="K62" s="206">
        <v>81</v>
      </c>
      <c r="L62" s="206">
        <v>-56</v>
      </c>
      <c r="M62" s="206">
        <v>178</v>
      </c>
      <c r="N62" s="206">
        <v>130</v>
      </c>
      <c r="O62" s="213">
        <v>-30</v>
      </c>
      <c r="P62" s="218">
        <v>-2492</v>
      </c>
      <c r="Q62" s="194"/>
      <c r="R62" s="194"/>
      <c r="S62" s="194"/>
      <c r="T62" s="194"/>
      <c r="U62" s="194"/>
      <c r="V62" s="194"/>
      <c r="W62" s="194"/>
      <c r="X62" s="194"/>
    </row>
    <row r="63" spans="1:24" s="196" customFormat="1" ht="15" customHeight="1">
      <c r="A63" s="544">
        <v>45200</v>
      </c>
      <c r="B63" s="545" t="s">
        <v>273</v>
      </c>
      <c r="C63" s="549">
        <v>45536</v>
      </c>
      <c r="D63" s="202">
        <v>142</v>
      </c>
      <c r="E63" s="206">
        <v>-52</v>
      </c>
      <c r="F63" s="206">
        <v>-250</v>
      </c>
      <c r="G63" s="206">
        <v>-228</v>
      </c>
      <c r="H63" s="206">
        <v>-165</v>
      </c>
      <c r="I63" s="419">
        <v>-3109</v>
      </c>
      <c r="J63" s="206">
        <v>662</v>
      </c>
      <c r="K63" s="206">
        <v>3</v>
      </c>
      <c r="L63" s="206">
        <v>-12</v>
      </c>
      <c r="M63" s="206">
        <v>-157</v>
      </c>
      <c r="N63" s="206">
        <v>135</v>
      </c>
      <c r="O63" s="213">
        <v>-8</v>
      </c>
      <c r="P63" s="218">
        <v>-3039</v>
      </c>
      <c r="Q63" s="194"/>
      <c r="R63" s="194"/>
      <c r="S63" s="194"/>
      <c r="T63" s="194"/>
      <c r="U63" s="194"/>
      <c r="V63" s="194"/>
      <c r="W63" s="194"/>
      <c r="X63" s="194"/>
    </row>
    <row r="64" spans="1:24" s="196" customFormat="1" ht="15" customHeight="1">
      <c r="A64" s="544">
        <v>45566</v>
      </c>
      <c r="B64" s="545" t="s">
        <v>273</v>
      </c>
      <c r="C64" s="549">
        <v>45901</v>
      </c>
      <c r="D64" s="202">
        <v>31</v>
      </c>
      <c r="E64" s="206">
        <v>55</v>
      </c>
      <c r="F64" s="206">
        <v>-215</v>
      </c>
      <c r="G64" s="206">
        <v>-110</v>
      </c>
      <c r="H64" s="206">
        <v>-182</v>
      </c>
      <c r="I64" s="419">
        <v>-3166</v>
      </c>
      <c r="J64" s="206">
        <v>636</v>
      </c>
      <c r="K64" s="210">
        <v>-68</v>
      </c>
      <c r="L64" s="206">
        <v>-186</v>
      </c>
      <c r="M64" s="206">
        <v>-159</v>
      </c>
      <c r="N64" s="206">
        <v>87</v>
      </c>
      <c r="O64" s="213">
        <v>-131</v>
      </c>
      <c r="P64" s="218">
        <v>-3408</v>
      </c>
      <c r="Q64" s="194"/>
      <c r="R64" s="194"/>
      <c r="S64" s="194"/>
      <c r="T64" s="194"/>
      <c r="U64" s="194"/>
      <c r="V64" s="194"/>
      <c r="W64" s="194"/>
      <c r="X64" s="194"/>
    </row>
    <row r="65" spans="1:24" s="196" customFormat="1" ht="15" customHeight="1">
      <c r="A65" s="546">
        <v>45931</v>
      </c>
      <c r="B65" s="547"/>
      <c r="C65" s="577"/>
      <c r="D65" s="204">
        <v>96</v>
      </c>
      <c r="E65" s="208" t="s">
        <v>388</v>
      </c>
      <c r="F65" s="208" t="s">
        <v>388</v>
      </c>
      <c r="G65" s="208" t="s">
        <v>388</v>
      </c>
      <c r="H65" s="208" t="s">
        <v>388</v>
      </c>
      <c r="I65" s="420" t="s">
        <v>388</v>
      </c>
      <c r="J65" s="208" t="s">
        <v>388</v>
      </c>
      <c r="K65" s="208" t="s">
        <v>388</v>
      </c>
      <c r="L65" s="208" t="s">
        <v>388</v>
      </c>
      <c r="M65" s="208" t="s">
        <v>388</v>
      </c>
      <c r="N65" s="208" t="s">
        <v>388</v>
      </c>
      <c r="O65" s="215" t="s">
        <v>388</v>
      </c>
      <c r="P65" s="222">
        <v>96</v>
      </c>
      <c r="Q65" s="194"/>
      <c r="R65" s="194"/>
      <c r="S65" s="194"/>
      <c r="T65" s="194"/>
      <c r="U65" s="194"/>
      <c r="V65" s="194"/>
      <c r="W65" s="194"/>
      <c r="X65" s="194"/>
    </row>
    <row r="66" spans="1:24" s="196" customFormat="1" ht="15" customHeight="1">
      <c r="B66" s="508"/>
      <c r="C66" s="425"/>
      <c r="D66" s="194"/>
      <c r="E66" s="194"/>
      <c r="P66" s="206"/>
      <c r="Q66" s="194"/>
      <c r="R66" s="194"/>
      <c r="S66" s="194"/>
      <c r="T66" s="194"/>
      <c r="U66" s="194"/>
      <c r="V66" s="194"/>
      <c r="W66" s="194"/>
      <c r="X66" s="194"/>
    </row>
    <row r="67" spans="1:24" s="196" customFormat="1" ht="15" customHeight="1">
      <c r="B67" s="508"/>
      <c r="C67" s="425"/>
      <c r="D67" s="194"/>
      <c r="E67" s="194"/>
      <c r="P67" s="206"/>
      <c r="Q67" s="194"/>
      <c r="R67" s="194"/>
      <c r="S67" s="194"/>
      <c r="T67" s="194"/>
      <c r="U67" s="194"/>
      <c r="V67" s="194"/>
      <c r="W67" s="194"/>
      <c r="X67" s="194"/>
    </row>
    <row r="68" spans="1:24" s="196" customFormat="1" ht="15" customHeight="1">
      <c r="B68" s="508"/>
      <c r="C68" s="425"/>
      <c r="D68" s="194"/>
      <c r="E68" s="194"/>
      <c r="I68" s="209"/>
      <c r="P68" s="206"/>
      <c r="Q68" s="194"/>
      <c r="R68" s="194"/>
      <c r="S68" s="194"/>
      <c r="T68" s="194"/>
      <c r="U68" s="194"/>
      <c r="V68" s="194"/>
      <c r="W68" s="194"/>
      <c r="X68" s="194"/>
    </row>
    <row r="69" spans="1:24" s="196" customFormat="1" ht="15" customHeight="1">
      <c r="B69" s="508"/>
      <c r="C69" s="425"/>
      <c r="D69" s="194"/>
      <c r="E69" s="194"/>
      <c r="P69" s="206"/>
      <c r="Q69" s="194"/>
      <c r="R69" s="194"/>
      <c r="S69" s="194"/>
      <c r="T69" s="194"/>
      <c r="U69" s="194"/>
      <c r="V69" s="194"/>
      <c r="W69" s="194"/>
      <c r="X69" s="194"/>
    </row>
    <row r="70" spans="1:24" s="194" customFormat="1" ht="15" customHeight="1">
      <c r="A70" s="196"/>
      <c r="B70" s="508"/>
      <c r="C70" s="425"/>
      <c r="F70" s="196"/>
      <c r="G70" s="196"/>
      <c r="H70" s="196"/>
      <c r="I70" s="196"/>
      <c r="J70" s="196"/>
      <c r="K70" s="196"/>
      <c r="L70" s="196"/>
      <c r="M70" s="196"/>
      <c r="N70" s="196"/>
      <c r="O70" s="196"/>
    </row>
    <row r="71" spans="1:24" s="194" customFormat="1" ht="15" customHeight="1">
      <c r="A71" s="196"/>
      <c r="B71" s="508"/>
      <c r="C71" s="425"/>
      <c r="F71" s="196"/>
      <c r="G71" s="196"/>
      <c r="H71" s="196"/>
      <c r="I71" s="196"/>
      <c r="J71" s="196"/>
      <c r="K71" s="196"/>
      <c r="L71" s="196"/>
      <c r="M71" s="196"/>
      <c r="N71" s="196"/>
      <c r="O71" s="196"/>
    </row>
    <row r="72" spans="1:24" s="196" customFormat="1" ht="15" customHeight="1">
      <c r="B72" s="508"/>
      <c r="C72" s="425"/>
      <c r="D72" s="194"/>
      <c r="E72" s="194"/>
      <c r="P72" s="206"/>
      <c r="Q72" s="194"/>
      <c r="R72" s="194"/>
      <c r="S72" s="194"/>
      <c r="T72" s="194"/>
      <c r="U72" s="194"/>
      <c r="V72" s="194"/>
      <c r="W72" s="194"/>
      <c r="X72" s="194"/>
    </row>
    <row r="73" spans="1:24" s="196" customFormat="1" ht="15" customHeight="1">
      <c r="B73" s="508"/>
      <c r="C73" s="425"/>
      <c r="D73" s="194"/>
      <c r="E73" s="194"/>
      <c r="P73" s="206"/>
      <c r="Q73" s="194"/>
      <c r="R73" s="194"/>
      <c r="S73" s="194"/>
      <c r="T73" s="194"/>
      <c r="U73" s="194"/>
      <c r="V73" s="194"/>
      <c r="W73" s="194"/>
      <c r="X73" s="194"/>
    </row>
    <row r="74" spans="1:24" s="196" customFormat="1" ht="15" customHeight="1">
      <c r="B74" s="508"/>
      <c r="C74" s="425"/>
      <c r="D74" s="194"/>
      <c r="E74" s="194"/>
      <c r="P74" s="206"/>
      <c r="Q74" s="194"/>
      <c r="R74" s="194"/>
      <c r="S74" s="194"/>
      <c r="T74" s="194"/>
      <c r="U74" s="194"/>
      <c r="V74" s="194"/>
      <c r="W74" s="194"/>
      <c r="X74" s="194"/>
    </row>
    <row r="75" spans="1:24" s="196" customFormat="1" ht="15" customHeight="1">
      <c r="B75" s="508"/>
      <c r="C75" s="425"/>
      <c r="D75" s="194"/>
      <c r="E75" s="194"/>
      <c r="P75" s="206"/>
      <c r="Q75" s="194"/>
      <c r="R75" s="194"/>
      <c r="S75" s="194"/>
      <c r="T75" s="194"/>
      <c r="U75" s="194"/>
      <c r="V75" s="194"/>
      <c r="W75" s="194"/>
      <c r="X75" s="194"/>
    </row>
    <row r="76" spans="1:24" s="196" customFormat="1" ht="15" customHeight="1">
      <c r="B76" s="508"/>
      <c r="C76" s="425"/>
      <c r="D76" s="194"/>
      <c r="E76" s="194"/>
      <c r="P76" s="206"/>
      <c r="Q76" s="194"/>
      <c r="R76" s="194"/>
      <c r="S76" s="194"/>
      <c r="T76" s="194"/>
      <c r="U76" s="194"/>
      <c r="V76" s="194"/>
      <c r="W76" s="194"/>
      <c r="X76" s="194"/>
    </row>
    <row r="77" spans="1:24" s="196" customFormat="1" ht="15" customHeight="1">
      <c r="B77" s="508"/>
      <c r="C77" s="425"/>
      <c r="D77" s="194"/>
      <c r="E77" s="194"/>
      <c r="P77" s="206"/>
      <c r="Q77" s="194"/>
      <c r="R77" s="194"/>
      <c r="S77" s="194"/>
      <c r="T77" s="194"/>
      <c r="U77" s="194"/>
      <c r="V77" s="194"/>
      <c r="W77" s="194"/>
      <c r="X77" s="194"/>
    </row>
    <row r="78" spans="1:24" s="196" customFormat="1" ht="15" customHeight="1">
      <c r="B78" s="508"/>
      <c r="C78" s="425"/>
      <c r="D78" s="194"/>
      <c r="E78" s="194"/>
      <c r="P78" s="206"/>
      <c r="Q78" s="194"/>
      <c r="R78" s="194"/>
      <c r="S78" s="194"/>
      <c r="T78" s="194"/>
      <c r="U78" s="194"/>
      <c r="V78" s="194"/>
      <c r="W78" s="194"/>
      <c r="X78" s="194"/>
    </row>
    <row r="79" spans="1:24" s="196" customFormat="1" ht="15" customHeight="1">
      <c r="B79" s="508"/>
      <c r="C79" s="425"/>
      <c r="D79" s="194"/>
      <c r="E79" s="194"/>
      <c r="P79" s="206"/>
      <c r="Q79" s="194"/>
      <c r="R79" s="194"/>
      <c r="S79" s="194"/>
      <c r="T79" s="194"/>
      <c r="U79" s="194"/>
      <c r="V79" s="194"/>
      <c r="W79" s="194"/>
      <c r="X79" s="194"/>
    </row>
    <row r="80" spans="1:24" s="196" customFormat="1" ht="15" customHeight="1">
      <c r="B80" s="508"/>
      <c r="C80" s="425"/>
      <c r="D80" s="194"/>
      <c r="E80" s="194"/>
      <c r="P80" s="206"/>
      <c r="Q80" s="194"/>
      <c r="R80" s="194"/>
      <c r="S80" s="194"/>
      <c r="T80" s="194"/>
      <c r="U80" s="194"/>
      <c r="V80" s="194"/>
      <c r="W80" s="194"/>
      <c r="X80" s="194"/>
    </row>
    <row r="81" spans="2:24" s="196" customFormat="1" ht="15" customHeight="1">
      <c r="B81" s="508"/>
      <c r="C81" s="425"/>
      <c r="D81" s="194"/>
      <c r="E81" s="194"/>
      <c r="P81" s="206"/>
      <c r="Q81" s="194"/>
      <c r="R81" s="194"/>
      <c r="S81" s="194"/>
      <c r="T81" s="194"/>
      <c r="U81" s="194"/>
      <c r="V81" s="194"/>
      <c r="W81" s="194"/>
      <c r="X81" s="194"/>
    </row>
    <row r="82" spans="2:24" s="196" customFormat="1" ht="15" customHeight="1">
      <c r="B82" s="508"/>
      <c r="C82" s="425"/>
      <c r="D82" s="194"/>
      <c r="E82" s="194"/>
      <c r="P82" s="206"/>
      <c r="Q82" s="194"/>
      <c r="R82" s="194"/>
      <c r="S82" s="194"/>
      <c r="T82" s="194"/>
      <c r="U82" s="194"/>
      <c r="V82" s="194"/>
      <c r="W82" s="194"/>
      <c r="X82" s="194"/>
    </row>
    <row r="83" spans="2:24" s="196" customFormat="1" ht="15" customHeight="1">
      <c r="B83" s="508"/>
      <c r="C83" s="425"/>
      <c r="D83" s="194"/>
      <c r="E83" s="194"/>
      <c r="P83" s="206"/>
      <c r="Q83" s="194"/>
      <c r="R83" s="194"/>
      <c r="S83" s="194"/>
      <c r="T83" s="194"/>
      <c r="U83" s="194"/>
      <c r="V83" s="194"/>
      <c r="W83" s="194"/>
      <c r="X83" s="194"/>
    </row>
    <row r="84" spans="2:24" s="196" customFormat="1" ht="15" customHeight="1">
      <c r="B84" s="508"/>
      <c r="C84" s="425"/>
      <c r="D84" s="194"/>
      <c r="E84" s="194"/>
      <c r="P84" s="206"/>
      <c r="Q84" s="194"/>
      <c r="R84" s="194"/>
      <c r="S84" s="194"/>
      <c r="T84" s="194"/>
      <c r="U84" s="194"/>
      <c r="V84" s="194"/>
      <c r="W84" s="194"/>
      <c r="X84" s="194"/>
    </row>
    <row r="85" spans="2:24" s="196" customFormat="1" ht="15" customHeight="1">
      <c r="B85" s="508"/>
      <c r="C85" s="425"/>
      <c r="D85" s="194"/>
      <c r="E85" s="194"/>
      <c r="P85" s="206"/>
      <c r="Q85" s="194"/>
      <c r="R85" s="194"/>
      <c r="S85" s="194"/>
      <c r="T85" s="194"/>
      <c r="U85" s="194"/>
      <c r="V85" s="194"/>
      <c r="W85" s="194"/>
      <c r="X85" s="194"/>
    </row>
    <row r="86" spans="2:24" s="196" customFormat="1" ht="15" customHeight="1">
      <c r="B86" s="508"/>
      <c r="C86" s="425"/>
      <c r="D86" s="194"/>
      <c r="E86" s="194"/>
      <c r="P86" s="206"/>
      <c r="Q86" s="194"/>
      <c r="R86" s="194"/>
      <c r="S86" s="194"/>
      <c r="T86" s="194"/>
      <c r="U86" s="194"/>
      <c r="V86" s="194"/>
      <c r="W86" s="194"/>
      <c r="X86" s="194"/>
    </row>
    <row r="87" spans="2:24" s="196" customFormat="1" ht="15" customHeight="1">
      <c r="B87" s="508"/>
      <c r="C87" s="425"/>
      <c r="D87" s="194"/>
      <c r="E87" s="194"/>
      <c r="P87" s="206"/>
      <c r="Q87" s="194"/>
      <c r="R87" s="194"/>
      <c r="S87" s="194"/>
      <c r="T87" s="194"/>
      <c r="U87" s="194"/>
      <c r="V87" s="194"/>
      <c r="W87" s="194"/>
      <c r="X87" s="194"/>
    </row>
    <row r="88" spans="2:24" s="196" customFormat="1" ht="15" customHeight="1">
      <c r="B88" s="508"/>
      <c r="C88" s="425"/>
      <c r="D88" s="194"/>
      <c r="E88" s="194"/>
      <c r="P88" s="206"/>
      <c r="Q88" s="194"/>
      <c r="R88" s="194"/>
      <c r="S88" s="194"/>
      <c r="T88" s="194"/>
      <c r="U88" s="194"/>
      <c r="V88" s="194"/>
      <c r="W88" s="194"/>
      <c r="X88" s="194"/>
    </row>
    <row r="89" spans="2:24" s="196" customFormat="1" ht="15" customHeight="1">
      <c r="B89" s="508"/>
      <c r="C89" s="425"/>
      <c r="D89" s="194"/>
      <c r="E89" s="194"/>
      <c r="P89" s="206"/>
      <c r="Q89" s="194"/>
      <c r="R89" s="194"/>
      <c r="S89" s="194"/>
      <c r="T89" s="194"/>
      <c r="U89" s="194"/>
      <c r="V89" s="194"/>
      <c r="W89" s="194"/>
      <c r="X89" s="194"/>
    </row>
    <row r="90" spans="2:24" s="196" customFormat="1" ht="15" customHeight="1">
      <c r="B90" s="508"/>
      <c r="C90" s="425"/>
      <c r="D90" s="194"/>
      <c r="E90" s="194"/>
      <c r="P90" s="194"/>
      <c r="Q90" s="194"/>
      <c r="R90" s="194"/>
      <c r="S90" s="194"/>
      <c r="T90" s="194"/>
      <c r="U90" s="194"/>
      <c r="V90" s="194"/>
      <c r="W90" s="194"/>
      <c r="X90" s="194"/>
    </row>
    <row r="91" spans="2:24" s="196" customFormat="1" ht="15" customHeight="1">
      <c r="B91" s="508"/>
      <c r="C91" s="425"/>
      <c r="D91" s="194"/>
      <c r="E91" s="194"/>
      <c r="P91" s="194"/>
      <c r="Q91" s="194"/>
      <c r="R91" s="194"/>
      <c r="S91" s="194"/>
      <c r="T91" s="194"/>
      <c r="U91" s="194"/>
      <c r="V91" s="194"/>
      <c r="W91" s="194"/>
      <c r="X91" s="194"/>
    </row>
    <row r="92" spans="2:24" s="196" customFormat="1" ht="15" customHeight="1">
      <c r="B92" s="508"/>
      <c r="C92" s="425"/>
      <c r="D92" s="194"/>
      <c r="E92" s="194"/>
      <c r="P92" s="194"/>
      <c r="Q92" s="194"/>
      <c r="R92" s="194"/>
      <c r="S92" s="194"/>
      <c r="T92" s="194"/>
      <c r="U92" s="194"/>
      <c r="V92" s="194"/>
      <c r="W92" s="194"/>
      <c r="X92" s="194"/>
    </row>
    <row r="93" spans="2:24" s="196" customFormat="1" ht="15" customHeight="1">
      <c r="B93" s="508"/>
      <c r="C93" s="425"/>
      <c r="D93" s="194"/>
      <c r="E93" s="194"/>
      <c r="P93" s="194"/>
      <c r="Q93" s="194"/>
      <c r="R93" s="194"/>
      <c r="S93" s="194"/>
      <c r="T93" s="194"/>
      <c r="U93" s="194"/>
      <c r="V93" s="194"/>
      <c r="W93" s="194"/>
      <c r="X93" s="194"/>
    </row>
    <row r="94" spans="2:24" s="196" customFormat="1" ht="15" customHeight="1">
      <c r="B94" s="508"/>
      <c r="C94" s="425"/>
      <c r="D94" s="194"/>
      <c r="E94" s="194"/>
      <c r="P94" s="194"/>
      <c r="Q94" s="194"/>
      <c r="R94" s="194"/>
      <c r="S94" s="194"/>
      <c r="T94" s="194"/>
      <c r="U94" s="194"/>
      <c r="V94" s="194"/>
      <c r="W94" s="194"/>
      <c r="X94" s="194"/>
    </row>
    <row r="95" spans="2:24" s="196" customFormat="1" ht="15" customHeight="1">
      <c r="B95" s="508"/>
      <c r="C95" s="425"/>
      <c r="D95" s="194"/>
      <c r="E95" s="194"/>
      <c r="P95" s="194"/>
      <c r="Q95" s="194"/>
      <c r="R95" s="194"/>
      <c r="S95" s="194"/>
      <c r="T95" s="194"/>
      <c r="U95" s="194"/>
      <c r="V95" s="194"/>
      <c r="W95" s="194"/>
      <c r="X95" s="194"/>
    </row>
    <row r="96" spans="2:24" s="196" customFormat="1" ht="15" customHeight="1">
      <c r="B96" s="508"/>
      <c r="C96" s="425"/>
      <c r="D96" s="194"/>
      <c r="E96" s="194"/>
      <c r="P96" s="194"/>
      <c r="Q96" s="194"/>
      <c r="R96" s="194"/>
      <c r="S96" s="194"/>
      <c r="T96" s="194"/>
      <c r="U96" s="194"/>
      <c r="V96" s="194"/>
      <c r="W96" s="194"/>
      <c r="X96" s="194"/>
    </row>
    <row r="97" spans="2:24" s="196" customFormat="1" ht="15" customHeight="1">
      <c r="B97" s="508"/>
      <c r="C97" s="425"/>
      <c r="D97" s="194"/>
      <c r="E97" s="194"/>
      <c r="P97" s="194"/>
      <c r="Q97" s="194"/>
      <c r="R97" s="194"/>
      <c r="S97" s="194"/>
      <c r="T97" s="194"/>
      <c r="U97" s="194"/>
      <c r="V97" s="194"/>
      <c r="W97" s="194"/>
      <c r="X97" s="194"/>
    </row>
    <row r="98" spans="2:24" s="196" customFormat="1" ht="15" customHeight="1">
      <c r="B98" s="508"/>
      <c r="C98" s="425"/>
      <c r="D98" s="194"/>
      <c r="E98" s="194"/>
      <c r="P98" s="194"/>
      <c r="Q98" s="194"/>
      <c r="R98" s="194"/>
      <c r="S98" s="194"/>
      <c r="T98" s="194"/>
      <c r="U98" s="194"/>
      <c r="V98" s="194"/>
      <c r="W98" s="194"/>
      <c r="X98" s="194"/>
    </row>
    <row r="99" spans="2:24" s="196" customFormat="1" ht="15" customHeight="1">
      <c r="B99" s="508"/>
      <c r="C99" s="425"/>
      <c r="D99" s="194"/>
      <c r="E99" s="194"/>
      <c r="P99" s="194"/>
      <c r="Q99" s="194"/>
      <c r="R99" s="194"/>
      <c r="S99" s="194"/>
      <c r="T99" s="194"/>
      <c r="U99" s="194"/>
      <c r="V99" s="194"/>
      <c r="W99" s="194"/>
      <c r="X99" s="194"/>
    </row>
    <row r="100" spans="2:24" s="196" customFormat="1" ht="15" customHeight="1">
      <c r="B100" s="508"/>
      <c r="C100" s="425"/>
      <c r="D100" s="194"/>
      <c r="E100" s="194"/>
      <c r="P100" s="194"/>
      <c r="Q100" s="194"/>
      <c r="R100" s="194"/>
      <c r="S100" s="194"/>
      <c r="T100" s="194"/>
      <c r="U100" s="194"/>
      <c r="V100" s="194"/>
      <c r="W100" s="194"/>
      <c r="X100" s="194"/>
    </row>
    <row r="101" spans="2:24" s="196" customFormat="1" ht="15" customHeight="1">
      <c r="B101" s="508"/>
      <c r="C101" s="425"/>
      <c r="D101" s="194"/>
      <c r="E101" s="194"/>
      <c r="P101" s="194"/>
      <c r="Q101" s="194"/>
      <c r="R101" s="194"/>
      <c r="S101" s="194"/>
      <c r="T101" s="194"/>
      <c r="U101" s="194"/>
      <c r="V101" s="194"/>
      <c r="W101" s="194"/>
      <c r="X101" s="194"/>
    </row>
    <row r="102" spans="2:24" s="196" customFormat="1" ht="15" customHeight="1">
      <c r="B102" s="508"/>
      <c r="C102" s="425"/>
      <c r="D102" s="194"/>
      <c r="E102" s="194"/>
      <c r="P102" s="194"/>
      <c r="Q102" s="194"/>
      <c r="R102" s="194"/>
      <c r="S102" s="194"/>
      <c r="T102" s="194"/>
      <c r="U102" s="194"/>
      <c r="V102" s="194"/>
      <c r="W102" s="194"/>
      <c r="X102" s="194"/>
    </row>
    <row r="103" spans="2:24" s="196" customFormat="1" ht="15" customHeight="1">
      <c r="B103" s="508"/>
      <c r="C103" s="425"/>
      <c r="D103" s="194"/>
      <c r="E103" s="194"/>
      <c r="P103" s="194"/>
      <c r="Q103" s="194"/>
      <c r="R103" s="194"/>
      <c r="S103" s="194"/>
      <c r="T103" s="194"/>
      <c r="U103" s="194"/>
      <c r="V103" s="194"/>
      <c r="W103" s="194"/>
      <c r="X103" s="194"/>
    </row>
    <row r="104" spans="2:24" s="196" customFormat="1" ht="15" customHeight="1">
      <c r="B104" s="508"/>
      <c r="C104" s="425"/>
      <c r="D104" s="194"/>
      <c r="E104" s="194"/>
      <c r="P104" s="194"/>
      <c r="Q104" s="194"/>
      <c r="R104" s="194"/>
      <c r="S104" s="194"/>
      <c r="T104" s="194"/>
      <c r="U104" s="194"/>
      <c r="V104" s="194"/>
      <c r="W104" s="194"/>
      <c r="X104" s="194"/>
    </row>
    <row r="105" spans="2:24" s="196" customFormat="1" ht="15" customHeight="1">
      <c r="B105" s="508"/>
      <c r="C105" s="425"/>
      <c r="D105" s="194"/>
      <c r="E105" s="194"/>
      <c r="P105" s="194"/>
      <c r="Q105" s="194"/>
      <c r="R105" s="194"/>
      <c r="S105" s="194"/>
      <c r="T105" s="194"/>
      <c r="U105" s="194"/>
      <c r="V105" s="194"/>
      <c r="W105" s="194"/>
      <c r="X105" s="194"/>
    </row>
    <row r="106" spans="2:24" s="196" customFormat="1" ht="15" customHeight="1">
      <c r="B106" s="508"/>
      <c r="C106" s="425"/>
      <c r="D106" s="194"/>
      <c r="E106" s="194"/>
      <c r="P106" s="194"/>
      <c r="Q106" s="194"/>
      <c r="R106" s="194"/>
      <c r="S106" s="194"/>
      <c r="T106" s="194"/>
      <c r="U106" s="194"/>
      <c r="V106" s="194"/>
      <c r="W106" s="194"/>
      <c r="X106" s="194"/>
    </row>
    <row r="107" spans="2:24" s="196" customFormat="1" ht="15" customHeight="1">
      <c r="B107" s="508"/>
      <c r="C107" s="425"/>
      <c r="D107" s="194"/>
      <c r="E107" s="194"/>
      <c r="P107" s="194"/>
      <c r="Q107" s="194"/>
      <c r="R107" s="194"/>
      <c r="S107" s="194"/>
      <c r="T107" s="194"/>
      <c r="U107" s="194"/>
      <c r="V107" s="194"/>
      <c r="W107" s="194"/>
      <c r="X107" s="194"/>
    </row>
    <row r="108" spans="2:24" s="196" customFormat="1" ht="15" customHeight="1">
      <c r="B108" s="508"/>
      <c r="C108" s="425"/>
      <c r="D108" s="194"/>
      <c r="E108" s="194"/>
      <c r="P108" s="194"/>
      <c r="Q108" s="194"/>
      <c r="R108" s="194"/>
      <c r="S108" s="194"/>
      <c r="T108" s="194"/>
      <c r="U108" s="194"/>
      <c r="V108" s="194"/>
      <c r="W108" s="194"/>
      <c r="X108" s="194"/>
    </row>
    <row r="109" spans="2:24" s="196" customFormat="1" ht="15" customHeight="1">
      <c r="B109" s="508"/>
      <c r="C109" s="425"/>
      <c r="D109" s="194"/>
      <c r="E109" s="194"/>
      <c r="P109" s="194"/>
      <c r="Q109" s="194"/>
      <c r="R109" s="194"/>
      <c r="S109" s="194"/>
      <c r="T109" s="194"/>
      <c r="U109" s="194"/>
      <c r="V109" s="194"/>
      <c r="W109" s="194"/>
      <c r="X109" s="194"/>
    </row>
    <row r="110" spans="2:24" s="196" customFormat="1" ht="15" customHeight="1">
      <c r="B110" s="508"/>
      <c r="C110" s="425"/>
      <c r="D110" s="194"/>
      <c r="E110" s="194"/>
      <c r="P110" s="194"/>
      <c r="Q110" s="194"/>
      <c r="R110" s="194"/>
      <c r="S110" s="194"/>
      <c r="T110" s="194"/>
      <c r="U110" s="194"/>
      <c r="V110" s="194"/>
      <c r="W110" s="194"/>
      <c r="X110" s="194"/>
    </row>
    <row r="111" spans="2:24" s="196" customFormat="1" ht="15" customHeight="1">
      <c r="B111" s="508"/>
      <c r="C111" s="425"/>
      <c r="D111" s="194"/>
      <c r="E111" s="194"/>
      <c r="P111" s="194"/>
      <c r="Q111" s="194"/>
      <c r="R111" s="194"/>
      <c r="S111" s="194"/>
      <c r="T111" s="194"/>
      <c r="U111" s="194"/>
      <c r="V111" s="194"/>
      <c r="W111" s="194"/>
      <c r="X111" s="194"/>
    </row>
    <row r="112" spans="2:24" s="196" customFormat="1" ht="15" customHeight="1">
      <c r="B112" s="508"/>
      <c r="C112" s="425"/>
      <c r="D112" s="194"/>
      <c r="E112" s="194"/>
      <c r="P112" s="194"/>
      <c r="Q112" s="194"/>
      <c r="R112" s="194"/>
      <c r="S112" s="194"/>
      <c r="T112" s="194"/>
      <c r="U112" s="194"/>
      <c r="V112" s="194"/>
      <c r="W112" s="194"/>
      <c r="X112" s="194"/>
    </row>
    <row r="113" spans="2:24" s="196" customFormat="1" ht="15" customHeight="1">
      <c r="B113" s="508"/>
      <c r="C113" s="425"/>
      <c r="D113" s="194"/>
      <c r="E113" s="194"/>
      <c r="P113" s="194"/>
      <c r="Q113" s="194"/>
      <c r="R113" s="194"/>
      <c r="S113" s="194"/>
      <c r="T113" s="194"/>
      <c r="U113" s="194"/>
      <c r="V113" s="194"/>
      <c r="W113" s="194"/>
      <c r="X113" s="194"/>
    </row>
    <row r="114" spans="2:24" s="196" customFormat="1" ht="15" customHeight="1">
      <c r="B114" s="508"/>
      <c r="C114" s="425"/>
      <c r="D114" s="194"/>
      <c r="E114" s="194"/>
      <c r="P114" s="194"/>
      <c r="Q114" s="194"/>
      <c r="R114" s="194"/>
      <c r="S114" s="194"/>
      <c r="T114" s="194"/>
      <c r="U114" s="194"/>
      <c r="V114" s="194"/>
      <c r="W114" s="194"/>
      <c r="X114" s="194"/>
    </row>
    <row r="115" spans="2:24" s="196" customFormat="1" ht="15" customHeight="1">
      <c r="B115" s="508"/>
      <c r="C115" s="425"/>
      <c r="D115" s="194"/>
      <c r="E115" s="194"/>
      <c r="P115" s="194"/>
      <c r="Q115" s="194"/>
      <c r="R115" s="194"/>
      <c r="S115" s="194"/>
      <c r="T115" s="194"/>
      <c r="U115" s="194"/>
      <c r="V115" s="194"/>
      <c r="W115" s="194"/>
      <c r="X115" s="194"/>
    </row>
    <row r="116" spans="2:24" s="196" customFormat="1" ht="15" customHeight="1">
      <c r="B116" s="508"/>
      <c r="C116" s="425"/>
      <c r="D116" s="194"/>
      <c r="E116" s="194"/>
      <c r="P116" s="194"/>
      <c r="Q116" s="194"/>
      <c r="R116" s="194"/>
      <c r="S116" s="194"/>
      <c r="T116" s="194"/>
      <c r="U116" s="194"/>
      <c r="V116" s="194"/>
      <c r="W116" s="194"/>
      <c r="X116" s="194"/>
    </row>
    <row r="117" spans="2:24" s="196" customFormat="1" ht="15" customHeight="1">
      <c r="B117" s="508"/>
      <c r="C117" s="425"/>
      <c r="D117" s="194"/>
      <c r="E117" s="194"/>
      <c r="P117" s="194"/>
      <c r="Q117" s="194"/>
      <c r="R117" s="194"/>
      <c r="S117" s="194"/>
      <c r="T117" s="194"/>
      <c r="U117" s="194"/>
      <c r="V117" s="194"/>
      <c r="W117" s="194"/>
      <c r="X117" s="194"/>
    </row>
    <row r="118" spans="2:24" s="196" customFormat="1" ht="15" customHeight="1">
      <c r="B118" s="508"/>
      <c r="C118" s="425"/>
      <c r="D118" s="194"/>
      <c r="E118" s="194"/>
      <c r="P118" s="194"/>
      <c r="Q118" s="194"/>
      <c r="R118" s="194"/>
      <c r="S118" s="194"/>
      <c r="T118" s="194"/>
      <c r="U118" s="194"/>
      <c r="V118" s="194"/>
      <c r="W118" s="194"/>
      <c r="X118" s="194"/>
    </row>
    <row r="119" spans="2:24" s="196" customFormat="1" ht="15" customHeight="1">
      <c r="B119" s="508"/>
      <c r="C119" s="425"/>
      <c r="D119" s="194"/>
      <c r="E119" s="194"/>
      <c r="P119" s="194"/>
      <c r="Q119" s="194"/>
      <c r="R119" s="194"/>
      <c r="S119" s="194"/>
      <c r="T119" s="194"/>
      <c r="U119" s="194"/>
      <c r="V119" s="194"/>
      <c r="W119" s="194"/>
      <c r="X119" s="194"/>
    </row>
    <row r="120" spans="2:24" s="196" customFormat="1" ht="15" customHeight="1">
      <c r="B120" s="508"/>
      <c r="C120" s="425"/>
      <c r="D120" s="194"/>
      <c r="E120" s="194"/>
      <c r="P120" s="194"/>
      <c r="Q120" s="194"/>
      <c r="R120" s="194"/>
      <c r="S120" s="194"/>
      <c r="T120" s="194"/>
      <c r="U120" s="194"/>
      <c r="V120" s="194"/>
      <c r="W120" s="194"/>
      <c r="X120" s="194"/>
    </row>
    <row r="121" spans="2:24" s="196" customFormat="1" ht="15" customHeight="1">
      <c r="B121" s="508"/>
      <c r="C121" s="425"/>
      <c r="D121" s="194"/>
      <c r="E121" s="194"/>
      <c r="P121" s="194"/>
      <c r="Q121" s="194"/>
      <c r="R121" s="194"/>
      <c r="S121" s="194"/>
      <c r="T121" s="194"/>
      <c r="U121" s="194"/>
      <c r="V121" s="194"/>
      <c r="W121" s="194"/>
      <c r="X121" s="194"/>
    </row>
    <row r="122" spans="2:24" s="196" customFormat="1" ht="15" customHeight="1">
      <c r="B122" s="508"/>
      <c r="C122" s="425"/>
      <c r="D122" s="194"/>
      <c r="E122" s="194"/>
      <c r="P122" s="194"/>
      <c r="Q122" s="194"/>
      <c r="R122" s="194"/>
      <c r="S122" s="194"/>
      <c r="T122" s="194"/>
      <c r="U122" s="194"/>
      <c r="V122" s="194"/>
      <c r="W122" s="194"/>
      <c r="X122" s="194"/>
    </row>
    <row r="123" spans="2:24" s="196" customFormat="1" ht="15" customHeight="1">
      <c r="B123" s="508"/>
      <c r="C123" s="425"/>
      <c r="D123" s="194"/>
      <c r="E123" s="194"/>
      <c r="P123" s="194"/>
      <c r="Q123" s="194"/>
      <c r="R123" s="194"/>
      <c r="S123" s="194"/>
      <c r="T123" s="194"/>
      <c r="U123" s="194"/>
      <c r="V123" s="194"/>
      <c r="W123" s="194"/>
      <c r="X123" s="194"/>
    </row>
    <row r="124" spans="2:24" s="196" customFormat="1" ht="15" customHeight="1">
      <c r="B124" s="508"/>
      <c r="C124" s="425"/>
      <c r="D124" s="194"/>
      <c r="E124" s="194"/>
      <c r="P124" s="194"/>
      <c r="Q124" s="194"/>
      <c r="R124" s="194"/>
      <c r="S124" s="194"/>
      <c r="T124" s="194"/>
      <c r="U124" s="194"/>
      <c r="V124" s="194"/>
      <c r="W124" s="194"/>
      <c r="X124" s="194"/>
    </row>
    <row r="125" spans="2:24" s="196" customFormat="1" ht="15" customHeight="1">
      <c r="B125" s="508"/>
      <c r="C125" s="425"/>
      <c r="D125" s="194"/>
      <c r="E125" s="194"/>
      <c r="P125" s="194"/>
      <c r="Q125" s="194"/>
      <c r="R125" s="194"/>
      <c r="S125" s="194"/>
      <c r="T125" s="194"/>
      <c r="U125" s="194"/>
      <c r="V125" s="194"/>
      <c r="W125" s="194"/>
      <c r="X125" s="194"/>
    </row>
    <row r="126" spans="2:24" s="196" customFormat="1" ht="15" customHeight="1">
      <c r="B126" s="508"/>
      <c r="C126" s="425"/>
      <c r="D126" s="194"/>
      <c r="E126" s="194"/>
      <c r="P126" s="194"/>
      <c r="Q126" s="194"/>
      <c r="R126" s="194"/>
      <c r="S126" s="194"/>
      <c r="T126" s="194"/>
      <c r="U126" s="194"/>
      <c r="V126" s="194"/>
      <c r="W126" s="194"/>
      <c r="X126" s="194"/>
    </row>
    <row r="127" spans="2:24" s="196" customFormat="1" ht="15" customHeight="1">
      <c r="B127" s="508"/>
      <c r="C127" s="425"/>
      <c r="D127" s="194"/>
      <c r="E127" s="194"/>
      <c r="P127" s="194"/>
      <c r="Q127" s="194"/>
      <c r="R127" s="194"/>
      <c r="S127" s="194"/>
      <c r="T127" s="194"/>
      <c r="U127" s="194"/>
      <c r="V127" s="194"/>
      <c r="W127" s="194"/>
      <c r="X127" s="194"/>
    </row>
    <row r="128" spans="2:24" s="196" customFormat="1" ht="15" customHeight="1">
      <c r="B128" s="508"/>
      <c r="C128" s="425"/>
      <c r="D128" s="194"/>
      <c r="E128" s="194"/>
      <c r="P128" s="194"/>
      <c r="Q128" s="194"/>
      <c r="R128" s="194"/>
      <c r="S128" s="194"/>
      <c r="T128" s="194"/>
      <c r="U128" s="194"/>
      <c r="V128" s="194"/>
      <c r="W128" s="194"/>
      <c r="X128" s="194"/>
    </row>
    <row r="129" spans="2:24" s="196" customFormat="1" ht="15" customHeight="1">
      <c r="B129" s="508"/>
      <c r="C129" s="425"/>
      <c r="D129" s="194"/>
      <c r="E129" s="194"/>
      <c r="P129" s="194"/>
      <c r="Q129" s="194"/>
      <c r="R129" s="194"/>
      <c r="S129" s="194"/>
      <c r="T129" s="194"/>
      <c r="U129" s="194"/>
      <c r="V129" s="194"/>
      <c r="W129" s="194"/>
      <c r="X129" s="194"/>
    </row>
    <row r="130" spans="2:24" s="196" customFormat="1" ht="15" customHeight="1">
      <c r="B130" s="508"/>
      <c r="C130" s="425"/>
      <c r="D130" s="194"/>
      <c r="E130" s="194"/>
      <c r="P130" s="194"/>
      <c r="Q130" s="194"/>
      <c r="R130" s="194"/>
      <c r="S130" s="194"/>
      <c r="T130" s="194"/>
      <c r="U130" s="194"/>
      <c r="V130" s="194"/>
      <c r="W130" s="194"/>
      <c r="X130" s="194"/>
    </row>
    <row r="131" spans="2:24" s="196" customFormat="1" ht="15" customHeight="1">
      <c r="B131" s="508"/>
      <c r="C131" s="425"/>
      <c r="D131" s="194"/>
      <c r="E131" s="194"/>
      <c r="P131" s="194"/>
      <c r="Q131" s="194"/>
      <c r="R131" s="194"/>
      <c r="S131" s="194"/>
      <c r="T131" s="194"/>
      <c r="U131" s="194"/>
      <c r="V131" s="194"/>
      <c r="W131" s="194"/>
      <c r="X131" s="194"/>
    </row>
    <row r="132" spans="2:24" s="196" customFormat="1" ht="15" customHeight="1">
      <c r="B132" s="508"/>
      <c r="C132" s="425"/>
      <c r="D132" s="194"/>
      <c r="E132" s="194"/>
      <c r="P132" s="194"/>
      <c r="Q132" s="194"/>
      <c r="R132" s="194"/>
      <c r="S132" s="194"/>
      <c r="T132" s="194"/>
      <c r="U132" s="194"/>
      <c r="V132" s="194"/>
      <c r="W132" s="194"/>
      <c r="X132" s="194"/>
    </row>
    <row r="133" spans="2:24" s="196" customFormat="1" ht="15" customHeight="1">
      <c r="B133" s="508"/>
      <c r="C133" s="425"/>
      <c r="D133" s="194"/>
      <c r="E133" s="194"/>
      <c r="P133" s="194"/>
      <c r="Q133" s="194"/>
      <c r="R133" s="194"/>
      <c r="S133" s="194"/>
      <c r="T133" s="194"/>
      <c r="U133" s="194"/>
      <c r="V133" s="194"/>
      <c r="W133" s="194"/>
      <c r="X133" s="194"/>
    </row>
    <row r="134" spans="2:24" s="196" customFormat="1" ht="15" customHeight="1">
      <c r="B134" s="508"/>
      <c r="C134" s="425"/>
      <c r="D134" s="194"/>
      <c r="E134" s="194"/>
      <c r="P134" s="194"/>
      <c r="Q134" s="194"/>
      <c r="R134" s="194"/>
      <c r="S134" s="194"/>
      <c r="T134" s="194"/>
      <c r="U134" s="194"/>
      <c r="V134" s="194"/>
      <c r="W134" s="194"/>
      <c r="X134" s="194"/>
    </row>
    <row r="135" spans="2:24" s="196" customFormat="1" ht="15" customHeight="1">
      <c r="B135" s="508"/>
      <c r="C135" s="425"/>
      <c r="D135" s="194"/>
      <c r="E135" s="194"/>
      <c r="P135" s="194"/>
      <c r="Q135" s="194"/>
      <c r="R135" s="194"/>
      <c r="S135" s="194"/>
      <c r="T135" s="194"/>
      <c r="U135" s="194"/>
      <c r="V135" s="194"/>
      <c r="W135" s="194"/>
      <c r="X135" s="194"/>
    </row>
    <row r="136" spans="2:24" s="196" customFormat="1" ht="15" customHeight="1">
      <c r="B136" s="508"/>
      <c r="C136" s="425"/>
      <c r="D136" s="194"/>
      <c r="E136" s="194"/>
      <c r="P136" s="194"/>
      <c r="Q136" s="194"/>
      <c r="R136" s="194"/>
      <c r="S136" s="194"/>
      <c r="T136" s="194"/>
      <c r="U136" s="194"/>
      <c r="V136" s="194"/>
      <c r="W136" s="194"/>
      <c r="X136" s="194"/>
    </row>
    <row r="137" spans="2:24" s="196" customFormat="1" ht="15" customHeight="1">
      <c r="B137" s="508"/>
      <c r="C137" s="425"/>
      <c r="D137" s="194"/>
      <c r="E137" s="194"/>
      <c r="P137" s="194"/>
      <c r="Q137" s="194"/>
      <c r="R137" s="194"/>
      <c r="S137" s="194"/>
      <c r="T137" s="194"/>
      <c r="U137" s="194"/>
      <c r="V137" s="194"/>
      <c r="W137" s="194"/>
      <c r="X137" s="194"/>
    </row>
    <row r="138" spans="2:24" s="196" customFormat="1" ht="15" customHeight="1">
      <c r="B138" s="508"/>
      <c r="C138" s="425"/>
      <c r="D138" s="194"/>
      <c r="E138" s="194"/>
      <c r="P138" s="194"/>
      <c r="Q138" s="194"/>
      <c r="R138" s="194"/>
      <c r="S138" s="194"/>
      <c r="T138" s="194"/>
      <c r="U138" s="194"/>
      <c r="V138" s="194"/>
      <c r="W138" s="194"/>
      <c r="X138" s="194"/>
    </row>
    <row r="139" spans="2:24" s="196" customFormat="1" ht="15" customHeight="1">
      <c r="B139" s="508"/>
      <c r="C139" s="425"/>
      <c r="D139" s="194"/>
      <c r="E139" s="194"/>
      <c r="P139" s="194"/>
      <c r="Q139" s="194"/>
      <c r="R139" s="194"/>
      <c r="S139" s="194"/>
      <c r="T139" s="194"/>
      <c r="U139" s="194"/>
      <c r="V139" s="194"/>
      <c r="W139" s="194"/>
      <c r="X139" s="194"/>
    </row>
    <row r="140" spans="2:24" s="196" customFormat="1" ht="15" customHeight="1">
      <c r="B140" s="508"/>
      <c r="C140" s="425"/>
      <c r="D140" s="194"/>
      <c r="E140" s="194"/>
      <c r="P140" s="194"/>
      <c r="Q140" s="194"/>
      <c r="R140" s="194"/>
      <c r="S140" s="194"/>
      <c r="T140" s="194"/>
      <c r="U140" s="194"/>
      <c r="V140" s="194"/>
      <c r="W140" s="194"/>
      <c r="X140" s="194"/>
    </row>
    <row r="141" spans="2:24" s="196" customFormat="1" ht="15" customHeight="1">
      <c r="B141" s="508"/>
      <c r="C141" s="425"/>
      <c r="D141" s="194"/>
      <c r="E141" s="194"/>
      <c r="P141" s="194"/>
      <c r="Q141" s="194"/>
      <c r="R141" s="194"/>
      <c r="S141" s="194"/>
      <c r="T141" s="194"/>
      <c r="U141" s="194"/>
      <c r="V141" s="194"/>
      <c r="W141" s="194"/>
      <c r="X141" s="194"/>
    </row>
    <row r="142" spans="2:24" s="196" customFormat="1" ht="15" customHeight="1">
      <c r="B142" s="508"/>
      <c r="C142" s="425"/>
      <c r="D142" s="194"/>
      <c r="E142" s="194"/>
      <c r="P142" s="194"/>
      <c r="Q142" s="194"/>
      <c r="R142" s="194"/>
      <c r="S142" s="194"/>
      <c r="T142" s="194"/>
      <c r="U142" s="194"/>
      <c r="V142" s="194"/>
      <c r="W142" s="194"/>
      <c r="X142" s="194"/>
    </row>
    <row r="143" spans="2:24" s="196" customFormat="1" ht="15" customHeight="1">
      <c r="B143" s="508"/>
      <c r="C143" s="425"/>
      <c r="D143" s="194"/>
      <c r="E143" s="194"/>
      <c r="P143" s="194"/>
      <c r="Q143" s="194"/>
      <c r="R143" s="194"/>
      <c r="S143" s="194"/>
      <c r="T143" s="194"/>
      <c r="U143" s="194"/>
      <c r="V143" s="194"/>
      <c r="W143" s="194"/>
      <c r="X143" s="194"/>
    </row>
    <row r="144" spans="2:24" s="196" customFormat="1" ht="15" customHeight="1">
      <c r="B144" s="508"/>
      <c r="C144" s="425"/>
      <c r="D144" s="194"/>
      <c r="E144" s="194"/>
      <c r="P144" s="194"/>
      <c r="Q144" s="194"/>
      <c r="R144" s="194"/>
      <c r="S144" s="194"/>
      <c r="T144" s="194"/>
      <c r="U144" s="194"/>
      <c r="V144" s="194"/>
      <c r="W144" s="194"/>
      <c r="X144" s="194"/>
    </row>
    <row r="145" spans="1:24" s="196" customFormat="1" ht="15" customHeight="1">
      <c r="B145" s="508"/>
      <c r="C145" s="425"/>
      <c r="D145" s="194"/>
      <c r="E145" s="194"/>
      <c r="P145" s="194"/>
      <c r="Q145" s="194"/>
      <c r="R145" s="194"/>
      <c r="S145" s="194"/>
      <c r="T145" s="194"/>
      <c r="U145" s="194"/>
      <c r="V145" s="194"/>
      <c r="W145" s="194"/>
      <c r="X145" s="194"/>
    </row>
    <row r="146" spans="1:24" s="196" customFormat="1" ht="15" customHeight="1">
      <c r="B146" s="508"/>
      <c r="C146" s="425"/>
      <c r="D146" s="194"/>
      <c r="E146" s="194"/>
      <c r="P146" s="194"/>
      <c r="Q146" s="194"/>
      <c r="R146" s="194"/>
      <c r="S146" s="194"/>
      <c r="T146" s="194"/>
      <c r="U146" s="194"/>
      <c r="V146" s="194"/>
      <c r="W146" s="194"/>
      <c r="X146" s="194"/>
    </row>
    <row r="147" spans="1:24" s="196" customFormat="1" ht="15" customHeight="1">
      <c r="B147" s="508"/>
      <c r="C147" s="425"/>
      <c r="D147" s="194"/>
      <c r="E147" s="194"/>
      <c r="P147" s="194"/>
      <c r="Q147" s="194"/>
      <c r="R147" s="194"/>
      <c r="S147" s="194"/>
      <c r="T147" s="194"/>
      <c r="U147" s="194"/>
      <c r="V147" s="194"/>
      <c r="W147" s="194"/>
      <c r="X147" s="194"/>
    </row>
    <row r="148" spans="1:24" s="196" customFormat="1" ht="15" customHeight="1">
      <c r="B148" s="508"/>
      <c r="C148" s="425"/>
      <c r="D148" s="194"/>
      <c r="E148" s="194"/>
      <c r="P148" s="194"/>
      <c r="Q148" s="194"/>
      <c r="R148" s="194"/>
      <c r="S148" s="194"/>
      <c r="T148" s="194"/>
      <c r="U148" s="194"/>
      <c r="V148" s="194"/>
      <c r="W148" s="194"/>
      <c r="X148" s="194"/>
    </row>
    <row r="149" spans="1:24" s="196" customFormat="1" ht="15" customHeight="1">
      <c r="B149" s="508"/>
      <c r="C149" s="425"/>
      <c r="D149" s="194"/>
      <c r="E149" s="194"/>
      <c r="P149" s="194"/>
      <c r="Q149" s="194"/>
      <c r="R149" s="194"/>
      <c r="S149" s="194"/>
      <c r="T149" s="194"/>
      <c r="U149" s="194"/>
      <c r="V149" s="194"/>
      <c r="W149" s="194"/>
      <c r="X149" s="194"/>
    </row>
    <row r="150" spans="1:24" s="196" customFormat="1" ht="15" customHeight="1">
      <c r="B150" s="508"/>
      <c r="C150" s="425"/>
      <c r="D150" s="194"/>
      <c r="E150" s="194"/>
      <c r="P150" s="194"/>
      <c r="Q150" s="194"/>
      <c r="R150" s="194"/>
      <c r="S150" s="194"/>
      <c r="T150" s="194"/>
      <c r="U150" s="194"/>
      <c r="V150" s="194"/>
      <c r="W150" s="194"/>
      <c r="X150" s="194"/>
    </row>
    <row r="151" spans="1:24" s="196" customFormat="1" ht="15" customHeight="1">
      <c r="B151" s="508"/>
      <c r="C151" s="425"/>
      <c r="D151" s="194"/>
      <c r="E151" s="194"/>
      <c r="P151" s="194"/>
      <c r="Q151" s="194"/>
      <c r="R151" s="194"/>
      <c r="S151" s="194"/>
      <c r="T151" s="194"/>
      <c r="U151" s="194"/>
      <c r="V151" s="194"/>
      <c r="W151" s="194"/>
      <c r="X151" s="194"/>
    </row>
    <row r="152" spans="1:24" s="196" customFormat="1" ht="15" customHeight="1">
      <c r="B152" s="508"/>
      <c r="C152" s="425"/>
      <c r="D152" s="194"/>
      <c r="E152" s="194"/>
      <c r="P152" s="194"/>
      <c r="Q152" s="194"/>
      <c r="R152" s="194"/>
      <c r="S152" s="194"/>
      <c r="T152" s="194"/>
      <c r="U152" s="194"/>
      <c r="V152" s="194"/>
      <c r="W152" s="194"/>
      <c r="X152" s="194"/>
    </row>
    <row r="153" spans="1:24" s="196" customFormat="1" ht="15" customHeight="1">
      <c r="A153" s="268"/>
      <c r="B153" s="449"/>
      <c r="C153" s="416"/>
      <c r="D153" s="193"/>
      <c r="E153" s="193"/>
      <c r="F153" s="268"/>
      <c r="G153" s="268"/>
      <c r="H153" s="268"/>
      <c r="I153" s="268"/>
      <c r="J153" s="268"/>
      <c r="K153" s="268"/>
      <c r="L153" s="268"/>
      <c r="M153" s="268"/>
      <c r="N153" s="268"/>
      <c r="O153" s="268"/>
      <c r="P153" s="194"/>
      <c r="Q153" s="194"/>
      <c r="R153" s="194"/>
      <c r="S153" s="194"/>
      <c r="T153" s="194"/>
      <c r="U153" s="194"/>
      <c r="V153" s="194"/>
      <c r="W153" s="194"/>
      <c r="X153" s="194"/>
    </row>
    <row r="154" spans="1:24" s="196" customFormat="1" ht="15" customHeight="1">
      <c r="A154" s="268"/>
      <c r="B154" s="449"/>
      <c r="C154" s="416"/>
      <c r="D154" s="193"/>
      <c r="E154" s="193"/>
      <c r="F154" s="268"/>
      <c r="G154" s="268"/>
      <c r="H154" s="268"/>
      <c r="I154" s="268"/>
      <c r="J154" s="268"/>
      <c r="K154" s="268"/>
      <c r="L154" s="268"/>
      <c r="M154" s="268"/>
      <c r="N154" s="268"/>
      <c r="O154" s="268"/>
      <c r="P154" s="194"/>
      <c r="Q154" s="194"/>
      <c r="R154" s="194"/>
      <c r="S154" s="194"/>
      <c r="T154" s="194"/>
      <c r="U154" s="194"/>
      <c r="V154" s="194"/>
      <c r="W154" s="194"/>
      <c r="X154" s="194"/>
    </row>
    <row r="155" spans="1:24" s="196" customFormat="1" ht="15" customHeight="1">
      <c r="A155" s="268"/>
      <c r="B155" s="449"/>
      <c r="C155" s="416"/>
      <c r="D155" s="193"/>
      <c r="E155" s="193"/>
      <c r="F155" s="268"/>
      <c r="G155" s="268"/>
      <c r="H155" s="268"/>
      <c r="I155" s="268"/>
      <c r="J155" s="268"/>
      <c r="K155" s="268"/>
      <c r="L155" s="268"/>
      <c r="M155" s="268"/>
      <c r="N155" s="268"/>
      <c r="O155" s="268"/>
      <c r="P155" s="194"/>
      <c r="Q155" s="194"/>
      <c r="R155" s="194"/>
      <c r="S155" s="194"/>
      <c r="T155" s="194"/>
      <c r="U155" s="194"/>
      <c r="V155" s="194"/>
      <c r="W155" s="194"/>
      <c r="X155" s="194"/>
    </row>
    <row r="156" spans="1:24" s="196" customFormat="1" ht="15" customHeight="1">
      <c r="A156" s="268"/>
      <c r="B156" s="449"/>
      <c r="C156" s="416"/>
      <c r="D156" s="193"/>
      <c r="E156" s="193"/>
      <c r="F156" s="268"/>
      <c r="G156" s="268"/>
      <c r="H156" s="268"/>
      <c r="I156" s="268"/>
      <c r="J156" s="268"/>
      <c r="K156" s="268"/>
      <c r="L156" s="268"/>
      <c r="M156" s="268"/>
      <c r="N156" s="268"/>
      <c r="O156" s="268"/>
      <c r="P156" s="194"/>
      <c r="Q156" s="194"/>
      <c r="R156" s="194"/>
      <c r="S156" s="194"/>
      <c r="T156" s="194"/>
      <c r="U156" s="194"/>
      <c r="V156" s="194"/>
      <c r="W156" s="194"/>
      <c r="X156" s="194"/>
    </row>
    <row r="157" spans="1:24" s="196" customFormat="1" ht="15" customHeight="1">
      <c r="A157" s="268"/>
      <c r="B157" s="449"/>
      <c r="C157" s="416"/>
      <c r="D157" s="193"/>
      <c r="E157" s="193"/>
      <c r="F157" s="268"/>
      <c r="G157" s="268"/>
      <c r="H157" s="268"/>
      <c r="I157" s="268"/>
      <c r="J157" s="268"/>
      <c r="K157" s="268"/>
      <c r="L157" s="268"/>
      <c r="M157" s="268"/>
      <c r="N157" s="268"/>
      <c r="O157" s="268"/>
      <c r="P157" s="194"/>
      <c r="Q157" s="194"/>
      <c r="R157" s="194"/>
      <c r="S157" s="194"/>
      <c r="T157" s="194"/>
      <c r="U157" s="194"/>
      <c r="V157" s="194"/>
      <c r="W157" s="194"/>
      <c r="X157" s="194"/>
    </row>
    <row r="158" spans="1:24" s="196" customFormat="1" ht="15" customHeight="1">
      <c r="A158" s="268"/>
      <c r="B158" s="449"/>
      <c r="C158" s="416"/>
      <c r="D158" s="193"/>
      <c r="E158" s="193"/>
      <c r="F158" s="268"/>
      <c r="G158" s="268"/>
      <c r="H158" s="268"/>
      <c r="I158" s="268"/>
      <c r="J158" s="268"/>
      <c r="K158" s="268"/>
      <c r="L158" s="268"/>
      <c r="M158" s="268"/>
      <c r="N158" s="268"/>
      <c r="O158" s="268"/>
      <c r="P158" s="194"/>
      <c r="Q158" s="194"/>
      <c r="R158" s="194"/>
      <c r="S158" s="194"/>
      <c r="T158" s="194"/>
      <c r="U158" s="194"/>
      <c r="V158" s="194"/>
      <c r="W158" s="194"/>
      <c r="X158" s="194"/>
    </row>
    <row r="159" spans="1:24" s="196" customFormat="1" ht="15" customHeight="1">
      <c r="A159" s="268"/>
      <c r="B159" s="449"/>
      <c r="C159" s="416"/>
      <c r="D159" s="193"/>
      <c r="E159" s="193"/>
      <c r="F159" s="268"/>
      <c r="G159" s="268"/>
      <c r="H159" s="268"/>
      <c r="I159" s="268"/>
      <c r="J159" s="268"/>
      <c r="K159" s="268"/>
      <c r="L159" s="268"/>
      <c r="M159" s="268"/>
      <c r="N159" s="268"/>
      <c r="O159" s="268"/>
      <c r="P159" s="194"/>
      <c r="Q159" s="194"/>
      <c r="R159" s="194"/>
      <c r="S159" s="194"/>
      <c r="T159" s="194"/>
      <c r="U159" s="194"/>
      <c r="V159" s="194"/>
      <c r="W159" s="194"/>
      <c r="X159" s="194"/>
    </row>
    <row r="160" spans="1:24" s="196" customFormat="1" ht="15" customHeight="1">
      <c r="A160" s="268"/>
      <c r="B160" s="449"/>
      <c r="C160" s="416"/>
      <c r="D160" s="193"/>
      <c r="E160" s="193"/>
      <c r="F160" s="268"/>
      <c r="G160" s="268"/>
      <c r="H160" s="268"/>
      <c r="I160" s="268"/>
      <c r="J160" s="268"/>
      <c r="K160" s="268"/>
      <c r="L160" s="268"/>
      <c r="M160" s="268"/>
      <c r="N160" s="268"/>
      <c r="O160" s="268"/>
      <c r="P160" s="194"/>
      <c r="Q160" s="194"/>
      <c r="R160" s="194"/>
      <c r="S160" s="194"/>
      <c r="T160" s="194"/>
      <c r="U160" s="194"/>
      <c r="V160" s="194"/>
      <c r="W160" s="194"/>
      <c r="X160" s="194"/>
    </row>
    <row r="161" spans="1:24" s="196" customFormat="1" ht="15" customHeight="1">
      <c r="A161" s="268"/>
      <c r="B161" s="449"/>
      <c r="C161" s="416"/>
      <c r="D161" s="193"/>
      <c r="E161" s="193"/>
      <c r="F161" s="268"/>
      <c r="G161" s="268"/>
      <c r="H161" s="268"/>
      <c r="I161" s="268"/>
      <c r="J161" s="268"/>
      <c r="K161" s="268"/>
      <c r="L161" s="268"/>
      <c r="M161" s="268"/>
      <c r="N161" s="268"/>
      <c r="O161" s="268"/>
      <c r="P161" s="194"/>
      <c r="Q161" s="194"/>
      <c r="R161" s="194"/>
      <c r="S161" s="194"/>
      <c r="T161" s="194"/>
      <c r="U161" s="194"/>
      <c r="V161" s="194"/>
      <c r="W161" s="194"/>
      <c r="X161" s="194"/>
    </row>
    <row r="162" spans="1:24" s="196" customFormat="1" ht="15" customHeight="1">
      <c r="A162" s="268"/>
      <c r="B162" s="449"/>
      <c r="C162" s="416"/>
      <c r="D162" s="193"/>
      <c r="E162" s="193"/>
      <c r="F162" s="268"/>
      <c r="G162" s="268"/>
      <c r="H162" s="268"/>
      <c r="I162" s="268"/>
      <c r="J162" s="268"/>
      <c r="K162" s="268"/>
      <c r="L162" s="268"/>
      <c r="M162" s="268"/>
      <c r="N162" s="268"/>
      <c r="O162" s="268"/>
      <c r="P162" s="194"/>
      <c r="Q162" s="194"/>
      <c r="R162" s="194"/>
      <c r="S162" s="194"/>
      <c r="T162" s="194"/>
      <c r="U162" s="194"/>
      <c r="V162" s="194"/>
      <c r="W162" s="194"/>
      <c r="X162" s="194"/>
    </row>
    <row r="163" spans="1:24" s="196" customFormat="1" ht="15" customHeight="1">
      <c r="A163" s="268"/>
      <c r="B163" s="449"/>
      <c r="C163" s="416"/>
      <c r="D163" s="193"/>
      <c r="E163" s="193"/>
      <c r="F163" s="268"/>
      <c r="G163" s="268"/>
      <c r="H163" s="268"/>
      <c r="I163" s="268"/>
      <c r="J163" s="268"/>
      <c r="K163" s="268"/>
      <c r="L163" s="268"/>
      <c r="M163" s="268"/>
      <c r="N163" s="268"/>
      <c r="O163" s="268"/>
      <c r="P163" s="194"/>
      <c r="Q163" s="194"/>
      <c r="R163" s="194"/>
      <c r="S163" s="194"/>
      <c r="T163" s="194"/>
      <c r="U163" s="194"/>
      <c r="V163" s="194"/>
      <c r="W163" s="194"/>
      <c r="X163" s="194"/>
    </row>
    <row r="164" spans="1:24" s="196" customFormat="1" ht="15" customHeight="1">
      <c r="A164" s="268"/>
      <c r="B164" s="449"/>
      <c r="C164" s="416"/>
      <c r="D164" s="193"/>
      <c r="E164" s="193"/>
      <c r="F164" s="268"/>
      <c r="G164" s="268"/>
      <c r="H164" s="268"/>
      <c r="I164" s="268"/>
      <c r="J164" s="268"/>
      <c r="K164" s="268"/>
      <c r="L164" s="268"/>
      <c r="M164" s="268"/>
      <c r="N164" s="268"/>
      <c r="O164" s="268"/>
      <c r="P164" s="194"/>
      <c r="Q164" s="194"/>
      <c r="R164" s="194"/>
      <c r="S164" s="194"/>
      <c r="T164" s="194"/>
      <c r="U164" s="194"/>
      <c r="V164" s="194"/>
      <c r="W164" s="194"/>
      <c r="X164" s="194"/>
    </row>
    <row r="165" spans="1:24" s="196" customFormat="1" ht="15" customHeight="1">
      <c r="A165" s="268"/>
      <c r="B165" s="449"/>
      <c r="C165" s="416"/>
      <c r="D165" s="193"/>
      <c r="E165" s="193"/>
      <c r="F165" s="268"/>
      <c r="G165" s="268"/>
      <c r="H165" s="268"/>
      <c r="I165" s="268"/>
      <c r="J165" s="268"/>
      <c r="K165" s="268"/>
      <c r="L165" s="268"/>
      <c r="M165" s="268"/>
      <c r="N165" s="268"/>
      <c r="O165" s="268"/>
      <c r="P165" s="194"/>
      <c r="Q165" s="194"/>
      <c r="R165" s="194"/>
      <c r="S165" s="194"/>
      <c r="T165" s="194"/>
      <c r="U165" s="194"/>
      <c r="V165" s="194"/>
      <c r="W165" s="194"/>
      <c r="X165" s="194"/>
    </row>
    <row r="166" spans="1:24" s="196" customFormat="1" ht="15" customHeight="1">
      <c r="A166" s="268"/>
      <c r="B166" s="449"/>
      <c r="C166" s="416"/>
      <c r="D166" s="193"/>
      <c r="E166" s="193"/>
      <c r="F166" s="268"/>
      <c r="G166" s="268"/>
      <c r="H166" s="268"/>
      <c r="I166" s="268"/>
      <c r="J166" s="268"/>
      <c r="K166" s="268"/>
      <c r="L166" s="268"/>
      <c r="M166" s="268"/>
      <c r="N166" s="268"/>
      <c r="O166" s="268"/>
      <c r="P166" s="194"/>
      <c r="Q166" s="194"/>
      <c r="R166" s="194"/>
      <c r="S166" s="194"/>
      <c r="T166" s="194"/>
      <c r="U166" s="194"/>
      <c r="V166" s="194"/>
      <c r="W166" s="194"/>
      <c r="X166" s="194"/>
    </row>
    <row r="167" spans="1:24" s="196" customFormat="1" ht="15" customHeight="1">
      <c r="A167" s="268"/>
      <c r="B167" s="449"/>
      <c r="C167" s="416"/>
      <c r="D167" s="193"/>
      <c r="E167" s="193"/>
      <c r="F167" s="268"/>
      <c r="G167" s="268"/>
      <c r="H167" s="268"/>
      <c r="I167" s="268"/>
      <c r="J167" s="268"/>
      <c r="K167" s="268"/>
      <c r="L167" s="268"/>
      <c r="M167" s="268"/>
      <c r="N167" s="268"/>
      <c r="O167" s="268"/>
      <c r="P167" s="194"/>
      <c r="Q167" s="194"/>
      <c r="R167" s="194"/>
      <c r="S167" s="194"/>
      <c r="T167" s="194"/>
      <c r="U167" s="194"/>
      <c r="V167" s="194"/>
      <c r="W167" s="194"/>
      <c r="X167" s="194"/>
    </row>
    <row r="168" spans="1:24" s="196" customFormat="1" ht="15" customHeight="1">
      <c r="A168" s="268"/>
      <c r="B168" s="449"/>
      <c r="C168" s="416"/>
      <c r="D168" s="193"/>
      <c r="E168" s="193"/>
      <c r="F168" s="268"/>
      <c r="G168" s="268"/>
      <c r="H168" s="268"/>
      <c r="I168" s="268"/>
      <c r="J168" s="268"/>
      <c r="K168" s="268"/>
      <c r="L168" s="268"/>
      <c r="M168" s="268"/>
      <c r="N168" s="268"/>
      <c r="O168" s="268"/>
      <c r="P168" s="194"/>
      <c r="Q168" s="194"/>
      <c r="R168" s="194"/>
      <c r="S168" s="194"/>
      <c r="T168" s="194"/>
      <c r="U168" s="194"/>
      <c r="V168" s="194"/>
      <c r="W168" s="194"/>
      <c r="X168" s="194"/>
    </row>
    <row r="169" spans="1:24" s="196" customFormat="1" ht="15" customHeight="1">
      <c r="A169" s="268"/>
      <c r="B169" s="449"/>
      <c r="C169" s="416"/>
      <c r="D169" s="193"/>
      <c r="E169" s="193"/>
      <c r="F169" s="268"/>
      <c r="G169" s="268"/>
      <c r="H169" s="268"/>
      <c r="I169" s="268"/>
      <c r="J169" s="268"/>
      <c r="K169" s="268"/>
      <c r="L169" s="268"/>
      <c r="M169" s="268"/>
      <c r="N169" s="268"/>
      <c r="O169" s="268"/>
      <c r="P169" s="194"/>
      <c r="Q169" s="194"/>
      <c r="R169" s="194"/>
      <c r="S169" s="194"/>
      <c r="T169" s="194"/>
      <c r="U169" s="194"/>
      <c r="V169" s="194"/>
      <c r="W169" s="194"/>
      <c r="X169" s="194"/>
    </row>
    <row r="170" spans="1:24" s="196" customFormat="1" ht="15" customHeight="1">
      <c r="A170" s="268"/>
      <c r="B170" s="449"/>
      <c r="C170" s="416"/>
      <c r="D170" s="193"/>
      <c r="E170" s="193"/>
      <c r="F170" s="268"/>
      <c r="G170" s="268"/>
      <c r="H170" s="268"/>
      <c r="I170" s="268"/>
      <c r="J170" s="268"/>
      <c r="K170" s="268"/>
      <c r="L170" s="268"/>
      <c r="M170" s="268"/>
      <c r="N170" s="268"/>
      <c r="O170" s="268"/>
      <c r="P170" s="194"/>
      <c r="Q170" s="194"/>
      <c r="R170" s="194"/>
      <c r="S170" s="194"/>
      <c r="T170" s="194"/>
      <c r="U170" s="194"/>
      <c r="V170" s="194"/>
      <c r="W170" s="194"/>
      <c r="X170" s="194"/>
    </row>
    <row r="171" spans="1:24" ht="15" customHeight="1"/>
    <row r="172" spans="1:24" ht="15" customHeight="1"/>
    <row r="173" spans="1:24" ht="15" customHeight="1"/>
    <row r="174" spans="1:24" ht="15" customHeight="1"/>
    <row r="175" spans="1:24" ht="15" customHeight="1"/>
    <row r="176" spans="1:24" ht="15" customHeight="1"/>
    <row r="177" ht="15" customHeight="1"/>
    <row r="178" ht="15" customHeight="1"/>
    <row r="179" ht="15" customHeight="1"/>
    <row r="180" ht="15" customHeight="1"/>
    <row r="181" ht="15" customHeight="1"/>
    <row r="182" ht="15" customHeight="1"/>
    <row r="183" ht="15" customHeight="1"/>
    <row r="184" ht="15" customHeight="1"/>
    <row r="185" ht="15" customHeight="1"/>
    <row r="186" ht="15" customHeight="1"/>
    <row r="187" ht="15" customHeight="1"/>
    <row r="188" ht="15" customHeight="1"/>
    <row r="189" ht="15" customHeight="1"/>
    <row r="190" ht="15" customHeight="1"/>
    <row r="191" ht="15" customHeight="1"/>
    <row r="192" ht="15" customHeight="1"/>
    <row r="193" ht="15" customHeight="1"/>
    <row r="194" ht="15" customHeight="1"/>
    <row r="195" ht="15" customHeight="1"/>
    <row r="196" ht="15" customHeight="1"/>
    <row r="197" ht="15" customHeight="1"/>
    <row r="198" ht="15" customHeight="1"/>
    <row r="199" ht="15" customHeight="1"/>
    <row r="200" ht="15" customHeight="1"/>
    <row r="201" ht="15" customHeight="1"/>
    <row r="202" ht="15" customHeight="1"/>
    <row r="203" ht="15" customHeight="1"/>
    <row r="204" ht="15" customHeight="1"/>
    <row r="205" ht="15" customHeight="1"/>
    <row r="206" ht="15" customHeight="1"/>
    <row r="207" ht="15" customHeight="1"/>
    <row r="208" ht="15" customHeight="1"/>
    <row r="209" ht="15" customHeight="1"/>
    <row r="210" ht="15" customHeight="1"/>
    <row r="211" ht="15" customHeight="1"/>
    <row r="212" ht="15" customHeight="1"/>
    <row r="213" ht="15" customHeight="1"/>
  </sheetData>
  <phoneticPr fontId="90"/>
  <pageMargins left="0.59055118110236227" right="0.19685039370078741" top="0.39370078740157483" bottom="0.39370078740157483" header="0.31496062992125984" footer="0.19685039370078741"/>
  <pageSetup paperSize="9" scale="91" orientation="portrait" r:id="rId1"/>
  <headerFooter alignWithMargins="0">
    <oddFooter>&amp;C&amp;12- 7 -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F0"/>
  </sheetPr>
  <dimension ref="A1:AI56"/>
  <sheetViews>
    <sheetView showGridLines="0" view="pageBreakPreview" zoomScaleNormal="120" zoomScaleSheetLayoutView="100" workbookViewId="0"/>
  </sheetViews>
  <sheetFormatPr defaultColWidth="9" defaultRowHeight="18" customHeight="1"/>
  <cols>
    <col min="1" max="1" width="2.5" style="443" customWidth="1"/>
    <col min="2" max="7" width="11.25" style="443" customWidth="1"/>
    <col min="8" max="11" width="10.625" style="443" customWidth="1"/>
    <col min="12" max="13" width="9" style="443" customWidth="1"/>
    <col min="14" max="16384" width="9" style="443"/>
  </cols>
  <sheetData>
    <row r="1" spans="1:35" s="433" customFormat="1" ht="22.5" customHeight="1">
      <c r="A1" s="562">
        <v>45931</v>
      </c>
      <c r="B1" s="431"/>
      <c r="C1" s="432"/>
      <c r="D1" s="432"/>
      <c r="E1" s="432"/>
      <c r="F1" s="431"/>
      <c r="G1" s="431"/>
      <c r="H1" s="431"/>
      <c r="L1" s="443"/>
    </row>
    <row r="2" spans="1:35" s="434" customFormat="1" ht="18" customHeight="1">
      <c r="C2" s="435"/>
      <c r="D2" s="435"/>
      <c r="E2" s="435"/>
      <c r="L2" s="435"/>
    </row>
    <row r="3" spans="1:35" s="434" customFormat="1" ht="18" customHeight="1">
      <c r="C3" s="435"/>
      <c r="D3" s="435"/>
      <c r="E3" s="435"/>
      <c r="L3" s="435"/>
      <c r="AE3" s="435"/>
    </row>
    <row r="4" spans="1:35" s="435" customFormat="1" ht="18" customHeight="1">
      <c r="B4" s="198" t="s">
        <v>328</v>
      </c>
      <c r="F4" s="436" t="s">
        <v>109</v>
      </c>
    </row>
    <row r="5" spans="1:35" s="435" customFormat="1" ht="15" customHeight="1">
      <c r="B5" s="663" t="s">
        <v>310</v>
      </c>
      <c r="C5" s="518" t="s">
        <v>306</v>
      </c>
      <c r="D5" s="518" t="s">
        <v>308</v>
      </c>
      <c r="E5" s="518" t="s">
        <v>309</v>
      </c>
      <c r="F5" s="663" t="s">
        <v>311</v>
      </c>
      <c r="G5" s="516"/>
      <c r="I5" s="517"/>
      <c r="K5" s="517"/>
    </row>
    <row r="6" spans="1:35" s="435" customFormat="1" ht="15" customHeight="1">
      <c r="B6" s="658"/>
      <c r="C6" s="519" t="s">
        <v>307</v>
      </c>
      <c r="D6" s="519" t="s">
        <v>307</v>
      </c>
      <c r="E6" s="519" t="s">
        <v>307</v>
      </c>
      <c r="F6" s="658"/>
      <c r="G6" s="516"/>
      <c r="I6" s="517"/>
      <c r="K6" s="517"/>
    </row>
    <row r="7" spans="1:35" s="435" customFormat="1" ht="18" customHeight="1">
      <c r="B7" s="456" t="s">
        <v>329</v>
      </c>
      <c r="C7" s="513">
        <v>1</v>
      </c>
      <c r="D7" s="513">
        <v>23</v>
      </c>
      <c r="E7" s="513">
        <v>1</v>
      </c>
      <c r="F7" s="513">
        <v>25</v>
      </c>
      <c r="G7" s="516"/>
      <c r="I7" s="517"/>
      <c r="K7" s="517"/>
      <c r="L7" s="417"/>
      <c r="M7" s="417"/>
      <c r="N7" s="417"/>
      <c r="O7" s="417"/>
      <c r="P7" s="417"/>
      <c r="R7" s="417"/>
      <c r="S7" s="417"/>
      <c r="T7" s="417"/>
      <c r="U7" s="417"/>
      <c r="V7" s="417"/>
      <c r="W7" s="417"/>
      <c r="Y7" s="417"/>
      <c r="Z7" s="417"/>
      <c r="AA7" s="417"/>
      <c r="AB7" s="417"/>
      <c r="AC7" s="417"/>
      <c r="AD7" s="417"/>
    </row>
    <row r="8" spans="1:35" s="435" customFormat="1" ht="18" customHeight="1">
      <c r="B8" s="454" t="s">
        <v>330</v>
      </c>
      <c r="C8" s="514">
        <v>0</v>
      </c>
      <c r="D8" s="514">
        <v>25</v>
      </c>
      <c r="E8" s="514">
        <v>0</v>
      </c>
      <c r="F8" s="514">
        <v>25</v>
      </c>
      <c r="G8" s="516"/>
      <c r="I8" s="517"/>
      <c r="K8" s="517"/>
      <c r="L8" s="417"/>
      <c r="M8" s="417"/>
      <c r="N8" s="417"/>
      <c r="O8" s="417"/>
      <c r="P8" s="417"/>
      <c r="R8" s="417"/>
      <c r="S8" s="417"/>
      <c r="T8" s="417"/>
      <c r="U8" s="417"/>
      <c r="V8" s="417"/>
      <c r="W8" s="417"/>
      <c r="Y8" s="417"/>
      <c r="Z8" s="417"/>
      <c r="AA8" s="417"/>
      <c r="AB8" s="417"/>
      <c r="AC8" s="417"/>
      <c r="AD8" s="417"/>
    </row>
    <row r="9" spans="1:35" s="435" customFormat="1" ht="18" customHeight="1">
      <c r="B9" s="455" t="s">
        <v>331</v>
      </c>
      <c r="C9" s="515">
        <v>15</v>
      </c>
      <c r="D9" s="515">
        <v>9</v>
      </c>
      <c r="E9" s="515">
        <v>1</v>
      </c>
      <c r="F9" s="515">
        <v>25</v>
      </c>
      <c r="G9" s="516"/>
      <c r="I9" s="517"/>
      <c r="K9" s="517"/>
      <c r="L9" s="417"/>
      <c r="M9" s="417"/>
      <c r="N9" s="417"/>
      <c r="O9" s="417"/>
      <c r="P9" s="417"/>
      <c r="R9" s="417"/>
      <c r="S9" s="417"/>
      <c r="T9" s="417"/>
      <c r="U9" s="417"/>
      <c r="V9" s="417"/>
      <c r="W9" s="417"/>
      <c r="Y9" s="417"/>
      <c r="Z9" s="417"/>
      <c r="AA9" s="417"/>
      <c r="AB9" s="417"/>
      <c r="AC9" s="417"/>
      <c r="AD9" s="417"/>
    </row>
    <row r="10" spans="1:35" s="435" customFormat="1" ht="18" customHeight="1"/>
    <row r="11" spans="1:35" s="435" customFormat="1" ht="18" customHeight="1"/>
    <row r="12" spans="1:35" s="435" customFormat="1" ht="22.5" customHeight="1">
      <c r="A12" s="198" t="s">
        <v>343</v>
      </c>
      <c r="B12" s="198"/>
    </row>
    <row r="13" spans="1:35" s="435" customFormat="1" ht="16.5" customHeight="1">
      <c r="B13" s="452" t="s">
        <v>105</v>
      </c>
      <c r="C13" s="452" t="s">
        <v>346</v>
      </c>
      <c r="D13" s="453" t="s">
        <v>347</v>
      </c>
      <c r="E13" s="438" t="s">
        <v>105</v>
      </c>
      <c r="F13" s="452" t="s">
        <v>349</v>
      </c>
      <c r="G13" s="452" t="s">
        <v>348</v>
      </c>
      <c r="I13" s="517"/>
      <c r="K13" s="517"/>
    </row>
    <row r="14" spans="1:35" s="435" customFormat="1" ht="16.5" customHeight="1">
      <c r="B14" s="403">
        <v>1</v>
      </c>
      <c r="C14" s="520" t="s">
        <v>204</v>
      </c>
      <c r="D14" s="524">
        <v>10</v>
      </c>
      <c r="E14" s="439">
        <v>1</v>
      </c>
      <c r="F14" s="520" t="s">
        <v>198</v>
      </c>
      <c r="G14" s="527">
        <v>210</v>
      </c>
      <c r="I14" s="517"/>
      <c r="K14" s="517"/>
      <c r="U14" s="440"/>
      <c r="V14" s="440"/>
      <c r="W14" s="440"/>
      <c r="X14" s="440"/>
      <c r="Z14" s="417"/>
      <c r="AA14" s="417"/>
      <c r="AB14" s="417"/>
      <c r="AC14" s="417"/>
      <c r="AD14" s="417"/>
      <c r="AE14" s="440"/>
      <c r="AF14" s="417"/>
      <c r="AG14" s="417"/>
      <c r="AH14" s="417"/>
      <c r="AI14" s="417"/>
    </row>
    <row r="15" spans="1:35" s="435" customFormat="1" ht="16.5" customHeight="1">
      <c r="B15" s="404" t="s">
        <v>388</v>
      </c>
      <c r="C15" s="522" t="s">
        <v>388</v>
      </c>
      <c r="D15" s="525" t="s">
        <v>388</v>
      </c>
      <c r="E15" s="441">
        <v>2</v>
      </c>
      <c r="F15" s="521" t="s">
        <v>200</v>
      </c>
      <c r="G15" s="528">
        <v>126</v>
      </c>
      <c r="U15" s="440"/>
      <c r="V15" s="440"/>
      <c r="W15" s="440"/>
      <c r="X15" s="440"/>
      <c r="Z15" s="417"/>
      <c r="AA15" s="417"/>
      <c r="AB15" s="417"/>
      <c r="AC15" s="417"/>
      <c r="AD15" s="417"/>
      <c r="AE15" s="440"/>
      <c r="AF15" s="417"/>
      <c r="AG15" s="417"/>
      <c r="AH15" s="417"/>
      <c r="AI15" s="417"/>
    </row>
    <row r="16" spans="1:35" s="435" customFormat="1" ht="16.5" customHeight="1">
      <c r="B16" s="404" t="s">
        <v>388</v>
      </c>
      <c r="C16" s="522" t="s">
        <v>388</v>
      </c>
      <c r="D16" s="525" t="s">
        <v>388</v>
      </c>
      <c r="E16" s="441">
        <v>3</v>
      </c>
      <c r="F16" s="521" t="s">
        <v>201</v>
      </c>
      <c r="G16" s="528">
        <v>100</v>
      </c>
      <c r="U16" s="440"/>
      <c r="V16" s="440"/>
      <c r="W16" s="440"/>
      <c r="X16" s="440"/>
      <c r="Z16" s="417"/>
      <c r="AA16" s="417"/>
      <c r="AB16" s="417"/>
      <c r="AC16" s="417"/>
      <c r="AD16" s="417"/>
      <c r="AE16" s="440"/>
      <c r="AF16" s="417"/>
      <c r="AG16" s="417"/>
      <c r="AH16" s="417"/>
      <c r="AI16" s="417"/>
    </row>
    <row r="17" spans="1:35" s="435" customFormat="1" ht="16.5" customHeight="1">
      <c r="B17" s="404" t="s">
        <v>388</v>
      </c>
      <c r="C17" s="522" t="s">
        <v>388</v>
      </c>
      <c r="D17" s="525" t="s">
        <v>388</v>
      </c>
      <c r="E17" s="441">
        <v>4</v>
      </c>
      <c r="F17" s="521" t="s">
        <v>112</v>
      </c>
      <c r="G17" s="528">
        <v>87</v>
      </c>
      <c r="U17" s="440"/>
      <c r="V17" s="440"/>
      <c r="W17" s="440"/>
      <c r="X17" s="440"/>
      <c r="Z17" s="417"/>
      <c r="AA17" s="417"/>
      <c r="AB17" s="417"/>
      <c r="AC17" s="417"/>
      <c r="AD17" s="417"/>
      <c r="AE17" s="440"/>
      <c r="AF17" s="417"/>
      <c r="AG17" s="417"/>
      <c r="AH17" s="417"/>
      <c r="AI17" s="417"/>
    </row>
    <row r="18" spans="1:35" s="435" customFormat="1" ht="16.5" customHeight="1">
      <c r="B18" s="404" t="s">
        <v>388</v>
      </c>
      <c r="C18" s="522" t="s">
        <v>388</v>
      </c>
      <c r="D18" s="525" t="s">
        <v>388</v>
      </c>
      <c r="E18" s="441">
        <v>4</v>
      </c>
      <c r="F18" s="521" t="s">
        <v>98</v>
      </c>
      <c r="G18" s="528">
        <v>87</v>
      </c>
      <c r="U18" s="440"/>
      <c r="V18" s="440"/>
      <c r="W18" s="440"/>
      <c r="X18" s="440"/>
      <c r="Z18" s="417"/>
      <c r="AA18" s="417"/>
      <c r="AB18" s="417"/>
      <c r="AC18" s="417"/>
      <c r="AD18" s="417"/>
      <c r="AE18" s="440"/>
      <c r="AF18" s="417"/>
      <c r="AG18" s="417"/>
      <c r="AH18" s="417"/>
      <c r="AI18" s="417"/>
    </row>
    <row r="19" spans="1:35" s="435" customFormat="1" ht="16.5" customHeight="1">
      <c r="B19" s="404" t="s">
        <v>388</v>
      </c>
      <c r="C19" s="522" t="s">
        <v>388</v>
      </c>
      <c r="D19" s="525" t="s">
        <v>388</v>
      </c>
      <c r="E19" s="441" t="s">
        <v>388</v>
      </c>
      <c r="F19" s="521" t="s">
        <v>388</v>
      </c>
      <c r="G19" s="528" t="s">
        <v>388</v>
      </c>
      <c r="U19" s="440"/>
      <c r="V19" s="440"/>
      <c r="W19" s="440"/>
      <c r="X19" s="440"/>
      <c r="Z19" s="417"/>
      <c r="AA19" s="417"/>
      <c r="AB19" s="417"/>
      <c r="AC19" s="417"/>
      <c r="AD19" s="417"/>
      <c r="AE19" s="440"/>
      <c r="AF19" s="417"/>
      <c r="AG19" s="417"/>
      <c r="AH19" s="417"/>
      <c r="AI19" s="417"/>
    </row>
    <row r="20" spans="1:35" s="435" customFormat="1" ht="16.5" customHeight="1">
      <c r="B20" s="404" t="s">
        <v>388</v>
      </c>
      <c r="C20" s="522" t="s">
        <v>388</v>
      </c>
      <c r="D20" s="525" t="s">
        <v>388</v>
      </c>
      <c r="E20" s="441" t="s">
        <v>388</v>
      </c>
      <c r="F20" s="522" t="s">
        <v>388</v>
      </c>
      <c r="G20" s="528" t="s">
        <v>388</v>
      </c>
      <c r="I20" s="517"/>
      <c r="K20" s="517"/>
      <c r="U20" s="440"/>
      <c r="V20" s="440"/>
      <c r="W20" s="440"/>
      <c r="X20" s="440"/>
      <c r="Z20" s="417"/>
      <c r="AA20" s="417"/>
      <c r="AB20" s="417"/>
      <c r="AC20" s="417"/>
      <c r="AD20" s="417"/>
      <c r="AE20" s="440"/>
      <c r="AF20" s="417"/>
      <c r="AG20" s="417"/>
      <c r="AH20" s="417"/>
      <c r="AI20" s="417"/>
    </row>
    <row r="21" spans="1:35" s="435" customFormat="1" ht="16.5" customHeight="1">
      <c r="B21" s="405" t="s">
        <v>388</v>
      </c>
      <c r="C21" s="523" t="s">
        <v>388</v>
      </c>
      <c r="D21" s="526" t="s">
        <v>388</v>
      </c>
      <c r="E21" s="442" t="s">
        <v>388</v>
      </c>
      <c r="F21" s="523" t="s">
        <v>388</v>
      </c>
      <c r="G21" s="529" t="s">
        <v>388</v>
      </c>
      <c r="I21" s="517"/>
      <c r="K21" s="517"/>
      <c r="U21" s="440"/>
      <c r="V21" s="440"/>
      <c r="W21" s="440"/>
      <c r="X21" s="440"/>
      <c r="Z21" s="417"/>
      <c r="AA21" s="417"/>
      <c r="AB21" s="417"/>
      <c r="AC21" s="417"/>
      <c r="AD21" s="417"/>
      <c r="AE21" s="440"/>
      <c r="AF21" s="417"/>
      <c r="AG21" s="417"/>
      <c r="AH21" s="417"/>
      <c r="AI21" s="417"/>
    </row>
    <row r="22" spans="1:35" s="435" customFormat="1" ht="22.5" customHeight="1"/>
    <row r="23" spans="1:35" s="435" customFormat="1" ht="22.5" customHeight="1">
      <c r="A23" s="198" t="s">
        <v>344</v>
      </c>
      <c r="B23" s="198"/>
    </row>
    <row r="24" spans="1:35" s="435" customFormat="1" ht="16.5" customHeight="1">
      <c r="B24" s="452" t="s">
        <v>105</v>
      </c>
      <c r="C24" s="452" t="s">
        <v>346</v>
      </c>
      <c r="D24" s="453" t="s">
        <v>347</v>
      </c>
      <c r="E24" s="438" t="s">
        <v>105</v>
      </c>
      <c r="F24" s="452" t="s">
        <v>349</v>
      </c>
      <c r="G24" s="452" t="s">
        <v>348</v>
      </c>
      <c r="I24" s="517"/>
      <c r="K24" s="517"/>
    </row>
    <row r="25" spans="1:35" s="435" customFormat="1" ht="16.5" customHeight="1">
      <c r="B25" s="403" t="s">
        <v>388</v>
      </c>
      <c r="C25" s="520" t="s">
        <v>388</v>
      </c>
      <c r="D25" s="524" t="s">
        <v>388</v>
      </c>
      <c r="E25" s="439">
        <v>1</v>
      </c>
      <c r="F25" s="520" t="s">
        <v>198</v>
      </c>
      <c r="G25" s="527">
        <v>262</v>
      </c>
      <c r="I25" s="517"/>
      <c r="K25" s="517"/>
      <c r="U25" s="440"/>
      <c r="V25" s="440"/>
      <c r="W25" s="440"/>
      <c r="X25" s="440"/>
      <c r="Z25" s="417"/>
      <c r="AA25" s="417"/>
      <c r="AB25" s="417"/>
      <c r="AC25" s="417"/>
      <c r="AD25" s="417"/>
      <c r="AE25" s="440"/>
      <c r="AF25" s="417"/>
      <c r="AG25" s="417"/>
      <c r="AH25" s="417"/>
      <c r="AI25" s="417"/>
    </row>
    <row r="26" spans="1:35" s="435" customFormat="1" ht="16.5" customHeight="1">
      <c r="B26" s="404" t="s">
        <v>388</v>
      </c>
      <c r="C26" s="522" t="s">
        <v>388</v>
      </c>
      <c r="D26" s="525" t="s">
        <v>388</v>
      </c>
      <c r="E26" s="441">
        <v>2</v>
      </c>
      <c r="F26" s="521" t="s">
        <v>200</v>
      </c>
      <c r="G26" s="528">
        <v>111</v>
      </c>
      <c r="U26" s="440"/>
      <c r="V26" s="440"/>
      <c r="W26" s="440"/>
      <c r="X26" s="440"/>
      <c r="Z26" s="417"/>
      <c r="AA26" s="417"/>
      <c r="AB26" s="417"/>
      <c r="AC26" s="417"/>
      <c r="AD26" s="417"/>
      <c r="AE26" s="440"/>
      <c r="AF26" s="417"/>
      <c r="AG26" s="417"/>
      <c r="AH26" s="417"/>
      <c r="AI26" s="417"/>
    </row>
    <row r="27" spans="1:35" s="435" customFormat="1" ht="16.5" customHeight="1">
      <c r="B27" s="404" t="s">
        <v>388</v>
      </c>
      <c r="C27" s="522" t="s">
        <v>388</v>
      </c>
      <c r="D27" s="525" t="s">
        <v>388</v>
      </c>
      <c r="E27" s="441">
        <v>3</v>
      </c>
      <c r="F27" s="521" t="s">
        <v>98</v>
      </c>
      <c r="G27" s="528">
        <v>104</v>
      </c>
      <c r="U27" s="440"/>
      <c r="V27" s="440"/>
      <c r="W27" s="440"/>
      <c r="X27" s="440"/>
      <c r="Z27" s="417"/>
      <c r="AA27" s="417"/>
      <c r="AB27" s="417"/>
      <c r="AC27" s="417"/>
      <c r="AD27" s="417"/>
      <c r="AE27" s="440"/>
      <c r="AF27" s="417"/>
      <c r="AG27" s="417"/>
      <c r="AH27" s="417"/>
      <c r="AI27" s="417"/>
    </row>
    <row r="28" spans="1:35" s="435" customFormat="1" ht="16.5" customHeight="1">
      <c r="B28" s="404" t="s">
        <v>388</v>
      </c>
      <c r="C28" s="522" t="s">
        <v>388</v>
      </c>
      <c r="D28" s="525" t="s">
        <v>388</v>
      </c>
      <c r="E28" s="441">
        <v>4</v>
      </c>
      <c r="F28" s="521" t="s">
        <v>112</v>
      </c>
      <c r="G28" s="528">
        <v>99</v>
      </c>
      <c r="U28" s="440"/>
      <c r="V28" s="440"/>
      <c r="W28" s="440"/>
      <c r="X28" s="440"/>
      <c r="Z28" s="417"/>
      <c r="AA28" s="417"/>
      <c r="AB28" s="417"/>
      <c r="AC28" s="417"/>
      <c r="AD28" s="417"/>
      <c r="AE28" s="440"/>
      <c r="AF28" s="417"/>
      <c r="AG28" s="417"/>
      <c r="AH28" s="417"/>
      <c r="AI28" s="417"/>
    </row>
    <row r="29" spans="1:35" s="435" customFormat="1" ht="16.5" customHeight="1">
      <c r="B29" s="404" t="s">
        <v>388</v>
      </c>
      <c r="C29" s="522" t="s">
        <v>388</v>
      </c>
      <c r="D29" s="525" t="s">
        <v>388</v>
      </c>
      <c r="E29" s="441">
        <v>5</v>
      </c>
      <c r="F29" s="521" t="s">
        <v>201</v>
      </c>
      <c r="G29" s="528">
        <v>97</v>
      </c>
      <c r="U29" s="440"/>
      <c r="V29" s="440"/>
      <c r="W29" s="440"/>
      <c r="X29" s="440"/>
      <c r="Z29" s="417"/>
      <c r="AA29" s="417"/>
      <c r="AB29" s="417"/>
      <c r="AC29" s="417"/>
      <c r="AD29" s="417"/>
      <c r="AE29" s="440"/>
      <c r="AF29" s="417"/>
      <c r="AG29" s="417"/>
      <c r="AH29" s="417"/>
      <c r="AI29" s="417"/>
    </row>
    <row r="30" spans="1:35" s="435" customFormat="1" ht="16.5" customHeight="1">
      <c r="B30" s="404" t="s">
        <v>388</v>
      </c>
      <c r="C30" s="522" t="s">
        <v>388</v>
      </c>
      <c r="D30" s="525" t="s">
        <v>388</v>
      </c>
      <c r="E30" s="441" t="s">
        <v>388</v>
      </c>
      <c r="F30" s="522" t="s">
        <v>388</v>
      </c>
      <c r="G30" s="528" t="s">
        <v>388</v>
      </c>
      <c r="I30" s="517"/>
      <c r="U30" s="440"/>
      <c r="V30" s="440"/>
      <c r="W30" s="440"/>
      <c r="X30" s="440"/>
      <c r="Z30" s="417"/>
      <c r="AA30" s="417"/>
      <c r="AB30" s="417"/>
      <c r="AC30" s="417"/>
      <c r="AD30" s="417"/>
      <c r="AE30" s="440"/>
      <c r="AF30" s="417"/>
      <c r="AG30" s="417"/>
      <c r="AH30" s="417"/>
      <c r="AI30" s="417"/>
    </row>
    <row r="31" spans="1:35" s="435" customFormat="1" ht="16.5" customHeight="1">
      <c r="B31" s="404" t="s">
        <v>388</v>
      </c>
      <c r="C31" s="522" t="s">
        <v>388</v>
      </c>
      <c r="D31" s="525" t="s">
        <v>388</v>
      </c>
      <c r="E31" s="441" t="s">
        <v>388</v>
      </c>
      <c r="F31" s="522" t="s">
        <v>388</v>
      </c>
      <c r="G31" s="528" t="s">
        <v>388</v>
      </c>
      <c r="I31" s="517"/>
      <c r="K31" s="517"/>
      <c r="U31" s="440"/>
      <c r="V31" s="440"/>
      <c r="W31" s="440"/>
      <c r="X31" s="440"/>
      <c r="Z31" s="417"/>
      <c r="AA31" s="417"/>
      <c r="AB31" s="417"/>
      <c r="AC31" s="417"/>
      <c r="AD31" s="417"/>
      <c r="AE31" s="440"/>
      <c r="AF31" s="417"/>
      <c r="AG31" s="417"/>
      <c r="AH31" s="417"/>
      <c r="AI31" s="417"/>
    </row>
    <row r="32" spans="1:35" s="435" customFormat="1" ht="16.5" customHeight="1">
      <c r="B32" s="405" t="s">
        <v>388</v>
      </c>
      <c r="C32" s="523" t="s">
        <v>388</v>
      </c>
      <c r="D32" s="526" t="s">
        <v>388</v>
      </c>
      <c r="E32" s="442" t="s">
        <v>388</v>
      </c>
      <c r="F32" s="523" t="s">
        <v>388</v>
      </c>
      <c r="G32" s="529" t="s">
        <v>388</v>
      </c>
      <c r="I32" s="517"/>
      <c r="K32" s="517"/>
      <c r="U32" s="440"/>
      <c r="V32" s="440"/>
      <c r="W32" s="440"/>
      <c r="X32" s="440"/>
      <c r="Z32" s="417"/>
      <c r="AA32" s="417"/>
      <c r="AB32" s="417"/>
      <c r="AC32" s="417"/>
      <c r="AD32" s="417"/>
      <c r="AE32" s="440"/>
      <c r="AF32" s="417"/>
      <c r="AG32" s="417"/>
      <c r="AH32" s="417"/>
      <c r="AI32" s="417"/>
    </row>
    <row r="33" spans="1:35" s="435" customFormat="1" ht="22.5" customHeight="1">
      <c r="B33" s="437"/>
    </row>
    <row r="34" spans="1:35" s="435" customFormat="1" ht="22.5" customHeight="1">
      <c r="A34" s="198" t="s">
        <v>345</v>
      </c>
      <c r="B34" s="198"/>
    </row>
    <row r="35" spans="1:35" s="435" customFormat="1" ht="16.5" customHeight="1">
      <c r="B35" s="452" t="s">
        <v>105</v>
      </c>
      <c r="C35" s="452" t="s">
        <v>346</v>
      </c>
      <c r="D35" s="453" t="s">
        <v>347</v>
      </c>
      <c r="E35" s="438" t="s">
        <v>105</v>
      </c>
      <c r="F35" s="452" t="s">
        <v>349</v>
      </c>
      <c r="G35" s="452" t="s">
        <v>348</v>
      </c>
      <c r="I35" s="517"/>
      <c r="K35" s="517"/>
    </row>
    <row r="36" spans="1:35" s="435" customFormat="1" ht="16.5" customHeight="1">
      <c r="B36" s="403">
        <v>1</v>
      </c>
      <c r="C36" s="520" t="s">
        <v>198</v>
      </c>
      <c r="D36" s="524">
        <v>52</v>
      </c>
      <c r="E36" s="439">
        <v>1</v>
      </c>
      <c r="F36" s="520" t="s">
        <v>200</v>
      </c>
      <c r="G36" s="527">
        <v>15</v>
      </c>
      <c r="U36" s="440"/>
      <c r="V36" s="440"/>
      <c r="W36" s="440"/>
      <c r="X36" s="440"/>
      <c r="Z36" s="417"/>
      <c r="AA36" s="417"/>
      <c r="AB36" s="417"/>
      <c r="AC36" s="417"/>
      <c r="AD36" s="417"/>
      <c r="AE36" s="440"/>
      <c r="AF36" s="417"/>
      <c r="AG36" s="417"/>
      <c r="AH36" s="417"/>
      <c r="AI36" s="417"/>
    </row>
    <row r="37" spans="1:35" s="435" customFormat="1" ht="16.5" customHeight="1">
      <c r="B37" s="404">
        <v>2</v>
      </c>
      <c r="C37" s="522" t="s">
        <v>204</v>
      </c>
      <c r="D37" s="525">
        <v>44</v>
      </c>
      <c r="E37" s="441">
        <v>2</v>
      </c>
      <c r="F37" s="521" t="s">
        <v>25</v>
      </c>
      <c r="G37" s="528">
        <v>11</v>
      </c>
      <c r="U37" s="440"/>
      <c r="V37" s="440"/>
      <c r="W37" s="440"/>
      <c r="X37" s="440"/>
      <c r="Z37" s="417"/>
      <c r="AA37" s="417"/>
      <c r="AB37" s="417"/>
      <c r="AC37" s="417"/>
      <c r="AD37" s="417"/>
      <c r="AE37" s="440"/>
      <c r="AF37" s="417"/>
      <c r="AG37" s="417"/>
      <c r="AH37" s="417"/>
      <c r="AI37" s="417"/>
    </row>
    <row r="38" spans="1:35" s="435" customFormat="1" ht="16.5" customHeight="1">
      <c r="B38" s="404">
        <v>3</v>
      </c>
      <c r="C38" s="522" t="s">
        <v>98</v>
      </c>
      <c r="D38" s="525">
        <v>17</v>
      </c>
      <c r="E38" s="441">
        <v>3</v>
      </c>
      <c r="F38" s="521" t="s">
        <v>37</v>
      </c>
      <c r="G38" s="528">
        <v>8</v>
      </c>
      <c r="U38" s="440"/>
      <c r="V38" s="440"/>
      <c r="W38" s="440"/>
      <c r="X38" s="440"/>
      <c r="Z38" s="417"/>
      <c r="AA38" s="417"/>
      <c r="AB38" s="417"/>
      <c r="AC38" s="417"/>
      <c r="AD38" s="417"/>
      <c r="AE38" s="440"/>
      <c r="AF38" s="417"/>
      <c r="AG38" s="417"/>
      <c r="AH38" s="417"/>
      <c r="AI38" s="417"/>
    </row>
    <row r="39" spans="1:35" s="435" customFormat="1" ht="16.5" customHeight="1">
      <c r="B39" s="404">
        <v>4</v>
      </c>
      <c r="C39" s="522" t="s">
        <v>203</v>
      </c>
      <c r="D39" s="525">
        <v>14</v>
      </c>
      <c r="E39" s="441">
        <v>4</v>
      </c>
      <c r="F39" s="521" t="s">
        <v>142</v>
      </c>
      <c r="G39" s="528">
        <v>7</v>
      </c>
      <c r="U39" s="440"/>
      <c r="V39" s="440"/>
      <c r="W39" s="440"/>
      <c r="X39" s="440"/>
      <c r="Z39" s="417"/>
      <c r="AA39" s="417"/>
      <c r="AB39" s="417"/>
      <c r="AC39" s="417"/>
      <c r="AD39" s="417"/>
      <c r="AE39" s="440"/>
      <c r="AF39" s="417"/>
      <c r="AG39" s="417"/>
      <c r="AH39" s="417"/>
      <c r="AI39" s="417"/>
    </row>
    <row r="40" spans="1:35" s="435" customFormat="1" ht="16.5" customHeight="1">
      <c r="B40" s="404">
        <v>4</v>
      </c>
      <c r="C40" s="522" t="s">
        <v>191</v>
      </c>
      <c r="D40" s="525">
        <v>14</v>
      </c>
      <c r="E40" s="441">
        <v>5</v>
      </c>
      <c r="F40" s="521" t="s">
        <v>209</v>
      </c>
      <c r="G40" s="528">
        <v>6</v>
      </c>
      <c r="U40" s="440"/>
      <c r="V40" s="440"/>
      <c r="W40" s="440"/>
      <c r="X40" s="440"/>
      <c r="Z40" s="417"/>
      <c r="AA40" s="417"/>
      <c r="AB40" s="417"/>
      <c r="AC40" s="417"/>
      <c r="AD40" s="417"/>
      <c r="AE40" s="440"/>
      <c r="AF40" s="417"/>
      <c r="AG40" s="417"/>
      <c r="AH40" s="417"/>
      <c r="AI40" s="417"/>
    </row>
    <row r="41" spans="1:35" s="435" customFormat="1" ht="16.5" customHeight="1">
      <c r="B41" s="404" t="s">
        <v>388</v>
      </c>
      <c r="C41" s="522" t="s">
        <v>388</v>
      </c>
      <c r="D41" s="525" t="s">
        <v>388</v>
      </c>
      <c r="E41" s="441">
        <v>5</v>
      </c>
      <c r="F41" s="522" t="s">
        <v>135</v>
      </c>
      <c r="G41" s="528">
        <v>6</v>
      </c>
      <c r="I41" s="517"/>
      <c r="U41" s="440"/>
      <c r="V41" s="440"/>
      <c r="W41" s="440"/>
      <c r="X41" s="440"/>
      <c r="Z41" s="417"/>
      <c r="AA41" s="417"/>
      <c r="AB41" s="417"/>
      <c r="AC41" s="417"/>
      <c r="AD41" s="417"/>
      <c r="AE41" s="440"/>
      <c r="AF41" s="417"/>
      <c r="AG41" s="417"/>
      <c r="AH41" s="417"/>
      <c r="AI41" s="417"/>
    </row>
    <row r="42" spans="1:35" s="435" customFormat="1" ht="16.5" customHeight="1">
      <c r="B42" s="404" t="s">
        <v>388</v>
      </c>
      <c r="C42" s="522" t="s">
        <v>388</v>
      </c>
      <c r="D42" s="525" t="s">
        <v>388</v>
      </c>
      <c r="E42" s="441" t="s">
        <v>388</v>
      </c>
      <c r="F42" s="522" t="s">
        <v>388</v>
      </c>
      <c r="G42" s="528" t="s">
        <v>388</v>
      </c>
      <c r="I42" s="517"/>
      <c r="K42" s="517"/>
      <c r="U42" s="440"/>
      <c r="V42" s="440"/>
      <c r="W42" s="440"/>
      <c r="X42" s="440"/>
      <c r="Z42" s="417"/>
      <c r="AA42" s="417"/>
      <c r="AB42" s="417"/>
      <c r="AC42" s="417"/>
      <c r="AD42" s="417"/>
      <c r="AE42" s="440"/>
      <c r="AF42" s="417"/>
      <c r="AG42" s="417"/>
      <c r="AH42" s="417"/>
      <c r="AI42" s="417"/>
    </row>
    <row r="43" spans="1:35" s="435" customFormat="1" ht="16.5" customHeight="1">
      <c r="B43" s="405" t="s">
        <v>388</v>
      </c>
      <c r="C43" s="523" t="s">
        <v>388</v>
      </c>
      <c r="D43" s="526" t="s">
        <v>388</v>
      </c>
      <c r="E43" s="442" t="s">
        <v>388</v>
      </c>
      <c r="F43" s="523" t="s">
        <v>388</v>
      </c>
      <c r="G43" s="529" t="s">
        <v>388</v>
      </c>
      <c r="I43" s="517"/>
      <c r="K43" s="517"/>
      <c r="U43" s="440"/>
      <c r="V43" s="440"/>
      <c r="W43" s="440"/>
      <c r="X43" s="440"/>
      <c r="Z43" s="417"/>
      <c r="AA43" s="417"/>
      <c r="AB43" s="417"/>
      <c r="AC43" s="417"/>
      <c r="AD43" s="417"/>
      <c r="AE43" s="440"/>
      <c r="AF43" s="417"/>
      <c r="AG43" s="417"/>
      <c r="AH43" s="417"/>
      <c r="AI43" s="417"/>
    </row>
    <row r="44" spans="1:35" s="435" customFormat="1" ht="18" customHeight="1">
      <c r="B44" s="437"/>
    </row>
    <row r="45" spans="1:35" s="435" customFormat="1" ht="18" customHeight="1"/>
    <row r="46" spans="1:35" s="435" customFormat="1" ht="18" customHeight="1">
      <c r="C46" s="440"/>
      <c r="D46" s="440"/>
      <c r="E46" s="440"/>
      <c r="F46" s="440"/>
      <c r="U46" s="440"/>
      <c r="V46" s="440"/>
      <c r="W46" s="440"/>
      <c r="X46" s="440"/>
      <c r="AE46" s="440"/>
      <c r="AF46" s="440"/>
      <c r="AG46" s="440"/>
      <c r="AH46" s="440"/>
      <c r="AI46" s="440"/>
    </row>
    <row r="47" spans="1:35" s="435" customFormat="1" ht="18" customHeight="1">
      <c r="C47" s="440"/>
      <c r="D47" s="440"/>
      <c r="E47" s="440"/>
      <c r="F47" s="440"/>
      <c r="U47" s="440"/>
      <c r="V47" s="440"/>
      <c r="W47" s="440"/>
      <c r="X47" s="440"/>
      <c r="AE47" s="440"/>
      <c r="AF47" s="440"/>
      <c r="AG47" s="440"/>
      <c r="AH47" s="440"/>
      <c r="AI47" s="440"/>
    </row>
    <row r="48" spans="1:35" s="435" customFormat="1" ht="18" customHeight="1">
      <c r="C48" s="440"/>
      <c r="D48" s="440"/>
      <c r="E48" s="440"/>
      <c r="F48" s="440"/>
      <c r="U48" s="440"/>
      <c r="V48" s="440"/>
      <c r="W48" s="440"/>
      <c r="X48" s="440"/>
      <c r="AE48" s="440"/>
      <c r="AF48" s="440"/>
      <c r="AG48" s="440"/>
      <c r="AH48" s="440"/>
      <c r="AI48" s="440"/>
    </row>
    <row r="49" spans="2:35" s="435" customFormat="1" ht="18" customHeight="1">
      <c r="C49" s="440"/>
      <c r="D49" s="440"/>
      <c r="E49" s="440"/>
      <c r="F49" s="440"/>
      <c r="U49" s="440"/>
      <c r="V49" s="440"/>
      <c r="W49" s="440"/>
      <c r="X49" s="440"/>
      <c r="AE49" s="440"/>
      <c r="AF49" s="440"/>
      <c r="AG49" s="440"/>
      <c r="AH49" s="440"/>
      <c r="AI49" s="440"/>
    </row>
    <row r="50" spans="2:35" s="435" customFormat="1" ht="18" customHeight="1">
      <c r="C50" s="440"/>
      <c r="D50" s="440"/>
      <c r="E50" s="440"/>
      <c r="F50" s="440"/>
      <c r="U50" s="440"/>
      <c r="V50" s="440"/>
      <c r="W50" s="440"/>
      <c r="X50" s="440"/>
      <c r="AE50" s="440"/>
      <c r="AF50" s="440"/>
      <c r="AG50" s="440"/>
      <c r="AH50" s="440"/>
      <c r="AI50" s="440"/>
    </row>
    <row r="51" spans="2:35" s="435" customFormat="1" ht="18" customHeight="1">
      <c r="C51" s="440"/>
      <c r="D51" s="440"/>
      <c r="E51" s="440"/>
      <c r="F51" s="440"/>
      <c r="U51" s="440"/>
      <c r="V51" s="440"/>
      <c r="W51" s="440"/>
      <c r="X51" s="440"/>
      <c r="AE51" s="440"/>
      <c r="AF51" s="440"/>
      <c r="AG51" s="440"/>
      <c r="AH51" s="440"/>
      <c r="AI51" s="440"/>
    </row>
    <row r="52" spans="2:35" s="435" customFormat="1" ht="18" customHeight="1">
      <c r="C52" s="440"/>
      <c r="D52" s="440"/>
      <c r="E52" s="440"/>
      <c r="F52" s="440"/>
      <c r="U52" s="440"/>
      <c r="V52" s="440"/>
      <c r="W52" s="440"/>
      <c r="X52" s="440"/>
      <c r="AE52" s="440"/>
      <c r="AF52" s="440"/>
      <c r="AG52" s="440"/>
      <c r="AH52" s="440"/>
      <c r="AI52" s="440"/>
    </row>
    <row r="53" spans="2:35" s="435" customFormat="1" ht="18" customHeight="1">
      <c r="C53" s="440"/>
      <c r="D53" s="440"/>
      <c r="E53" s="440"/>
      <c r="F53" s="440"/>
      <c r="U53" s="440"/>
      <c r="V53" s="440"/>
      <c r="W53" s="440"/>
      <c r="X53" s="440"/>
      <c r="AE53" s="440"/>
      <c r="AF53" s="440"/>
      <c r="AG53" s="440"/>
      <c r="AH53" s="440"/>
      <c r="AI53" s="440"/>
    </row>
    <row r="54" spans="2:35" s="435" customFormat="1" ht="18" customHeight="1"/>
    <row r="55" spans="2:35" s="435" customFormat="1" ht="18" customHeight="1"/>
    <row r="56" spans="2:35" ht="18" customHeight="1">
      <c r="B56" s="225"/>
    </row>
  </sheetData>
  <mergeCells count="2">
    <mergeCell ref="B5:B6"/>
    <mergeCell ref="F5:F6"/>
  </mergeCells>
  <phoneticPr fontId="45"/>
  <printOptions horizontalCentered="1"/>
  <pageMargins left="0.78740157480314965" right="0.78740157480314965" top="0.70866141732283472" bottom="0.98425196850393704" header="0.27559055118110237" footer="0.19685039370078741"/>
  <pageSetup paperSize="9" orientation="portrait" r:id="rId1"/>
  <headerFooter alignWithMargins="0">
    <oddFooter>&amp;C- 8 -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F0"/>
    <pageSetUpPr fitToPage="1"/>
  </sheetPr>
  <dimension ref="A1:V63"/>
  <sheetViews>
    <sheetView showGridLines="0" view="pageBreakPreview" zoomScaleSheetLayoutView="100" workbookViewId="0"/>
  </sheetViews>
  <sheetFormatPr defaultColWidth="9" defaultRowHeight="12" customHeight="1"/>
  <cols>
    <col min="1" max="1" width="1.625" style="268" customWidth="1"/>
    <col min="2" max="2" width="16.625" style="268" customWidth="1"/>
    <col min="3" max="6" width="14.625" style="268" customWidth="1"/>
    <col min="7" max="10" width="11.25" style="268" customWidth="1"/>
    <col min="11" max="11" width="11.25" style="230" customWidth="1"/>
    <col min="12" max="13" width="11.25" style="268" customWidth="1"/>
    <col min="14" max="15" width="1.625" style="268" customWidth="1"/>
    <col min="16" max="21" width="5.625" style="268" customWidth="1"/>
    <col min="22" max="22" width="6.125" style="230" customWidth="1"/>
    <col min="23" max="27" width="9" style="268"/>
    <col min="28" max="28" width="8.875" style="268" customWidth="1"/>
    <col min="29" max="16384" width="9" style="268"/>
  </cols>
  <sheetData>
    <row r="1" spans="1:22" ht="30.75" customHeight="1">
      <c r="A1" s="303" t="s">
        <v>230</v>
      </c>
    </row>
    <row r="2" spans="1:22" s="306" customFormat="1" ht="24" customHeight="1">
      <c r="A2" s="304"/>
      <c r="B2" s="305"/>
      <c r="D2" s="304"/>
      <c r="E2" s="304"/>
      <c r="F2" s="304"/>
      <c r="G2" s="304"/>
      <c r="J2" s="664">
        <v>45962</v>
      </c>
      <c r="K2" s="665"/>
      <c r="L2" s="665"/>
      <c r="M2" s="665"/>
      <c r="N2" s="307"/>
      <c r="O2" s="307"/>
      <c r="P2" s="304"/>
      <c r="Q2" s="304"/>
      <c r="R2" s="304"/>
      <c r="S2" s="304"/>
      <c r="T2" s="304"/>
      <c r="U2" s="304"/>
      <c r="V2" s="308"/>
    </row>
    <row r="3" spans="1:22" s="306" customFormat="1" ht="13.5" hidden="1" customHeight="1">
      <c r="A3" s="304"/>
      <c r="B3" s="304"/>
      <c r="C3" s="304"/>
      <c r="D3" s="304"/>
      <c r="E3" s="304"/>
      <c r="F3" s="304"/>
      <c r="G3" s="304"/>
      <c r="H3" s="304"/>
      <c r="I3" s="304"/>
      <c r="J3" s="304"/>
      <c r="K3" s="308"/>
      <c r="L3" s="304"/>
      <c r="M3" s="304"/>
      <c r="N3" s="304"/>
      <c r="O3" s="304"/>
      <c r="P3" s="304"/>
      <c r="Q3" s="304"/>
      <c r="R3" s="304"/>
      <c r="S3" s="304"/>
      <c r="T3" s="304"/>
      <c r="U3" s="304"/>
      <c r="V3" s="308"/>
    </row>
    <row r="4" spans="1:22" s="309" customFormat="1" ht="13.5" customHeight="1">
      <c r="K4" s="310"/>
      <c r="V4" s="310"/>
    </row>
    <row r="5" spans="1:22" s="309" customFormat="1" ht="15" customHeight="1">
      <c r="I5" s="563" t="s">
        <v>332</v>
      </c>
      <c r="V5" s="310"/>
    </row>
    <row r="6" spans="1:22" s="309" customFormat="1" ht="16.5" customHeight="1">
      <c r="H6" s="311"/>
      <c r="I6" s="312" t="s">
        <v>333</v>
      </c>
      <c r="J6" s="227" t="s">
        <v>381</v>
      </c>
      <c r="K6" s="353"/>
      <c r="L6" s="353"/>
      <c r="M6" s="228" t="s">
        <v>385</v>
      </c>
      <c r="N6" s="229"/>
      <c r="V6" s="310"/>
    </row>
    <row r="7" spans="1:22" s="309" customFormat="1" ht="16.5" customHeight="1">
      <c r="A7" s="226"/>
      <c r="G7" s="268"/>
      <c r="H7" s="311"/>
      <c r="I7" s="312" t="s">
        <v>139</v>
      </c>
      <c r="J7" s="227" t="s">
        <v>369</v>
      </c>
      <c r="K7" s="353"/>
      <c r="L7" s="353"/>
      <c r="M7" s="228" t="s">
        <v>386</v>
      </c>
      <c r="N7" s="229"/>
      <c r="S7" s="313"/>
      <c r="V7" s="310"/>
    </row>
    <row r="8" spans="1:22" s="309" customFormat="1" ht="16.5" customHeight="1">
      <c r="A8" s="226"/>
      <c r="G8" s="268"/>
      <c r="H8" s="311"/>
      <c r="I8" s="312" t="s">
        <v>138</v>
      </c>
      <c r="J8" s="227" t="s">
        <v>382</v>
      </c>
      <c r="K8" s="353"/>
      <c r="L8" s="353"/>
      <c r="M8" s="228" t="s">
        <v>387</v>
      </c>
      <c r="N8" s="229"/>
      <c r="S8" s="313"/>
      <c r="V8" s="310"/>
    </row>
    <row r="9" spans="1:22" ht="15" customHeight="1">
      <c r="B9" s="666" t="s">
        <v>24</v>
      </c>
      <c r="C9" s="666" t="s">
        <v>73</v>
      </c>
      <c r="D9" s="314" t="s">
        <v>32</v>
      </c>
      <c r="E9" s="315"/>
      <c r="F9" s="316" t="s">
        <v>33</v>
      </c>
      <c r="G9" s="666" t="s">
        <v>74</v>
      </c>
      <c r="H9" s="666" t="s">
        <v>75</v>
      </c>
      <c r="I9" s="317" t="s">
        <v>49</v>
      </c>
      <c r="J9" s="317"/>
      <c r="K9" s="317" t="s">
        <v>67</v>
      </c>
      <c r="L9" s="317"/>
      <c r="M9" s="668" t="s">
        <v>65</v>
      </c>
      <c r="N9" s="318"/>
      <c r="O9" s="319"/>
      <c r="P9" s="55"/>
      <c r="Q9" s="55"/>
      <c r="R9" s="319"/>
      <c r="S9" s="319"/>
      <c r="T9" s="319"/>
      <c r="U9" s="319"/>
      <c r="V9" s="320"/>
    </row>
    <row r="10" spans="1:22" ht="15" customHeight="1">
      <c r="B10" s="667"/>
      <c r="C10" s="667"/>
      <c r="D10" s="317" t="s">
        <v>70</v>
      </c>
      <c r="E10" s="321" t="s">
        <v>20</v>
      </c>
      <c r="F10" s="317" t="s">
        <v>2</v>
      </c>
      <c r="G10" s="667"/>
      <c r="H10" s="667"/>
      <c r="I10" s="322" t="s">
        <v>77</v>
      </c>
      <c r="J10" s="322" t="s">
        <v>79</v>
      </c>
      <c r="K10" s="322" t="s">
        <v>77</v>
      </c>
      <c r="L10" s="322" t="s">
        <v>79</v>
      </c>
      <c r="M10" s="667"/>
      <c r="N10" s="323"/>
      <c r="O10" s="319"/>
      <c r="P10" s="319"/>
      <c r="Q10" s="319"/>
      <c r="R10" s="319"/>
      <c r="S10" s="319"/>
      <c r="T10" s="319"/>
      <c r="U10" s="319"/>
      <c r="V10" s="320"/>
    </row>
    <row r="11" spans="1:22" ht="16.5" customHeight="1">
      <c r="B11" s="324" t="s">
        <v>119</v>
      </c>
      <c r="C11" s="325">
        <v>382115</v>
      </c>
      <c r="D11" s="325">
        <v>877769</v>
      </c>
      <c r="E11" s="325">
        <v>415356</v>
      </c>
      <c r="F11" s="325">
        <v>462413</v>
      </c>
      <c r="G11" s="325">
        <v>307</v>
      </c>
      <c r="H11" s="325">
        <v>1432</v>
      </c>
      <c r="I11" s="326" t="s">
        <v>39</v>
      </c>
      <c r="J11" s="325">
        <v>826</v>
      </c>
      <c r="K11" s="326" t="s">
        <v>39</v>
      </c>
      <c r="L11" s="325">
        <v>730</v>
      </c>
      <c r="M11" s="327">
        <v>-1029</v>
      </c>
      <c r="N11" s="328"/>
      <c r="O11" s="55"/>
      <c r="P11" s="55"/>
      <c r="Q11" s="55"/>
      <c r="R11" s="55"/>
      <c r="S11" s="55"/>
      <c r="T11" s="55"/>
      <c r="U11" s="55"/>
      <c r="V11" s="55"/>
    </row>
    <row r="12" spans="1:22" ht="16.5" customHeight="1">
      <c r="B12" s="329" t="s">
        <v>193</v>
      </c>
      <c r="C12" s="330">
        <v>351562</v>
      </c>
      <c r="D12" s="330">
        <v>800492</v>
      </c>
      <c r="E12" s="330">
        <v>378796</v>
      </c>
      <c r="F12" s="330">
        <v>421696</v>
      </c>
      <c r="G12" s="330">
        <v>292</v>
      </c>
      <c r="H12" s="330">
        <v>1271</v>
      </c>
      <c r="I12" s="330">
        <v>485</v>
      </c>
      <c r="J12" s="330">
        <v>763</v>
      </c>
      <c r="K12" s="330">
        <v>448</v>
      </c>
      <c r="L12" s="330">
        <v>683</v>
      </c>
      <c r="M12" s="327">
        <v>-862</v>
      </c>
      <c r="N12" s="328"/>
      <c r="O12" s="55"/>
      <c r="P12" s="55"/>
      <c r="Q12" s="55"/>
      <c r="R12" s="55"/>
      <c r="S12" s="55"/>
      <c r="T12" s="55"/>
      <c r="U12" s="55"/>
      <c r="V12" s="331"/>
    </row>
    <row r="13" spans="1:22" ht="16.5" customHeight="1">
      <c r="B13" s="332" t="s">
        <v>125</v>
      </c>
      <c r="C13" s="333">
        <v>30553</v>
      </c>
      <c r="D13" s="333">
        <v>77419</v>
      </c>
      <c r="E13" s="333">
        <v>36653</v>
      </c>
      <c r="F13" s="333">
        <v>40766</v>
      </c>
      <c r="G13" s="333">
        <v>15</v>
      </c>
      <c r="H13" s="333">
        <v>161</v>
      </c>
      <c r="I13" s="333">
        <v>62</v>
      </c>
      <c r="J13" s="333">
        <v>63</v>
      </c>
      <c r="K13" s="333">
        <v>68</v>
      </c>
      <c r="L13" s="333">
        <v>47</v>
      </c>
      <c r="M13" s="334">
        <v>-136</v>
      </c>
      <c r="N13" s="328"/>
      <c r="O13" s="55"/>
      <c r="P13" s="55"/>
      <c r="Q13" s="55"/>
      <c r="R13" s="55"/>
      <c r="S13" s="55"/>
      <c r="T13" s="55"/>
      <c r="U13" s="55"/>
      <c r="V13" s="55"/>
    </row>
    <row r="14" spans="1:22" ht="16.5" customHeight="1">
      <c r="B14" s="335" t="s">
        <v>41</v>
      </c>
      <c r="C14" s="330">
        <v>138616</v>
      </c>
      <c r="D14" s="330">
        <v>292377</v>
      </c>
      <c r="E14" s="330">
        <v>138134</v>
      </c>
      <c r="F14" s="330">
        <v>154243</v>
      </c>
      <c r="G14" s="330">
        <v>139</v>
      </c>
      <c r="H14" s="330">
        <v>401</v>
      </c>
      <c r="I14" s="330">
        <v>145</v>
      </c>
      <c r="J14" s="330">
        <v>307</v>
      </c>
      <c r="K14" s="330">
        <v>111</v>
      </c>
      <c r="L14" s="330">
        <v>289</v>
      </c>
      <c r="M14" s="336">
        <v>-210</v>
      </c>
      <c r="N14" s="337"/>
      <c r="O14" s="55"/>
      <c r="P14" s="55"/>
      <c r="Q14" s="55"/>
      <c r="R14" s="55"/>
      <c r="S14" s="55"/>
      <c r="T14" s="55"/>
      <c r="U14" s="55"/>
      <c r="V14" s="331"/>
    </row>
    <row r="15" spans="1:22" ht="16.5" customHeight="1">
      <c r="B15" s="335" t="s">
        <v>64</v>
      </c>
      <c r="C15" s="330">
        <v>20566</v>
      </c>
      <c r="D15" s="330">
        <v>44771</v>
      </c>
      <c r="E15" s="330">
        <v>20725</v>
      </c>
      <c r="F15" s="330">
        <v>24046</v>
      </c>
      <c r="G15" s="330">
        <v>12</v>
      </c>
      <c r="H15" s="330">
        <v>77</v>
      </c>
      <c r="I15" s="330">
        <v>27</v>
      </c>
      <c r="J15" s="330">
        <v>44</v>
      </c>
      <c r="K15" s="330">
        <v>32</v>
      </c>
      <c r="L15" s="330">
        <v>35</v>
      </c>
      <c r="M15" s="336">
        <v>-61</v>
      </c>
      <c r="N15" s="337"/>
      <c r="O15" s="55"/>
      <c r="P15" s="55"/>
      <c r="Q15" s="55"/>
      <c r="R15" s="55"/>
      <c r="S15" s="55"/>
      <c r="T15" s="55"/>
      <c r="U15" s="55"/>
      <c r="V15" s="331"/>
    </row>
    <row r="16" spans="1:22" ht="16.5" customHeight="1">
      <c r="B16" s="335" t="s">
        <v>211</v>
      </c>
      <c r="C16" s="330">
        <v>30576</v>
      </c>
      <c r="D16" s="330">
        <v>77006</v>
      </c>
      <c r="E16" s="330">
        <v>36413</v>
      </c>
      <c r="F16" s="330">
        <v>40593</v>
      </c>
      <c r="G16" s="330">
        <v>24</v>
      </c>
      <c r="H16" s="330">
        <v>135</v>
      </c>
      <c r="I16" s="330">
        <v>62</v>
      </c>
      <c r="J16" s="330">
        <v>49</v>
      </c>
      <c r="K16" s="330">
        <v>60</v>
      </c>
      <c r="L16" s="330">
        <v>66</v>
      </c>
      <c r="M16" s="336">
        <v>-126</v>
      </c>
      <c r="N16" s="337"/>
      <c r="O16" s="55"/>
      <c r="P16" s="55"/>
      <c r="Q16" s="55"/>
      <c r="R16" s="55"/>
      <c r="S16" s="55"/>
      <c r="T16" s="55"/>
      <c r="U16" s="55"/>
      <c r="V16" s="331"/>
    </row>
    <row r="17" spans="2:22" ht="16.5" customHeight="1">
      <c r="B17" s="335" t="s">
        <v>16</v>
      </c>
      <c r="C17" s="330">
        <v>27360</v>
      </c>
      <c r="D17" s="330">
        <v>62854</v>
      </c>
      <c r="E17" s="330">
        <v>29712</v>
      </c>
      <c r="F17" s="330">
        <v>33142</v>
      </c>
      <c r="G17" s="330">
        <v>11</v>
      </c>
      <c r="H17" s="330">
        <v>108</v>
      </c>
      <c r="I17" s="330">
        <v>32</v>
      </c>
      <c r="J17" s="330">
        <v>70</v>
      </c>
      <c r="K17" s="330">
        <v>30</v>
      </c>
      <c r="L17" s="330">
        <v>75</v>
      </c>
      <c r="M17" s="336">
        <v>-100</v>
      </c>
      <c r="N17" s="337"/>
      <c r="O17" s="55"/>
      <c r="P17" s="55"/>
      <c r="Q17" s="55"/>
      <c r="R17" s="55"/>
      <c r="S17" s="55"/>
      <c r="T17" s="55"/>
      <c r="U17" s="55"/>
      <c r="V17" s="55"/>
    </row>
    <row r="18" spans="2:22" ht="16.5" customHeight="1">
      <c r="B18" s="335" t="s">
        <v>216</v>
      </c>
      <c r="C18" s="330">
        <v>9762</v>
      </c>
      <c r="D18" s="330">
        <v>21587</v>
      </c>
      <c r="E18" s="330">
        <v>10180</v>
      </c>
      <c r="F18" s="330">
        <v>11407</v>
      </c>
      <c r="G18" s="330">
        <v>4</v>
      </c>
      <c r="H18" s="330">
        <v>33</v>
      </c>
      <c r="I18" s="330">
        <v>14</v>
      </c>
      <c r="J18" s="330">
        <v>16</v>
      </c>
      <c r="K18" s="330">
        <v>15</v>
      </c>
      <c r="L18" s="330">
        <v>10</v>
      </c>
      <c r="M18" s="336">
        <v>-24</v>
      </c>
      <c r="N18" s="337"/>
      <c r="O18" s="55"/>
      <c r="P18" s="55"/>
      <c r="Q18" s="55"/>
      <c r="R18" s="55"/>
      <c r="S18" s="55"/>
      <c r="T18" s="55"/>
      <c r="U18" s="55"/>
      <c r="V18" s="331"/>
    </row>
    <row r="19" spans="2:22" ht="16.5" customHeight="1">
      <c r="B19" s="335" t="s">
        <v>197</v>
      </c>
      <c r="C19" s="330">
        <v>16269</v>
      </c>
      <c r="D19" s="330">
        <v>37260</v>
      </c>
      <c r="E19" s="330">
        <v>17893</v>
      </c>
      <c r="F19" s="330">
        <v>19367</v>
      </c>
      <c r="G19" s="330">
        <v>11</v>
      </c>
      <c r="H19" s="330">
        <v>49</v>
      </c>
      <c r="I19" s="330">
        <v>27</v>
      </c>
      <c r="J19" s="330">
        <v>38</v>
      </c>
      <c r="K19" s="330">
        <v>37</v>
      </c>
      <c r="L19" s="330">
        <v>35</v>
      </c>
      <c r="M19" s="336">
        <v>-45</v>
      </c>
      <c r="N19" s="337"/>
      <c r="O19" s="55"/>
      <c r="P19" s="55"/>
      <c r="Q19" s="55"/>
      <c r="R19" s="55"/>
      <c r="S19" s="55"/>
      <c r="T19" s="55"/>
      <c r="U19" s="55"/>
      <c r="V19" s="331"/>
    </row>
    <row r="20" spans="2:22" ht="16.5" customHeight="1">
      <c r="B20" s="335" t="s">
        <v>220</v>
      </c>
      <c r="C20" s="330">
        <v>10415</v>
      </c>
      <c r="D20" s="330">
        <v>25578</v>
      </c>
      <c r="E20" s="330">
        <v>12128</v>
      </c>
      <c r="F20" s="330">
        <v>13450</v>
      </c>
      <c r="G20" s="330">
        <v>9</v>
      </c>
      <c r="H20" s="330">
        <v>41</v>
      </c>
      <c r="I20" s="330">
        <v>11</v>
      </c>
      <c r="J20" s="330">
        <v>35</v>
      </c>
      <c r="K20" s="330">
        <v>19</v>
      </c>
      <c r="L20" s="330">
        <v>27</v>
      </c>
      <c r="M20" s="336">
        <v>-32</v>
      </c>
      <c r="N20" s="337"/>
      <c r="O20" s="55"/>
      <c r="P20" s="55"/>
      <c r="Q20" s="55"/>
      <c r="R20" s="55"/>
      <c r="S20" s="55"/>
      <c r="T20" s="55"/>
      <c r="U20" s="55"/>
      <c r="V20" s="331"/>
    </row>
    <row r="21" spans="2:22" ht="16.5" customHeight="1">
      <c r="B21" s="335" t="s">
        <v>147</v>
      </c>
      <c r="C21" s="330">
        <v>28448</v>
      </c>
      <c r="D21" s="330">
        <v>68686</v>
      </c>
      <c r="E21" s="330">
        <v>33362</v>
      </c>
      <c r="F21" s="330">
        <v>35324</v>
      </c>
      <c r="G21" s="330">
        <v>20</v>
      </c>
      <c r="H21" s="330">
        <v>119</v>
      </c>
      <c r="I21" s="330">
        <v>33</v>
      </c>
      <c r="J21" s="330">
        <v>50</v>
      </c>
      <c r="K21" s="330">
        <v>30</v>
      </c>
      <c r="L21" s="330">
        <v>41</v>
      </c>
      <c r="M21" s="336">
        <v>-87</v>
      </c>
      <c r="N21" s="337"/>
      <c r="O21" s="55"/>
      <c r="P21" s="55"/>
      <c r="Q21" s="55"/>
      <c r="R21" s="55"/>
      <c r="S21" s="55"/>
      <c r="T21" s="55"/>
      <c r="U21" s="55"/>
      <c r="V21" s="331"/>
    </row>
    <row r="22" spans="2:22" ht="16.5" customHeight="1">
      <c r="B22" s="335" t="s">
        <v>132</v>
      </c>
      <c r="C22" s="330">
        <v>12636</v>
      </c>
      <c r="D22" s="330">
        <v>30340</v>
      </c>
      <c r="E22" s="330">
        <v>14313</v>
      </c>
      <c r="F22" s="330">
        <v>16027</v>
      </c>
      <c r="G22" s="330">
        <v>15</v>
      </c>
      <c r="H22" s="330">
        <v>43</v>
      </c>
      <c r="I22" s="330">
        <v>45</v>
      </c>
      <c r="J22" s="330">
        <v>13</v>
      </c>
      <c r="K22" s="330">
        <v>27</v>
      </c>
      <c r="L22" s="330">
        <v>17</v>
      </c>
      <c r="M22" s="336">
        <v>-14</v>
      </c>
      <c r="N22" s="337"/>
      <c r="O22" s="55"/>
      <c r="P22" s="55"/>
      <c r="Q22" s="55"/>
      <c r="R22" s="55"/>
      <c r="S22" s="55"/>
      <c r="T22" s="55"/>
      <c r="U22" s="55"/>
      <c r="V22" s="331"/>
    </row>
    <row r="23" spans="2:22" ht="16.5" customHeight="1">
      <c r="B23" s="338" t="s">
        <v>68</v>
      </c>
      <c r="C23" s="339">
        <v>28313</v>
      </c>
      <c r="D23" s="339">
        <v>70691</v>
      </c>
      <c r="E23" s="339">
        <v>33160</v>
      </c>
      <c r="F23" s="339">
        <v>37531</v>
      </c>
      <c r="G23" s="339">
        <v>26</v>
      </c>
      <c r="H23" s="339">
        <v>130</v>
      </c>
      <c r="I23" s="339">
        <v>57</v>
      </c>
      <c r="J23" s="339">
        <v>51</v>
      </c>
      <c r="K23" s="339">
        <v>51</v>
      </c>
      <c r="L23" s="339">
        <v>40</v>
      </c>
      <c r="M23" s="336">
        <v>-87</v>
      </c>
      <c r="N23" s="337"/>
      <c r="O23" s="55"/>
      <c r="P23" s="55"/>
      <c r="Q23" s="55"/>
      <c r="R23" s="55"/>
      <c r="S23" s="55"/>
      <c r="T23" s="55"/>
      <c r="U23" s="55"/>
      <c r="V23" s="331"/>
    </row>
    <row r="24" spans="2:22" ht="16.5" customHeight="1">
      <c r="B24" s="338" t="s">
        <v>86</v>
      </c>
      <c r="C24" s="339">
        <v>11056</v>
      </c>
      <c r="D24" s="339">
        <v>26435</v>
      </c>
      <c r="E24" s="339">
        <v>12484</v>
      </c>
      <c r="F24" s="339">
        <v>13951</v>
      </c>
      <c r="G24" s="339">
        <v>10</v>
      </c>
      <c r="H24" s="339">
        <v>57</v>
      </c>
      <c r="I24" s="339">
        <v>10</v>
      </c>
      <c r="J24" s="339">
        <v>21</v>
      </c>
      <c r="K24" s="339">
        <v>17</v>
      </c>
      <c r="L24" s="339">
        <v>25</v>
      </c>
      <c r="M24" s="336">
        <v>-58</v>
      </c>
      <c r="N24" s="337"/>
      <c r="O24" s="55"/>
      <c r="P24" s="55"/>
      <c r="Q24" s="55"/>
      <c r="R24" s="55"/>
      <c r="S24" s="55"/>
      <c r="T24" s="55"/>
      <c r="U24" s="55"/>
      <c r="V24" s="331"/>
    </row>
    <row r="25" spans="2:22" ht="16.5" customHeight="1">
      <c r="B25" s="338" t="s">
        <v>217</v>
      </c>
      <c r="C25" s="339">
        <v>8657</v>
      </c>
      <c r="D25" s="339">
        <v>21321</v>
      </c>
      <c r="E25" s="339">
        <v>10348</v>
      </c>
      <c r="F25" s="339">
        <v>10973</v>
      </c>
      <c r="G25" s="339">
        <v>3</v>
      </c>
      <c r="H25" s="339">
        <v>37</v>
      </c>
      <c r="I25" s="339">
        <v>12</v>
      </c>
      <c r="J25" s="339">
        <v>50</v>
      </c>
      <c r="K25" s="339">
        <v>5</v>
      </c>
      <c r="L25" s="339">
        <v>13</v>
      </c>
      <c r="M25" s="336">
        <v>10</v>
      </c>
      <c r="N25" s="337"/>
      <c r="O25" s="55"/>
      <c r="P25" s="55"/>
      <c r="Q25" s="55"/>
      <c r="R25" s="55"/>
      <c r="S25" s="55"/>
      <c r="T25" s="55"/>
      <c r="U25" s="55"/>
      <c r="V25" s="331"/>
    </row>
    <row r="26" spans="2:22" ht="16.5" customHeight="1">
      <c r="B26" s="338" t="s">
        <v>218</v>
      </c>
      <c r="C26" s="330">
        <v>8888</v>
      </c>
      <c r="D26" s="330">
        <v>21586</v>
      </c>
      <c r="E26" s="330">
        <v>9944</v>
      </c>
      <c r="F26" s="330">
        <v>11642</v>
      </c>
      <c r="G26" s="330">
        <v>8</v>
      </c>
      <c r="H26" s="330">
        <v>41</v>
      </c>
      <c r="I26" s="330">
        <v>10</v>
      </c>
      <c r="J26" s="330">
        <v>19</v>
      </c>
      <c r="K26" s="330">
        <v>14</v>
      </c>
      <c r="L26" s="330">
        <v>10</v>
      </c>
      <c r="M26" s="336">
        <v>-28</v>
      </c>
      <c r="N26" s="337"/>
      <c r="O26" s="55"/>
      <c r="P26" s="55"/>
      <c r="Q26" s="55"/>
      <c r="R26" s="55"/>
      <c r="S26" s="55"/>
      <c r="T26" s="55"/>
      <c r="U26" s="55"/>
      <c r="V26" s="55"/>
    </row>
    <row r="27" spans="2:22" ht="16.5" customHeight="1">
      <c r="B27" s="340" t="s">
        <v>190</v>
      </c>
      <c r="C27" s="341">
        <v>1867</v>
      </c>
      <c r="D27" s="341">
        <v>4188</v>
      </c>
      <c r="E27" s="341">
        <v>1969</v>
      </c>
      <c r="F27" s="341">
        <v>2219</v>
      </c>
      <c r="G27" s="341">
        <v>0</v>
      </c>
      <c r="H27" s="341">
        <v>6</v>
      </c>
      <c r="I27" s="341">
        <v>5</v>
      </c>
      <c r="J27" s="341">
        <v>8</v>
      </c>
      <c r="K27" s="341">
        <v>9</v>
      </c>
      <c r="L27" s="341">
        <v>7</v>
      </c>
      <c r="M27" s="342">
        <v>-9</v>
      </c>
      <c r="N27" s="328"/>
      <c r="O27" s="55"/>
      <c r="P27" s="55"/>
      <c r="Q27" s="55"/>
      <c r="R27" s="55"/>
      <c r="S27" s="55"/>
      <c r="T27" s="55"/>
      <c r="U27" s="55"/>
      <c r="V27" s="331"/>
    </row>
    <row r="28" spans="2:22" ht="16.5" customHeight="1">
      <c r="B28" s="343" t="s">
        <v>194</v>
      </c>
      <c r="C28" s="344">
        <v>1867</v>
      </c>
      <c r="D28" s="344">
        <v>4188</v>
      </c>
      <c r="E28" s="344">
        <v>1969</v>
      </c>
      <c r="F28" s="344">
        <v>2219</v>
      </c>
      <c r="G28" s="344">
        <v>0</v>
      </c>
      <c r="H28" s="344">
        <v>6</v>
      </c>
      <c r="I28" s="344">
        <v>5</v>
      </c>
      <c r="J28" s="344">
        <v>8</v>
      </c>
      <c r="K28" s="344">
        <v>9</v>
      </c>
      <c r="L28" s="344">
        <v>7</v>
      </c>
      <c r="M28" s="345">
        <v>-9</v>
      </c>
      <c r="N28" s="337"/>
      <c r="O28" s="55"/>
      <c r="P28" s="55"/>
      <c r="Q28" s="55"/>
      <c r="R28" s="55"/>
      <c r="S28" s="55"/>
      <c r="T28" s="55"/>
      <c r="U28" s="55"/>
      <c r="V28" s="331"/>
    </row>
    <row r="29" spans="2:22" ht="16.5" customHeight="1">
      <c r="B29" s="346" t="s">
        <v>129</v>
      </c>
      <c r="C29" s="341">
        <v>752</v>
      </c>
      <c r="D29" s="341">
        <v>1675</v>
      </c>
      <c r="E29" s="341">
        <v>821</v>
      </c>
      <c r="F29" s="341">
        <v>854</v>
      </c>
      <c r="G29" s="341">
        <v>0</v>
      </c>
      <c r="H29" s="341">
        <v>10</v>
      </c>
      <c r="I29" s="341">
        <v>0</v>
      </c>
      <c r="J29" s="341">
        <v>2</v>
      </c>
      <c r="K29" s="341">
        <v>3</v>
      </c>
      <c r="L29" s="341">
        <v>2</v>
      </c>
      <c r="M29" s="342">
        <v>-13</v>
      </c>
      <c r="N29" s="328"/>
      <c r="V29" s="347"/>
    </row>
    <row r="30" spans="2:22" ht="16.5" customHeight="1">
      <c r="B30" s="343" t="s">
        <v>221</v>
      </c>
      <c r="C30" s="344">
        <v>752</v>
      </c>
      <c r="D30" s="344">
        <v>1675</v>
      </c>
      <c r="E30" s="344">
        <v>821</v>
      </c>
      <c r="F30" s="344">
        <v>854</v>
      </c>
      <c r="G30" s="344">
        <v>0</v>
      </c>
      <c r="H30" s="344">
        <v>10</v>
      </c>
      <c r="I30" s="344">
        <v>0</v>
      </c>
      <c r="J30" s="344">
        <v>2</v>
      </c>
      <c r="K30" s="344">
        <v>3</v>
      </c>
      <c r="L30" s="344">
        <v>2</v>
      </c>
      <c r="M30" s="345">
        <v>-13</v>
      </c>
      <c r="N30" s="337"/>
      <c r="V30" s="347"/>
    </row>
    <row r="31" spans="2:22" ht="16.5" customHeight="1">
      <c r="B31" s="341" t="s">
        <v>111</v>
      </c>
      <c r="C31" s="341">
        <v>8966</v>
      </c>
      <c r="D31" s="341">
        <v>21230</v>
      </c>
      <c r="E31" s="341">
        <v>9878</v>
      </c>
      <c r="F31" s="341">
        <v>11352</v>
      </c>
      <c r="G31" s="341">
        <v>3</v>
      </c>
      <c r="H31" s="341">
        <v>50</v>
      </c>
      <c r="I31" s="341">
        <v>15</v>
      </c>
      <c r="J31" s="341">
        <v>16</v>
      </c>
      <c r="K31" s="341">
        <v>12</v>
      </c>
      <c r="L31" s="341">
        <v>9</v>
      </c>
      <c r="M31" s="342">
        <v>-37</v>
      </c>
      <c r="N31" s="328"/>
      <c r="V31" s="347"/>
    </row>
    <row r="32" spans="2:22" ht="16.5" customHeight="1">
      <c r="B32" s="335" t="s">
        <v>12</v>
      </c>
      <c r="C32" s="330">
        <v>1067</v>
      </c>
      <c r="D32" s="330">
        <v>2471</v>
      </c>
      <c r="E32" s="330">
        <v>1180</v>
      </c>
      <c r="F32" s="330">
        <v>1291</v>
      </c>
      <c r="G32" s="330">
        <v>0</v>
      </c>
      <c r="H32" s="330">
        <v>4</v>
      </c>
      <c r="I32" s="330">
        <v>2</v>
      </c>
      <c r="J32" s="330">
        <v>0</v>
      </c>
      <c r="K32" s="330">
        <v>1</v>
      </c>
      <c r="L32" s="330">
        <v>0</v>
      </c>
      <c r="M32" s="336">
        <v>-3</v>
      </c>
      <c r="N32" s="337"/>
      <c r="O32" s="55"/>
      <c r="P32" s="55"/>
      <c r="Q32" s="55"/>
      <c r="R32" s="55"/>
      <c r="S32" s="55"/>
      <c r="T32" s="55"/>
      <c r="U32" s="55"/>
      <c r="V32" s="331"/>
    </row>
    <row r="33" spans="1:22" ht="16.5" customHeight="1">
      <c r="B33" s="335" t="s">
        <v>181</v>
      </c>
      <c r="C33" s="330">
        <v>5435</v>
      </c>
      <c r="D33" s="330">
        <v>13134</v>
      </c>
      <c r="E33" s="330">
        <v>6065</v>
      </c>
      <c r="F33" s="330">
        <v>7069</v>
      </c>
      <c r="G33" s="330">
        <v>3</v>
      </c>
      <c r="H33" s="330">
        <v>32</v>
      </c>
      <c r="I33" s="330">
        <v>11</v>
      </c>
      <c r="J33" s="330">
        <v>10</v>
      </c>
      <c r="K33" s="330">
        <v>7</v>
      </c>
      <c r="L33" s="330">
        <v>8</v>
      </c>
      <c r="M33" s="336">
        <v>-23</v>
      </c>
      <c r="N33" s="337"/>
      <c r="O33" s="55"/>
      <c r="P33" s="55"/>
      <c r="Q33" s="55"/>
      <c r="R33" s="55"/>
      <c r="S33" s="55"/>
      <c r="T33" s="55"/>
      <c r="U33" s="55"/>
      <c r="V33" s="331"/>
    </row>
    <row r="34" spans="1:22" ht="16.5" customHeight="1">
      <c r="B34" s="335" t="s">
        <v>171</v>
      </c>
      <c r="C34" s="330">
        <v>2464</v>
      </c>
      <c r="D34" s="330">
        <v>5625</v>
      </c>
      <c r="E34" s="330">
        <v>2633</v>
      </c>
      <c r="F34" s="330">
        <v>2992</v>
      </c>
      <c r="G34" s="330">
        <v>0</v>
      </c>
      <c r="H34" s="330">
        <v>14</v>
      </c>
      <c r="I34" s="330">
        <v>2</v>
      </c>
      <c r="J34" s="330">
        <v>6</v>
      </c>
      <c r="K34" s="330">
        <v>4</v>
      </c>
      <c r="L34" s="330">
        <v>1</v>
      </c>
      <c r="M34" s="336">
        <v>-11</v>
      </c>
      <c r="N34" s="337"/>
      <c r="O34" s="55"/>
      <c r="P34" s="55"/>
      <c r="Q34" s="55"/>
      <c r="R34" s="55"/>
      <c r="S34" s="55"/>
      <c r="T34" s="55"/>
      <c r="U34" s="55"/>
      <c r="V34" s="331"/>
    </row>
    <row r="35" spans="1:22" ht="16.5" customHeight="1">
      <c r="B35" s="341" t="s">
        <v>225</v>
      </c>
      <c r="C35" s="341">
        <v>7480</v>
      </c>
      <c r="D35" s="341">
        <v>19104</v>
      </c>
      <c r="E35" s="341">
        <v>8920</v>
      </c>
      <c r="F35" s="341">
        <v>10184</v>
      </c>
      <c r="G35" s="341">
        <v>3</v>
      </c>
      <c r="H35" s="341">
        <v>29</v>
      </c>
      <c r="I35" s="341">
        <v>13</v>
      </c>
      <c r="J35" s="341">
        <v>13</v>
      </c>
      <c r="K35" s="341">
        <v>25</v>
      </c>
      <c r="L35" s="341">
        <v>11</v>
      </c>
      <c r="M35" s="342">
        <v>-36</v>
      </c>
      <c r="N35" s="328"/>
      <c r="O35" s="55"/>
      <c r="P35" s="55"/>
      <c r="Q35" s="55"/>
      <c r="R35" s="55"/>
      <c r="S35" s="55"/>
      <c r="T35" s="55"/>
      <c r="U35" s="55"/>
      <c r="V35" s="331"/>
    </row>
    <row r="36" spans="1:22" ht="16.5" customHeight="1">
      <c r="B36" s="335" t="s">
        <v>122</v>
      </c>
      <c r="C36" s="330">
        <v>3085</v>
      </c>
      <c r="D36" s="330">
        <v>7284</v>
      </c>
      <c r="E36" s="330">
        <v>3433</v>
      </c>
      <c r="F36" s="330">
        <v>3851</v>
      </c>
      <c r="G36" s="330">
        <v>1</v>
      </c>
      <c r="H36" s="330">
        <v>12</v>
      </c>
      <c r="I36" s="330">
        <v>4</v>
      </c>
      <c r="J36" s="330">
        <v>3</v>
      </c>
      <c r="K36" s="330">
        <v>10</v>
      </c>
      <c r="L36" s="330">
        <v>3</v>
      </c>
      <c r="M36" s="336">
        <v>-17</v>
      </c>
      <c r="N36" s="337"/>
      <c r="O36" s="55"/>
      <c r="P36" s="55"/>
      <c r="Q36" s="55"/>
      <c r="R36" s="55"/>
      <c r="S36" s="55"/>
      <c r="T36" s="55"/>
      <c r="U36" s="55"/>
      <c r="V36" s="331"/>
    </row>
    <row r="37" spans="1:22" ht="16.5" customHeight="1">
      <c r="B37" s="335" t="s">
        <v>222</v>
      </c>
      <c r="C37" s="330">
        <v>2101</v>
      </c>
      <c r="D37" s="330">
        <v>5005</v>
      </c>
      <c r="E37" s="330">
        <v>2257</v>
      </c>
      <c r="F37" s="330">
        <v>2748</v>
      </c>
      <c r="G37" s="330">
        <v>1</v>
      </c>
      <c r="H37" s="330">
        <v>9</v>
      </c>
      <c r="I37" s="330">
        <v>6</v>
      </c>
      <c r="J37" s="330">
        <v>2</v>
      </c>
      <c r="K37" s="330">
        <v>1</v>
      </c>
      <c r="L37" s="330">
        <v>4</v>
      </c>
      <c r="M37" s="336">
        <v>-5</v>
      </c>
      <c r="N37" s="337"/>
      <c r="O37" s="55"/>
      <c r="P37" s="55"/>
      <c r="Q37" s="55"/>
      <c r="R37" s="55"/>
      <c r="S37" s="55"/>
      <c r="T37" s="55"/>
      <c r="U37" s="55"/>
      <c r="V37" s="331"/>
    </row>
    <row r="38" spans="1:22" ht="16.5" customHeight="1">
      <c r="B38" s="335" t="s">
        <v>223</v>
      </c>
      <c r="C38" s="330">
        <v>1431</v>
      </c>
      <c r="D38" s="330">
        <v>4023</v>
      </c>
      <c r="E38" s="330">
        <v>1865</v>
      </c>
      <c r="F38" s="330">
        <v>2158</v>
      </c>
      <c r="G38" s="330">
        <v>0</v>
      </c>
      <c r="H38" s="330">
        <v>6</v>
      </c>
      <c r="I38" s="330">
        <v>2</v>
      </c>
      <c r="J38" s="330">
        <v>4</v>
      </c>
      <c r="K38" s="330">
        <v>12</v>
      </c>
      <c r="L38" s="330">
        <v>2</v>
      </c>
      <c r="M38" s="336">
        <v>-14</v>
      </c>
      <c r="N38" s="337"/>
      <c r="O38" s="55"/>
      <c r="P38" s="55"/>
      <c r="Q38" s="55"/>
      <c r="R38" s="55"/>
      <c r="S38" s="55"/>
      <c r="T38" s="55"/>
      <c r="U38" s="55"/>
      <c r="V38" s="55"/>
    </row>
    <row r="39" spans="1:22" ht="16.5" customHeight="1">
      <c r="B39" s="335" t="s">
        <v>219</v>
      </c>
      <c r="C39" s="330">
        <v>863</v>
      </c>
      <c r="D39" s="330">
        <v>2792</v>
      </c>
      <c r="E39" s="330">
        <v>1365</v>
      </c>
      <c r="F39" s="330">
        <v>1427</v>
      </c>
      <c r="G39" s="330">
        <v>1</v>
      </c>
      <c r="H39" s="330">
        <v>2</v>
      </c>
      <c r="I39" s="330">
        <v>1</v>
      </c>
      <c r="J39" s="330">
        <v>4</v>
      </c>
      <c r="K39" s="330">
        <v>2</v>
      </c>
      <c r="L39" s="330">
        <v>2</v>
      </c>
      <c r="M39" s="336">
        <v>0</v>
      </c>
      <c r="N39" s="337"/>
      <c r="O39" s="55"/>
      <c r="P39" s="55"/>
      <c r="Q39" s="55"/>
      <c r="R39" s="55"/>
      <c r="S39" s="55"/>
      <c r="T39" s="55"/>
      <c r="U39" s="55"/>
      <c r="V39" s="331"/>
    </row>
    <row r="40" spans="1:22" ht="16.5" customHeight="1">
      <c r="B40" s="341" t="s">
        <v>226</v>
      </c>
      <c r="C40" s="342">
        <v>5966</v>
      </c>
      <c r="D40" s="348">
        <v>16650</v>
      </c>
      <c r="E40" s="341">
        <v>7831</v>
      </c>
      <c r="F40" s="341">
        <v>8819</v>
      </c>
      <c r="G40" s="341">
        <v>5</v>
      </c>
      <c r="H40" s="341">
        <v>38</v>
      </c>
      <c r="I40" s="341">
        <v>15</v>
      </c>
      <c r="J40" s="341">
        <v>11</v>
      </c>
      <c r="K40" s="341">
        <v>8</v>
      </c>
      <c r="L40" s="341">
        <v>4</v>
      </c>
      <c r="M40" s="342">
        <v>-19</v>
      </c>
      <c r="N40" s="328"/>
      <c r="O40" s="55"/>
      <c r="P40" s="55"/>
      <c r="Q40" s="55"/>
      <c r="R40" s="55"/>
      <c r="S40" s="55"/>
      <c r="T40" s="55"/>
      <c r="U40" s="55"/>
      <c r="V40" s="331"/>
    </row>
    <row r="41" spans="1:22" ht="16.5" customHeight="1">
      <c r="B41" s="335" t="s">
        <v>89</v>
      </c>
      <c r="C41" s="339">
        <v>5966</v>
      </c>
      <c r="D41" s="266">
        <v>16650</v>
      </c>
      <c r="E41" s="330">
        <v>7831</v>
      </c>
      <c r="F41" s="330">
        <v>8819</v>
      </c>
      <c r="G41" s="330">
        <v>5</v>
      </c>
      <c r="H41" s="330">
        <v>38</v>
      </c>
      <c r="I41" s="330">
        <v>15</v>
      </c>
      <c r="J41" s="330">
        <v>11</v>
      </c>
      <c r="K41" s="330">
        <v>8</v>
      </c>
      <c r="L41" s="330">
        <v>4</v>
      </c>
      <c r="M41" s="336">
        <v>-19</v>
      </c>
      <c r="N41" s="337"/>
      <c r="O41" s="55"/>
      <c r="P41" s="55"/>
      <c r="Q41" s="55"/>
      <c r="R41" s="55"/>
      <c r="S41" s="55"/>
      <c r="T41" s="55"/>
      <c r="U41" s="55"/>
      <c r="V41" s="331"/>
    </row>
    <row r="42" spans="1:22" ht="16.5" customHeight="1">
      <c r="B42" s="341" t="s">
        <v>127</v>
      </c>
      <c r="C42" s="342">
        <v>5522</v>
      </c>
      <c r="D42" s="348">
        <v>14572</v>
      </c>
      <c r="E42" s="341">
        <v>7234</v>
      </c>
      <c r="F42" s="341">
        <v>7338</v>
      </c>
      <c r="G42" s="341">
        <v>4</v>
      </c>
      <c r="H42" s="341">
        <v>28</v>
      </c>
      <c r="I42" s="341">
        <v>14</v>
      </c>
      <c r="J42" s="341">
        <v>13</v>
      </c>
      <c r="K42" s="341">
        <v>11</v>
      </c>
      <c r="L42" s="341">
        <v>14</v>
      </c>
      <c r="M42" s="342">
        <v>-22</v>
      </c>
      <c r="N42" s="328"/>
      <c r="O42" s="55"/>
      <c r="P42" s="55"/>
      <c r="Q42" s="55"/>
      <c r="R42" s="55"/>
      <c r="S42" s="55"/>
      <c r="T42" s="55"/>
      <c r="U42" s="55"/>
      <c r="V42" s="331"/>
    </row>
    <row r="43" spans="1:22" ht="16.5" customHeight="1">
      <c r="B43" s="335" t="s">
        <v>84</v>
      </c>
      <c r="C43" s="339">
        <v>4370</v>
      </c>
      <c r="D43" s="266">
        <v>12180</v>
      </c>
      <c r="E43" s="330">
        <v>5870</v>
      </c>
      <c r="F43" s="330">
        <v>6310</v>
      </c>
      <c r="G43" s="330">
        <v>4</v>
      </c>
      <c r="H43" s="330">
        <v>23</v>
      </c>
      <c r="I43" s="330">
        <v>10</v>
      </c>
      <c r="J43" s="330">
        <v>9</v>
      </c>
      <c r="K43" s="330">
        <v>9</v>
      </c>
      <c r="L43" s="330">
        <v>2</v>
      </c>
      <c r="M43" s="336">
        <v>-11</v>
      </c>
      <c r="N43" s="337"/>
      <c r="O43" s="55"/>
      <c r="P43" s="55"/>
      <c r="Q43" s="55"/>
      <c r="R43" s="55"/>
      <c r="S43" s="55"/>
      <c r="T43" s="55"/>
      <c r="U43" s="55"/>
      <c r="V43" s="331"/>
    </row>
    <row r="44" spans="1:22" ht="16.5" customHeight="1">
      <c r="B44" s="349" t="s">
        <v>224</v>
      </c>
      <c r="C44" s="334">
        <v>1152</v>
      </c>
      <c r="D44" s="267">
        <v>2392</v>
      </c>
      <c r="E44" s="333">
        <v>1364</v>
      </c>
      <c r="F44" s="333">
        <v>1028</v>
      </c>
      <c r="G44" s="333">
        <v>0</v>
      </c>
      <c r="H44" s="333">
        <v>5</v>
      </c>
      <c r="I44" s="333">
        <v>4</v>
      </c>
      <c r="J44" s="333">
        <v>4</v>
      </c>
      <c r="K44" s="333">
        <v>2</v>
      </c>
      <c r="L44" s="333">
        <v>12</v>
      </c>
      <c r="M44" s="350">
        <v>-11</v>
      </c>
      <c r="N44" s="337"/>
      <c r="O44" s="232"/>
      <c r="P44" s="232"/>
      <c r="Q44" s="232"/>
      <c r="R44" s="232"/>
      <c r="S44" s="232"/>
      <c r="T44" s="232"/>
      <c r="U44" s="232"/>
      <c r="V44" s="234"/>
    </row>
    <row r="45" spans="1:22" ht="16.5" customHeight="1">
      <c r="A45" s="55"/>
      <c r="B45" s="328"/>
      <c r="C45" s="328"/>
      <c r="D45" s="328"/>
      <c r="E45" s="328"/>
      <c r="F45" s="328"/>
      <c r="G45" s="328"/>
      <c r="H45" s="328"/>
      <c r="I45" s="328"/>
      <c r="J45" s="328"/>
      <c r="K45" s="337"/>
      <c r="L45" s="351"/>
      <c r="M45" s="351"/>
      <c r="N45" s="351"/>
      <c r="O45" s="232"/>
      <c r="P45" s="232"/>
      <c r="Q45" s="232"/>
      <c r="R45" s="232"/>
      <c r="S45" s="232"/>
      <c r="T45" s="232"/>
      <c r="U45" s="232"/>
      <c r="V45" s="234"/>
    </row>
    <row r="46" spans="1:22" ht="15" customHeight="1">
      <c r="A46" s="232"/>
      <c r="B46" s="18"/>
      <c r="C46" s="351"/>
      <c r="D46" s="351"/>
      <c r="E46" s="351"/>
      <c r="F46" s="351"/>
      <c r="G46" s="351"/>
      <c r="H46" s="351"/>
      <c r="I46" s="351"/>
      <c r="J46" s="351"/>
      <c r="K46" s="352"/>
      <c r="L46" s="351"/>
      <c r="M46" s="351"/>
      <c r="N46" s="351"/>
      <c r="O46" s="232"/>
      <c r="P46" s="232"/>
      <c r="Q46" s="232"/>
      <c r="R46" s="232"/>
      <c r="S46" s="232"/>
      <c r="T46" s="232"/>
      <c r="U46" s="232"/>
      <c r="V46" s="234"/>
    </row>
    <row r="47" spans="1:22" ht="15" customHeight="1">
      <c r="A47" s="232"/>
      <c r="B47" s="351"/>
      <c r="C47" s="351"/>
      <c r="D47" s="351"/>
      <c r="E47" s="351"/>
      <c r="F47" s="351"/>
      <c r="G47" s="351"/>
      <c r="H47" s="351"/>
      <c r="I47" s="351"/>
      <c r="J47" s="351"/>
      <c r="K47" s="352"/>
      <c r="L47" s="351"/>
      <c r="M47" s="351"/>
      <c r="N47" s="351"/>
      <c r="O47" s="232"/>
      <c r="P47" s="232"/>
      <c r="Q47" s="232"/>
      <c r="R47" s="232"/>
      <c r="S47" s="232"/>
      <c r="T47" s="232"/>
      <c r="U47" s="232"/>
      <c r="V47" s="234"/>
    </row>
    <row r="48" spans="1:22" ht="13.5" customHeight="1">
      <c r="A48" s="232"/>
      <c r="B48" s="351"/>
      <c r="C48" s="351"/>
      <c r="D48" s="351"/>
      <c r="E48" s="351"/>
      <c r="F48" s="351"/>
      <c r="G48" s="351"/>
      <c r="H48" s="351"/>
      <c r="I48" s="351"/>
      <c r="J48" s="351"/>
      <c r="K48" s="352"/>
      <c r="L48" s="351"/>
      <c r="M48" s="351"/>
      <c r="N48" s="351"/>
      <c r="O48" s="232"/>
      <c r="P48" s="232"/>
      <c r="Q48" s="232"/>
      <c r="R48" s="232"/>
      <c r="S48" s="232"/>
      <c r="T48" s="232"/>
      <c r="U48" s="232"/>
      <c r="V48" s="234"/>
    </row>
    <row r="49" spans="1:22" ht="2.1" customHeight="1">
      <c r="A49" s="232"/>
      <c r="B49" s="232"/>
      <c r="C49" s="232"/>
      <c r="D49" s="232"/>
      <c r="E49" s="232"/>
      <c r="F49" s="232"/>
      <c r="G49" s="232"/>
      <c r="H49" s="232"/>
      <c r="I49" s="232"/>
      <c r="J49" s="232"/>
      <c r="K49" s="234"/>
      <c r="L49" s="232"/>
      <c r="M49" s="232"/>
      <c r="N49" s="232"/>
      <c r="O49" s="232"/>
      <c r="P49" s="232"/>
      <c r="Q49" s="232"/>
      <c r="R49" s="232"/>
      <c r="S49" s="232"/>
      <c r="T49" s="232"/>
      <c r="U49" s="232"/>
      <c r="V49" s="234"/>
    </row>
    <row r="50" spans="1:22" ht="13.5" customHeight="1">
      <c r="A50" s="232"/>
      <c r="B50" s="232"/>
      <c r="C50" s="232"/>
      <c r="D50" s="232"/>
      <c r="E50" s="232"/>
      <c r="F50" s="232"/>
      <c r="G50" s="232"/>
      <c r="H50" s="232"/>
      <c r="I50" s="232"/>
      <c r="J50" s="232"/>
      <c r="K50" s="234"/>
      <c r="L50" s="232"/>
      <c r="M50" s="232"/>
      <c r="N50" s="232"/>
      <c r="O50" s="232"/>
      <c r="P50" s="232"/>
      <c r="Q50" s="232"/>
      <c r="R50" s="232"/>
      <c r="S50" s="232"/>
      <c r="T50" s="232"/>
      <c r="U50" s="232"/>
      <c r="V50" s="234"/>
    </row>
    <row r="51" spans="1:22" ht="12" customHeight="1">
      <c r="A51" s="232"/>
      <c r="B51" s="232"/>
      <c r="C51" s="232"/>
      <c r="D51" s="232"/>
      <c r="E51" s="232"/>
      <c r="F51" s="232"/>
      <c r="G51" s="232"/>
      <c r="H51" s="232"/>
      <c r="I51" s="232"/>
      <c r="J51" s="232"/>
      <c r="K51" s="234"/>
      <c r="L51" s="232"/>
      <c r="M51" s="233"/>
      <c r="N51" s="233"/>
      <c r="O51" s="233"/>
      <c r="P51" s="233"/>
      <c r="Q51" s="233"/>
      <c r="R51" s="233"/>
      <c r="S51" s="233"/>
      <c r="T51" s="233"/>
      <c r="U51" s="233"/>
      <c r="V51" s="235"/>
    </row>
    <row r="52" spans="1:22" ht="12" customHeight="1">
      <c r="A52" s="232"/>
      <c r="B52" s="232"/>
      <c r="C52" s="232"/>
      <c r="D52" s="232"/>
      <c r="E52" s="232"/>
      <c r="F52" s="232"/>
      <c r="G52" s="232"/>
      <c r="H52" s="232"/>
      <c r="I52" s="232"/>
      <c r="J52" s="232"/>
      <c r="K52" s="234"/>
      <c r="L52" s="232"/>
      <c r="M52" s="232"/>
      <c r="N52" s="232"/>
      <c r="O52" s="232"/>
      <c r="P52" s="232"/>
      <c r="Q52" s="232"/>
      <c r="R52" s="232"/>
      <c r="S52" s="232"/>
      <c r="T52" s="232"/>
      <c r="U52" s="232"/>
      <c r="V52" s="234"/>
    </row>
    <row r="53" spans="1:22" ht="12" customHeight="1">
      <c r="A53" s="232"/>
      <c r="B53" s="232"/>
      <c r="C53" s="232"/>
      <c r="D53" s="232"/>
      <c r="E53" s="232"/>
      <c r="F53" s="232"/>
      <c r="G53" s="232"/>
      <c r="H53" s="232"/>
      <c r="I53" s="232"/>
      <c r="J53" s="232"/>
      <c r="K53" s="234"/>
      <c r="L53" s="232"/>
      <c r="M53" s="232"/>
      <c r="N53" s="232"/>
      <c r="O53" s="232"/>
      <c r="P53" s="232"/>
      <c r="Q53" s="232"/>
      <c r="R53" s="232"/>
      <c r="S53" s="232"/>
      <c r="T53" s="232"/>
      <c r="U53" s="232"/>
      <c r="V53" s="234"/>
    </row>
    <row r="54" spans="1:22" ht="12" customHeight="1">
      <c r="A54" s="232"/>
      <c r="B54" s="232"/>
      <c r="C54" s="232"/>
      <c r="D54" s="232"/>
      <c r="E54" s="232"/>
      <c r="F54" s="232"/>
      <c r="G54" s="232"/>
      <c r="H54" s="232"/>
      <c r="I54" s="232"/>
      <c r="J54" s="232"/>
      <c r="K54" s="234"/>
      <c r="L54" s="232"/>
      <c r="M54" s="232"/>
      <c r="N54" s="232"/>
      <c r="O54" s="232"/>
      <c r="P54" s="232"/>
      <c r="Q54" s="232"/>
      <c r="R54" s="232"/>
      <c r="S54" s="232"/>
      <c r="T54" s="232"/>
      <c r="U54" s="232"/>
      <c r="V54" s="234"/>
    </row>
    <row r="55" spans="1:22" ht="12" customHeight="1">
      <c r="A55" s="232"/>
      <c r="B55" s="232"/>
      <c r="C55" s="232"/>
      <c r="D55" s="232"/>
      <c r="E55" s="232"/>
      <c r="F55" s="232"/>
      <c r="G55" s="232"/>
      <c r="H55" s="232"/>
      <c r="I55" s="232"/>
      <c r="J55" s="232"/>
      <c r="K55" s="234"/>
      <c r="L55" s="232"/>
      <c r="M55" s="233"/>
      <c r="N55" s="233"/>
      <c r="O55" s="233"/>
      <c r="P55" s="233"/>
      <c r="Q55" s="233"/>
      <c r="R55" s="233"/>
      <c r="S55" s="233"/>
      <c r="T55" s="233"/>
      <c r="U55" s="233"/>
      <c r="V55" s="235"/>
    </row>
    <row r="56" spans="1:22" ht="12" customHeight="1">
      <c r="A56" s="232"/>
      <c r="B56" s="232"/>
      <c r="C56" s="232"/>
      <c r="D56" s="232"/>
      <c r="E56" s="232"/>
      <c r="F56" s="232"/>
      <c r="G56" s="232"/>
      <c r="H56" s="232"/>
      <c r="I56" s="232"/>
      <c r="J56" s="232"/>
      <c r="K56" s="234"/>
      <c r="L56" s="232"/>
      <c r="M56" s="232"/>
      <c r="N56" s="232"/>
      <c r="O56" s="232"/>
      <c r="P56" s="232"/>
      <c r="Q56" s="232"/>
      <c r="R56" s="232"/>
      <c r="S56" s="232"/>
      <c r="T56" s="232"/>
      <c r="U56" s="232"/>
      <c r="V56" s="234"/>
    </row>
    <row r="57" spans="1:22" ht="12" customHeight="1">
      <c r="A57" s="232"/>
      <c r="B57" s="232"/>
      <c r="C57" s="232"/>
      <c r="D57" s="232"/>
      <c r="E57" s="232"/>
      <c r="F57" s="232"/>
      <c r="G57" s="232"/>
      <c r="H57" s="232"/>
      <c r="I57" s="232"/>
      <c r="J57" s="232"/>
      <c r="K57" s="234"/>
      <c r="L57" s="232"/>
      <c r="M57" s="232"/>
      <c r="N57" s="232"/>
      <c r="O57" s="232"/>
      <c r="P57" s="232"/>
      <c r="Q57" s="232"/>
      <c r="R57" s="232"/>
      <c r="S57" s="232"/>
      <c r="T57" s="232"/>
      <c r="U57" s="232"/>
      <c r="V57" s="234"/>
    </row>
    <row r="58" spans="1:22" ht="12" customHeight="1">
      <c r="A58" s="232"/>
      <c r="B58" s="232"/>
      <c r="C58" s="232"/>
      <c r="D58" s="232"/>
      <c r="E58" s="232"/>
      <c r="F58" s="232"/>
      <c r="G58" s="232"/>
      <c r="H58" s="232"/>
      <c r="I58" s="232"/>
      <c r="J58" s="232"/>
      <c r="K58" s="234"/>
      <c r="L58" s="232"/>
      <c r="M58" s="232"/>
      <c r="N58" s="232"/>
      <c r="O58" s="232"/>
      <c r="P58" s="232"/>
      <c r="Q58" s="232"/>
      <c r="R58" s="232"/>
      <c r="S58" s="232"/>
      <c r="T58" s="232"/>
      <c r="U58" s="232"/>
      <c r="V58" s="234"/>
    </row>
    <row r="59" spans="1:22" ht="12" customHeight="1">
      <c r="A59" s="232"/>
      <c r="B59" s="232"/>
      <c r="C59" s="232"/>
      <c r="D59" s="232"/>
      <c r="E59" s="232"/>
      <c r="F59" s="232"/>
      <c r="G59" s="232"/>
      <c r="H59" s="232"/>
      <c r="I59" s="232"/>
      <c r="J59" s="232"/>
      <c r="K59" s="234"/>
      <c r="L59" s="232"/>
      <c r="M59" s="232"/>
      <c r="N59" s="232"/>
      <c r="O59" s="232"/>
      <c r="P59" s="232"/>
      <c r="Q59" s="232"/>
      <c r="R59" s="232"/>
      <c r="S59" s="232"/>
      <c r="T59" s="232"/>
      <c r="U59" s="232"/>
      <c r="V59" s="234"/>
    </row>
    <row r="60" spans="1:22" ht="12" customHeight="1">
      <c r="A60" s="232"/>
      <c r="B60" s="232"/>
      <c r="C60" s="232"/>
      <c r="D60" s="232"/>
      <c r="E60" s="232"/>
      <c r="F60" s="232"/>
      <c r="G60" s="232"/>
      <c r="H60" s="232"/>
      <c r="I60" s="232"/>
      <c r="J60" s="232"/>
      <c r="K60" s="234"/>
      <c r="L60" s="232"/>
      <c r="M60" s="232"/>
      <c r="N60" s="232"/>
      <c r="O60" s="232"/>
      <c r="P60" s="232"/>
      <c r="Q60" s="232"/>
      <c r="R60" s="232"/>
      <c r="S60" s="232"/>
      <c r="T60" s="232"/>
      <c r="U60" s="232"/>
      <c r="V60" s="234"/>
    </row>
    <row r="61" spans="1:22" s="309" customFormat="1" ht="12" customHeight="1">
      <c r="A61" s="233"/>
      <c r="B61" s="233"/>
      <c r="C61" s="233"/>
      <c r="D61" s="233"/>
      <c r="E61" s="233"/>
      <c r="F61" s="233"/>
      <c r="G61" s="233"/>
      <c r="H61" s="233"/>
      <c r="I61" s="233"/>
      <c r="J61" s="233"/>
      <c r="K61" s="235"/>
      <c r="L61" s="233"/>
      <c r="M61" s="232"/>
      <c r="N61" s="232"/>
      <c r="O61" s="232"/>
      <c r="P61" s="232"/>
      <c r="Q61" s="232"/>
      <c r="R61" s="232"/>
      <c r="S61" s="232"/>
      <c r="T61" s="232"/>
      <c r="U61" s="232"/>
      <c r="V61" s="234"/>
    </row>
    <row r="62" spans="1:22" ht="12" customHeight="1">
      <c r="A62" s="232"/>
      <c r="B62" s="232"/>
      <c r="C62" s="232"/>
      <c r="D62" s="232"/>
      <c r="E62" s="232"/>
      <c r="F62" s="232"/>
      <c r="G62" s="232"/>
      <c r="H62" s="232"/>
      <c r="I62" s="232"/>
      <c r="J62" s="232"/>
      <c r="K62" s="234"/>
      <c r="L62" s="232"/>
      <c r="M62" s="232"/>
      <c r="N62" s="232"/>
      <c r="O62" s="232"/>
      <c r="P62" s="232"/>
      <c r="Q62" s="232"/>
      <c r="R62" s="232"/>
      <c r="S62" s="232"/>
      <c r="T62" s="232"/>
      <c r="U62" s="232"/>
      <c r="V62" s="234"/>
    </row>
    <row r="63" spans="1:22" ht="12" customHeight="1">
      <c r="A63" s="232"/>
      <c r="B63" s="232"/>
      <c r="C63" s="232"/>
      <c r="D63" s="232"/>
      <c r="E63" s="232"/>
      <c r="F63" s="232"/>
      <c r="G63" s="232"/>
      <c r="H63" s="232"/>
      <c r="I63" s="232"/>
      <c r="J63" s="232"/>
      <c r="K63" s="234"/>
      <c r="L63" s="232"/>
      <c r="M63" s="232"/>
      <c r="N63" s="232"/>
      <c r="O63" s="232"/>
      <c r="P63" s="232"/>
      <c r="Q63" s="232"/>
      <c r="R63" s="232"/>
      <c r="S63" s="232"/>
      <c r="T63" s="232"/>
      <c r="U63" s="232"/>
      <c r="V63" s="234"/>
    </row>
  </sheetData>
  <mergeCells count="6">
    <mergeCell ref="J2:M2"/>
    <mergeCell ref="B9:B10"/>
    <mergeCell ref="C9:C10"/>
    <mergeCell ref="G9:G10"/>
    <mergeCell ref="H9:H10"/>
    <mergeCell ref="M9:M10"/>
  </mergeCells>
  <phoneticPr fontId="45"/>
  <printOptions horizontalCentered="1" verticalCentered="1"/>
  <pageMargins left="0.39370078740157483" right="0.39370078740157483" top="0.59055118110236227" bottom="0.39370078740157483" header="0.23622047244094488" footer="0.19685039370078741"/>
  <pageSetup paperSize="9" scale="80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C000"/>
  </sheetPr>
  <dimension ref="A1:F46"/>
  <sheetViews>
    <sheetView view="pageBreakPreview" topLeftCell="A30" zoomScale="120" zoomScaleSheetLayoutView="120" workbookViewId="0">
      <selection activeCell="E39" sqref="E39"/>
    </sheetView>
  </sheetViews>
  <sheetFormatPr defaultColWidth="9" defaultRowHeight="13.5"/>
  <cols>
    <col min="1" max="1" width="7.375" style="268" customWidth="1"/>
    <col min="2" max="3" width="10" style="268" customWidth="1"/>
    <col min="4" max="4" width="9.75" style="268" customWidth="1"/>
    <col min="5" max="5" width="5.625" style="268" customWidth="1"/>
    <col min="6" max="6" width="9" style="268" customWidth="1"/>
    <col min="7" max="16384" width="9" style="268"/>
  </cols>
  <sheetData>
    <row r="1" spans="1:5">
      <c r="A1" s="237" t="s">
        <v>152</v>
      </c>
      <c r="B1" s="244"/>
      <c r="C1" s="564"/>
      <c r="E1" s="268" t="s">
        <v>83</v>
      </c>
    </row>
    <row r="2" spans="1:5" ht="36">
      <c r="A2" s="238"/>
      <c r="B2" s="245" t="s">
        <v>232</v>
      </c>
      <c r="C2" s="250" t="s">
        <v>233</v>
      </c>
    </row>
    <row r="3" spans="1:5" ht="27">
      <c r="A3" s="576" t="s">
        <v>371</v>
      </c>
      <c r="B3" s="246">
        <v>910.98800000000006</v>
      </c>
      <c r="C3" s="251">
        <v>-1.79</v>
      </c>
    </row>
    <row r="4" spans="1:5" ht="54">
      <c r="A4" s="239" t="s">
        <v>372</v>
      </c>
      <c r="B4" s="246">
        <v>909.50099999999998</v>
      </c>
      <c r="C4" s="251">
        <v>-1.77</v>
      </c>
    </row>
    <row r="5" spans="1:5">
      <c r="A5" s="239"/>
      <c r="B5" s="247">
        <v>907.84699999999998</v>
      </c>
      <c r="C5" s="252">
        <v>-1.77</v>
      </c>
    </row>
    <row r="6" spans="1:5">
      <c r="A6" s="240"/>
      <c r="B6" s="247">
        <v>906.44100000000003</v>
      </c>
      <c r="C6" s="252">
        <v>-1.77</v>
      </c>
    </row>
    <row r="7" spans="1:5" ht="27">
      <c r="A7" s="239" t="s">
        <v>227</v>
      </c>
      <c r="B7" s="247">
        <v>902.06</v>
      </c>
      <c r="C7" s="252">
        <v>-1.82</v>
      </c>
    </row>
    <row r="8" spans="1:5">
      <c r="A8" s="239"/>
      <c r="B8" s="247">
        <v>901.447</v>
      </c>
      <c r="C8" s="252">
        <v>-1.86</v>
      </c>
    </row>
    <row r="9" spans="1:5">
      <c r="A9" s="240"/>
      <c r="B9" s="247">
        <v>900.298</v>
      </c>
      <c r="C9" s="252">
        <v>-1.88</v>
      </c>
    </row>
    <row r="10" spans="1:5" ht="27">
      <c r="A10" s="239" t="s">
        <v>159</v>
      </c>
      <c r="B10" s="247">
        <v>899.31399999999996</v>
      </c>
      <c r="C10" s="252">
        <v>-1.88</v>
      </c>
    </row>
    <row r="11" spans="1:5">
      <c r="A11" s="240"/>
      <c r="B11" s="247">
        <v>898.197</v>
      </c>
      <c r="C11" s="252">
        <v>-1.91</v>
      </c>
    </row>
    <row r="12" spans="1:5">
      <c r="A12" s="239"/>
      <c r="B12" s="247">
        <v>897.28599999999994</v>
      </c>
      <c r="C12" s="252">
        <v>-1.9</v>
      </c>
    </row>
    <row r="13" spans="1:5" ht="27">
      <c r="A13" s="239" t="s">
        <v>175</v>
      </c>
      <c r="B13" s="247">
        <v>896.22500000000002</v>
      </c>
      <c r="C13" s="252">
        <v>-1.89</v>
      </c>
    </row>
    <row r="14" spans="1:5">
      <c r="A14" s="239"/>
      <c r="B14" s="247">
        <v>895.08600000000001</v>
      </c>
      <c r="C14" s="252">
        <v>-1.9</v>
      </c>
    </row>
    <row r="15" spans="1:5">
      <c r="A15" s="239"/>
      <c r="B15" s="247">
        <v>893.90800000000002</v>
      </c>
      <c r="C15" s="252">
        <v>-1.87</v>
      </c>
    </row>
    <row r="16" spans="1:5" ht="27">
      <c r="A16" s="239" t="s">
        <v>339</v>
      </c>
      <c r="B16" s="247">
        <v>892.39</v>
      </c>
      <c r="C16" s="252">
        <v>-1.88</v>
      </c>
    </row>
    <row r="17" spans="1:6">
      <c r="A17" s="239"/>
      <c r="B17" s="247">
        <v>890.65499999999997</v>
      </c>
      <c r="C17" s="252">
        <v>-1.89</v>
      </c>
    </row>
    <row r="18" spans="1:6">
      <c r="A18" s="240"/>
      <c r="B18" s="247">
        <v>889.29399999999998</v>
      </c>
      <c r="C18" s="252">
        <v>-1.89</v>
      </c>
    </row>
    <row r="19" spans="1:6" ht="27">
      <c r="A19" s="239" t="s">
        <v>227</v>
      </c>
      <c r="B19" s="247">
        <v>884.87699999999995</v>
      </c>
      <c r="C19" s="252">
        <v>-1.9</v>
      </c>
    </row>
    <row r="20" spans="1:6">
      <c r="A20" s="239"/>
      <c r="B20" s="247">
        <v>884.34</v>
      </c>
      <c r="C20" s="252">
        <v>-1.9</v>
      </c>
    </row>
    <row r="21" spans="1:6">
      <c r="A21" s="239"/>
      <c r="B21" s="247">
        <v>883.13900000000001</v>
      </c>
      <c r="C21" s="252">
        <v>-1.91</v>
      </c>
    </row>
    <row r="22" spans="1:6" ht="27">
      <c r="A22" s="239" t="s">
        <v>159</v>
      </c>
      <c r="B22" s="247">
        <v>881.99199999999996</v>
      </c>
      <c r="C22" s="252">
        <v>-1.93</v>
      </c>
    </row>
    <row r="23" spans="1:6">
      <c r="A23" s="241"/>
      <c r="B23" s="247">
        <v>880.87400000000002</v>
      </c>
      <c r="C23" s="252">
        <v>-1.93</v>
      </c>
    </row>
    <row r="24" spans="1:6">
      <c r="A24" s="239"/>
      <c r="B24" s="247">
        <v>879.92399999999998</v>
      </c>
      <c r="C24" s="252">
        <v>-1.93</v>
      </c>
    </row>
    <row r="25" spans="1:6" ht="27">
      <c r="A25" s="241" t="s">
        <v>175</v>
      </c>
      <c r="B25" s="247">
        <v>878.798</v>
      </c>
      <c r="C25" s="252">
        <v>-1.94</v>
      </c>
    </row>
    <row r="26" spans="1:6" ht="27" customHeight="1">
      <c r="A26" s="553" t="s">
        <v>245</v>
      </c>
      <c r="B26" s="248">
        <f>'Ｐ4～5'!B7/1000</f>
        <v>877.76900000000001</v>
      </c>
      <c r="C26" s="253">
        <f>ROUND('Ｐ2'!G56,2)</f>
        <v>-1.93</v>
      </c>
      <c r="E26" s="258"/>
    </row>
    <row r="28" spans="1:6">
      <c r="A28" s="268" t="s">
        <v>153</v>
      </c>
    </row>
    <row r="29" spans="1:6">
      <c r="F29" s="268" t="s">
        <v>76</v>
      </c>
    </row>
    <row r="30" spans="1:6" s="236" customFormat="1" ht="42" customHeight="1">
      <c r="A30" s="238"/>
      <c r="B30" s="249" t="s">
        <v>22</v>
      </c>
      <c r="C30" s="254" t="s">
        <v>14</v>
      </c>
      <c r="D30" s="256" t="s">
        <v>5</v>
      </c>
    </row>
    <row r="31" spans="1:6" s="236" customFormat="1" ht="27">
      <c r="A31" s="242" t="s">
        <v>373</v>
      </c>
      <c r="B31" s="566">
        <v>-1233</v>
      </c>
      <c r="C31" s="567">
        <v>55</v>
      </c>
      <c r="D31" s="568">
        <v>-1178</v>
      </c>
    </row>
    <row r="32" spans="1:6" s="236" customFormat="1" ht="27">
      <c r="A32" s="242" t="s">
        <v>246</v>
      </c>
      <c r="B32" s="565">
        <v>-1303</v>
      </c>
      <c r="C32" s="569">
        <v>-215</v>
      </c>
      <c r="D32" s="570">
        <v>-1518</v>
      </c>
    </row>
    <row r="33" spans="1:4" s="236" customFormat="1" ht="27">
      <c r="A33" s="242" t="s">
        <v>339</v>
      </c>
      <c r="B33" s="565">
        <v>-1625</v>
      </c>
      <c r="C33" s="569">
        <v>-110</v>
      </c>
      <c r="D33" s="570">
        <v>-1735</v>
      </c>
    </row>
    <row r="34" spans="1:4" s="236" customFormat="1" ht="27">
      <c r="A34" s="242" t="s">
        <v>247</v>
      </c>
      <c r="B34" s="565">
        <v>-1179</v>
      </c>
      <c r="C34" s="569">
        <v>-182</v>
      </c>
      <c r="D34" s="570">
        <v>-1361</v>
      </c>
    </row>
    <row r="35" spans="1:4" s="236" customFormat="1" ht="27">
      <c r="A35" s="242" t="s">
        <v>131</v>
      </c>
      <c r="B35" s="565">
        <v>-1251</v>
      </c>
      <c r="C35" s="569">
        <v>-3166</v>
      </c>
      <c r="D35" s="570">
        <v>-4417</v>
      </c>
    </row>
    <row r="36" spans="1:4" s="236" customFormat="1" ht="27">
      <c r="A36" s="242" t="s">
        <v>227</v>
      </c>
      <c r="B36" s="565">
        <v>-1173</v>
      </c>
      <c r="C36" s="569">
        <v>636</v>
      </c>
      <c r="D36" s="570">
        <v>-537</v>
      </c>
    </row>
    <row r="37" spans="1:4" s="236" customFormat="1" ht="27">
      <c r="A37" s="242" t="s">
        <v>94</v>
      </c>
      <c r="B37" s="565">
        <v>-1133</v>
      </c>
      <c r="C37" s="569">
        <v>-68</v>
      </c>
      <c r="D37" s="570">
        <v>-1201</v>
      </c>
    </row>
    <row r="38" spans="1:4" s="236" customFormat="1" ht="27">
      <c r="A38" s="242" t="s">
        <v>97</v>
      </c>
      <c r="B38" s="565">
        <v>-961</v>
      </c>
      <c r="C38" s="569">
        <v>-186</v>
      </c>
      <c r="D38" s="570">
        <v>-1147</v>
      </c>
    </row>
    <row r="39" spans="1:4" s="236" customFormat="1" ht="27">
      <c r="A39" s="242" t="s">
        <v>159</v>
      </c>
      <c r="B39" s="565">
        <v>-959</v>
      </c>
      <c r="C39" s="569">
        <v>-159</v>
      </c>
      <c r="D39" s="570">
        <v>-1118</v>
      </c>
    </row>
    <row r="40" spans="1:4" s="236" customFormat="1" ht="27">
      <c r="A40" s="242" t="s">
        <v>236</v>
      </c>
      <c r="B40" s="565">
        <v>-1037</v>
      </c>
      <c r="C40" s="569">
        <v>87</v>
      </c>
      <c r="D40" s="570">
        <v>-950</v>
      </c>
    </row>
    <row r="41" spans="1:4" s="236" customFormat="1" ht="27">
      <c r="A41" s="265" t="s">
        <v>237</v>
      </c>
      <c r="B41" s="565">
        <v>-995</v>
      </c>
      <c r="C41" s="569">
        <v>-131</v>
      </c>
      <c r="D41" s="570">
        <v>-1126</v>
      </c>
    </row>
    <row r="42" spans="1:4" s="236" customFormat="1" ht="27">
      <c r="A42" s="243" t="s">
        <v>175</v>
      </c>
      <c r="B42" s="248">
        <f>'Ｐ3'!D52</f>
        <v>-1125</v>
      </c>
      <c r="C42" s="255">
        <f>'Ｐ3'!G52</f>
        <v>96</v>
      </c>
      <c r="D42" s="257">
        <f>'Ｐ3'!H52</f>
        <v>-1029</v>
      </c>
    </row>
    <row r="45" spans="1:4">
      <c r="A45" s="571" t="s">
        <v>336</v>
      </c>
      <c r="B45" s="572">
        <f>SUM(B31:B42)</f>
        <v>-13974</v>
      </c>
      <c r="C45" s="572">
        <f t="shared" ref="C45:D45" si="0">SUM(C31:C42)</f>
        <v>-3343</v>
      </c>
      <c r="D45" s="572">
        <f t="shared" si="0"/>
        <v>-17317</v>
      </c>
    </row>
    <row r="46" spans="1:4">
      <c r="A46" s="571" t="s">
        <v>337</v>
      </c>
      <c r="B46" s="573" t="b">
        <f>EXACT(B45,'Ｐ3'!D53)</f>
        <v>1</v>
      </c>
      <c r="C46" s="573" t="b">
        <f>EXACT(C45,'Ｐ3'!G53)</f>
        <v>1</v>
      </c>
      <c r="D46" s="573" t="b">
        <f>EXACT(D45,'Ｐ3'!H53)</f>
        <v>1</v>
      </c>
    </row>
  </sheetData>
  <phoneticPr fontId="45"/>
  <pageMargins left="0.39370078740157483" right="0.39370078740157483" top="0.74803149606299213" bottom="0.74803149606299213" header="0.31496062992125984" footer="0.31496062992125984"/>
  <pageSetup paperSize="9" scale="97" orientation="landscape" r:id="rId1"/>
  <headerFooter>
    <oddHeader>&amp;L&amp;"AR P丸ゴシック体E,標準"｛&amp;A｝シート</oddHeader>
  </headerFooter>
  <rowBreaks count="1" manualBreakCount="1">
    <brk id="27" max="16383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7</vt:i4>
      </vt:variant>
    </vt:vector>
  </HeadingPairs>
  <TitlesOfParts>
    <vt:vector size="17" baseType="lpstr">
      <vt:lpstr>Ｐ１</vt:lpstr>
      <vt:lpstr>Ｐ2</vt:lpstr>
      <vt:lpstr>Ｐ3</vt:lpstr>
      <vt:lpstr>Ｐ4～5</vt:lpstr>
      <vt:lpstr>Ｐ6</vt:lpstr>
      <vt:lpstr>Ｐ7</vt:lpstr>
      <vt:lpstr>Ｐ8</vt:lpstr>
      <vt:lpstr>【要約表】</vt:lpstr>
      <vt:lpstr>図１・図２作成用</vt:lpstr>
      <vt:lpstr>人口増減RANK</vt:lpstr>
      <vt:lpstr>【要約表】!Print_Area</vt:lpstr>
      <vt:lpstr>'Ｐ１'!Print_Area</vt:lpstr>
      <vt:lpstr>'Ｐ2'!Print_Area</vt:lpstr>
      <vt:lpstr>'Ｐ3'!Print_Area</vt:lpstr>
      <vt:lpstr>'Ｐ4～5'!Print_Area</vt:lpstr>
      <vt:lpstr>'Ｐ7'!Print_Area</vt:lpstr>
      <vt:lpstr>'Ｐ8'!Print_Area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高橋　寿樹</dc:creator>
  <cp:lastModifiedBy>高橋　寿樹</cp:lastModifiedBy>
  <cp:lastPrinted>2025-11-14T00:48:45Z</cp:lastPrinted>
  <dcterms:created xsi:type="dcterms:W3CDTF">2021-02-16T23:33:54Z</dcterms:created>
  <dcterms:modified xsi:type="dcterms:W3CDTF">2026-01-15T05:42:20Z</dcterms:modified>
</cp:coreProperties>
</file>