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20340" windowHeight="7650"/>
  </bookViews>
  <sheets>
    <sheet name="一覧表（修正版）" sheetId="4" r:id="rId1"/>
    <sheet name="一覧表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<sst xmlns="http://schemas.openxmlformats.org/spreadsheetml/2006/main" xmlns:r="http://schemas.openxmlformats.org/officeDocument/2006/relationships" count="142" uniqueCount="142">
  <si>
    <t>テーブル</t>
  </si>
  <si>
    <t>W1200*D750*H700</t>
  </si>
  <si>
    <t>セミオープンテーブル席１</t>
    <rPh sb="10" eb="11">
      <t>セキ</t>
    </rPh>
    <phoneticPr fontId="1"/>
  </si>
  <si>
    <t>ニップ：T5022RG/HC85K</t>
  </si>
  <si>
    <t>置台（キャビネット）</t>
    <rPh sb="0" eb="1">
      <t>オ</t>
    </rPh>
    <rPh sb="1" eb="2">
      <t>ダイ</t>
    </rPh>
    <phoneticPr fontId="1"/>
  </si>
  <si>
    <t>ニップ：T3053RA　２人用</t>
    <rPh sb="13" eb="14">
      <t>ニン</t>
    </rPh>
    <rPh sb="14" eb="15">
      <t>ヨウ</t>
    </rPh>
    <phoneticPr fontId="1"/>
  </si>
  <si>
    <t>W750*D750*H800</t>
  </si>
  <si>
    <t>W600*D750*H700</t>
  </si>
  <si>
    <t>ニップ：T3053RG　４人用</t>
    <rPh sb="13" eb="14">
      <t>ニン</t>
    </rPh>
    <rPh sb="14" eb="15">
      <t>ヨウ</t>
    </rPh>
    <phoneticPr fontId="1"/>
  </si>
  <si>
    <t>セミオープンテーブル席２</t>
    <rPh sb="10" eb="11">
      <t>セキ</t>
    </rPh>
    <phoneticPr fontId="1"/>
  </si>
  <si>
    <t>テーブル椅子</t>
    <rPh sb="4" eb="6">
      <t>イス</t>
    </rPh>
    <phoneticPr fontId="1"/>
  </si>
  <si>
    <t>W1400*H1500</t>
  </si>
  <si>
    <t>W1500*D250（１段）</t>
    <rPh sb="12" eb="13">
      <t>ダン</t>
    </rPh>
    <phoneticPr fontId="1"/>
  </si>
  <si>
    <t>座卓</t>
    <rPh sb="0" eb="2">
      <t>ザタク</t>
    </rPh>
    <phoneticPr fontId="1"/>
  </si>
  <si>
    <t>炊飯台</t>
    <rPh sb="0" eb="2">
      <t>スイハン</t>
    </rPh>
    <rPh sb="2" eb="3">
      <t>ダイ</t>
    </rPh>
    <phoneticPr fontId="1"/>
  </si>
  <si>
    <t>W1200*D800*H740</t>
  </si>
  <si>
    <t>縫製暖簾　次郎丸（生成り）</t>
    <rPh sb="0" eb="2">
      <t>ホウセイ</t>
    </rPh>
    <rPh sb="2" eb="4">
      <t>ノレン</t>
    </rPh>
    <rPh sb="5" eb="8">
      <t>ジロウマル</t>
    </rPh>
    <rPh sb="9" eb="10">
      <t>ナマ</t>
    </rPh>
    <rPh sb="10" eb="11">
      <t>ナ</t>
    </rPh>
    <phoneticPr fontId="1"/>
  </si>
  <si>
    <t>かまくらルーム</t>
  </si>
  <si>
    <t>奥座敷席</t>
    <rPh sb="0" eb="3">
      <t>オクザシキ</t>
    </rPh>
    <rPh sb="3" eb="4">
      <t>セキ</t>
    </rPh>
    <phoneticPr fontId="1"/>
  </si>
  <si>
    <t>冷蔵コールドテーブル</t>
    <rPh sb="0" eb="2">
      <t>レイゾウ</t>
    </rPh>
    <phoneticPr fontId="1"/>
  </si>
  <si>
    <t>秋田杉の間</t>
    <rPh sb="0" eb="2">
      <t>アキタ</t>
    </rPh>
    <rPh sb="2" eb="3">
      <t>スギ</t>
    </rPh>
    <rPh sb="4" eb="5">
      <t>アイダ</t>
    </rPh>
    <phoneticPr fontId="1"/>
  </si>
  <si>
    <t>ニップ：ごしき（黒）Aランク</t>
    <rPh sb="8" eb="9">
      <t>クロ</t>
    </rPh>
    <phoneticPr fontId="1"/>
  </si>
  <si>
    <t>炊飯器</t>
    <rPh sb="0" eb="3">
      <t>スイハンキ</t>
    </rPh>
    <phoneticPr fontId="1"/>
  </si>
  <si>
    <t>W400*D480*H830</t>
  </si>
  <si>
    <t>W950*H1300</t>
  </si>
  <si>
    <t>スチーム＆コンベクションオーブン</t>
  </si>
  <si>
    <t>座椅子</t>
    <rPh sb="0" eb="3">
      <t>ザイス</t>
    </rPh>
    <phoneticPr fontId="1"/>
  </si>
  <si>
    <t>W615*H1500</t>
  </si>
  <si>
    <t>プロシード：時雨椅子　Ａランク</t>
    <rPh sb="6" eb="8">
      <t>シグレ</t>
    </rPh>
    <rPh sb="8" eb="10">
      <t>イス</t>
    </rPh>
    <phoneticPr fontId="1"/>
  </si>
  <si>
    <t>W450*D550*H345（座高H80～90）</t>
    <rPh sb="15" eb="17">
      <t>ザコウ</t>
    </rPh>
    <phoneticPr fontId="1"/>
  </si>
  <si>
    <t>舟型冷蔵コールドテーブル</t>
    <rPh sb="0" eb="1">
      <t>フネ</t>
    </rPh>
    <rPh sb="1" eb="2">
      <t>カタ</t>
    </rPh>
    <rPh sb="2" eb="4">
      <t>レイゾウ</t>
    </rPh>
    <phoneticPr fontId="1"/>
  </si>
  <si>
    <t>プロシード：時雨椅子　Ｂランク</t>
    <rPh sb="6" eb="8">
      <t>シグレ</t>
    </rPh>
    <rPh sb="8" eb="10">
      <t>イス</t>
    </rPh>
    <phoneticPr fontId="1"/>
  </si>
  <si>
    <t>グリラー</t>
  </si>
  <si>
    <t>W1000*D450*H800</t>
  </si>
  <si>
    <t>電子ジャー</t>
    <rPh sb="0" eb="2">
      <t>デンシ</t>
    </rPh>
    <phoneticPr fontId="1"/>
  </si>
  <si>
    <t>W930*D545*H1425</t>
  </si>
  <si>
    <t>スツール</t>
  </si>
  <si>
    <t>プロシード：TETO　Aランク</t>
  </si>
  <si>
    <t>厨房入り口</t>
    <rPh sb="0" eb="2">
      <t>チュウボウ</t>
    </rPh>
    <rPh sb="2" eb="3">
      <t>イ</t>
    </rPh>
    <rPh sb="4" eb="5">
      <t>グチ</t>
    </rPh>
    <phoneticPr fontId="1"/>
  </si>
  <si>
    <t>W365*D365*H440</t>
  </si>
  <si>
    <t>W350*H1500</t>
  </si>
  <si>
    <t>ウェイティングテーブルスペース</t>
  </si>
  <si>
    <t>W1000*H1600</t>
  </si>
  <si>
    <t>ウォーマーテーブル</t>
  </si>
  <si>
    <t>暖簾</t>
    <rPh sb="0" eb="2">
      <t>ノレン</t>
    </rPh>
    <phoneticPr fontId="1"/>
  </si>
  <si>
    <t>ガスフライヤー</t>
  </si>
  <si>
    <t>客席入口</t>
    <rPh sb="0" eb="2">
      <t>キャクセキ</t>
    </rPh>
    <rPh sb="2" eb="4">
      <t>イリグチ</t>
    </rPh>
    <phoneticPr fontId="1"/>
  </si>
  <si>
    <t>冷凍コールドテーブル</t>
    <rPh sb="0" eb="2">
      <t>レイトウ</t>
    </rPh>
    <phoneticPr fontId="1"/>
  </si>
  <si>
    <t>縫製暖簾　白奴布（生成り）</t>
    <rPh sb="0" eb="2">
      <t>ホウセイ</t>
    </rPh>
    <rPh sb="2" eb="4">
      <t>ノレン</t>
    </rPh>
    <rPh sb="5" eb="6">
      <t>シロ</t>
    </rPh>
    <rPh sb="6" eb="7">
      <t>ヤッコ</t>
    </rPh>
    <rPh sb="7" eb="8">
      <t>ヌノ</t>
    </rPh>
    <rPh sb="9" eb="10">
      <t>ナマ</t>
    </rPh>
    <rPh sb="10" eb="11">
      <t>ナ</t>
    </rPh>
    <phoneticPr fontId="1"/>
  </si>
  <si>
    <t>上記防災加工</t>
    <rPh sb="0" eb="2">
      <t>ジョウキ</t>
    </rPh>
    <rPh sb="2" eb="4">
      <t>ボウサイ</t>
    </rPh>
    <rPh sb="4" eb="6">
      <t>カコウ</t>
    </rPh>
    <phoneticPr fontId="1"/>
  </si>
  <si>
    <t>酒燗器</t>
    <rPh sb="0" eb="1">
      <t>サケ</t>
    </rPh>
    <rPh sb="1" eb="2">
      <t>カン</t>
    </rPh>
    <rPh sb="2" eb="3">
      <t>ウツワ</t>
    </rPh>
    <phoneticPr fontId="1"/>
  </si>
  <si>
    <t>テーブル席</t>
    <rPh sb="4" eb="5">
      <t>セキ</t>
    </rPh>
    <phoneticPr fontId="1"/>
  </si>
  <si>
    <t>W700*H1500</t>
  </si>
  <si>
    <t>置台（右サイドガード付）</t>
    <rPh sb="0" eb="1">
      <t>オ</t>
    </rPh>
    <rPh sb="1" eb="2">
      <t>ダイ</t>
    </rPh>
    <rPh sb="3" eb="4">
      <t>ミギ</t>
    </rPh>
    <rPh sb="10" eb="11">
      <t>ツ</t>
    </rPh>
    <phoneticPr fontId="1"/>
  </si>
  <si>
    <r>
      <t>（別添）　</t>
    </r>
    <r>
      <rPr>
        <sz val="14"/>
        <color auto="1"/>
        <rFont val="ＭＳ Ｐゴシック"/>
      </rPr>
      <t>設備等の一覧表</t>
    </r>
    <rPh sb="1" eb="3">
      <t>ベッテン</t>
    </rPh>
    <rPh sb="5" eb="7">
      <t>セツビ</t>
    </rPh>
    <rPh sb="7" eb="8">
      <t>トウ</t>
    </rPh>
    <rPh sb="9" eb="12">
      <t>イチランヒョウ</t>
    </rPh>
    <phoneticPr fontId="1"/>
  </si>
  <si>
    <t>小上がり席</t>
    <rPh sb="0" eb="1">
      <t>ショウ</t>
    </rPh>
    <rPh sb="1" eb="2">
      <t>ア</t>
    </rPh>
    <rPh sb="4" eb="5">
      <t>セキ</t>
    </rPh>
    <phoneticPr fontId="1"/>
  </si>
  <si>
    <t>縫製暖簾　綿麻（ベージュ）</t>
    <rPh sb="0" eb="2">
      <t>ホウセイ</t>
    </rPh>
    <rPh sb="2" eb="4">
      <t>ノレン</t>
    </rPh>
    <rPh sb="5" eb="6">
      <t>メン</t>
    </rPh>
    <rPh sb="6" eb="7">
      <t>アサ</t>
    </rPh>
    <phoneticPr fontId="1"/>
  </si>
  <si>
    <t>自動釜飯炊飯器</t>
    <rPh sb="0" eb="2">
      <t>ジドウ</t>
    </rPh>
    <rPh sb="2" eb="3">
      <t>カマ</t>
    </rPh>
    <rPh sb="3" eb="4">
      <t>メシ</t>
    </rPh>
    <rPh sb="4" eb="7">
      <t>スイハンキ</t>
    </rPh>
    <phoneticPr fontId="1"/>
  </si>
  <si>
    <t>ストック入口</t>
    <rPh sb="4" eb="6">
      <t>イリグチ</t>
    </rPh>
    <phoneticPr fontId="1"/>
  </si>
  <si>
    <t>高湿度恒温庫</t>
    <rPh sb="0" eb="3">
      <t>コウシツド</t>
    </rPh>
    <rPh sb="3" eb="5">
      <t>コウオン</t>
    </rPh>
    <rPh sb="5" eb="6">
      <t>コ</t>
    </rPh>
    <phoneticPr fontId="1"/>
  </si>
  <si>
    <t>冷凍冷蔵庫</t>
    <rPh sb="0" eb="2">
      <t>レイトウ</t>
    </rPh>
    <rPh sb="2" eb="5">
      <t>レイゾウコ</t>
    </rPh>
    <phoneticPr fontId="1"/>
  </si>
  <si>
    <t>W900*D600*H800</t>
  </si>
  <si>
    <t>浄水器</t>
    <rPh sb="0" eb="3">
      <t>ジョウスイキ</t>
    </rPh>
    <phoneticPr fontId="1"/>
  </si>
  <si>
    <t>スチーム＆コンベクションオーブン専用架台</t>
    <rPh sb="16" eb="18">
      <t>センヨウ</t>
    </rPh>
    <rPh sb="18" eb="20">
      <t>カダイ</t>
    </rPh>
    <phoneticPr fontId="1"/>
  </si>
  <si>
    <t>調理台</t>
    <rPh sb="0" eb="3">
      <t>チョウリダイ</t>
    </rPh>
    <phoneticPr fontId="1"/>
  </si>
  <si>
    <t>ガステーブル</t>
  </si>
  <si>
    <t>吊り戸棚（両面扉）</t>
    <rPh sb="0" eb="1">
      <t>ツ</t>
    </rPh>
    <rPh sb="2" eb="4">
      <t>トダナ</t>
    </rPh>
    <rPh sb="5" eb="7">
      <t>リョウメン</t>
    </rPh>
    <rPh sb="7" eb="8">
      <t>トビラ</t>
    </rPh>
    <phoneticPr fontId="1"/>
  </si>
  <si>
    <t>飲食部門（厨房）</t>
    <rPh sb="0" eb="2">
      <t>インショク</t>
    </rPh>
    <rPh sb="2" eb="4">
      <t>ブモン</t>
    </rPh>
    <rPh sb="5" eb="7">
      <t>チュウボウ</t>
    </rPh>
    <phoneticPr fontId="1"/>
  </si>
  <si>
    <t>ガスレンジ</t>
  </si>
  <si>
    <t>一槽シンク</t>
    <rPh sb="0" eb="2">
      <t>イッソウ</t>
    </rPh>
    <phoneticPr fontId="1"/>
  </si>
  <si>
    <t>ジャー置台</t>
    <rPh sb="3" eb="4">
      <t>オ</t>
    </rPh>
    <rPh sb="4" eb="5">
      <t>ダイ</t>
    </rPh>
    <phoneticPr fontId="1"/>
  </si>
  <si>
    <t>電子レンジ</t>
    <rPh sb="0" eb="2">
      <t>デンシ</t>
    </rPh>
    <phoneticPr fontId="1"/>
  </si>
  <si>
    <t>平棚</t>
    <rPh sb="0" eb="2">
      <t>ヒラダナ</t>
    </rPh>
    <phoneticPr fontId="1"/>
  </si>
  <si>
    <t>厨房計</t>
    <rPh sb="0" eb="2">
      <t>チュウボウ</t>
    </rPh>
    <rPh sb="2" eb="3">
      <t>ケイ</t>
    </rPh>
    <phoneticPr fontId="1"/>
  </si>
  <si>
    <t>吊り戸棚</t>
    <rPh sb="0" eb="1">
      <t>ツ</t>
    </rPh>
    <rPh sb="2" eb="4">
      <t>トダナ</t>
    </rPh>
    <phoneticPr fontId="1"/>
  </si>
  <si>
    <t>W650*D600*H450</t>
  </si>
  <si>
    <t>作業台</t>
    <rPh sb="0" eb="3">
      <t>サギョウダイ</t>
    </rPh>
    <phoneticPr fontId="1"/>
  </si>
  <si>
    <t>ソイルドテーブル</t>
  </si>
  <si>
    <t>ラックシェルフ</t>
  </si>
  <si>
    <t>食器洗浄機</t>
    <rPh sb="0" eb="2">
      <t>ショッキ</t>
    </rPh>
    <rPh sb="2" eb="5">
      <t>センジョウキ</t>
    </rPh>
    <phoneticPr fontId="1"/>
  </si>
  <si>
    <t>クリーンテーブル</t>
  </si>
  <si>
    <t>ストックマスターセット４段</t>
    <rPh sb="12" eb="13">
      <t>ダン</t>
    </rPh>
    <phoneticPr fontId="1"/>
  </si>
  <si>
    <t>W530*300*H280</t>
  </si>
  <si>
    <t>製氷機</t>
    <rPh sb="0" eb="3">
      <t>セイヒョウキ</t>
    </rPh>
    <phoneticPr fontId="1"/>
  </si>
  <si>
    <t>冷蔵ショーケース</t>
    <rPh sb="0" eb="2">
      <t>レイゾウ</t>
    </rPh>
    <phoneticPr fontId="1"/>
  </si>
  <si>
    <t>電磁調理器</t>
    <rPh sb="0" eb="2">
      <t>デンジ</t>
    </rPh>
    <rPh sb="2" eb="5">
      <t>チョウリキ</t>
    </rPh>
    <phoneticPr fontId="1"/>
  </si>
  <si>
    <t>タオルボット</t>
  </si>
  <si>
    <t>小型ショーケース</t>
    <rPh sb="0" eb="2">
      <t>コガタ</t>
    </rPh>
    <phoneticPr fontId="1"/>
  </si>
  <si>
    <t>ウォーターステーション</t>
  </si>
  <si>
    <t>ティーサーバー（茶葉）</t>
    <rPh sb="8" eb="9">
      <t>チャ</t>
    </rPh>
    <rPh sb="9" eb="10">
      <t>ハ</t>
    </rPh>
    <phoneticPr fontId="1"/>
  </si>
  <si>
    <t>冷凍ストッカー</t>
    <rPh sb="0" eb="2">
      <t>レイトウ</t>
    </rPh>
    <phoneticPr fontId="1"/>
  </si>
  <si>
    <t>ドリンクテーブル</t>
  </si>
  <si>
    <t>飲食部門（ホール）</t>
    <rPh sb="0" eb="2">
      <t>インショク</t>
    </rPh>
    <rPh sb="2" eb="4">
      <t>ブモン</t>
    </rPh>
    <phoneticPr fontId="1"/>
  </si>
  <si>
    <t>設置場所</t>
    <rPh sb="0" eb="2">
      <t>セッチ</t>
    </rPh>
    <rPh sb="2" eb="4">
      <t>バショ</t>
    </rPh>
    <phoneticPr fontId="1"/>
  </si>
  <si>
    <t>品名</t>
    <rPh sb="0" eb="2">
      <t>ヒンメイ</t>
    </rPh>
    <phoneticPr fontId="1"/>
  </si>
  <si>
    <t>W950*D750*650</t>
  </si>
  <si>
    <t>規格等</t>
    <rPh sb="0" eb="2">
      <t>キカク</t>
    </rPh>
    <rPh sb="2" eb="3">
      <t>トウ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</si>
  <si>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</si>
  <si>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</si>
  <si>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ホール計</t>
    <rPh sb="3" eb="4">
      <t>ケイ</t>
    </rPh>
    <phoneticPr fontId="1"/>
  </si>
  <si>
    <t>合計</t>
    <rPh sb="0" eb="2">
      <t>ゴウケイ</t>
    </rPh>
    <phoneticPr fontId="1"/>
  </si>
  <si>
    <t>合　　計</t>
    <rPh sb="0" eb="1">
      <t>ア</t>
    </rPh>
    <rPh sb="3" eb="4">
      <t>ケイ</t>
    </rPh>
    <phoneticPr fontId="1"/>
  </si>
  <si>
    <t>W1800*D800*H1890</t>
  </si>
  <si>
    <t>W950*D750*H1150</t>
  </si>
  <si>
    <t>W104*D120*H303</t>
  </si>
  <si>
    <t>W1200*D500*H1000</t>
  </si>
  <si>
    <t>W800*D750*H800</t>
  </si>
  <si>
    <t>W603*D400*H602</t>
  </si>
  <si>
    <t>W670*D750*H600</t>
  </si>
  <si>
    <t>W880*D600*830</t>
  </si>
  <si>
    <t>W900*D750*H800</t>
  </si>
  <si>
    <t>W1200*D750*H800</t>
  </si>
  <si>
    <t>W1200*D600*H800</t>
  </si>
  <si>
    <t>W1500*D500*H1000</t>
  </si>
  <si>
    <t>W490*D383*H320</t>
  </si>
  <si>
    <t>W1500*D600*D800</t>
  </si>
  <si>
    <t>W450*D450*H95</t>
  </si>
  <si>
    <t>W525*D481*H434</t>
  </si>
  <si>
    <t>W1500*D350*H600</t>
  </si>
  <si>
    <t>W600*D600*H800</t>
  </si>
  <si>
    <t>W460*D380*H390</t>
  </si>
  <si>
    <t>W1800*D600*H800</t>
  </si>
  <si>
    <t>W1800*D500*H600</t>
  </si>
  <si>
    <t>W1600*D725*H820</t>
  </si>
  <si>
    <t>W1400*D400（１段）</t>
    <rPh sb="12" eb="13">
      <t>ダン</t>
    </rPh>
    <phoneticPr fontId="1"/>
  </si>
  <si>
    <t>W1200*D300（１段）</t>
    <rPh sb="12" eb="13">
      <t>ダン</t>
    </rPh>
    <phoneticPr fontId="1"/>
  </si>
  <si>
    <t>W900*D615*H1440</t>
  </si>
  <si>
    <t>W750*D725*H820</t>
  </si>
  <si>
    <t>W1076*D609*H1900</t>
  </si>
  <si>
    <t>W1219*D609*H1900</t>
  </si>
  <si>
    <t>W900*D650*H1880</t>
  </si>
  <si>
    <t>W320*D370*H70</t>
  </si>
  <si>
    <t>W450*D410*H450</t>
  </si>
  <si>
    <t>W1850*D660*H850</t>
  </si>
  <si>
    <t>W450*D480*H775</t>
  </si>
  <si>
    <t>W706*D318*H865</t>
  </si>
  <si>
    <t>W2300*D750*H850</t>
  </si>
  <si>
    <t>現価格</t>
    <rPh sb="0" eb="1">
      <t>ゲン</t>
    </rPh>
    <rPh sb="1" eb="3">
      <t>カカク</t>
    </rPh>
    <phoneticPr fontId="1"/>
  </si>
  <si>
    <t>譲渡価格</t>
    <rPh sb="0" eb="2">
      <t>ジョウト</t>
    </rPh>
    <rPh sb="2" eb="4">
      <t>カカク</t>
    </rPh>
    <phoneticPr fontId="1"/>
  </si>
  <si>
    <t>消費税</t>
    <rPh sb="0" eb="3">
      <t>ショウヒゼイ</t>
    </rPh>
    <phoneticPr fontId="1"/>
  </si>
  <si>
    <t>合　 計</t>
    <rPh sb="0" eb="1">
      <t>ア</t>
    </rPh>
    <rPh sb="3" eb="4">
      <t>ケイ</t>
    </rPh>
    <phoneticPr fontId="1"/>
  </si>
  <si>
    <t>（別添）　有償譲渡設備等の一覧表</t>
    <rPh sb="1" eb="3">
      <t>ベッテン</t>
    </rPh>
    <rPh sb="5" eb="7">
      <t>ユウショウ</t>
    </rPh>
    <rPh sb="7" eb="9">
      <t>ジョウト</t>
    </rPh>
    <rPh sb="9" eb="11">
      <t>セツビ</t>
    </rPh>
    <rPh sb="11" eb="12">
      <t>トウ</t>
    </rPh>
    <rPh sb="13" eb="16">
      <t>イチランヒョウ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</si>
</sst>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_);[Red]\(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25" xfId="0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0" fontId="4" fillId="0" borderId="2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4" fillId="0" borderId="19" xfId="0" applyNumberFormat="1" applyFont="1" applyBorder="1">
      <alignment vertical="center"/>
    </xf>
    <xf numFmtId="177" fontId="4" fillId="0" borderId="26" xfId="0" applyNumberFormat="1" applyFont="1" applyBorder="1">
      <alignment vertical="center"/>
    </xf>
    <xf numFmtId="177" fontId="4" fillId="0" borderId="20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I72"/>
  <sheetViews>
    <sheetView tabSelected="1" topLeftCell="A46" workbookViewId="0">
      <selection activeCell="D12" sqref="D12"/>
    </sheetView>
  </sheetViews>
  <sheetFormatPr defaultRowHeight="13.5"/>
  <cols>
    <col min="1" max="1" width="5.5" customWidth="1"/>
    <col min="2" max="2" width="18" customWidth="1"/>
    <col min="3" max="3" width="36.75" customWidth="1"/>
    <col min="4" max="4" width="40" customWidth="1"/>
    <col min="5" max="5" width="30.25" hidden="1" customWidth="1"/>
    <col min="6" max="6" width="35" hidden="1" customWidth="1"/>
    <col min="7" max="7" width="11.375" style="1" customWidth="1"/>
    <col min="8" max="8" width="12.375" hidden="1" customWidth="1"/>
    <col min="9" max="9" width="15.875" hidden="1" customWidth="1"/>
  </cols>
  <sheetData>
    <row r="1" spans="2:9" ht="15.95" customHeight="1"/>
    <row r="2" spans="2:9" ht="15.95" customHeight="1">
      <c r="B2" s="2" t="s">
        <v>54</v>
      </c>
    </row>
    <row r="3" spans="2:9" ht="15.95" customHeight="1"/>
    <row r="4" spans="2:9" ht="15.95" customHeight="1"/>
    <row r="5" spans="2:9" ht="15.95" customHeight="1">
      <c r="B5" s="3" t="s">
        <v>93</v>
      </c>
      <c r="C5" s="9"/>
      <c r="D5" s="17" t="s">
        <v>94</v>
      </c>
      <c r="E5" s="19" t="s">
        <v>96</v>
      </c>
      <c r="F5" s="9"/>
      <c r="G5" s="22" t="s">
        <v>97</v>
      </c>
      <c r="H5" s="9" t="s">
        <v>98</v>
      </c>
      <c r="I5" s="19" t="s">
        <v>137</v>
      </c>
    </row>
    <row r="6" spans="2:9" ht="15.95" customHeight="1">
      <c r="B6" s="4"/>
      <c r="C6" s="10"/>
      <c r="D6" s="18"/>
      <c r="E6" s="20"/>
      <c r="F6" s="10"/>
      <c r="G6" s="23"/>
      <c r="H6" s="10"/>
      <c r="I6" s="20"/>
    </row>
    <row r="7" spans="2:9" ht="15.95" customHeight="1">
      <c r="B7" s="5" t="s">
        <v>92</v>
      </c>
      <c r="C7" s="11" t="s">
        <v>2</v>
      </c>
      <c r="D7" s="11" t="s">
        <v>0</v>
      </c>
      <c r="E7" s="11" t="s">
        <v>8</v>
      </c>
      <c r="F7" s="11" t="s">
        <v>1</v>
      </c>
      <c r="G7" s="24">
        <v>3</v>
      </c>
      <c r="H7" s="26">
        <v>55300</v>
      </c>
      <c r="I7" s="29">
        <f t="shared" ref="I7:I25" si="0">+G7*H7</f>
        <v>165900</v>
      </c>
    </row>
    <row r="8" spans="2:9" ht="15.95" customHeight="1">
      <c r="B8" s="6"/>
      <c r="C8" s="11" t="s">
        <v>2</v>
      </c>
      <c r="D8" s="11" t="s">
        <v>0</v>
      </c>
      <c r="E8" s="11" t="s">
        <v>5</v>
      </c>
      <c r="F8" s="11" t="s">
        <v>7</v>
      </c>
      <c r="G8" s="24">
        <v>3</v>
      </c>
      <c r="H8" s="26">
        <v>36800</v>
      </c>
      <c r="I8" s="29">
        <f t="shared" si="0"/>
        <v>110400</v>
      </c>
    </row>
    <row r="9" spans="2:9" ht="15.95" customHeight="1">
      <c r="B9" s="6"/>
      <c r="C9" s="11" t="s">
        <v>9</v>
      </c>
      <c r="D9" s="11" t="s">
        <v>0</v>
      </c>
      <c r="E9" s="11" t="s">
        <v>5</v>
      </c>
      <c r="F9" s="11" t="s">
        <v>7</v>
      </c>
      <c r="G9" s="24">
        <v>9</v>
      </c>
      <c r="H9" s="26">
        <v>36800</v>
      </c>
      <c r="I9" s="29">
        <f t="shared" si="0"/>
        <v>331200</v>
      </c>
    </row>
    <row r="10" spans="2:9" ht="15.95" customHeight="1">
      <c r="B10" s="6"/>
      <c r="C10" s="11" t="s">
        <v>17</v>
      </c>
      <c r="D10" s="11" t="s">
        <v>13</v>
      </c>
      <c r="E10" s="11" t="s">
        <v>3</v>
      </c>
      <c r="F10" s="11" t="s">
        <v>15</v>
      </c>
      <c r="G10" s="24">
        <v>4</v>
      </c>
      <c r="H10" s="26">
        <v>80900</v>
      </c>
      <c r="I10" s="29">
        <f t="shared" si="0"/>
        <v>323600</v>
      </c>
    </row>
    <row r="11" spans="2:9" ht="15.95" customHeight="1">
      <c r="B11" s="6"/>
      <c r="C11" s="11" t="s">
        <v>18</v>
      </c>
      <c r="D11" s="11" t="s">
        <v>13</v>
      </c>
      <c r="E11" s="11" t="s">
        <v>3</v>
      </c>
      <c r="F11" s="11" t="s">
        <v>15</v>
      </c>
      <c r="G11" s="24">
        <v>2</v>
      </c>
      <c r="H11" s="26">
        <v>80900</v>
      </c>
      <c r="I11" s="29">
        <f t="shared" si="0"/>
        <v>161800</v>
      </c>
    </row>
    <row r="12" spans="2:9" ht="15.95" customHeight="1">
      <c r="B12" s="6"/>
      <c r="C12" s="11" t="s">
        <v>20</v>
      </c>
      <c r="D12" s="11" t="s">
        <v>13</v>
      </c>
      <c r="E12" s="11" t="s">
        <v>3</v>
      </c>
      <c r="F12" s="11" t="s">
        <v>15</v>
      </c>
      <c r="G12" s="24">
        <v>4</v>
      </c>
      <c r="H12" s="26">
        <v>80900</v>
      </c>
      <c r="I12" s="29">
        <f t="shared" si="0"/>
        <v>323600</v>
      </c>
    </row>
    <row r="13" spans="2:9" ht="15.95" customHeight="1">
      <c r="B13" s="6"/>
      <c r="C13" s="11" t="s">
        <v>2</v>
      </c>
      <c r="D13" s="11" t="s">
        <v>10</v>
      </c>
      <c r="E13" s="11" t="s">
        <v>21</v>
      </c>
      <c r="F13" s="11" t="s">
        <v>23</v>
      </c>
      <c r="G13" s="24">
        <v>18</v>
      </c>
      <c r="H13" s="26">
        <v>21700</v>
      </c>
      <c r="I13" s="29">
        <f t="shared" si="0"/>
        <v>390600</v>
      </c>
    </row>
    <row r="14" spans="2:9" ht="15.95" customHeight="1">
      <c r="B14" s="6"/>
      <c r="C14" s="11" t="s">
        <v>9</v>
      </c>
      <c r="D14" s="11" t="s">
        <v>10</v>
      </c>
      <c r="E14" s="11" t="s">
        <v>21</v>
      </c>
      <c r="F14" s="11" t="s">
        <v>23</v>
      </c>
      <c r="G14" s="24">
        <v>9</v>
      </c>
      <c r="H14" s="26">
        <v>21700</v>
      </c>
      <c r="I14" s="29">
        <f t="shared" si="0"/>
        <v>195300</v>
      </c>
    </row>
    <row r="15" spans="2:9" ht="15.95" customHeight="1">
      <c r="B15" s="6"/>
      <c r="C15" s="11" t="s">
        <v>17</v>
      </c>
      <c r="D15" s="11" t="s">
        <v>26</v>
      </c>
      <c r="E15" s="11" t="s">
        <v>28</v>
      </c>
      <c r="F15" s="11" t="s">
        <v>29</v>
      </c>
      <c r="G15" s="24">
        <v>16</v>
      </c>
      <c r="H15" s="26">
        <v>18700</v>
      </c>
      <c r="I15" s="29">
        <f t="shared" si="0"/>
        <v>299200</v>
      </c>
    </row>
    <row r="16" spans="2:9" ht="15.95" customHeight="1">
      <c r="B16" s="6"/>
      <c r="C16" s="11" t="s">
        <v>20</v>
      </c>
      <c r="D16" s="11" t="s">
        <v>26</v>
      </c>
      <c r="E16" s="11" t="s">
        <v>28</v>
      </c>
      <c r="F16" s="11" t="s">
        <v>29</v>
      </c>
      <c r="G16" s="24">
        <v>16</v>
      </c>
      <c r="H16" s="26">
        <v>18700</v>
      </c>
      <c r="I16" s="29">
        <f t="shared" si="0"/>
        <v>299200</v>
      </c>
    </row>
    <row r="17" spans="2:9" ht="15.95" customHeight="1">
      <c r="B17" s="6"/>
      <c r="C17" s="11" t="s">
        <v>18</v>
      </c>
      <c r="D17" s="11" t="s">
        <v>26</v>
      </c>
      <c r="E17" s="11" t="s">
        <v>31</v>
      </c>
      <c r="F17" s="11" t="s">
        <v>29</v>
      </c>
      <c r="G17" s="24">
        <v>8</v>
      </c>
      <c r="H17" s="26">
        <v>20300</v>
      </c>
      <c r="I17" s="29">
        <f t="shared" si="0"/>
        <v>162400</v>
      </c>
    </row>
    <row r="18" spans="2:9" ht="15.95" customHeight="1">
      <c r="B18" s="6"/>
      <c r="C18" s="11" t="s">
        <v>41</v>
      </c>
      <c r="D18" s="11" t="s">
        <v>36</v>
      </c>
      <c r="E18" s="11" t="s">
        <v>37</v>
      </c>
      <c r="F18" s="11" t="s">
        <v>39</v>
      </c>
      <c r="G18" s="24">
        <v>6</v>
      </c>
      <c r="H18" s="26">
        <v>11500</v>
      </c>
      <c r="I18" s="29">
        <f t="shared" si="0"/>
        <v>69000</v>
      </c>
    </row>
    <row r="19" spans="2:9" ht="15.95" customHeight="1">
      <c r="B19" s="6"/>
      <c r="C19" s="11" t="s">
        <v>46</v>
      </c>
      <c r="D19" s="11" t="s">
        <v>44</v>
      </c>
      <c r="E19" s="11"/>
      <c r="F19" s="11" t="s">
        <v>24</v>
      </c>
      <c r="G19" s="24">
        <v>1</v>
      </c>
      <c r="H19" s="26">
        <v>35700</v>
      </c>
      <c r="I19" s="29">
        <f t="shared" si="0"/>
        <v>35700</v>
      </c>
    </row>
    <row r="20" spans="2:9" ht="15.95" customHeight="1">
      <c r="B20" s="6"/>
      <c r="C20" s="11" t="s">
        <v>51</v>
      </c>
      <c r="D20" s="11" t="s">
        <v>48</v>
      </c>
      <c r="E20" s="11"/>
      <c r="F20" s="11" t="s">
        <v>40</v>
      </c>
      <c r="G20" s="24">
        <v>1</v>
      </c>
      <c r="H20" s="26">
        <v>20900</v>
      </c>
      <c r="I20" s="29">
        <f t="shared" si="0"/>
        <v>20900</v>
      </c>
    </row>
    <row r="21" spans="2:9" ht="15.95" customHeight="1">
      <c r="B21" s="6"/>
      <c r="C21" s="11" t="s">
        <v>51</v>
      </c>
      <c r="D21" s="11" t="s">
        <v>48</v>
      </c>
      <c r="E21" s="11"/>
      <c r="F21" s="11" t="s">
        <v>52</v>
      </c>
      <c r="G21" s="24">
        <v>1</v>
      </c>
      <c r="H21" s="26">
        <v>26000</v>
      </c>
      <c r="I21" s="29">
        <f t="shared" si="0"/>
        <v>26000</v>
      </c>
    </row>
    <row r="22" spans="2:9" ht="15.95" customHeight="1">
      <c r="B22" s="6"/>
      <c r="C22" s="11" t="s">
        <v>51</v>
      </c>
      <c r="D22" s="11" t="s">
        <v>48</v>
      </c>
      <c r="E22" s="11"/>
      <c r="F22" s="11" t="s">
        <v>11</v>
      </c>
      <c r="G22" s="24">
        <v>3</v>
      </c>
      <c r="H22" s="26">
        <v>53200</v>
      </c>
      <c r="I22" s="29">
        <f t="shared" si="0"/>
        <v>159600</v>
      </c>
    </row>
    <row r="23" spans="2:9" ht="15.95" customHeight="1">
      <c r="B23" s="6"/>
      <c r="C23" s="11" t="s">
        <v>55</v>
      </c>
      <c r="D23" s="11" t="s">
        <v>16</v>
      </c>
      <c r="E23" s="11"/>
      <c r="F23" s="11" t="s">
        <v>27</v>
      </c>
      <c r="G23" s="24">
        <v>1</v>
      </c>
      <c r="H23" s="26">
        <v>24600</v>
      </c>
      <c r="I23" s="29">
        <f t="shared" si="0"/>
        <v>24600</v>
      </c>
    </row>
    <row r="24" spans="2:9" ht="15.95" customHeight="1">
      <c r="B24" s="6"/>
      <c r="C24" s="11" t="s">
        <v>38</v>
      </c>
      <c r="D24" s="11" t="s">
        <v>56</v>
      </c>
      <c r="E24" s="11"/>
      <c r="F24" s="11" t="s">
        <v>11</v>
      </c>
      <c r="G24" s="24">
        <v>1</v>
      </c>
      <c r="H24" s="26">
        <v>29900</v>
      </c>
      <c r="I24" s="29">
        <f t="shared" si="0"/>
        <v>29900</v>
      </c>
    </row>
    <row r="25" spans="2:9" ht="15.95" customHeight="1">
      <c r="B25" s="6"/>
      <c r="C25" s="11"/>
      <c r="D25" s="11" t="s">
        <v>49</v>
      </c>
      <c r="E25" s="11"/>
      <c r="F25" s="11"/>
      <c r="G25" s="24">
        <v>1</v>
      </c>
      <c r="H25" s="26">
        <v>38800</v>
      </c>
      <c r="I25" s="29">
        <f t="shared" si="0"/>
        <v>38800</v>
      </c>
    </row>
    <row r="26" spans="2:9" ht="15.95" customHeight="1">
      <c r="B26" s="7"/>
      <c r="C26" s="12" t="s">
        <v>99</v>
      </c>
      <c r="D26" s="11"/>
      <c r="E26" s="11"/>
      <c r="F26" s="11"/>
      <c r="G26" s="24">
        <f>SUM(G7:G25)</f>
        <v>107</v>
      </c>
      <c r="H26" s="26"/>
      <c r="I26" s="29">
        <f>SUM(I7:I25)</f>
        <v>3167700</v>
      </c>
    </row>
    <row r="27" spans="2:9" ht="15.95" customHeight="1">
      <c r="B27" s="5" t="s">
        <v>67</v>
      </c>
      <c r="C27" s="13"/>
      <c r="D27" s="11" t="s">
        <v>60</v>
      </c>
      <c r="E27" s="11"/>
      <c r="F27" s="21" t="s">
        <v>102</v>
      </c>
      <c r="G27" s="24">
        <v>1</v>
      </c>
      <c r="H27" s="26">
        <v>1630000</v>
      </c>
      <c r="I27" s="29">
        <f t="shared" ref="I27:I70" si="1">+G27*H27</f>
        <v>1630000</v>
      </c>
    </row>
    <row r="28" spans="2:9" ht="15.95" customHeight="1">
      <c r="B28" s="6"/>
      <c r="C28" s="14"/>
      <c r="D28" s="11" t="s">
        <v>25</v>
      </c>
      <c r="E28" s="11"/>
      <c r="F28" s="21" t="s">
        <v>103</v>
      </c>
      <c r="G28" s="24">
        <v>1</v>
      </c>
      <c r="H28" s="26">
        <v>1800000</v>
      </c>
      <c r="I28" s="29">
        <f t="shared" si="1"/>
        <v>1800000</v>
      </c>
    </row>
    <row r="29" spans="2:9" ht="15.95" customHeight="1">
      <c r="B29" s="6"/>
      <c r="C29" s="14"/>
      <c r="D29" s="11" t="s">
        <v>62</v>
      </c>
      <c r="E29" s="11"/>
      <c r="F29" s="21" t="s">
        <v>104</v>
      </c>
      <c r="G29" s="24">
        <v>1</v>
      </c>
      <c r="H29" s="26">
        <v>50000</v>
      </c>
      <c r="I29" s="29">
        <f t="shared" si="1"/>
        <v>50000</v>
      </c>
    </row>
    <row r="30" spans="2:9" ht="15.95" customHeight="1">
      <c r="B30" s="6"/>
      <c r="C30" s="14"/>
      <c r="D30" s="11" t="s">
        <v>63</v>
      </c>
      <c r="E30" s="11"/>
      <c r="F30" s="21" t="s">
        <v>95</v>
      </c>
      <c r="G30" s="24">
        <v>1</v>
      </c>
      <c r="H30" s="26">
        <v>159000</v>
      </c>
      <c r="I30" s="29">
        <f t="shared" si="1"/>
        <v>159000</v>
      </c>
    </row>
    <row r="31" spans="2:9" ht="15.95" customHeight="1">
      <c r="B31" s="6"/>
      <c r="C31" s="14"/>
      <c r="D31" s="11" t="s">
        <v>4</v>
      </c>
      <c r="E31" s="11"/>
      <c r="F31" s="21" t="s">
        <v>106</v>
      </c>
      <c r="G31" s="24">
        <v>1</v>
      </c>
      <c r="H31" s="26">
        <v>134000</v>
      </c>
      <c r="I31" s="29">
        <f t="shared" si="1"/>
        <v>134000</v>
      </c>
    </row>
    <row r="32" spans="2:9" ht="15.95" customHeight="1">
      <c r="B32" s="6"/>
      <c r="C32" s="14"/>
      <c r="D32" s="11" t="s">
        <v>32</v>
      </c>
      <c r="E32" s="11"/>
      <c r="F32" s="21" t="s">
        <v>107</v>
      </c>
      <c r="G32" s="24">
        <v>1</v>
      </c>
      <c r="H32" s="26">
        <v>88200</v>
      </c>
      <c r="I32" s="29">
        <f t="shared" si="1"/>
        <v>88200</v>
      </c>
    </row>
    <row r="33" spans="2:9" ht="15.95" customHeight="1">
      <c r="B33" s="6"/>
      <c r="C33" s="14"/>
      <c r="D33" s="11" t="s">
        <v>53</v>
      </c>
      <c r="E33" s="11"/>
      <c r="F33" s="21" t="s">
        <v>108</v>
      </c>
      <c r="G33" s="24">
        <v>1</v>
      </c>
      <c r="H33" s="26">
        <v>54000</v>
      </c>
      <c r="I33" s="29">
        <f t="shared" si="1"/>
        <v>54000</v>
      </c>
    </row>
    <row r="34" spans="2:9" ht="15.95" customHeight="1">
      <c r="B34" s="6"/>
      <c r="C34" s="14"/>
      <c r="D34" s="11" t="s">
        <v>45</v>
      </c>
      <c r="E34" s="11"/>
      <c r="F34" s="21" t="s">
        <v>109</v>
      </c>
      <c r="G34" s="24">
        <v>1</v>
      </c>
      <c r="H34" s="26">
        <v>419000</v>
      </c>
      <c r="I34" s="29">
        <f t="shared" si="1"/>
        <v>419000</v>
      </c>
    </row>
    <row r="35" spans="2:9" ht="15.95" customHeight="1">
      <c r="B35" s="6"/>
      <c r="C35" s="14"/>
      <c r="D35" s="11" t="s">
        <v>65</v>
      </c>
      <c r="E35" s="11"/>
      <c r="F35" s="21" t="s">
        <v>110</v>
      </c>
      <c r="G35" s="24">
        <v>1</v>
      </c>
      <c r="H35" s="26">
        <v>238000</v>
      </c>
      <c r="I35" s="29">
        <f t="shared" si="1"/>
        <v>238000</v>
      </c>
    </row>
    <row r="36" spans="2:9" ht="15.95" customHeight="1">
      <c r="B36" s="6"/>
      <c r="C36" s="14"/>
      <c r="D36" s="11" t="s">
        <v>68</v>
      </c>
      <c r="E36" s="11"/>
      <c r="F36" s="21" t="s">
        <v>111</v>
      </c>
      <c r="G36" s="24">
        <v>1</v>
      </c>
      <c r="H36" s="26">
        <v>490000</v>
      </c>
      <c r="I36" s="29">
        <f t="shared" si="1"/>
        <v>490000</v>
      </c>
    </row>
    <row r="37" spans="2:9" ht="15.95" customHeight="1">
      <c r="B37" s="6"/>
      <c r="C37" s="14"/>
      <c r="D37" s="11" t="s">
        <v>69</v>
      </c>
      <c r="E37" s="11"/>
      <c r="F37" s="21" t="s">
        <v>6</v>
      </c>
      <c r="G37" s="24">
        <v>1</v>
      </c>
      <c r="H37" s="26">
        <v>86000</v>
      </c>
      <c r="I37" s="29">
        <f t="shared" si="1"/>
        <v>86000</v>
      </c>
    </row>
    <row r="38" spans="2:9" ht="15.95" customHeight="1">
      <c r="B38" s="6"/>
      <c r="C38" s="14"/>
      <c r="D38" s="11" t="s">
        <v>19</v>
      </c>
      <c r="E38" s="11"/>
      <c r="F38" s="21" t="s">
        <v>112</v>
      </c>
      <c r="G38" s="24">
        <v>1</v>
      </c>
      <c r="H38" s="26">
        <v>661000</v>
      </c>
      <c r="I38" s="29">
        <f t="shared" si="1"/>
        <v>661000</v>
      </c>
    </row>
    <row r="39" spans="2:9" ht="15.95" customHeight="1">
      <c r="B39" s="6"/>
      <c r="C39" s="14"/>
      <c r="D39" s="11" t="s">
        <v>66</v>
      </c>
      <c r="E39" s="11"/>
      <c r="F39" s="21" t="s">
        <v>113</v>
      </c>
      <c r="G39" s="24">
        <v>1</v>
      </c>
      <c r="H39" s="26">
        <v>250000</v>
      </c>
      <c r="I39" s="29">
        <f t="shared" si="1"/>
        <v>250000</v>
      </c>
    </row>
    <row r="40" spans="2:9" ht="15.95" customHeight="1">
      <c r="B40" s="6"/>
      <c r="C40" s="14"/>
      <c r="D40" s="11" t="s">
        <v>71</v>
      </c>
      <c r="E40" s="11"/>
      <c r="F40" s="21" t="s">
        <v>114</v>
      </c>
      <c r="G40" s="24">
        <v>2</v>
      </c>
      <c r="H40" s="26">
        <v>121000</v>
      </c>
      <c r="I40" s="29">
        <f t="shared" si="1"/>
        <v>242000</v>
      </c>
    </row>
    <row r="41" spans="2:9" ht="15.95" customHeight="1">
      <c r="B41" s="6"/>
      <c r="C41" s="14"/>
      <c r="D41" s="11" t="s">
        <v>74</v>
      </c>
      <c r="E41" s="11"/>
      <c r="F41" s="21" t="s">
        <v>105</v>
      </c>
      <c r="G41" s="24">
        <v>1</v>
      </c>
      <c r="H41" s="26">
        <v>220000</v>
      </c>
      <c r="I41" s="29">
        <f t="shared" si="1"/>
        <v>220000</v>
      </c>
    </row>
    <row r="42" spans="2:9" ht="15.95" customHeight="1">
      <c r="B42" s="6"/>
      <c r="C42" s="14"/>
      <c r="D42" s="11" t="s">
        <v>30</v>
      </c>
      <c r="E42" s="11"/>
      <c r="F42" s="21" t="s">
        <v>115</v>
      </c>
      <c r="G42" s="24">
        <v>1</v>
      </c>
      <c r="H42" s="26">
        <v>921000</v>
      </c>
      <c r="I42" s="29">
        <f t="shared" si="1"/>
        <v>921000</v>
      </c>
    </row>
    <row r="43" spans="2:9" ht="15.95" customHeight="1">
      <c r="B43" s="6"/>
      <c r="C43" s="14"/>
      <c r="D43" s="11" t="s">
        <v>76</v>
      </c>
      <c r="E43" s="11"/>
      <c r="F43" s="21" t="s">
        <v>112</v>
      </c>
      <c r="G43" s="24">
        <v>1</v>
      </c>
      <c r="H43" s="26">
        <v>65000</v>
      </c>
      <c r="I43" s="29">
        <f t="shared" si="1"/>
        <v>65000</v>
      </c>
    </row>
    <row r="44" spans="2:9" ht="15.95" customHeight="1">
      <c r="B44" s="6"/>
      <c r="C44" s="14"/>
      <c r="D44" s="11" t="s">
        <v>14</v>
      </c>
      <c r="E44" s="11"/>
      <c r="F44" s="21" t="s">
        <v>116</v>
      </c>
      <c r="G44" s="24">
        <v>1</v>
      </c>
      <c r="H44" s="26">
        <v>31000</v>
      </c>
      <c r="I44" s="29">
        <f t="shared" si="1"/>
        <v>31000</v>
      </c>
    </row>
    <row r="45" spans="2:9" ht="15.95" customHeight="1">
      <c r="B45" s="6"/>
      <c r="C45" s="14"/>
      <c r="D45" s="11" t="s">
        <v>22</v>
      </c>
      <c r="E45" s="11"/>
      <c r="F45" s="21" t="s">
        <v>117</v>
      </c>
      <c r="G45" s="24">
        <v>1</v>
      </c>
      <c r="H45" s="26">
        <v>45200</v>
      </c>
      <c r="I45" s="29">
        <f t="shared" si="1"/>
        <v>45200</v>
      </c>
    </row>
    <row r="46" spans="2:9" ht="15.95" customHeight="1">
      <c r="B46" s="6"/>
      <c r="C46" s="14"/>
      <c r="D46" s="11" t="s">
        <v>43</v>
      </c>
      <c r="E46" s="11"/>
      <c r="F46" s="21" t="s">
        <v>61</v>
      </c>
      <c r="G46" s="24">
        <v>1</v>
      </c>
      <c r="H46" s="26">
        <v>284000</v>
      </c>
      <c r="I46" s="29">
        <f t="shared" si="1"/>
        <v>284000</v>
      </c>
    </row>
    <row r="47" spans="2:9" ht="15.95" customHeight="1">
      <c r="B47" s="6"/>
      <c r="C47" s="14"/>
      <c r="D47" s="11" t="s">
        <v>74</v>
      </c>
      <c r="E47" s="11"/>
      <c r="F47" s="21" t="s">
        <v>118</v>
      </c>
      <c r="G47" s="24">
        <v>2</v>
      </c>
      <c r="H47" s="26">
        <v>162000</v>
      </c>
      <c r="I47" s="29">
        <f t="shared" si="1"/>
        <v>324000</v>
      </c>
    </row>
    <row r="48" spans="2:9" ht="15.95" customHeight="1">
      <c r="B48" s="6"/>
      <c r="C48" s="14"/>
      <c r="D48" s="11" t="s">
        <v>70</v>
      </c>
      <c r="E48" s="11"/>
      <c r="F48" s="21" t="s">
        <v>119</v>
      </c>
      <c r="G48" s="24">
        <v>1</v>
      </c>
      <c r="H48" s="26">
        <v>60000</v>
      </c>
      <c r="I48" s="29">
        <f t="shared" si="1"/>
        <v>60000</v>
      </c>
    </row>
    <row r="49" spans="2:9" ht="15.95" customHeight="1">
      <c r="B49" s="6"/>
      <c r="C49" s="14"/>
      <c r="D49" s="11" t="s">
        <v>34</v>
      </c>
      <c r="E49" s="11"/>
      <c r="F49" s="21" t="s">
        <v>120</v>
      </c>
      <c r="G49" s="24">
        <v>1</v>
      </c>
      <c r="H49" s="26">
        <v>36900</v>
      </c>
      <c r="I49" s="29">
        <f t="shared" si="1"/>
        <v>36900</v>
      </c>
    </row>
    <row r="50" spans="2:9" ht="15.95" customHeight="1">
      <c r="B50" s="6"/>
      <c r="C50" s="14"/>
      <c r="D50" s="11" t="s">
        <v>64</v>
      </c>
      <c r="E50" s="11"/>
      <c r="F50" s="21" t="s">
        <v>115</v>
      </c>
      <c r="G50" s="24">
        <v>1</v>
      </c>
      <c r="H50" s="26">
        <v>159000</v>
      </c>
      <c r="I50" s="29">
        <f t="shared" si="1"/>
        <v>159000</v>
      </c>
    </row>
    <row r="51" spans="2:9" ht="15.95" customHeight="1">
      <c r="B51" s="6"/>
      <c r="C51" s="14"/>
      <c r="D51" s="11" t="s">
        <v>47</v>
      </c>
      <c r="E51" s="11"/>
      <c r="F51" s="21" t="s">
        <v>121</v>
      </c>
      <c r="G51" s="24">
        <v>1</v>
      </c>
      <c r="H51" s="26">
        <v>1065000</v>
      </c>
      <c r="I51" s="29">
        <f t="shared" si="1"/>
        <v>1065000</v>
      </c>
    </row>
    <row r="52" spans="2:9" ht="15.95" customHeight="1">
      <c r="B52" s="6"/>
      <c r="C52" s="14"/>
      <c r="D52" s="11" t="s">
        <v>74</v>
      </c>
      <c r="E52" s="11"/>
      <c r="F52" s="21" t="s">
        <v>122</v>
      </c>
      <c r="G52" s="24">
        <v>1</v>
      </c>
      <c r="H52" s="26">
        <v>176000</v>
      </c>
      <c r="I52" s="29">
        <f t="shared" si="1"/>
        <v>176000</v>
      </c>
    </row>
    <row r="53" spans="2:9" ht="15.95" customHeight="1">
      <c r="B53" s="6"/>
      <c r="C53" s="14"/>
      <c r="D53" s="11" t="s">
        <v>77</v>
      </c>
      <c r="E53" s="11"/>
      <c r="F53" s="21" t="s">
        <v>123</v>
      </c>
      <c r="G53" s="24">
        <v>1</v>
      </c>
      <c r="H53" s="26">
        <v>262000</v>
      </c>
      <c r="I53" s="29">
        <f t="shared" si="1"/>
        <v>262000</v>
      </c>
    </row>
    <row r="54" spans="2:9" ht="15.95" customHeight="1">
      <c r="B54" s="6"/>
      <c r="C54" s="14"/>
      <c r="D54" s="11" t="s">
        <v>78</v>
      </c>
      <c r="E54" s="11"/>
      <c r="F54" s="21" t="s">
        <v>124</v>
      </c>
      <c r="G54" s="24">
        <v>1</v>
      </c>
      <c r="H54" s="26">
        <v>56000</v>
      </c>
      <c r="I54" s="29">
        <f t="shared" si="1"/>
        <v>56000</v>
      </c>
    </row>
    <row r="55" spans="2:9" ht="15.95" customHeight="1">
      <c r="B55" s="6"/>
      <c r="C55" s="14"/>
      <c r="D55" s="11" t="s">
        <v>72</v>
      </c>
      <c r="E55" s="11"/>
      <c r="F55" s="21" t="s">
        <v>125</v>
      </c>
      <c r="G55" s="24">
        <v>1</v>
      </c>
      <c r="H55" s="26">
        <v>38000</v>
      </c>
      <c r="I55" s="29">
        <f t="shared" si="1"/>
        <v>38000</v>
      </c>
    </row>
    <row r="56" spans="2:9" ht="15.95" customHeight="1">
      <c r="B56" s="6"/>
      <c r="C56" s="14"/>
      <c r="D56" s="11" t="s">
        <v>79</v>
      </c>
      <c r="E56" s="11"/>
      <c r="F56" s="21" t="s">
        <v>126</v>
      </c>
      <c r="G56" s="24">
        <v>1</v>
      </c>
      <c r="H56" s="26">
        <v>1400000</v>
      </c>
      <c r="I56" s="29">
        <f t="shared" si="1"/>
        <v>1400000</v>
      </c>
    </row>
    <row r="57" spans="2:9" ht="15.95" customHeight="1">
      <c r="B57" s="6"/>
      <c r="C57" s="14"/>
      <c r="D57" s="11" t="s">
        <v>80</v>
      </c>
      <c r="E57" s="11"/>
      <c r="F57" s="21" t="s">
        <v>127</v>
      </c>
      <c r="G57" s="24">
        <v>1</v>
      </c>
      <c r="H57" s="26">
        <v>118000</v>
      </c>
      <c r="I57" s="29">
        <f t="shared" si="1"/>
        <v>118000</v>
      </c>
    </row>
    <row r="58" spans="2:9" ht="15.95" customHeight="1">
      <c r="B58" s="6"/>
      <c r="C58" s="14"/>
      <c r="D58" s="11" t="s">
        <v>72</v>
      </c>
      <c r="E58" s="11"/>
      <c r="F58" s="21" t="s">
        <v>12</v>
      </c>
      <c r="G58" s="24">
        <v>1</v>
      </c>
      <c r="H58" s="26">
        <v>40000</v>
      </c>
      <c r="I58" s="29">
        <f t="shared" si="1"/>
        <v>40000</v>
      </c>
    </row>
    <row r="59" spans="2:9" ht="15.95" customHeight="1">
      <c r="B59" s="6"/>
      <c r="C59" s="14"/>
      <c r="D59" s="11" t="s">
        <v>81</v>
      </c>
      <c r="E59" s="11"/>
      <c r="F59" s="21" t="s">
        <v>128</v>
      </c>
      <c r="G59" s="24">
        <v>2</v>
      </c>
      <c r="H59" s="26">
        <v>72800</v>
      </c>
      <c r="I59" s="29">
        <f t="shared" si="1"/>
        <v>145600</v>
      </c>
    </row>
    <row r="60" spans="2:9" ht="15.95" customHeight="1">
      <c r="B60" s="6"/>
      <c r="C60" s="14"/>
      <c r="D60" s="11" t="s">
        <v>81</v>
      </c>
      <c r="E60" s="11"/>
      <c r="F60" s="21" t="s">
        <v>129</v>
      </c>
      <c r="G60" s="24">
        <v>1</v>
      </c>
      <c r="H60" s="26">
        <v>81200</v>
      </c>
      <c r="I60" s="29">
        <f t="shared" si="1"/>
        <v>81200</v>
      </c>
    </row>
    <row r="61" spans="2:9" ht="15.95" customHeight="1">
      <c r="B61" s="6"/>
      <c r="C61" s="14"/>
      <c r="D61" s="11" t="s">
        <v>83</v>
      </c>
      <c r="E61" s="11"/>
      <c r="F61" s="21" t="s">
        <v>35</v>
      </c>
      <c r="G61" s="24">
        <v>1</v>
      </c>
      <c r="H61" s="26">
        <v>1206000</v>
      </c>
      <c r="I61" s="29">
        <f t="shared" si="1"/>
        <v>1206000</v>
      </c>
    </row>
    <row r="62" spans="2:9" ht="15.95" customHeight="1">
      <c r="B62" s="6"/>
      <c r="C62" s="14"/>
      <c r="D62" s="11" t="s">
        <v>84</v>
      </c>
      <c r="E62" s="11"/>
      <c r="F62" s="21" t="s">
        <v>130</v>
      </c>
      <c r="G62" s="24">
        <v>1</v>
      </c>
      <c r="H62" s="26">
        <v>778000</v>
      </c>
      <c r="I62" s="29">
        <f t="shared" si="1"/>
        <v>778000</v>
      </c>
    </row>
    <row r="63" spans="2:9" ht="15.95" customHeight="1">
      <c r="B63" s="6"/>
      <c r="C63" s="14"/>
      <c r="D63" s="11" t="s">
        <v>85</v>
      </c>
      <c r="E63" s="11"/>
      <c r="F63" s="21" t="s">
        <v>131</v>
      </c>
      <c r="G63" s="24">
        <v>1</v>
      </c>
      <c r="H63" s="26">
        <v>26500</v>
      </c>
      <c r="I63" s="29">
        <f t="shared" si="1"/>
        <v>26500</v>
      </c>
    </row>
    <row r="64" spans="2:9" ht="15.95" customHeight="1">
      <c r="B64" s="6"/>
      <c r="C64" s="14"/>
      <c r="D64" s="11" t="s">
        <v>86</v>
      </c>
      <c r="E64" s="11"/>
      <c r="F64" s="21" t="s">
        <v>132</v>
      </c>
      <c r="G64" s="24">
        <v>1</v>
      </c>
      <c r="H64" s="26">
        <v>58000</v>
      </c>
      <c r="I64" s="29">
        <f t="shared" si="1"/>
        <v>58000</v>
      </c>
    </row>
    <row r="65" spans="2:9" ht="15.95" customHeight="1">
      <c r="B65" s="6"/>
      <c r="C65" s="14"/>
      <c r="D65" s="11" t="s">
        <v>87</v>
      </c>
      <c r="E65" s="11"/>
      <c r="F65" s="21" t="s">
        <v>33</v>
      </c>
      <c r="G65" s="24">
        <v>2</v>
      </c>
      <c r="H65" s="26">
        <v>238000</v>
      </c>
      <c r="I65" s="29">
        <f t="shared" si="1"/>
        <v>476000</v>
      </c>
    </row>
    <row r="66" spans="2:9" ht="15.95" customHeight="1">
      <c r="B66" s="6"/>
      <c r="C66" s="14"/>
      <c r="D66" s="11" t="s">
        <v>88</v>
      </c>
      <c r="E66" s="11"/>
      <c r="F66" s="21" t="s">
        <v>133</v>
      </c>
      <c r="G66" s="24">
        <v>1</v>
      </c>
      <c r="H66" s="26">
        <v>410000</v>
      </c>
      <c r="I66" s="29">
        <f t="shared" si="1"/>
        <v>410000</v>
      </c>
    </row>
    <row r="67" spans="2:9" ht="15.95" customHeight="1">
      <c r="B67" s="6"/>
      <c r="C67" s="14"/>
      <c r="D67" s="11" t="s">
        <v>89</v>
      </c>
      <c r="E67" s="11"/>
      <c r="F67" s="21" t="s">
        <v>134</v>
      </c>
      <c r="G67" s="24">
        <v>1</v>
      </c>
      <c r="H67" s="26">
        <v>270000</v>
      </c>
      <c r="I67" s="29">
        <f t="shared" si="1"/>
        <v>270000</v>
      </c>
    </row>
    <row r="68" spans="2:9" ht="15.95" customHeight="1">
      <c r="B68" s="6"/>
      <c r="C68" s="14"/>
      <c r="D68" s="11" t="s">
        <v>90</v>
      </c>
      <c r="E68" s="11"/>
      <c r="F68" s="21" t="s">
        <v>135</v>
      </c>
      <c r="G68" s="24">
        <v>1</v>
      </c>
      <c r="H68" s="26">
        <v>132000</v>
      </c>
      <c r="I68" s="29">
        <f t="shared" si="1"/>
        <v>132000</v>
      </c>
    </row>
    <row r="69" spans="2:9" ht="15.95" customHeight="1">
      <c r="B69" s="6"/>
      <c r="C69" s="14"/>
      <c r="D69" s="11" t="s">
        <v>91</v>
      </c>
      <c r="E69" s="11"/>
      <c r="F69" s="21" t="s">
        <v>136</v>
      </c>
      <c r="G69" s="24">
        <v>1</v>
      </c>
      <c r="H69" s="26">
        <v>473000</v>
      </c>
      <c r="I69" s="29">
        <f t="shared" si="1"/>
        <v>473000</v>
      </c>
    </row>
    <row r="70" spans="2:9" ht="15.95" customHeight="1">
      <c r="B70" s="6"/>
      <c r="C70" s="15"/>
      <c r="D70" s="11" t="s">
        <v>50</v>
      </c>
      <c r="E70" s="11"/>
      <c r="F70" s="21" t="s">
        <v>82</v>
      </c>
      <c r="G70" s="24">
        <v>1</v>
      </c>
      <c r="H70" s="26">
        <v>65000</v>
      </c>
      <c r="I70" s="29">
        <f t="shared" si="1"/>
        <v>65000</v>
      </c>
    </row>
    <row r="71" spans="2:9" ht="15.95" customHeight="1">
      <c r="B71" s="7"/>
      <c r="C71" s="12" t="s">
        <v>73</v>
      </c>
      <c r="D71" s="11"/>
      <c r="E71" s="11"/>
      <c r="F71" s="11"/>
      <c r="G71" s="24">
        <f>SUM(G27:G70)</f>
        <v>48</v>
      </c>
      <c r="H71" s="27"/>
      <c r="I71" s="29">
        <f>SUM(I27:I70)</f>
        <v>15723600</v>
      </c>
    </row>
    <row r="72" spans="2:9" ht="15.95" customHeight="1">
      <c r="B72" s="8" t="s">
        <v>101</v>
      </c>
      <c r="C72" s="16"/>
      <c r="D72" s="16"/>
      <c r="E72" s="16"/>
      <c r="F72" s="16"/>
      <c r="G72" s="25">
        <f>G26+G71</f>
        <v>155</v>
      </c>
      <c r="H72" s="28"/>
      <c r="I72" s="30">
        <f>+I26+I71</f>
        <v>18891300</v>
      </c>
    </row>
  </sheetData>
  <mergeCells count="6">
    <mergeCell ref="B5:C6"/>
    <mergeCell ref="D5:D6"/>
    <mergeCell ref="E5:F6"/>
    <mergeCell ref="G5:G6"/>
    <mergeCell ref="H5:H6"/>
    <mergeCell ref="I5:I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8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J79"/>
  <sheetViews>
    <sheetView workbookViewId="0">
      <selection activeCell="C2" sqref="C2"/>
    </sheetView>
  </sheetViews>
  <sheetFormatPr defaultRowHeight="13.5"/>
  <cols>
    <col min="1" max="1" width="5.5" customWidth="1"/>
    <col min="2" max="2" width="18" customWidth="1"/>
    <col min="3" max="3" width="36.75" customWidth="1"/>
    <col min="4" max="4" width="40" customWidth="1"/>
    <col min="5" max="5" width="30.25" hidden="1" customWidth="1"/>
    <col min="6" max="6" width="35" hidden="1" customWidth="1"/>
    <col min="7" max="7" width="11.375" customWidth="1"/>
    <col min="8" max="8" width="12.375" hidden="1" customWidth="1"/>
    <col min="9" max="9" width="15.875" hidden="1" customWidth="1"/>
    <col min="10" max="10" width="18.625" customWidth="1"/>
  </cols>
  <sheetData>
    <row r="2" spans="2:10" ht="17.25">
      <c r="B2" s="31" t="s">
        <v>141</v>
      </c>
    </row>
    <row r="4" spans="2:10" ht="14.25"/>
    <row r="5" spans="2:10">
      <c r="B5" s="3" t="s">
        <v>93</v>
      </c>
      <c r="C5" s="9"/>
      <c r="D5" s="17" t="s">
        <v>94</v>
      </c>
      <c r="E5" s="19" t="s">
        <v>96</v>
      </c>
      <c r="F5" s="9"/>
      <c r="G5" s="17" t="s">
        <v>97</v>
      </c>
      <c r="H5" s="17" t="s">
        <v>98</v>
      </c>
      <c r="I5" s="19" t="s">
        <v>137</v>
      </c>
      <c r="J5" s="39" t="s">
        <v>138</v>
      </c>
    </row>
    <row r="6" spans="2:10">
      <c r="B6" s="4"/>
      <c r="C6" s="10"/>
      <c r="D6" s="18"/>
      <c r="E6" s="20"/>
      <c r="F6" s="10"/>
      <c r="G6" s="18"/>
      <c r="H6" s="18"/>
      <c r="I6" s="20"/>
      <c r="J6" s="40"/>
    </row>
    <row r="7" spans="2:10" ht="14.25">
      <c r="B7" s="5" t="s">
        <v>92</v>
      </c>
      <c r="C7" s="11" t="s">
        <v>2</v>
      </c>
      <c r="D7" s="11" t="s">
        <v>0</v>
      </c>
      <c r="E7" s="11" t="s">
        <v>8</v>
      </c>
      <c r="F7" s="11" t="s">
        <v>1</v>
      </c>
      <c r="G7" s="11">
        <v>3</v>
      </c>
      <c r="H7" s="36">
        <v>55300</v>
      </c>
      <c r="I7" s="29">
        <f t="shared" ref="I7:I26" si="0">+G7*H7</f>
        <v>165900</v>
      </c>
      <c r="J7" s="41">
        <f t="shared" ref="J7:J26" si="1">+I7/5*2</f>
        <v>66360</v>
      </c>
    </row>
    <row r="8" spans="2:10" ht="14.25">
      <c r="B8" s="6"/>
      <c r="C8" s="11" t="s">
        <v>2</v>
      </c>
      <c r="D8" s="11" t="s">
        <v>0</v>
      </c>
      <c r="E8" s="11" t="s">
        <v>5</v>
      </c>
      <c r="F8" s="11" t="s">
        <v>7</v>
      </c>
      <c r="G8" s="11">
        <v>3</v>
      </c>
      <c r="H8" s="36">
        <v>36800</v>
      </c>
      <c r="I8" s="29">
        <f t="shared" si="0"/>
        <v>110400</v>
      </c>
      <c r="J8" s="41">
        <f t="shared" si="1"/>
        <v>44160</v>
      </c>
    </row>
    <row r="9" spans="2:10" ht="14.25">
      <c r="B9" s="6"/>
      <c r="C9" s="11" t="s">
        <v>9</v>
      </c>
      <c r="D9" s="11" t="s">
        <v>0</v>
      </c>
      <c r="E9" s="11" t="s">
        <v>5</v>
      </c>
      <c r="F9" s="11" t="s">
        <v>7</v>
      </c>
      <c r="G9" s="11">
        <v>8</v>
      </c>
      <c r="H9" s="36">
        <v>36800</v>
      </c>
      <c r="I9" s="29">
        <f t="shared" si="0"/>
        <v>294400</v>
      </c>
      <c r="J9" s="41">
        <f t="shared" si="1"/>
        <v>117760</v>
      </c>
    </row>
    <row r="10" spans="2:10" ht="14.25">
      <c r="B10" s="6"/>
      <c r="C10" s="11" t="s">
        <v>17</v>
      </c>
      <c r="D10" s="11" t="s">
        <v>13</v>
      </c>
      <c r="E10" s="11" t="s">
        <v>3</v>
      </c>
      <c r="F10" s="11" t="s">
        <v>15</v>
      </c>
      <c r="G10" s="11">
        <v>4</v>
      </c>
      <c r="H10" s="36">
        <v>80900</v>
      </c>
      <c r="I10" s="29">
        <f t="shared" si="0"/>
        <v>323600</v>
      </c>
      <c r="J10" s="41">
        <f t="shared" si="1"/>
        <v>129440</v>
      </c>
    </row>
    <row r="11" spans="2:10" ht="14.25">
      <c r="B11" s="6"/>
      <c r="C11" s="11" t="s">
        <v>18</v>
      </c>
      <c r="D11" s="11" t="s">
        <v>13</v>
      </c>
      <c r="E11" s="11" t="s">
        <v>3</v>
      </c>
      <c r="F11" s="11" t="s">
        <v>15</v>
      </c>
      <c r="G11" s="11">
        <v>2</v>
      </c>
      <c r="H11" s="36">
        <v>80900</v>
      </c>
      <c r="I11" s="29">
        <f t="shared" si="0"/>
        <v>161800</v>
      </c>
      <c r="J11" s="41">
        <f t="shared" si="1"/>
        <v>64720</v>
      </c>
    </row>
    <row r="12" spans="2:10" ht="14.25">
      <c r="B12" s="6"/>
      <c r="C12" s="11" t="s">
        <v>20</v>
      </c>
      <c r="D12" s="11" t="s">
        <v>13</v>
      </c>
      <c r="E12" s="11" t="s">
        <v>3</v>
      </c>
      <c r="F12" s="11" t="s">
        <v>15</v>
      </c>
      <c r="G12" s="11">
        <v>4</v>
      </c>
      <c r="H12" s="36">
        <v>80900</v>
      </c>
      <c r="I12" s="29">
        <f t="shared" si="0"/>
        <v>323600</v>
      </c>
      <c r="J12" s="41">
        <f t="shared" si="1"/>
        <v>129440</v>
      </c>
    </row>
    <row r="13" spans="2:10" ht="14.25">
      <c r="B13" s="6"/>
      <c r="C13" s="11" t="s">
        <v>2</v>
      </c>
      <c r="D13" s="11" t="s">
        <v>10</v>
      </c>
      <c r="E13" s="11" t="s">
        <v>21</v>
      </c>
      <c r="F13" s="11" t="s">
        <v>23</v>
      </c>
      <c r="G13" s="11">
        <v>18</v>
      </c>
      <c r="H13" s="36">
        <v>21700</v>
      </c>
      <c r="I13" s="29">
        <f t="shared" si="0"/>
        <v>390600</v>
      </c>
      <c r="J13" s="41">
        <f t="shared" si="1"/>
        <v>156240</v>
      </c>
    </row>
    <row r="14" spans="2:10" ht="14.25">
      <c r="B14" s="6"/>
      <c r="C14" s="11" t="s">
        <v>9</v>
      </c>
      <c r="D14" s="11" t="s">
        <v>10</v>
      </c>
      <c r="E14" s="11" t="s">
        <v>21</v>
      </c>
      <c r="F14" s="11" t="s">
        <v>23</v>
      </c>
      <c r="G14" s="11">
        <v>8</v>
      </c>
      <c r="H14" s="36">
        <v>21700</v>
      </c>
      <c r="I14" s="29">
        <f t="shared" si="0"/>
        <v>173600</v>
      </c>
      <c r="J14" s="41">
        <f t="shared" si="1"/>
        <v>69440</v>
      </c>
    </row>
    <row r="15" spans="2:10" ht="14.25">
      <c r="B15" s="6"/>
      <c r="C15" s="11" t="s">
        <v>17</v>
      </c>
      <c r="D15" s="11" t="s">
        <v>26</v>
      </c>
      <c r="E15" s="11" t="s">
        <v>28</v>
      </c>
      <c r="F15" s="11" t="s">
        <v>29</v>
      </c>
      <c r="G15" s="11">
        <v>16</v>
      </c>
      <c r="H15" s="36">
        <v>18700</v>
      </c>
      <c r="I15" s="29">
        <f t="shared" si="0"/>
        <v>299200</v>
      </c>
      <c r="J15" s="41">
        <f t="shared" si="1"/>
        <v>119680</v>
      </c>
    </row>
    <row r="16" spans="2:10" ht="14.25">
      <c r="B16" s="6"/>
      <c r="C16" s="11" t="s">
        <v>20</v>
      </c>
      <c r="D16" s="11" t="s">
        <v>26</v>
      </c>
      <c r="E16" s="11" t="s">
        <v>28</v>
      </c>
      <c r="F16" s="11" t="s">
        <v>29</v>
      </c>
      <c r="G16" s="11">
        <v>16</v>
      </c>
      <c r="H16" s="36">
        <v>18700</v>
      </c>
      <c r="I16" s="29">
        <f t="shared" si="0"/>
        <v>299200</v>
      </c>
      <c r="J16" s="41">
        <f t="shared" si="1"/>
        <v>119680</v>
      </c>
    </row>
    <row r="17" spans="2:10" ht="14.25">
      <c r="B17" s="6"/>
      <c r="C17" s="11" t="s">
        <v>18</v>
      </c>
      <c r="D17" s="11" t="s">
        <v>26</v>
      </c>
      <c r="E17" s="11" t="s">
        <v>31</v>
      </c>
      <c r="F17" s="11" t="s">
        <v>29</v>
      </c>
      <c r="G17" s="11">
        <v>8</v>
      </c>
      <c r="H17" s="36">
        <v>20300</v>
      </c>
      <c r="I17" s="29">
        <f t="shared" si="0"/>
        <v>162400</v>
      </c>
      <c r="J17" s="41">
        <f t="shared" si="1"/>
        <v>64960</v>
      </c>
    </row>
    <row r="18" spans="2:10" ht="14.25">
      <c r="B18" s="6"/>
      <c r="C18" s="11" t="s">
        <v>41</v>
      </c>
      <c r="D18" s="11" t="s">
        <v>36</v>
      </c>
      <c r="E18" s="11" t="s">
        <v>37</v>
      </c>
      <c r="F18" s="11" t="s">
        <v>39</v>
      </c>
      <c r="G18" s="11">
        <v>6</v>
      </c>
      <c r="H18" s="36">
        <v>11500</v>
      </c>
      <c r="I18" s="29">
        <f t="shared" si="0"/>
        <v>69000</v>
      </c>
      <c r="J18" s="41">
        <f t="shared" si="1"/>
        <v>27600</v>
      </c>
    </row>
    <row r="19" spans="2:10" ht="14.25">
      <c r="B19" s="6"/>
      <c r="C19" s="11" t="s">
        <v>46</v>
      </c>
      <c r="D19" s="11" t="s">
        <v>44</v>
      </c>
      <c r="E19" s="11"/>
      <c r="F19" s="11" t="s">
        <v>24</v>
      </c>
      <c r="G19" s="11">
        <v>1</v>
      </c>
      <c r="H19" s="36">
        <v>35700</v>
      </c>
      <c r="I19" s="29">
        <f t="shared" si="0"/>
        <v>35700</v>
      </c>
      <c r="J19" s="41">
        <f t="shared" si="1"/>
        <v>14280</v>
      </c>
    </row>
    <row r="20" spans="2:10" ht="14.25">
      <c r="B20" s="6"/>
      <c r="C20" s="11" t="s">
        <v>51</v>
      </c>
      <c r="D20" s="11" t="s">
        <v>48</v>
      </c>
      <c r="E20" s="11"/>
      <c r="F20" s="11" t="s">
        <v>40</v>
      </c>
      <c r="G20" s="11">
        <v>1</v>
      </c>
      <c r="H20" s="36">
        <v>20900</v>
      </c>
      <c r="I20" s="29">
        <f t="shared" si="0"/>
        <v>20900</v>
      </c>
      <c r="J20" s="41">
        <f t="shared" si="1"/>
        <v>8360</v>
      </c>
    </row>
    <row r="21" spans="2:10" ht="14.25">
      <c r="B21" s="6"/>
      <c r="C21" s="11" t="s">
        <v>51</v>
      </c>
      <c r="D21" s="11" t="s">
        <v>48</v>
      </c>
      <c r="E21" s="11"/>
      <c r="F21" s="11" t="s">
        <v>52</v>
      </c>
      <c r="G21" s="11">
        <v>3</v>
      </c>
      <c r="H21" s="36">
        <v>26000</v>
      </c>
      <c r="I21" s="29">
        <f t="shared" si="0"/>
        <v>78000</v>
      </c>
      <c r="J21" s="41">
        <f t="shared" si="1"/>
        <v>31200</v>
      </c>
    </row>
    <row r="22" spans="2:10" ht="14.25">
      <c r="B22" s="6"/>
      <c r="C22" s="11" t="s">
        <v>51</v>
      </c>
      <c r="D22" s="11" t="s">
        <v>48</v>
      </c>
      <c r="E22" s="11"/>
      <c r="F22" s="11" t="s">
        <v>11</v>
      </c>
      <c r="G22" s="11">
        <v>4</v>
      </c>
      <c r="H22" s="36">
        <v>53200</v>
      </c>
      <c r="I22" s="29">
        <f t="shared" si="0"/>
        <v>212800</v>
      </c>
      <c r="J22" s="41">
        <f t="shared" si="1"/>
        <v>85120</v>
      </c>
    </row>
    <row r="23" spans="2:10" ht="14.25">
      <c r="B23" s="6"/>
      <c r="C23" s="11" t="s">
        <v>55</v>
      </c>
      <c r="D23" s="11" t="s">
        <v>16</v>
      </c>
      <c r="E23" s="11"/>
      <c r="F23" s="11" t="s">
        <v>27</v>
      </c>
      <c r="G23" s="11">
        <v>2</v>
      </c>
      <c r="H23" s="36">
        <v>24600</v>
      </c>
      <c r="I23" s="29">
        <f t="shared" si="0"/>
        <v>49200</v>
      </c>
      <c r="J23" s="41">
        <f t="shared" si="1"/>
        <v>19680</v>
      </c>
    </row>
    <row r="24" spans="2:10" ht="14.25">
      <c r="B24" s="6"/>
      <c r="C24" s="11" t="s">
        <v>38</v>
      </c>
      <c r="D24" s="11" t="s">
        <v>56</v>
      </c>
      <c r="E24" s="11"/>
      <c r="F24" s="11" t="s">
        <v>11</v>
      </c>
      <c r="G24" s="11">
        <v>1</v>
      </c>
      <c r="H24" s="36">
        <v>29900</v>
      </c>
      <c r="I24" s="29">
        <f t="shared" si="0"/>
        <v>29900</v>
      </c>
      <c r="J24" s="41">
        <f t="shared" si="1"/>
        <v>11960</v>
      </c>
    </row>
    <row r="25" spans="2:10" ht="14.25">
      <c r="B25" s="6"/>
      <c r="C25" s="11" t="s">
        <v>58</v>
      </c>
      <c r="D25" s="11" t="s">
        <v>56</v>
      </c>
      <c r="E25" s="11"/>
      <c r="F25" s="11" t="s">
        <v>42</v>
      </c>
      <c r="G25" s="11">
        <v>1</v>
      </c>
      <c r="H25" s="36">
        <v>23700</v>
      </c>
      <c r="I25" s="29">
        <f t="shared" si="0"/>
        <v>23700</v>
      </c>
      <c r="J25" s="41">
        <f t="shared" si="1"/>
        <v>9480</v>
      </c>
    </row>
    <row r="26" spans="2:10" ht="14.25">
      <c r="B26" s="6"/>
      <c r="C26" s="11"/>
      <c r="D26" s="11" t="s">
        <v>49</v>
      </c>
      <c r="E26" s="11"/>
      <c r="F26" s="11"/>
      <c r="G26" s="11">
        <v>1</v>
      </c>
      <c r="H26" s="36">
        <v>38800</v>
      </c>
      <c r="I26" s="29">
        <f t="shared" si="0"/>
        <v>38800</v>
      </c>
      <c r="J26" s="41">
        <f t="shared" si="1"/>
        <v>15520</v>
      </c>
    </row>
    <row r="27" spans="2:10" ht="14.25">
      <c r="B27" s="7"/>
      <c r="C27" s="12" t="s">
        <v>99</v>
      </c>
      <c r="D27" s="11"/>
      <c r="E27" s="11"/>
      <c r="F27" s="11"/>
      <c r="G27" s="11"/>
      <c r="H27" s="36"/>
      <c r="I27" s="29">
        <f>SUM(I7:I26)</f>
        <v>3262700</v>
      </c>
      <c r="J27" s="41">
        <f>SUM(J7:J26)</f>
        <v>1305080</v>
      </c>
    </row>
    <row r="28" spans="2:10" ht="14.25">
      <c r="B28" s="6"/>
      <c r="C28" s="34"/>
      <c r="D28" s="11"/>
      <c r="E28" s="11"/>
      <c r="F28" s="11"/>
      <c r="G28" s="11"/>
      <c r="H28" s="36"/>
      <c r="I28" s="29"/>
      <c r="J28" s="41"/>
    </row>
    <row r="29" spans="2:10" ht="14.25">
      <c r="B29" s="5" t="s">
        <v>67</v>
      </c>
      <c r="C29" s="13"/>
      <c r="D29" s="11" t="s">
        <v>60</v>
      </c>
      <c r="E29" s="11"/>
      <c r="F29" s="21" t="s">
        <v>102</v>
      </c>
      <c r="G29" s="11">
        <v>1</v>
      </c>
      <c r="H29" s="36">
        <v>1630000</v>
      </c>
      <c r="I29" s="29">
        <f t="shared" ref="I29:I74" si="2">+G29*H29</f>
        <v>1630000</v>
      </c>
      <c r="J29" s="41">
        <f t="shared" ref="J29:J74" si="3">+I29/5*2</f>
        <v>652000</v>
      </c>
    </row>
    <row r="30" spans="2:10" ht="14.25">
      <c r="B30" s="6"/>
      <c r="C30" s="14"/>
      <c r="D30" s="11" t="s">
        <v>25</v>
      </c>
      <c r="E30" s="11"/>
      <c r="F30" s="21" t="s">
        <v>103</v>
      </c>
      <c r="G30" s="11">
        <v>1</v>
      </c>
      <c r="H30" s="36">
        <v>1800000</v>
      </c>
      <c r="I30" s="29">
        <f t="shared" si="2"/>
        <v>1800000</v>
      </c>
      <c r="J30" s="41">
        <f t="shared" si="3"/>
        <v>720000</v>
      </c>
    </row>
    <row r="31" spans="2:10" ht="14.25">
      <c r="B31" s="6"/>
      <c r="C31" s="14"/>
      <c r="D31" s="11" t="s">
        <v>62</v>
      </c>
      <c r="E31" s="11"/>
      <c r="F31" s="21" t="s">
        <v>104</v>
      </c>
      <c r="G31" s="11">
        <v>1</v>
      </c>
      <c r="H31" s="36">
        <v>50000</v>
      </c>
      <c r="I31" s="29">
        <f t="shared" si="2"/>
        <v>50000</v>
      </c>
      <c r="J31" s="41">
        <f t="shared" si="3"/>
        <v>20000</v>
      </c>
    </row>
    <row r="32" spans="2:10" ht="14.25">
      <c r="B32" s="6"/>
      <c r="C32" s="14"/>
      <c r="D32" s="11" t="s">
        <v>63</v>
      </c>
      <c r="E32" s="11"/>
      <c r="F32" s="21" t="s">
        <v>95</v>
      </c>
      <c r="G32" s="11">
        <v>1</v>
      </c>
      <c r="H32" s="36">
        <v>159000</v>
      </c>
      <c r="I32" s="29">
        <f t="shared" si="2"/>
        <v>159000</v>
      </c>
      <c r="J32" s="41">
        <f t="shared" si="3"/>
        <v>63600</v>
      </c>
    </row>
    <row r="33" spans="2:10" ht="14.25">
      <c r="B33" s="6"/>
      <c r="C33" s="14"/>
      <c r="D33" s="11" t="s">
        <v>4</v>
      </c>
      <c r="E33" s="11"/>
      <c r="F33" s="21" t="s">
        <v>106</v>
      </c>
      <c r="G33" s="11">
        <v>1</v>
      </c>
      <c r="H33" s="36">
        <v>134000</v>
      </c>
      <c r="I33" s="29">
        <f t="shared" si="2"/>
        <v>134000</v>
      </c>
      <c r="J33" s="41">
        <f t="shared" si="3"/>
        <v>53600</v>
      </c>
    </row>
    <row r="34" spans="2:10" ht="14.25">
      <c r="B34" s="6"/>
      <c r="C34" s="14"/>
      <c r="D34" s="11" t="s">
        <v>32</v>
      </c>
      <c r="E34" s="11"/>
      <c r="F34" s="21" t="s">
        <v>107</v>
      </c>
      <c r="G34" s="11">
        <v>1</v>
      </c>
      <c r="H34" s="36">
        <v>88200</v>
      </c>
      <c r="I34" s="29">
        <f t="shared" si="2"/>
        <v>88200</v>
      </c>
      <c r="J34" s="41">
        <f t="shared" si="3"/>
        <v>35280</v>
      </c>
    </row>
    <row r="35" spans="2:10" ht="14.25">
      <c r="B35" s="6"/>
      <c r="C35" s="14"/>
      <c r="D35" s="11" t="s">
        <v>53</v>
      </c>
      <c r="E35" s="11"/>
      <c r="F35" s="21" t="s">
        <v>108</v>
      </c>
      <c r="G35" s="11">
        <v>1</v>
      </c>
      <c r="H35" s="36">
        <v>54000</v>
      </c>
      <c r="I35" s="29">
        <f t="shared" si="2"/>
        <v>54000</v>
      </c>
      <c r="J35" s="41">
        <f t="shared" si="3"/>
        <v>21600</v>
      </c>
    </row>
    <row r="36" spans="2:10" ht="14.25">
      <c r="B36" s="6"/>
      <c r="C36" s="14"/>
      <c r="D36" s="11" t="s">
        <v>57</v>
      </c>
      <c r="E36" s="11"/>
      <c r="F36" s="21" t="s">
        <v>75</v>
      </c>
      <c r="G36" s="11">
        <v>1</v>
      </c>
      <c r="H36" s="36">
        <v>800000</v>
      </c>
      <c r="I36" s="29">
        <f t="shared" si="2"/>
        <v>800000</v>
      </c>
      <c r="J36" s="41">
        <f t="shared" si="3"/>
        <v>320000</v>
      </c>
    </row>
    <row r="37" spans="2:10" ht="14.25">
      <c r="B37" s="6"/>
      <c r="C37" s="14"/>
      <c r="D37" s="11" t="s">
        <v>45</v>
      </c>
      <c r="E37" s="11"/>
      <c r="F37" s="21" t="s">
        <v>109</v>
      </c>
      <c r="G37" s="11">
        <v>1</v>
      </c>
      <c r="H37" s="36">
        <v>419000</v>
      </c>
      <c r="I37" s="29">
        <f t="shared" si="2"/>
        <v>419000</v>
      </c>
      <c r="J37" s="41">
        <f t="shared" si="3"/>
        <v>167600</v>
      </c>
    </row>
    <row r="38" spans="2:10" ht="14.25">
      <c r="B38" s="6"/>
      <c r="C38" s="14"/>
      <c r="D38" s="11" t="s">
        <v>65</v>
      </c>
      <c r="E38" s="11"/>
      <c r="F38" s="21" t="s">
        <v>110</v>
      </c>
      <c r="G38" s="11">
        <v>1</v>
      </c>
      <c r="H38" s="36">
        <v>238000</v>
      </c>
      <c r="I38" s="29">
        <f t="shared" si="2"/>
        <v>238000</v>
      </c>
      <c r="J38" s="41">
        <f t="shared" si="3"/>
        <v>95200</v>
      </c>
    </row>
    <row r="39" spans="2:10" ht="14.25">
      <c r="B39" s="6"/>
      <c r="C39" s="14"/>
      <c r="D39" s="11" t="s">
        <v>68</v>
      </c>
      <c r="E39" s="11"/>
      <c r="F39" s="21" t="s">
        <v>111</v>
      </c>
      <c r="G39" s="11">
        <v>1</v>
      </c>
      <c r="H39" s="36">
        <v>490000</v>
      </c>
      <c r="I39" s="29">
        <f t="shared" si="2"/>
        <v>490000</v>
      </c>
      <c r="J39" s="41">
        <f t="shared" si="3"/>
        <v>196000</v>
      </c>
    </row>
    <row r="40" spans="2:10" ht="14.25">
      <c r="B40" s="6"/>
      <c r="C40" s="14"/>
      <c r="D40" s="11" t="s">
        <v>69</v>
      </c>
      <c r="E40" s="11"/>
      <c r="F40" s="21" t="s">
        <v>6</v>
      </c>
      <c r="G40" s="11">
        <v>1</v>
      </c>
      <c r="H40" s="36">
        <v>86000</v>
      </c>
      <c r="I40" s="29">
        <f t="shared" si="2"/>
        <v>86000</v>
      </c>
      <c r="J40" s="41">
        <f t="shared" si="3"/>
        <v>34400</v>
      </c>
    </row>
    <row r="41" spans="2:10" ht="14.25">
      <c r="B41" s="6"/>
      <c r="C41" s="14"/>
      <c r="D41" s="11" t="s">
        <v>19</v>
      </c>
      <c r="E41" s="11"/>
      <c r="F41" s="21" t="s">
        <v>112</v>
      </c>
      <c r="G41" s="11">
        <v>1</v>
      </c>
      <c r="H41" s="36">
        <v>661000</v>
      </c>
      <c r="I41" s="29">
        <f t="shared" si="2"/>
        <v>661000</v>
      </c>
      <c r="J41" s="41">
        <f t="shared" si="3"/>
        <v>264400</v>
      </c>
    </row>
    <row r="42" spans="2:10" ht="14.25">
      <c r="B42" s="6"/>
      <c r="C42" s="14"/>
      <c r="D42" s="11" t="s">
        <v>66</v>
      </c>
      <c r="E42" s="11"/>
      <c r="F42" s="21" t="s">
        <v>113</v>
      </c>
      <c r="G42" s="11">
        <v>1</v>
      </c>
      <c r="H42" s="36">
        <v>250000</v>
      </c>
      <c r="I42" s="29">
        <f t="shared" si="2"/>
        <v>250000</v>
      </c>
      <c r="J42" s="41">
        <f t="shared" si="3"/>
        <v>100000</v>
      </c>
    </row>
    <row r="43" spans="2:10" ht="14.25">
      <c r="B43" s="6"/>
      <c r="C43" s="14"/>
      <c r="D43" s="11" t="s">
        <v>71</v>
      </c>
      <c r="E43" s="11"/>
      <c r="F43" s="21" t="s">
        <v>114</v>
      </c>
      <c r="G43" s="11">
        <v>2</v>
      </c>
      <c r="H43" s="36">
        <v>121000</v>
      </c>
      <c r="I43" s="29">
        <f t="shared" si="2"/>
        <v>242000</v>
      </c>
      <c r="J43" s="41">
        <f t="shared" si="3"/>
        <v>96800</v>
      </c>
    </row>
    <row r="44" spans="2:10" ht="14.25">
      <c r="B44" s="6"/>
      <c r="C44" s="14"/>
      <c r="D44" s="11" t="s">
        <v>59</v>
      </c>
      <c r="E44" s="11"/>
      <c r="F44" s="21" t="s">
        <v>112</v>
      </c>
      <c r="G44" s="11">
        <v>1</v>
      </c>
      <c r="H44" s="36">
        <v>831000</v>
      </c>
      <c r="I44" s="29">
        <f t="shared" si="2"/>
        <v>831000</v>
      </c>
      <c r="J44" s="41">
        <f t="shared" si="3"/>
        <v>332400</v>
      </c>
    </row>
    <row r="45" spans="2:10" ht="14.25">
      <c r="B45" s="6"/>
      <c r="C45" s="14"/>
      <c r="D45" s="11" t="s">
        <v>74</v>
      </c>
      <c r="E45" s="11"/>
      <c r="F45" s="21" t="s">
        <v>105</v>
      </c>
      <c r="G45" s="11">
        <v>1</v>
      </c>
      <c r="H45" s="36">
        <v>220000</v>
      </c>
      <c r="I45" s="29">
        <f t="shared" si="2"/>
        <v>220000</v>
      </c>
      <c r="J45" s="41">
        <f t="shared" si="3"/>
        <v>88000</v>
      </c>
    </row>
    <row r="46" spans="2:10" ht="14.25">
      <c r="B46" s="6"/>
      <c r="C46" s="14"/>
      <c r="D46" s="11" t="s">
        <v>30</v>
      </c>
      <c r="E46" s="11"/>
      <c r="F46" s="21" t="s">
        <v>115</v>
      </c>
      <c r="G46" s="11">
        <v>1</v>
      </c>
      <c r="H46" s="36">
        <v>921000</v>
      </c>
      <c r="I46" s="29">
        <f t="shared" si="2"/>
        <v>921000</v>
      </c>
      <c r="J46" s="41">
        <f t="shared" si="3"/>
        <v>368400</v>
      </c>
    </row>
    <row r="47" spans="2:10" ht="14.25">
      <c r="B47" s="6"/>
      <c r="C47" s="14"/>
      <c r="D47" s="11" t="s">
        <v>76</v>
      </c>
      <c r="E47" s="11"/>
      <c r="F47" s="21" t="s">
        <v>112</v>
      </c>
      <c r="G47" s="11">
        <v>1</v>
      </c>
      <c r="H47" s="36">
        <v>65000</v>
      </c>
      <c r="I47" s="29">
        <f t="shared" si="2"/>
        <v>65000</v>
      </c>
      <c r="J47" s="41">
        <f t="shared" si="3"/>
        <v>26000</v>
      </c>
    </row>
    <row r="48" spans="2:10" ht="14.25">
      <c r="B48" s="6"/>
      <c r="C48" s="14"/>
      <c r="D48" s="11" t="s">
        <v>14</v>
      </c>
      <c r="E48" s="11"/>
      <c r="F48" s="21" t="s">
        <v>116</v>
      </c>
      <c r="G48" s="11">
        <v>1</v>
      </c>
      <c r="H48" s="36">
        <v>31000</v>
      </c>
      <c r="I48" s="29">
        <f t="shared" si="2"/>
        <v>31000</v>
      </c>
      <c r="J48" s="41">
        <f t="shared" si="3"/>
        <v>12400</v>
      </c>
    </row>
    <row r="49" spans="2:10" ht="14.25">
      <c r="B49" s="6"/>
      <c r="C49" s="14"/>
      <c r="D49" s="11" t="s">
        <v>22</v>
      </c>
      <c r="E49" s="11"/>
      <c r="F49" s="21" t="s">
        <v>117</v>
      </c>
      <c r="G49" s="11">
        <v>1</v>
      </c>
      <c r="H49" s="36">
        <v>45200</v>
      </c>
      <c r="I49" s="29">
        <f t="shared" si="2"/>
        <v>45200</v>
      </c>
      <c r="J49" s="41">
        <f t="shared" si="3"/>
        <v>18080</v>
      </c>
    </row>
    <row r="50" spans="2:10" ht="14.25">
      <c r="B50" s="6"/>
      <c r="C50" s="14"/>
      <c r="D50" s="11" t="s">
        <v>43</v>
      </c>
      <c r="E50" s="11"/>
      <c r="F50" s="21" t="s">
        <v>61</v>
      </c>
      <c r="G50" s="11">
        <v>1</v>
      </c>
      <c r="H50" s="36">
        <v>284000</v>
      </c>
      <c r="I50" s="29">
        <f t="shared" si="2"/>
        <v>284000</v>
      </c>
      <c r="J50" s="41">
        <f t="shared" si="3"/>
        <v>113600</v>
      </c>
    </row>
    <row r="51" spans="2:10" ht="14.25">
      <c r="B51" s="6"/>
      <c r="C51" s="14"/>
      <c r="D51" s="11" t="s">
        <v>74</v>
      </c>
      <c r="E51" s="11"/>
      <c r="F51" s="21" t="s">
        <v>118</v>
      </c>
      <c r="G51" s="11">
        <v>2</v>
      </c>
      <c r="H51" s="36">
        <v>162000</v>
      </c>
      <c r="I51" s="29">
        <f t="shared" si="2"/>
        <v>324000</v>
      </c>
      <c r="J51" s="41">
        <f t="shared" si="3"/>
        <v>129600</v>
      </c>
    </row>
    <row r="52" spans="2:10" ht="14.25">
      <c r="B52" s="6"/>
      <c r="C52" s="14"/>
      <c r="D52" s="11" t="s">
        <v>70</v>
      </c>
      <c r="E52" s="11"/>
      <c r="F52" s="21" t="s">
        <v>119</v>
      </c>
      <c r="G52" s="11">
        <v>1</v>
      </c>
      <c r="H52" s="36">
        <v>60000</v>
      </c>
      <c r="I52" s="29">
        <f t="shared" si="2"/>
        <v>60000</v>
      </c>
      <c r="J52" s="41">
        <f t="shared" si="3"/>
        <v>24000</v>
      </c>
    </row>
    <row r="53" spans="2:10" ht="14.25">
      <c r="B53" s="6"/>
      <c r="C53" s="14"/>
      <c r="D53" s="11" t="s">
        <v>34</v>
      </c>
      <c r="E53" s="11"/>
      <c r="F53" s="21" t="s">
        <v>120</v>
      </c>
      <c r="G53" s="11">
        <v>1</v>
      </c>
      <c r="H53" s="36">
        <v>36900</v>
      </c>
      <c r="I53" s="29">
        <f t="shared" si="2"/>
        <v>36900</v>
      </c>
      <c r="J53" s="41">
        <f t="shared" si="3"/>
        <v>14760</v>
      </c>
    </row>
    <row r="54" spans="2:10" ht="14.25">
      <c r="B54" s="6"/>
      <c r="C54" s="14"/>
      <c r="D54" s="11" t="s">
        <v>64</v>
      </c>
      <c r="E54" s="11"/>
      <c r="F54" s="21" t="s">
        <v>115</v>
      </c>
      <c r="G54" s="11">
        <v>1</v>
      </c>
      <c r="H54" s="36">
        <v>159000</v>
      </c>
      <c r="I54" s="29">
        <f t="shared" si="2"/>
        <v>159000</v>
      </c>
      <c r="J54" s="41">
        <f t="shared" si="3"/>
        <v>63600</v>
      </c>
    </row>
    <row r="55" spans="2:10" ht="14.25">
      <c r="B55" s="6"/>
      <c r="C55" s="14"/>
      <c r="D55" s="11" t="s">
        <v>47</v>
      </c>
      <c r="E55" s="11"/>
      <c r="F55" s="21" t="s">
        <v>121</v>
      </c>
      <c r="G55" s="11">
        <v>1</v>
      </c>
      <c r="H55" s="36">
        <v>1065000</v>
      </c>
      <c r="I55" s="29">
        <f t="shared" si="2"/>
        <v>1065000</v>
      </c>
      <c r="J55" s="41">
        <f t="shared" si="3"/>
        <v>426000</v>
      </c>
    </row>
    <row r="56" spans="2:10" ht="14.25">
      <c r="B56" s="6"/>
      <c r="C56" s="14"/>
      <c r="D56" s="11" t="s">
        <v>74</v>
      </c>
      <c r="E56" s="11"/>
      <c r="F56" s="21" t="s">
        <v>122</v>
      </c>
      <c r="G56" s="11">
        <v>1</v>
      </c>
      <c r="H56" s="36">
        <v>176000</v>
      </c>
      <c r="I56" s="29">
        <f t="shared" si="2"/>
        <v>176000</v>
      </c>
      <c r="J56" s="41">
        <f t="shared" si="3"/>
        <v>70400</v>
      </c>
    </row>
    <row r="57" spans="2:10" ht="14.25">
      <c r="B57" s="6"/>
      <c r="C57" s="14"/>
      <c r="D57" s="11" t="s">
        <v>77</v>
      </c>
      <c r="E57" s="11"/>
      <c r="F57" s="21" t="s">
        <v>123</v>
      </c>
      <c r="G57" s="11">
        <v>1</v>
      </c>
      <c r="H57" s="36">
        <v>262000</v>
      </c>
      <c r="I57" s="29">
        <f t="shared" si="2"/>
        <v>262000</v>
      </c>
      <c r="J57" s="41">
        <f t="shared" si="3"/>
        <v>104800</v>
      </c>
    </row>
    <row r="58" spans="2:10" ht="14.25">
      <c r="B58" s="6"/>
      <c r="C58" s="14"/>
      <c r="D58" s="11" t="s">
        <v>78</v>
      </c>
      <c r="E58" s="11"/>
      <c r="F58" s="21" t="s">
        <v>124</v>
      </c>
      <c r="G58" s="11">
        <v>1</v>
      </c>
      <c r="H58" s="36">
        <v>56000</v>
      </c>
      <c r="I58" s="29">
        <f t="shared" si="2"/>
        <v>56000</v>
      </c>
      <c r="J58" s="41">
        <f t="shared" si="3"/>
        <v>22400</v>
      </c>
    </row>
    <row r="59" spans="2:10" ht="14.25">
      <c r="B59" s="6"/>
      <c r="C59" s="14"/>
      <c r="D59" s="11" t="s">
        <v>72</v>
      </c>
      <c r="E59" s="11"/>
      <c r="F59" s="21" t="s">
        <v>125</v>
      </c>
      <c r="G59" s="11">
        <v>1</v>
      </c>
      <c r="H59" s="36">
        <v>38000</v>
      </c>
      <c r="I59" s="29">
        <f t="shared" si="2"/>
        <v>38000</v>
      </c>
      <c r="J59" s="41">
        <f t="shared" si="3"/>
        <v>15200</v>
      </c>
    </row>
    <row r="60" spans="2:10" ht="14.25">
      <c r="B60" s="6"/>
      <c r="C60" s="14"/>
      <c r="D60" s="11" t="s">
        <v>79</v>
      </c>
      <c r="E60" s="11"/>
      <c r="F60" s="21" t="s">
        <v>126</v>
      </c>
      <c r="G60" s="11">
        <v>1</v>
      </c>
      <c r="H60" s="36">
        <v>1400000</v>
      </c>
      <c r="I60" s="29">
        <f t="shared" si="2"/>
        <v>1400000</v>
      </c>
      <c r="J60" s="41">
        <f t="shared" si="3"/>
        <v>560000</v>
      </c>
    </row>
    <row r="61" spans="2:10" ht="14.25">
      <c r="B61" s="6"/>
      <c r="C61" s="14"/>
      <c r="D61" s="11" t="s">
        <v>80</v>
      </c>
      <c r="E61" s="11"/>
      <c r="F61" s="21" t="s">
        <v>127</v>
      </c>
      <c r="G61" s="11">
        <v>1</v>
      </c>
      <c r="H61" s="36">
        <v>118000</v>
      </c>
      <c r="I61" s="29">
        <f t="shared" si="2"/>
        <v>118000</v>
      </c>
      <c r="J61" s="41">
        <f t="shared" si="3"/>
        <v>47200</v>
      </c>
    </row>
    <row r="62" spans="2:10" ht="14.25">
      <c r="B62" s="6"/>
      <c r="C62" s="14"/>
      <c r="D62" s="11" t="s">
        <v>72</v>
      </c>
      <c r="E62" s="11"/>
      <c r="F62" s="21" t="s">
        <v>12</v>
      </c>
      <c r="G62" s="11">
        <v>1</v>
      </c>
      <c r="H62" s="36">
        <v>40000</v>
      </c>
      <c r="I62" s="29">
        <f t="shared" si="2"/>
        <v>40000</v>
      </c>
      <c r="J62" s="41">
        <f t="shared" si="3"/>
        <v>16000</v>
      </c>
    </row>
    <row r="63" spans="2:10" ht="14.25">
      <c r="B63" s="6"/>
      <c r="C63" s="14"/>
      <c r="D63" s="11" t="s">
        <v>81</v>
      </c>
      <c r="E63" s="11"/>
      <c r="F63" s="21" t="s">
        <v>128</v>
      </c>
      <c r="G63" s="11">
        <v>2</v>
      </c>
      <c r="H63" s="36">
        <v>72800</v>
      </c>
      <c r="I63" s="29">
        <f t="shared" si="2"/>
        <v>145600</v>
      </c>
      <c r="J63" s="41">
        <f t="shared" si="3"/>
        <v>58240</v>
      </c>
    </row>
    <row r="64" spans="2:10" ht="14.25">
      <c r="B64" s="6"/>
      <c r="C64" s="14"/>
      <c r="D64" s="11" t="s">
        <v>81</v>
      </c>
      <c r="E64" s="11"/>
      <c r="F64" s="21" t="s">
        <v>129</v>
      </c>
      <c r="G64" s="11">
        <v>1</v>
      </c>
      <c r="H64" s="36">
        <v>81200</v>
      </c>
      <c r="I64" s="29">
        <f t="shared" si="2"/>
        <v>81200</v>
      </c>
      <c r="J64" s="41">
        <f t="shared" si="3"/>
        <v>32480</v>
      </c>
    </row>
    <row r="65" spans="2:10" ht="14.25">
      <c r="B65" s="6"/>
      <c r="C65" s="14"/>
      <c r="D65" s="11" t="s">
        <v>83</v>
      </c>
      <c r="E65" s="11"/>
      <c r="F65" s="21" t="s">
        <v>35</v>
      </c>
      <c r="G65" s="11">
        <v>1</v>
      </c>
      <c r="H65" s="36">
        <v>1206000</v>
      </c>
      <c r="I65" s="29">
        <f t="shared" si="2"/>
        <v>1206000</v>
      </c>
      <c r="J65" s="41">
        <f t="shared" si="3"/>
        <v>482400</v>
      </c>
    </row>
    <row r="66" spans="2:10" ht="14.25">
      <c r="B66" s="6"/>
      <c r="C66" s="14"/>
      <c r="D66" s="11" t="s">
        <v>84</v>
      </c>
      <c r="E66" s="11"/>
      <c r="F66" s="21" t="s">
        <v>130</v>
      </c>
      <c r="G66" s="11">
        <v>1</v>
      </c>
      <c r="H66" s="36">
        <v>778000</v>
      </c>
      <c r="I66" s="29">
        <f t="shared" si="2"/>
        <v>778000</v>
      </c>
      <c r="J66" s="41">
        <f t="shared" si="3"/>
        <v>311200</v>
      </c>
    </row>
    <row r="67" spans="2:10" ht="14.25">
      <c r="B67" s="6"/>
      <c r="C67" s="14"/>
      <c r="D67" s="11" t="s">
        <v>85</v>
      </c>
      <c r="E67" s="11"/>
      <c r="F67" s="21" t="s">
        <v>131</v>
      </c>
      <c r="G67" s="11">
        <v>1</v>
      </c>
      <c r="H67" s="36">
        <v>26500</v>
      </c>
      <c r="I67" s="29">
        <f t="shared" si="2"/>
        <v>26500</v>
      </c>
      <c r="J67" s="41">
        <f t="shared" si="3"/>
        <v>10600</v>
      </c>
    </row>
    <row r="68" spans="2:10" ht="14.25">
      <c r="B68" s="6"/>
      <c r="C68" s="14"/>
      <c r="D68" s="11" t="s">
        <v>86</v>
      </c>
      <c r="E68" s="11"/>
      <c r="F68" s="21" t="s">
        <v>132</v>
      </c>
      <c r="G68" s="11">
        <v>1</v>
      </c>
      <c r="H68" s="36">
        <v>58000</v>
      </c>
      <c r="I68" s="29">
        <f t="shared" si="2"/>
        <v>58000</v>
      </c>
      <c r="J68" s="41">
        <f t="shared" si="3"/>
        <v>23200</v>
      </c>
    </row>
    <row r="69" spans="2:10" ht="14.25">
      <c r="B69" s="6"/>
      <c r="C69" s="14"/>
      <c r="D69" s="11" t="s">
        <v>87</v>
      </c>
      <c r="E69" s="11"/>
      <c r="F69" s="21" t="s">
        <v>33</v>
      </c>
      <c r="G69" s="11">
        <v>2</v>
      </c>
      <c r="H69" s="36">
        <v>238000</v>
      </c>
      <c r="I69" s="29">
        <f t="shared" si="2"/>
        <v>476000</v>
      </c>
      <c r="J69" s="41">
        <f t="shared" si="3"/>
        <v>190400</v>
      </c>
    </row>
    <row r="70" spans="2:10" ht="14.25">
      <c r="B70" s="6"/>
      <c r="C70" s="14"/>
      <c r="D70" s="11" t="s">
        <v>88</v>
      </c>
      <c r="E70" s="11"/>
      <c r="F70" s="21" t="s">
        <v>133</v>
      </c>
      <c r="G70" s="11">
        <v>1</v>
      </c>
      <c r="H70" s="36">
        <v>410000</v>
      </c>
      <c r="I70" s="29">
        <f t="shared" si="2"/>
        <v>410000</v>
      </c>
      <c r="J70" s="41">
        <f t="shared" si="3"/>
        <v>164000</v>
      </c>
    </row>
    <row r="71" spans="2:10" ht="14.25">
      <c r="B71" s="6"/>
      <c r="C71" s="14"/>
      <c r="D71" s="11" t="s">
        <v>89</v>
      </c>
      <c r="E71" s="11"/>
      <c r="F71" s="21" t="s">
        <v>134</v>
      </c>
      <c r="G71" s="11">
        <v>1</v>
      </c>
      <c r="H71" s="36">
        <v>270000</v>
      </c>
      <c r="I71" s="29">
        <f t="shared" si="2"/>
        <v>270000</v>
      </c>
      <c r="J71" s="41">
        <f t="shared" si="3"/>
        <v>108000</v>
      </c>
    </row>
    <row r="72" spans="2:10" ht="14.25">
      <c r="B72" s="6"/>
      <c r="C72" s="14"/>
      <c r="D72" s="11" t="s">
        <v>90</v>
      </c>
      <c r="E72" s="11"/>
      <c r="F72" s="21" t="s">
        <v>135</v>
      </c>
      <c r="G72" s="11">
        <v>1</v>
      </c>
      <c r="H72" s="36">
        <v>132000</v>
      </c>
      <c r="I72" s="29">
        <f t="shared" si="2"/>
        <v>132000</v>
      </c>
      <c r="J72" s="41">
        <f t="shared" si="3"/>
        <v>52800</v>
      </c>
    </row>
    <row r="73" spans="2:10" ht="14.25">
      <c r="B73" s="6"/>
      <c r="C73" s="14"/>
      <c r="D73" s="11" t="s">
        <v>91</v>
      </c>
      <c r="E73" s="11"/>
      <c r="F73" s="21" t="s">
        <v>136</v>
      </c>
      <c r="G73" s="11">
        <v>1</v>
      </c>
      <c r="H73" s="36">
        <v>473000</v>
      </c>
      <c r="I73" s="29">
        <f t="shared" si="2"/>
        <v>473000</v>
      </c>
      <c r="J73" s="41">
        <f t="shared" si="3"/>
        <v>189200</v>
      </c>
    </row>
    <row r="74" spans="2:10" ht="14.25">
      <c r="B74" s="6"/>
      <c r="C74" s="15"/>
      <c r="D74" s="11" t="s">
        <v>50</v>
      </c>
      <c r="E74" s="11"/>
      <c r="F74" s="21" t="s">
        <v>82</v>
      </c>
      <c r="G74" s="11">
        <v>1</v>
      </c>
      <c r="H74" s="36">
        <v>65000</v>
      </c>
      <c r="I74" s="29">
        <f t="shared" si="2"/>
        <v>65000</v>
      </c>
      <c r="J74" s="41">
        <f t="shared" si="3"/>
        <v>26000</v>
      </c>
    </row>
    <row r="75" spans="2:10" ht="14.25">
      <c r="B75" s="7"/>
      <c r="C75" s="12" t="s">
        <v>73</v>
      </c>
      <c r="D75" s="11"/>
      <c r="E75" s="11"/>
      <c r="F75" s="11"/>
      <c r="G75" s="11"/>
      <c r="H75" s="11"/>
      <c r="I75" s="29">
        <f>SUM(I29:I74)</f>
        <v>17354600</v>
      </c>
      <c r="J75" s="41">
        <f>SUM(J29:J74)</f>
        <v>6941840</v>
      </c>
    </row>
    <row r="76" spans="2:10" ht="14.25">
      <c r="B76" s="32"/>
      <c r="C76" s="11"/>
      <c r="D76" s="11"/>
      <c r="E76" s="11"/>
      <c r="F76" s="11"/>
      <c r="G76" s="11"/>
      <c r="H76" s="11"/>
      <c r="I76" s="37"/>
      <c r="J76" s="41"/>
    </row>
    <row r="77" spans="2:10" ht="15">
      <c r="B77" s="8" t="s">
        <v>101</v>
      </c>
      <c r="C77" s="16"/>
      <c r="D77" s="16"/>
      <c r="E77" s="16"/>
      <c r="F77" s="16"/>
      <c r="G77" s="13"/>
      <c r="H77" s="16"/>
      <c r="I77" s="30">
        <f>+I27+I75</f>
        <v>20617300</v>
      </c>
      <c r="J77" s="42">
        <f>+J27+J75</f>
        <v>8246920</v>
      </c>
    </row>
    <row r="78" spans="2:10" ht="14.25">
      <c r="B78" s="33"/>
      <c r="C78" s="33"/>
      <c r="D78" s="33"/>
      <c r="E78" s="33"/>
      <c r="F78" s="33"/>
      <c r="G78" s="35" t="s">
        <v>139</v>
      </c>
      <c r="H78" s="33"/>
      <c r="I78" s="32" t="s">
        <v>139</v>
      </c>
      <c r="J78" s="41">
        <f>+J77*0.05</f>
        <v>412346</v>
      </c>
    </row>
    <row r="79" spans="2:10" ht="15">
      <c r="B79" s="33"/>
      <c r="C79" s="33"/>
      <c r="D79" s="33"/>
      <c r="E79" s="33"/>
      <c r="F79" s="33"/>
      <c r="G79" s="8" t="s">
        <v>140</v>
      </c>
      <c r="H79" s="33"/>
      <c r="I79" s="38" t="s">
        <v>100</v>
      </c>
      <c r="J79" s="43">
        <f>+J77+J78</f>
        <v>8659266</v>
      </c>
    </row>
  </sheetData>
  <mergeCells count="7">
    <mergeCell ref="B5:C6"/>
    <mergeCell ref="D5:D6"/>
    <mergeCell ref="E5:F6"/>
    <mergeCell ref="G5:G6"/>
    <mergeCell ref="H5:H6"/>
    <mergeCell ref="I5:I6"/>
    <mergeCell ref="J5:J6"/>
  </mergeCells>
  <phoneticPr fontId="1"/>
  <pageMargins left="0.7" right="0.7" top="0.75" bottom="0.75" header="0.3" footer="0.3"/>
  <pageSetup paperSize="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一覧表（修正版）</vt:lpstr>
      <vt:lpstr>一覧表</vt:lpstr>
      <vt:lpstr>Sheet2</vt:lpstr>
      <vt:lpstr>Sheet3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永須　厚子</cp:lastModifiedBy>
  <cp:lastPrinted>2017-10-30T04:17:48Z</cp:lastPrinted>
  <dcterms:created xsi:type="dcterms:W3CDTF">2012-10-19T04:10:58Z</dcterms:created>
  <dcterms:modified xsi:type="dcterms:W3CDTF">2022-10-24T07:29:14Z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2022-10-24T07:29:14Z</vt:filetime>
  </property>
</Properties>
</file>