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4.7\share\R6\D-46_灯油購入費緊急助成事業\補助金交付\06_実績報告\"/>
    </mc:Choice>
  </mc:AlternateContent>
  <xr:revisionPtr revIDLastSave="0" documentId="13_ncr:1_{04764F55-34F9-4F4A-A43C-5857B55A1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シート（必須）" sheetId="2" r:id="rId1"/>
    <sheet name="口座振り込みの場合は黄色シートへ入力してください→" sheetId="6" r:id="rId2"/>
    <sheet name="実績報告書【口座振込の場合】（印刷用）" sheetId="1" r:id="rId3"/>
    <sheet name="様式第３号の１【口座振込の場合】（印刷用）" sheetId="3" r:id="rId4"/>
    <sheet name="様式第３号の２【口座振込の場合】（入力用）" sheetId="4" r:id="rId5"/>
    <sheet name="灯油券の場合は赤色シートへ入力してください→" sheetId="7" r:id="rId6"/>
    <sheet name="実績報告書【灯油券の場合】（印刷用）" sheetId="9" r:id="rId7"/>
    <sheet name="様式第３号の１【灯油券の場合】（印刷用）" sheetId="10" r:id="rId8"/>
    <sheet name="様式第３号の２【灯油券の場合】（入力用）" sheetId="11" r:id="rId9"/>
    <sheet name="管理用" sheetId="5" r:id="rId10"/>
  </sheets>
  <definedNames>
    <definedName name="_xlnm.Print_Area" localSheetId="2">'実績報告書【口座振込の場合】（印刷用）'!$A$1:$J$48</definedName>
    <definedName name="_xlnm.Print_Area" localSheetId="6">'実績報告書【灯油券の場合】（印刷用）'!$A$1:$J$48</definedName>
    <definedName name="_xlnm.Print_Area" localSheetId="0">'入力用シート（必須）'!$A$1:$C$12</definedName>
    <definedName name="_xlnm.Print_Area" localSheetId="3">'様式第３号の１【口座振込の場合】（印刷用）'!$A$1:$I$18</definedName>
    <definedName name="_xlnm.Print_Area" localSheetId="7">'様式第３号の１【灯油券の場合】（印刷用）'!$A$1:$I$18</definedName>
    <definedName name="_xlnm.Print_Area" localSheetId="4">'様式第３号の２【口座振込の場合】（入力用）'!$A$1:$J$63</definedName>
    <definedName name="_xlnm.Print_Area" localSheetId="8">'様式第３号の２【灯油券の場合】（入力用）'!$A$1:$H$63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E6" i="5"/>
  <c r="D6" i="5"/>
  <c r="C6" i="5"/>
  <c r="B6" i="5"/>
  <c r="A6" i="5"/>
  <c r="I2" i="5"/>
  <c r="E2" i="5"/>
  <c r="D2" i="5"/>
  <c r="C2" i="5"/>
  <c r="B2" i="5"/>
  <c r="A2" i="5"/>
  <c r="F38" i="11"/>
  <c r="F35" i="11"/>
  <c r="F32" i="11"/>
  <c r="C31" i="11"/>
  <c r="B11" i="10" s="1"/>
  <c r="D11" i="10" s="1"/>
  <c r="E11" i="10" s="1"/>
  <c r="F23" i="11"/>
  <c r="F13" i="11"/>
  <c r="H5" i="11"/>
  <c r="B10" i="10"/>
  <c r="D10" i="10" s="1"/>
  <c r="E10" i="10" s="1"/>
  <c r="I6" i="10"/>
  <c r="F34" i="9"/>
  <c r="F31" i="9"/>
  <c r="F28" i="9"/>
  <c r="L19" i="9"/>
  <c r="G19" i="9"/>
  <c r="G8" i="9"/>
  <c r="H3" i="9"/>
  <c r="H2" i="9"/>
  <c r="H30" i="4"/>
  <c r="H27" i="4"/>
  <c r="H23" i="4" s="1"/>
  <c r="C22" i="4" s="1"/>
  <c r="H15" i="4"/>
  <c r="F10" i="3" s="1"/>
  <c r="H10" i="4"/>
  <c r="C9" i="4"/>
  <c r="J5" i="4"/>
  <c r="B10" i="3"/>
  <c r="D10" i="3" s="1"/>
  <c r="E10" i="3" s="1"/>
  <c r="I6" i="3"/>
  <c r="F34" i="1"/>
  <c r="F31" i="1"/>
  <c r="F28" i="1"/>
  <c r="L19" i="1"/>
  <c r="G19" i="1" s="1"/>
  <c r="G8" i="1"/>
  <c r="H3" i="1"/>
  <c r="H2" i="1"/>
  <c r="F17" i="11" l="1"/>
  <c r="F10" i="10" s="1"/>
  <c r="F11" i="10" s="1"/>
  <c r="G11" i="10" s="1"/>
  <c r="H11" i="10" s="1"/>
  <c r="I11" i="10" s="1"/>
  <c r="F11" i="3"/>
  <c r="F9" i="3" s="1"/>
  <c r="G10" i="3"/>
  <c r="H10" i="3" s="1"/>
  <c r="B11" i="3"/>
  <c r="D11" i="3" s="1"/>
  <c r="E11" i="3" s="1"/>
  <c r="C62" i="4"/>
  <c r="B9" i="3" s="1"/>
  <c r="C62" i="11"/>
  <c r="B9" i="10" s="1"/>
  <c r="F9" i="10" l="1"/>
  <c r="G10" i="10"/>
  <c r="H10" i="10" s="1"/>
  <c r="I10" i="10" s="1"/>
  <c r="G11" i="3"/>
  <c r="H11" i="3" s="1"/>
  <c r="I11" i="3" s="1"/>
  <c r="G9" i="3"/>
  <c r="F6" i="5"/>
  <c r="D9" i="10"/>
  <c r="E9" i="10" s="1"/>
  <c r="I10" i="3"/>
  <c r="I9" i="3" s="1"/>
  <c r="H9" i="3"/>
  <c r="D9" i="3"/>
  <c r="E9" i="3" s="1"/>
  <c r="F2" i="5"/>
  <c r="I9" i="10"/>
  <c r="G9" i="10"/>
  <c r="H9" i="10" s="1"/>
  <c r="L22" i="1" l="1"/>
  <c r="G2" i="5"/>
  <c r="G6" i="5"/>
  <c r="L22" i="9"/>
  <c r="G22" i="9" l="1"/>
  <c r="L25" i="9"/>
  <c r="G25" i="9" s="1"/>
  <c r="G22" i="1"/>
  <c r="L25" i="1"/>
  <c r="G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  <author>高橋　勇人</author>
  </authors>
  <commentList>
    <comment ref="L2" authorId="0" shapeId="0" xr:uid="{00000000-0006-0000-0400-000004000000}">
      <text>
        <r>
          <rPr>
            <b/>
            <sz val="18"/>
            <color theme="0"/>
            <rFont val="游ゴシック"/>
            <family val="3"/>
            <charset val="128"/>
          </rPr>
          <t>このシートに必要事項を入力してください。</t>
        </r>
      </text>
    </comment>
    <comment ref="E12" authorId="1" shapeId="0" xr:uid="{00000000-0006-0000-0400-000001000000}">
      <text>
        <r>
          <rPr>
            <sz val="11"/>
            <color theme="1"/>
            <rFont val="游ゴシック"/>
            <family val="3"/>
            <charset val="128"/>
          </rPr>
          <t>一人当たりの補助単価は、市町村事業としての補助単価を記載してください。
（例：4,000上乗せする場合は10,000円）
※一例で10,000と記入しているので適宜修正してください。</t>
        </r>
      </text>
    </comment>
    <comment ref="H23" authorId="1" shapeId="0" xr:uid="{00000000-0006-0000-0400-000003000000}">
      <text>
        <r>
          <rPr>
            <sz val="11"/>
            <color theme="1"/>
            <rFont val="游ゴシック"/>
            <family val="3"/>
            <charset val="128"/>
          </rPr>
          <t xml:space="preserve">事務費の項目は適宜分類して入力してください。
</t>
        </r>
      </text>
    </comment>
    <comment ref="C62" authorId="1" shapeId="0" xr:uid="{00000000-0006-0000-0400-000002000000}">
      <text>
        <r>
          <rPr>
            <sz val="11"/>
            <color theme="1"/>
            <rFont val="游ゴシック"/>
            <family val="3"/>
            <charset val="128"/>
          </rPr>
          <t>添付する「収支決算書」の事業費と一致させてください。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  <author>高橋　勇人</author>
  </authors>
  <commentList>
    <comment ref="J2" authorId="0" shapeId="0" xr:uid="{00000000-0006-0000-0800-000005000000}">
      <text>
        <r>
          <rPr>
            <b/>
            <sz val="18"/>
            <color theme="0"/>
            <rFont val="游ゴシック"/>
            <family val="3"/>
            <charset val="128"/>
          </rPr>
          <t>このシートに必要事項を入力してください。</t>
        </r>
      </text>
    </comment>
    <comment ref="F13" authorId="1" shapeId="0" xr:uid="{00000000-0006-0000-0800-000001000000}">
      <text>
        <r>
          <rPr>
            <sz val="11"/>
            <color theme="1"/>
            <rFont val="游ゴシック"/>
            <family val="3"/>
            <charset val="128"/>
          </rPr>
          <t>【灯油券の場合】
実績報告時までの換金実績が県事業の補助対象となります。</t>
        </r>
      </text>
    </comment>
    <comment ref="F19" authorId="1" shapeId="0" xr:uid="{00000000-0006-0000-0800-000002000000}">
      <text>
        <r>
          <rPr>
            <sz val="11"/>
            <color theme="1"/>
            <rFont val="游ゴシック"/>
            <family val="3"/>
            <charset val="128"/>
          </rPr>
          <t>市町村の上乗せ分も含めた一人当たり補助額を入力してください。</t>
        </r>
      </text>
    </comment>
    <comment ref="F32" authorId="1" shapeId="0" xr:uid="{00000000-0006-0000-0800-000004000000}">
      <text>
        <r>
          <rPr>
            <sz val="11"/>
            <color theme="1"/>
            <rFont val="游ゴシック"/>
            <family val="3"/>
            <charset val="128"/>
          </rPr>
          <t xml:space="preserve">事務費の項目は適宜分類して入力してください。
</t>
        </r>
      </text>
    </comment>
    <comment ref="C62" authorId="1" shapeId="0" xr:uid="{00000000-0006-0000-0800-000003000000}">
      <text>
        <r>
          <rPr>
            <sz val="11"/>
            <color theme="1"/>
            <rFont val="游ゴシック"/>
            <family val="3"/>
            <charset val="128"/>
          </rPr>
          <t xml:space="preserve">添付する「収支予算書」の事業費と一致させてください。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C8" authorId="0" shapeId="0" xr:uid="{00000000-0006-0000-0900-000001000000}">
      <text>
        <r>
          <rPr>
            <b/>
            <sz val="16"/>
            <color theme="0"/>
            <rFont val="游ゴシック"/>
            <family val="3"/>
            <charset val="128"/>
          </rPr>
          <t>自動的にリンク表示されます。
※県本庁で差し込みデータを作成するために必要なシートです。</t>
        </r>
      </text>
    </comment>
  </commentList>
</comments>
</file>

<file path=xl/sharedStrings.xml><?xml version="1.0" encoding="utf-8"?>
<sst xmlns="http://schemas.openxmlformats.org/spreadsheetml/2006/main" count="227" uniqueCount="115">
  <si>
    <t>対象経費支出済額内訳書</t>
    <rPh sb="0" eb="2">
      <t>タイショウ</t>
    </rPh>
    <rPh sb="2" eb="4">
      <t>ケイヒ</t>
    </rPh>
    <rPh sb="4" eb="6">
      <t>シシュツ</t>
    </rPh>
    <rPh sb="6" eb="7">
      <t>ス</t>
    </rPh>
    <rPh sb="7" eb="8">
      <t>ガク</t>
    </rPh>
    <rPh sb="8" eb="11">
      <t>ウチワケショ</t>
    </rPh>
    <phoneticPr fontId="1"/>
  </si>
  <si>
    <t>補助金の名称</t>
  </si>
  <si>
    <t>合　　計</t>
    <rPh sb="0" eb="1">
      <t>ゴウ</t>
    </rPh>
    <rPh sb="3" eb="4">
      <t>ケイ</t>
    </rPh>
    <phoneticPr fontId="1"/>
  </si>
  <si>
    <t>３</t>
  </si>
  <si>
    <t>Ｇ</t>
  </si>
  <si>
    <t>〇〇市長　〇〇　〇〇</t>
    <rPh sb="2" eb="4">
      <t>シチョウ</t>
    </rPh>
    <phoneticPr fontId="1"/>
  </si>
  <si>
    <t xml:space="preserve">
区分</t>
    <rPh sb="1" eb="2">
      <t>ク</t>
    </rPh>
    <rPh sb="2" eb="3">
      <t>ブン</t>
    </rPh>
    <phoneticPr fontId="1"/>
  </si>
  <si>
    <t>事業費</t>
    <rPh sb="0" eb="3">
      <t>ジギョウヒ</t>
    </rPh>
    <phoneticPr fontId="1"/>
  </si>
  <si>
    <t>１</t>
  </si>
  <si>
    <t>４</t>
  </si>
  <si>
    <t>（内訳）</t>
    <rPh sb="1" eb="3">
      <t>ウチワケ</t>
    </rPh>
    <phoneticPr fontId="1"/>
  </si>
  <si>
    <t>金　</t>
    <rPh sb="0" eb="1">
      <t>キン</t>
    </rPh>
    <phoneticPr fontId="1"/>
  </si>
  <si>
    <t>５</t>
  </si>
  <si>
    <t>Ｂ</t>
  </si>
  <si>
    <t>振込手数料</t>
    <rPh sb="0" eb="2">
      <t>フリコミ</t>
    </rPh>
    <rPh sb="2" eb="5">
      <t>テスウリョウ</t>
    </rPh>
    <phoneticPr fontId="1"/>
  </si>
  <si>
    <t>６</t>
  </si>
  <si>
    <t>10</t>
  </si>
  <si>
    <t>項目</t>
    <rPh sb="0" eb="2">
      <t>コウモク</t>
    </rPh>
    <phoneticPr fontId="1"/>
  </si>
  <si>
    <t>７</t>
  </si>
  <si>
    <t>変更があった場合は変更決定年月日</t>
    <rPh sb="0" eb="2">
      <t>ヘンコウ</t>
    </rPh>
    <rPh sb="6" eb="8">
      <t>バアイ</t>
    </rPh>
    <rPh sb="9" eb="11">
      <t>ヘンコウ</t>
    </rPh>
    <rPh sb="11" eb="13">
      <t>ケッテイ</t>
    </rPh>
    <rPh sb="13" eb="16">
      <t>ネンガッピ</t>
    </rPh>
    <phoneticPr fontId="1"/>
  </si>
  <si>
    <t>円</t>
    <rPh sb="0" eb="1">
      <t>エン</t>
    </rPh>
    <phoneticPr fontId="1"/>
  </si>
  <si>
    <t xml:space="preserve">
寄付金
その他の
収入額</t>
    <rPh sb="1" eb="2">
      <t>キ</t>
    </rPh>
    <rPh sb="2" eb="3">
      <t>ツキ</t>
    </rPh>
    <rPh sb="3" eb="4">
      <t>キム</t>
    </rPh>
    <rPh sb="7" eb="8">
      <t>タ</t>
    </rPh>
    <rPh sb="10" eb="12">
      <t>シュウニュウ</t>
    </rPh>
    <rPh sb="12" eb="13">
      <t>ガク</t>
    </rPh>
    <phoneticPr fontId="1"/>
  </si>
  <si>
    <t>支給の方法</t>
    <rPh sb="0" eb="2">
      <t>シキュウ</t>
    </rPh>
    <rPh sb="3" eb="5">
      <t>ホウホウ</t>
    </rPh>
    <phoneticPr fontId="1"/>
  </si>
  <si>
    <t>別紙のとおり</t>
    <rPh sb="0" eb="2">
      <t>ベッシ</t>
    </rPh>
    <phoneticPr fontId="1"/>
  </si>
  <si>
    <t>交付決定書の指令番号</t>
    <rPh sb="0" eb="2">
      <t>コウフ</t>
    </rPh>
    <rPh sb="2" eb="5">
      <t>ケッテイショ</t>
    </rPh>
    <rPh sb="6" eb="8">
      <t>シレイ</t>
    </rPh>
    <rPh sb="8" eb="10">
      <t>バンゴウ</t>
    </rPh>
    <phoneticPr fontId="1"/>
  </si>
  <si>
    <t>２</t>
  </si>
  <si>
    <t>入力欄</t>
    <rPh sb="0" eb="3">
      <t>ニュウリョクラン</t>
    </rPh>
    <phoneticPr fontId="1"/>
  </si>
  <si>
    <t xml:space="preserve">
県補助
基本額</t>
    <rPh sb="1" eb="2">
      <t>ケン</t>
    </rPh>
    <rPh sb="2" eb="4">
      <t>ホジョ</t>
    </rPh>
    <rPh sb="5" eb="8">
      <t>キホンガク</t>
    </rPh>
    <phoneticPr fontId="1"/>
  </si>
  <si>
    <t>補助割合</t>
    <rPh sb="0" eb="2">
      <t>ホジョ</t>
    </rPh>
    <rPh sb="2" eb="4">
      <t>ワリアイ</t>
    </rPh>
    <phoneticPr fontId="1"/>
  </si>
  <si>
    <t>Ｆ</t>
  </si>
  <si>
    <t>留意事項</t>
    <rPh sb="0" eb="2">
      <t>リュウイ</t>
    </rPh>
    <rPh sb="2" eb="4">
      <t>ジコウ</t>
    </rPh>
    <phoneticPr fontId="1"/>
  </si>
  <si>
    <t>プルダウンから選択してください。</t>
    <rPh sb="7" eb="9">
      <t>センタク</t>
    </rPh>
    <phoneticPr fontId="1"/>
  </si>
  <si>
    <t>市町村長名</t>
    <rPh sb="0" eb="4">
      <t>シチョウソンチョウ</t>
    </rPh>
    <rPh sb="4" eb="5">
      <t>メイ</t>
    </rPh>
    <phoneticPr fontId="1"/>
  </si>
  <si>
    <t>補助金の決定額</t>
    <rPh sb="0" eb="3">
      <t>ホジョキン</t>
    </rPh>
    <rPh sb="4" eb="6">
      <t>ケッテイ</t>
    </rPh>
    <rPh sb="6" eb="7">
      <t>ガク</t>
    </rPh>
    <phoneticPr fontId="1"/>
  </si>
  <si>
    <t xml:space="preserve">
総事業費</t>
    <rPh sb="1" eb="2">
      <t>ソウ</t>
    </rPh>
    <rPh sb="2" eb="5">
      <t>ジギョウヒ</t>
    </rPh>
    <phoneticPr fontId="1"/>
  </si>
  <si>
    <t xml:space="preserve">
差引額
(Ａ－Ｂ)</t>
    <rPh sb="1" eb="4">
      <t>サシヒキガク</t>
    </rPh>
    <phoneticPr fontId="1"/>
  </si>
  <si>
    <t>Ｈ</t>
  </si>
  <si>
    <t xml:space="preserve">
事業費支
出予定額</t>
    <rPh sb="1" eb="4">
      <t>ジギョウヒ</t>
    </rPh>
    <rPh sb="4" eb="5">
      <t>シ</t>
    </rPh>
    <rPh sb="6" eb="7">
      <t>デ</t>
    </rPh>
    <rPh sb="7" eb="9">
      <t>ヨテイ</t>
    </rPh>
    <rPh sb="9" eb="10">
      <t>ガク</t>
    </rPh>
    <phoneticPr fontId="1"/>
  </si>
  <si>
    <t xml:space="preserve">
基準額</t>
    <rPh sb="1" eb="4">
      <t>キジュンガク</t>
    </rPh>
    <phoneticPr fontId="1"/>
  </si>
  <si>
    <t>科　　目</t>
    <rPh sb="0" eb="1">
      <t>カ</t>
    </rPh>
    <rPh sb="3" eb="4">
      <t>メ</t>
    </rPh>
    <phoneticPr fontId="1"/>
  </si>
  <si>
    <t xml:space="preserve">
選定額</t>
    <rPh sb="1" eb="3">
      <t>センテイ</t>
    </rPh>
    <rPh sb="3" eb="4">
      <t>ガク</t>
    </rPh>
    <phoneticPr fontId="1"/>
  </si>
  <si>
    <t xml:space="preserve">
県補助
所要額</t>
    <rPh sb="1" eb="2">
      <t>ケン</t>
    </rPh>
    <rPh sb="2" eb="4">
      <t>ホジョ</t>
    </rPh>
    <rPh sb="5" eb="8">
      <t>ショヨウガク</t>
    </rPh>
    <phoneticPr fontId="1"/>
  </si>
  <si>
    <t>実績報告書の施行日</t>
    <rPh sb="0" eb="2">
      <t>ジッセキ</t>
    </rPh>
    <rPh sb="2" eb="4">
      <t>ホウコク</t>
    </rPh>
    <rPh sb="4" eb="5">
      <t>ショ</t>
    </rPh>
    <rPh sb="6" eb="9">
      <t>セコウビ</t>
    </rPh>
    <phoneticPr fontId="1"/>
  </si>
  <si>
    <t>９</t>
  </si>
  <si>
    <t>Ａ</t>
  </si>
  <si>
    <t>Ｅ</t>
  </si>
  <si>
    <t>Ｃ</t>
  </si>
  <si>
    <t>差引増減額</t>
    <rPh sb="0" eb="2">
      <t>サシヒキ</t>
    </rPh>
    <rPh sb="2" eb="5">
      <t>ゾウゲンガク</t>
    </rPh>
    <phoneticPr fontId="1"/>
  </si>
  <si>
    <t>Ｄ</t>
  </si>
  <si>
    <t>内　　訳</t>
    <rPh sb="0" eb="1">
      <t>ナイ</t>
    </rPh>
    <rPh sb="3" eb="4">
      <t>ヤク</t>
    </rPh>
    <phoneticPr fontId="1"/>
  </si>
  <si>
    <t>交付決定世帯数：</t>
    <rPh sb="0" eb="2">
      <t>コウフ</t>
    </rPh>
    <rPh sb="2" eb="4">
      <t>ケッテイ</t>
    </rPh>
    <rPh sb="4" eb="7">
      <t>セタイスウ</t>
    </rPh>
    <phoneticPr fontId="1"/>
  </si>
  <si>
    <t>市町村名</t>
    <rPh sb="0" eb="4">
      <t>シチョウソンメイ</t>
    </rPh>
    <phoneticPr fontId="1"/>
  </si>
  <si>
    <t>変更があった場合は変更決定書</t>
    <rPh sb="0" eb="2">
      <t>ヘンコウ</t>
    </rPh>
    <rPh sb="6" eb="8">
      <t>バアイ</t>
    </rPh>
    <rPh sb="9" eb="11">
      <t>ヘンコウ</t>
    </rPh>
    <rPh sb="11" eb="13">
      <t>ケッテイ</t>
    </rPh>
    <rPh sb="13" eb="14">
      <t>ショ</t>
    </rPh>
    <phoneticPr fontId="1"/>
  </si>
  <si>
    <t>〇〇市</t>
    <rPh sb="2" eb="3">
      <t>シ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</si>
  <si>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</si>
  <si>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補助事業の実績について（報告）</t>
    <rPh sb="0" eb="2">
      <t>ホジョ</t>
    </rPh>
    <rPh sb="2" eb="4">
      <t>ジギョウ</t>
    </rPh>
    <rPh sb="5" eb="7">
      <t>ジッセキ</t>
    </rPh>
    <rPh sb="12" eb="14">
      <t>ホウコク</t>
    </rPh>
    <phoneticPr fontId="1"/>
  </si>
  <si>
    <t>実施状況を次のとおり報告します。　　　　　　　　　　　　　　　　　　　</t>
    <rPh sb="0" eb="2">
      <t>ジッシ</t>
    </rPh>
    <rPh sb="2" eb="4">
      <t>ジョウキョウ</t>
    </rPh>
    <rPh sb="5" eb="6">
      <t>ツギ</t>
    </rPh>
    <rPh sb="10" eb="12">
      <t>ホウコク</t>
    </rPh>
    <phoneticPr fontId="1"/>
  </si>
  <si>
    <t>補助金精算書</t>
    <rPh sb="0" eb="3">
      <t>ホジョキン</t>
    </rPh>
    <rPh sb="3" eb="5">
      <t>セイサン</t>
    </rPh>
    <rPh sb="5" eb="6">
      <t>ショ</t>
    </rPh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</si>
  <si>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</si>
  <si>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補助金の実績額</t>
    <rPh sb="0" eb="3">
      <t>ホジョキン</t>
    </rPh>
    <rPh sb="4" eb="6">
      <t>ジッセキ</t>
    </rPh>
    <rPh sb="6" eb="7">
      <t>ガク</t>
    </rPh>
    <phoneticPr fontId="1"/>
  </si>
  <si>
    <t>実績報告書の文書番号</t>
    <rPh sb="0" eb="2">
      <t>ジッセキ</t>
    </rPh>
    <rPh sb="2" eb="4">
      <t>ホウコク</t>
    </rPh>
    <rPh sb="4" eb="5">
      <t>ショ</t>
    </rPh>
    <rPh sb="6" eb="8">
      <t>ブンショ</t>
    </rPh>
    <rPh sb="8" eb="10">
      <t>バンゴウ</t>
    </rPh>
    <phoneticPr fontId="1"/>
  </si>
  <si>
    <t>補助事業の完了年月日</t>
    <rPh sb="0" eb="2">
      <t>ホジョ</t>
    </rPh>
    <rPh sb="2" eb="4">
      <t>ジギョウ</t>
    </rPh>
    <rPh sb="5" eb="7">
      <t>カンリョウ</t>
    </rPh>
    <rPh sb="7" eb="8">
      <t>ネン</t>
    </rPh>
    <rPh sb="8" eb="10">
      <t>ガッピ</t>
    </rPh>
    <phoneticPr fontId="1"/>
  </si>
  <si>
    <t>既決定額</t>
    <rPh sb="0" eb="1">
      <t>キ</t>
    </rPh>
    <rPh sb="1" eb="4">
      <t>ケッテイガク</t>
    </rPh>
    <phoneticPr fontId="1"/>
  </si>
  <si>
    <t>８</t>
  </si>
  <si>
    <t>変更があった場合は変更決定額</t>
    <rPh sb="0" eb="2">
      <t>ヘンコウ</t>
    </rPh>
    <rPh sb="6" eb="8">
      <t>バアイ</t>
    </rPh>
    <rPh sb="9" eb="11">
      <t>ヘンコウ</t>
    </rPh>
    <rPh sb="11" eb="14">
      <t>ケッテイガク</t>
    </rPh>
    <phoneticPr fontId="1"/>
  </si>
  <si>
    <t>事務費</t>
    <rPh sb="0" eb="3">
      <t>ジムヒ</t>
    </rPh>
    <phoneticPr fontId="1"/>
  </si>
  <si>
    <t>（公　 印　 省　 略）</t>
    <rPh sb="1" eb="2">
      <t>オオヤケ</t>
    </rPh>
    <rPh sb="4" eb="5">
      <t>イン</t>
    </rPh>
    <rPh sb="7" eb="8">
      <t>ショウ</t>
    </rPh>
    <rPh sb="10" eb="11">
      <t>リャク</t>
    </rPh>
    <phoneticPr fontId="1"/>
  </si>
  <si>
    <t>灯油購入費緊急助成事業費補助金</t>
    <rPh sb="0" eb="2">
      <t>トウユ</t>
    </rPh>
    <rPh sb="2" eb="5">
      <t>コウニュウヒ</t>
    </rPh>
    <rPh sb="5" eb="7">
      <t>キンキュウ</t>
    </rPh>
    <rPh sb="7" eb="9">
      <t>ジョセイ</t>
    </rPh>
    <rPh sb="9" eb="12">
      <t>ジギョウヒ</t>
    </rPh>
    <rPh sb="12" eb="15">
      <t>ホジョキン</t>
    </rPh>
    <phoneticPr fontId="1"/>
  </si>
  <si>
    <t>〇〇　－　〇〇〇〇</t>
  </si>
  <si>
    <t>灯油購入費緊急助成事業費補助金</t>
    <rPh sb="0" eb="2">
      <t>トウユ</t>
    </rPh>
    <rPh sb="2" eb="5">
      <t>コウニュウヒ</t>
    </rPh>
    <rPh sb="5" eb="7">
      <t>キンキュウ</t>
    </rPh>
    <rPh sb="7" eb="9">
      <t>ジョセイ</t>
    </rPh>
    <rPh sb="9" eb="11">
      <t>ジギョウ</t>
    </rPh>
    <rPh sb="11" eb="12">
      <t>ヒ</t>
    </rPh>
    <rPh sb="12" eb="15">
      <t>ホジョキン</t>
    </rPh>
    <phoneticPr fontId="1"/>
  </si>
  <si>
    <t>世帯</t>
    <rPh sb="0" eb="2">
      <t>セタイ</t>
    </rPh>
    <phoneticPr fontId="1"/>
  </si>
  <si>
    <t>補助対象世帯数：</t>
    <rPh sb="0" eb="2">
      <t>ホジョ</t>
    </rPh>
    <rPh sb="2" eb="4">
      <t>タイショウ</t>
    </rPh>
    <rPh sb="4" eb="7">
      <t>セタイスウ</t>
    </rPh>
    <phoneticPr fontId="1"/>
  </si>
  <si>
    <t>換金済額：</t>
    <rPh sb="0" eb="2">
      <t>カンキン</t>
    </rPh>
    <rPh sb="2" eb="3">
      <t>ズ</t>
    </rPh>
    <rPh sb="3" eb="4">
      <t>ガク</t>
    </rPh>
    <phoneticPr fontId="1"/>
  </si>
  <si>
    <t>対象経費支出済額内訳書</t>
    <rPh sb="0" eb="2">
      <t>タイショウ</t>
    </rPh>
    <rPh sb="2" eb="4">
      <t>ケイヒ</t>
    </rPh>
    <rPh sb="4" eb="6">
      <t>シシュツ</t>
    </rPh>
    <rPh sb="6" eb="7">
      <t>ズ</t>
    </rPh>
    <rPh sb="7" eb="8">
      <t>ガク</t>
    </rPh>
    <rPh sb="8" eb="11">
      <t>ウチワケショ</t>
    </rPh>
    <phoneticPr fontId="1"/>
  </si>
  <si>
    <t>交付決定額：</t>
    <rPh sb="0" eb="2">
      <t>コウフ</t>
    </rPh>
    <rPh sb="2" eb="5">
      <t>ケッテイガク</t>
    </rPh>
    <phoneticPr fontId="1"/>
  </si>
  <si>
    <t>市町村</t>
  </si>
  <si>
    <t>文書番号</t>
  </si>
  <si>
    <t>当初交付決定日</t>
    <rPh sb="0" eb="2">
      <t>とうしょ</t>
    </rPh>
    <rPh sb="4" eb="6">
      <t>けってい</t>
    </rPh>
    <phoneticPr fontId="1" type="Hiragana"/>
  </si>
  <si>
    <t>当初交付決定額</t>
    <rPh sb="0" eb="2">
      <t>とうしょ</t>
    </rPh>
    <phoneticPr fontId="1" type="Hiragana"/>
  </si>
  <si>
    <t>変更後交付決定額</t>
    <rPh sb="0" eb="3">
      <t>へんこうご</t>
    </rPh>
    <rPh sb="3" eb="5">
      <t>こうふ</t>
    </rPh>
    <rPh sb="5" eb="8">
      <t>けっていがく</t>
    </rPh>
    <phoneticPr fontId="1" type="Hiragana"/>
  </si>
  <si>
    <t>当初事業費総額</t>
    <rPh sb="0" eb="2">
      <t>とうしょ</t>
    </rPh>
    <rPh sb="2" eb="5">
      <t>じぎょうひ</t>
    </rPh>
    <rPh sb="5" eb="7">
      <t>そうがく</t>
    </rPh>
    <phoneticPr fontId="1" type="Hiragana"/>
  </si>
  <si>
    <t>変更後事業費総額</t>
    <rPh sb="0" eb="3">
      <t>へんこうご</t>
    </rPh>
    <rPh sb="3" eb="6">
      <t>じぎょうひ</t>
    </rPh>
    <rPh sb="6" eb="8">
      <t>そうがく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</si>
  <si>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</si>
  <si>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様式第３号の１</t>
    <rPh sb="0" eb="2">
      <t>ヨウシキ</t>
    </rPh>
    <rPh sb="2" eb="3">
      <t>ダイ</t>
    </rPh>
    <rPh sb="4" eb="5">
      <t>ゴウ</t>
    </rPh>
    <phoneticPr fontId="1"/>
  </si>
  <si>
    <t>様式第３号の２</t>
    <rPh sb="0" eb="2">
      <t>ヨウシキ</t>
    </rPh>
    <rPh sb="2" eb="3">
      <t>ダイ</t>
    </rPh>
    <rPh sb="4" eb="5">
      <t>ゴウ</t>
    </rPh>
    <phoneticPr fontId="1"/>
  </si>
  <si>
    <t>＜総事業費＞</t>
    <rPh sb="1" eb="2">
      <t>ソウ</t>
    </rPh>
    <rPh sb="2" eb="5">
      <t>ジギョウヒ</t>
    </rPh>
    <phoneticPr fontId="1"/>
  </si>
  <si>
    <t>＜うち県補助対象分＞</t>
    <rPh sb="3" eb="4">
      <t>ケン</t>
    </rPh>
    <rPh sb="4" eb="6">
      <t>ホジョ</t>
    </rPh>
    <rPh sb="6" eb="8">
      <t>タイショウ</t>
    </rPh>
    <rPh sb="8" eb="9">
      <t>ブン</t>
    </rPh>
    <phoneticPr fontId="1"/>
  </si>
  <si>
    <t>【事務費】</t>
    <rPh sb="1" eb="4">
      <t>ジムヒ</t>
    </rPh>
    <phoneticPr fontId="1"/>
  </si>
  <si>
    <t>合計</t>
    <rPh sb="0" eb="2">
      <t>ゴウケイ</t>
    </rPh>
    <phoneticPr fontId="1"/>
  </si>
  <si>
    <t>○○費</t>
    <rPh sb="2" eb="3">
      <t>ヒ</t>
    </rPh>
    <phoneticPr fontId="1"/>
  </si>
  <si>
    <t>＜事業費＞</t>
    <rPh sb="1" eb="4">
      <t>ジギョウヒ</t>
    </rPh>
    <phoneticPr fontId="1"/>
  </si>
  <si>
    <t>【事業費（灯油券の場合）】</t>
    <rPh sb="1" eb="4">
      <t>ジギョウヒ</t>
    </rPh>
    <rPh sb="5" eb="7">
      <t>トウユ</t>
    </rPh>
    <rPh sb="7" eb="8">
      <t>ケン</t>
    </rPh>
    <rPh sb="9" eb="11">
      <t>バアイ</t>
    </rPh>
    <phoneticPr fontId="1"/>
  </si>
  <si>
    <t>事業完了日</t>
    <rPh sb="0" eb="2">
      <t>ジギョウ</t>
    </rPh>
    <rPh sb="2" eb="5">
      <t>カンリョウビ</t>
    </rPh>
    <phoneticPr fontId="1"/>
  </si>
  <si>
    <t>券用</t>
    <rPh sb="0" eb="1">
      <t>けん</t>
    </rPh>
    <rPh sb="1" eb="2">
      <t>よう</t>
    </rPh>
    <phoneticPr fontId="1" type="Hiragana"/>
  </si>
  <si>
    <t>当初事業費総額</t>
    <rPh sb="0" eb="2">
      <t>トウショ</t>
    </rPh>
    <rPh sb="2" eb="5">
      <t>ジギョウヒ</t>
    </rPh>
    <rPh sb="5" eb="7">
      <t>ソウガク</t>
    </rPh>
    <phoneticPr fontId="1"/>
  </si>
  <si>
    <t>変更があった場合は変更後の総事業費</t>
    <rPh sb="0" eb="2">
      <t>ヘンコウ</t>
    </rPh>
    <rPh sb="6" eb="8">
      <t>バアイ</t>
    </rPh>
    <rPh sb="9" eb="12">
      <t>ヘンコウゴ</t>
    </rPh>
    <rPh sb="13" eb="14">
      <t>ソウ</t>
    </rPh>
    <rPh sb="14" eb="17">
      <t>ジギョウヒ</t>
    </rPh>
    <phoneticPr fontId="1"/>
  </si>
  <si>
    <t>一人当たり補助額</t>
    <rPh sb="0" eb="2">
      <t>ヒトリ</t>
    </rPh>
    <rPh sb="2" eb="3">
      <t>ア</t>
    </rPh>
    <rPh sb="5" eb="7">
      <t>ホジョ</t>
    </rPh>
    <rPh sb="7" eb="8">
      <t>ガク</t>
    </rPh>
    <phoneticPr fontId="1"/>
  </si>
  <si>
    <t>県補助対象額</t>
    <rPh sb="0" eb="1">
      <t>ケン</t>
    </rPh>
    <rPh sb="1" eb="3">
      <t>ホジョ</t>
    </rPh>
    <rPh sb="3" eb="6">
      <t>タイショウガク</t>
    </rPh>
    <phoneticPr fontId="1"/>
  </si>
  <si>
    <t>現金用</t>
    <rPh sb="0" eb="2">
      <t>げんきん</t>
    </rPh>
    <rPh sb="2" eb="3">
      <t>よう</t>
    </rPh>
    <phoneticPr fontId="1" type="Hiragana"/>
  </si>
  <si>
    <t>　秋田県知事　様</t>
    <rPh sb="1" eb="4">
      <t>アキタケン</t>
    </rPh>
    <rPh sb="4" eb="6">
      <t>チジ</t>
    </rPh>
    <rPh sb="7" eb="8">
      <t>サマ</t>
    </rPh>
    <phoneticPr fontId="1"/>
  </si>
  <si>
    <t>【事業費（口座振込の場合）】</t>
    <rPh sb="1" eb="4">
      <t>ジギョウヒ</t>
    </rPh>
    <rPh sb="5" eb="7">
      <t>コウザ</t>
    </rPh>
    <rPh sb="7" eb="8">
      <t>フ</t>
    </rPh>
    <rPh sb="8" eb="9">
      <t>コ</t>
    </rPh>
    <rPh sb="10" eb="12">
      <t>バアイ</t>
    </rPh>
    <phoneticPr fontId="1"/>
  </si>
  <si>
    <t>金銭給付</t>
    <rPh sb="0" eb="2">
      <t>キンセン</t>
    </rPh>
    <rPh sb="2" eb="4">
      <t>キュウフ</t>
    </rPh>
    <phoneticPr fontId="1"/>
  </si>
  <si>
    <t>(うち事業費)</t>
    <rPh sb="3" eb="6">
      <t>ジギョウヒ</t>
    </rPh>
    <phoneticPr fontId="1"/>
  </si>
  <si>
    <t>(うち事務費)</t>
    <rPh sb="3" eb="6">
      <t>ジムヒ</t>
    </rPh>
    <phoneticPr fontId="1"/>
  </si>
  <si>
    <t>円×</t>
    <rPh sb="0" eb="1">
      <t>エン</t>
    </rPh>
    <phoneticPr fontId="1"/>
  </si>
  <si>
    <t>=</t>
  </si>
  <si>
    <t>灯油券</t>
    <rPh sb="0" eb="3">
      <t>トウユケン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</si>
  <si>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</si>
  <si>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秋田県財務規則第２５５条の規定に基づき、令和６年度における補助事業の</t>
    <rPh sb="1" eb="4">
      <t>アキタケン</t>
    </rPh>
    <rPh sb="4" eb="6">
      <t>ザイム</t>
    </rPh>
    <rPh sb="6" eb="8">
      <t>キソク</t>
    </rPh>
    <rPh sb="8" eb="9">
      <t>ダイ</t>
    </rPh>
    <rPh sb="12" eb="13">
      <t>ジョウ</t>
    </rPh>
    <rPh sb="14" eb="16">
      <t>キテイ</t>
    </rPh>
    <rPh sb="17" eb="18">
      <t>モト</t>
    </rPh>
    <rPh sb="21" eb="23">
      <t>レイワ</t>
    </rPh>
    <rPh sb="24" eb="26">
      <t>ネンド</t>
    </rPh>
    <rPh sb="30" eb="32">
      <t>ホジョ</t>
    </rPh>
    <rPh sb="32" eb="34">
      <t>ジギョウ</t>
    </rPh>
    <phoneticPr fontId="1"/>
  </si>
  <si>
    <t>令和６年度収支決算書</t>
    <rPh sb="0" eb="2">
      <t>レイワ</t>
    </rPh>
    <rPh sb="3" eb="5">
      <t>ネンド</t>
    </rPh>
    <rPh sb="5" eb="7">
      <t>シュウシ</t>
    </rPh>
    <rPh sb="7" eb="9">
      <t>ケッサン</t>
    </rPh>
    <rPh sb="9" eb="10">
      <t>ショ</t>
    </rPh>
    <phoneticPr fontId="1"/>
  </si>
  <si>
    <t>　　実施状況を次のとおり報告します。　　　　　　　　　　　　　　　　　　　　　　</t>
    <rPh sb="12" eb="14">
      <t>ホウコク</t>
    </rPh>
    <phoneticPr fontId="1"/>
  </si>
  <si>
    <t>　　　秋田県財務規則第２５５条の規定に基づき、令和６年度における補助事業の</t>
    <rPh sb="3" eb="6">
      <t>アキタケン</t>
    </rPh>
    <rPh sb="6" eb="8">
      <t>ザイム</t>
    </rPh>
    <rPh sb="8" eb="10">
      <t>キソク</t>
    </rPh>
    <rPh sb="10" eb="11">
      <t>ダイ</t>
    </rPh>
    <rPh sb="14" eb="15">
      <t>ジョウ</t>
    </rPh>
    <rPh sb="16" eb="18">
      <t>キテイ</t>
    </rPh>
    <rPh sb="19" eb="20">
      <t>モト</t>
    </rPh>
    <rPh sb="23" eb="25">
      <t>レイワ</t>
    </rPh>
    <rPh sb="26" eb="28">
      <t>ネンド</t>
    </rPh>
    <rPh sb="32" eb="34">
      <t>ホジョ</t>
    </rPh>
    <rPh sb="34" eb="36">
      <t>ジギョウ</t>
    </rPh>
    <phoneticPr fontId="1"/>
  </si>
  <si>
    <t>令和７年３月３１日以前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phoneticPr fontId="1"/>
  </si>
  <si>
    <t>指令地福－○○○○－○</t>
    <rPh sb="0" eb="2">
      <t>シレイ</t>
    </rPh>
    <rPh sb="2" eb="4">
      <t>チフク</t>
    </rPh>
    <phoneticPr fontId="1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</si>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</sst>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28"/>
      <color rgb="FFFF0000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1"/>
      <color rgb="FFFF0000"/>
      <name val="游ゴシック"/>
      <family val="3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38" fontId="5" fillId="0" borderId="0" xfId="0" applyNumberFormat="1" applyFont="1">
      <alignment vertical="center"/>
    </xf>
    <xf numFmtId="0" fontId="3" fillId="0" borderId="3" xfId="0" applyFont="1" applyBorder="1" applyAlignment="1">
      <alignment horizontal="distributed" vertical="top" wrapText="1" indent="1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4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5" xfId="1" applyFont="1" applyFill="1" applyBorder="1">
      <alignment vertical="center"/>
    </xf>
    <xf numFmtId="38" fontId="3" fillId="2" borderId="4" xfId="1" applyFont="1" applyFill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38" fontId="7" fillId="2" borderId="0" xfId="1" applyFont="1" applyFill="1">
      <alignment vertical="center"/>
    </xf>
    <xf numFmtId="3" fontId="7" fillId="2" borderId="0" xfId="0" applyNumberFormat="1" applyFont="1" applyFill="1">
      <alignment vertical="center"/>
    </xf>
    <xf numFmtId="38" fontId="7" fillId="0" borderId="2" xfId="1" applyFont="1" applyFill="1" applyBorder="1">
      <alignment vertical="center"/>
    </xf>
    <xf numFmtId="3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38" fontId="3" fillId="0" borderId="10" xfId="1" applyFont="1" applyFill="1" applyBorder="1" applyAlignment="1">
      <alignment horizontal="center" vertical="center"/>
    </xf>
    <xf numFmtId="38" fontId="7" fillId="0" borderId="1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38" fontId="7" fillId="2" borderId="2" xfId="1" applyFont="1" applyFill="1" applyBorder="1">
      <alignment vertical="center"/>
    </xf>
    <xf numFmtId="177" fontId="7" fillId="0" borderId="0" xfId="2" applyNumberFormat="1" applyFont="1" applyFill="1">
      <alignment vertical="center"/>
    </xf>
    <xf numFmtId="0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13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49" fontId="14" fillId="2" borderId="1" xfId="0" applyNumberFormat="1" applyFont="1" applyFill="1" applyBorder="1">
      <alignment vertical="center"/>
    </xf>
    <xf numFmtId="38" fontId="14" fillId="2" borderId="1" xfId="1" applyFont="1" applyFill="1" applyBorder="1">
      <alignment vertical="center"/>
    </xf>
    <xf numFmtId="38" fontId="14" fillId="2" borderId="1" xfId="1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wrapText="1"/>
    </xf>
    <xf numFmtId="38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38" fontId="8" fillId="0" borderId="6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left" vertical="center"/>
    </xf>
    <xf numFmtId="38" fontId="7" fillId="0" borderId="11" xfId="1" applyFont="1" applyFill="1" applyBorder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1614805</xdr:colOff>
      <xdr:row>13</xdr:row>
      <xdr:rowOff>51435</xdr:rowOff>
    </xdr:from>
    <xdr:to>
      <xdr:col>4</xdr:col>
      <xdr:colOff>241300</xdr:colOff>
      <xdr:row>22</xdr:row>
      <xdr:rowOff>41910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4805" y="3147060"/>
          <a:ext cx="6903720" cy="2133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200" b="1">
              <a:solidFill>
                <a:schemeClr val="bg1"/>
              </a:solidFill>
            </a:rPr>
            <a:t>初めにこのシートの「入力欄」に必要事項を入力してください。</a:t>
          </a:r>
        </a:p>
        <a:p>
          <a:r>
            <a:rPr kumimoji="1" lang="ja-JP" altLang="en-US" sz="2200" b="1">
              <a:solidFill>
                <a:schemeClr val="bg1"/>
              </a:solidFill>
            </a:rPr>
            <a:t>様式３号については、金銭給付の場合は黄色シートへ、灯油券の場合は赤色シートへ入力してください。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43180</xdr:rowOff>
    </xdr:from>
    <xdr:to>
      <xdr:col>22</xdr:col>
      <xdr:colOff>336550</xdr:colOff>
      <xdr:row>8</xdr:row>
      <xdr:rowOff>364490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91300" y="948055"/>
          <a:ext cx="8766175" cy="155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申請書は他シートへの入力により自動入力されますので、このシートには直接入力しないでください。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313690</xdr:colOff>
      <xdr:row>6</xdr:row>
      <xdr:rowOff>991870</xdr:rowOff>
    </xdr:from>
    <xdr:to>
      <xdr:col>20</xdr:col>
      <xdr:colOff>187325</xdr:colOff>
      <xdr:row>8</xdr:row>
      <xdr:rowOff>1250315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048115" y="2325370"/>
          <a:ext cx="7417435" cy="154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他シートへの入力により自動入力されますので、このシートには直接入力しないでください。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100965</xdr:colOff>
      <xdr:row>12</xdr:row>
      <xdr:rowOff>109855</xdr:rowOff>
    </xdr:from>
    <xdr:to>
      <xdr:col>21</xdr:col>
      <xdr:colOff>449580</xdr:colOff>
      <xdr:row>20</xdr:row>
      <xdr:rowOff>54610</xdr:rowOff>
    </xdr:to>
    <xdr:sp macro="" textlink="">
      <xdr:nvSpPr>
        <xdr:cNvPr id="3" name="テキスト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949815" y="2129155"/>
          <a:ext cx="3777615" cy="108775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400"/>
            <a:t>※内訳の記載は一例です。適宜修正してください。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43180</xdr:rowOff>
    </xdr:from>
    <xdr:to>
      <xdr:col>22</xdr:col>
      <xdr:colOff>640080</xdr:colOff>
      <xdr:row>8</xdr:row>
      <xdr:rowOff>364490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591300" y="948055"/>
          <a:ext cx="9069705" cy="155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申請書は他シートへの入力により自動入力されますので、このシートには直接入力しないでください。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20</xdr:col>
      <xdr:colOff>558800</xdr:colOff>
      <xdr:row>8</xdr:row>
      <xdr:rowOff>260350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420225" y="1333500"/>
          <a:ext cx="7416800" cy="154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他シートへの入力により自動入力されますので、このシートには直接入力しないでください。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168910</xdr:colOff>
      <xdr:row>10</xdr:row>
      <xdr:rowOff>66040</xdr:rowOff>
    </xdr:from>
    <xdr:to>
      <xdr:col>18</xdr:col>
      <xdr:colOff>517525</xdr:colOff>
      <xdr:row>18</xdr:row>
      <xdr:rowOff>10795</xdr:rowOff>
    </xdr:to>
    <xdr:sp macro="" textlink="">
      <xdr:nvSpPr>
        <xdr:cNvPr id="2" name="テキスト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65335" y="1799590"/>
          <a:ext cx="3777615" cy="108775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400"/>
            <a:t>※内訳の記載は一例です。適宜修正してください。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0D7F0"/>
  </sheetPr>
  <dimension ref="A1:U12"/>
  <sheetViews>
    <sheetView tabSelected="1" view="pageBreakPreview" zoomScaleSheetLayoutView="100" workbookViewId="0">
      <selection activeCell="G13" sqref="G13"/>
    </sheetView>
  </sheetViews>
  <sheetFormatPr defaultRowHeight="18.75" x14ac:dyDescent="0.4"/>
  <cols>
    <col min="1" max="1" width="29.5" customWidth="1"/>
    <col min="2" max="2" width="30.75" customWidth="1"/>
    <col min="3" max="3" width="39.375" customWidth="1"/>
  </cols>
  <sheetData>
    <row r="1" spans="1:21" x14ac:dyDescent="0.4">
      <c r="U1" t="s">
        <v>101</v>
      </c>
    </row>
    <row r="2" spans="1:21" x14ac:dyDescent="0.4">
      <c r="A2" s="1" t="s">
        <v>17</v>
      </c>
      <c r="B2" s="3" t="s">
        <v>26</v>
      </c>
      <c r="C2" s="3" t="s">
        <v>30</v>
      </c>
      <c r="U2" t="s">
        <v>106</v>
      </c>
    </row>
    <row r="3" spans="1:21" x14ac:dyDescent="0.4">
      <c r="A3" s="1" t="s">
        <v>51</v>
      </c>
      <c r="B3" s="66" t="s">
        <v>53</v>
      </c>
      <c r="C3" s="3"/>
    </row>
    <row r="4" spans="1:21" x14ac:dyDescent="0.4">
      <c r="A4" s="2" t="s">
        <v>32</v>
      </c>
      <c r="B4" s="67" t="s">
        <v>5</v>
      </c>
      <c r="C4" s="3"/>
    </row>
    <row r="5" spans="1:21" x14ac:dyDescent="0.4">
      <c r="A5" s="3" t="s">
        <v>42</v>
      </c>
      <c r="B5" s="68" t="s">
        <v>107</v>
      </c>
      <c r="C5" s="3" t="s">
        <v>112</v>
      </c>
    </row>
    <row r="6" spans="1:21" x14ac:dyDescent="0.4">
      <c r="A6" s="3" t="s">
        <v>60</v>
      </c>
      <c r="B6" s="67" t="s">
        <v>68</v>
      </c>
      <c r="C6" s="3"/>
    </row>
    <row r="7" spans="1:21" x14ac:dyDescent="0.4">
      <c r="A7" s="3" t="s">
        <v>94</v>
      </c>
      <c r="B7" s="69">
        <v>162809950</v>
      </c>
      <c r="C7" s="3" t="s">
        <v>95</v>
      </c>
    </row>
    <row r="8" spans="1:21" x14ac:dyDescent="0.4">
      <c r="A8" s="3" t="s">
        <v>62</v>
      </c>
      <c r="B8" s="70">
        <v>67584000</v>
      </c>
      <c r="C8" s="3" t="s">
        <v>64</v>
      </c>
    </row>
    <row r="9" spans="1:21" x14ac:dyDescent="0.4">
      <c r="A9" s="3" t="s">
        <v>58</v>
      </c>
      <c r="B9" s="68" t="s">
        <v>114</v>
      </c>
      <c r="C9" s="3" t="s">
        <v>19</v>
      </c>
    </row>
    <row r="10" spans="1:21" x14ac:dyDescent="0.4">
      <c r="A10" s="3" t="s">
        <v>24</v>
      </c>
      <c r="B10" s="67" t="s">
        <v>113</v>
      </c>
      <c r="C10" s="3" t="s">
        <v>52</v>
      </c>
    </row>
    <row r="11" spans="1:21" x14ac:dyDescent="0.4">
      <c r="A11" s="3" t="s">
        <v>92</v>
      </c>
      <c r="B11" s="68" t="s">
        <v>107</v>
      </c>
      <c r="C11" s="3"/>
    </row>
    <row r="12" spans="1:21" x14ac:dyDescent="0.4">
      <c r="A12" s="3" t="s">
        <v>22</v>
      </c>
      <c r="B12" s="68" t="s">
        <v>101</v>
      </c>
      <c r="C12" s="3" t="s">
        <v>31</v>
      </c>
    </row>
  </sheetData>
  <phoneticPr fontId="1"/>
  <dataValidations count="1">
    <dataValidation type="list" allowBlank="1" showInputMessage="1" showErrorMessage="1" sqref="B12" xr:uid="{00000000-0002-0000-0000-000000000000}">
      <formula1>$U$1:$U$2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workbookViewId="0">
      <selection activeCell="H30" sqref="H30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56"/>
  <sheetViews>
    <sheetView view="pageBreakPreview" zoomScale="85" zoomScaleSheetLayoutView="85" workbookViewId="0">
      <selection activeCell="L38" sqref="L38"/>
    </sheetView>
  </sheetViews>
  <sheetFormatPr defaultRowHeight="14.25" x14ac:dyDescent="0.4"/>
  <cols>
    <col min="1" max="1" width="7" style="4" customWidth="1"/>
    <col min="2" max="2" width="1.375" style="4" customWidth="1"/>
    <col min="3" max="3" width="9" style="4" customWidth="1"/>
    <col min="4" max="4" width="16.375" style="4" customWidth="1"/>
    <col min="5" max="5" width="4.125" style="4" customWidth="1"/>
    <col min="6" max="6" width="2.625" style="4" customWidth="1"/>
    <col min="7" max="7" width="18.75" style="4" customWidth="1"/>
    <col min="8" max="8" width="10.75" style="4" customWidth="1"/>
    <col min="9" max="9" width="3.5" style="4" customWidth="1"/>
    <col min="10" max="11" width="10.375" style="4" customWidth="1"/>
    <col min="12" max="12" width="12.875" style="4" bestFit="1" customWidth="1"/>
    <col min="13" max="13" width="9" style="4" customWidth="1"/>
    <col min="14" max="16384" width="9" style="4"/>
  </cols>
  <sheetData>
    <row r="1" spans="1:25" x14ac:dyDescent="0.4">
      <c r="A1" s="4" t="s">
        <v>82</v>
      </c>
    </row>
    <row r="2" spans="1:25" x14ac:dyDescent="0.4">
      <c r="H2" s="71" t="str">
        <f>'入力用シート（必須）'!B6</f>
        <v>〇〇　－　〇〇〇〇</v>
      </c>
      <c r="I2" s="71"/>
      <c r="J2" s="71"/>
      <c r="K2" s="5"/>
    </row>
    <row r="3" spans="1:25" x14ac:dyDescent="0.4">
      <c r="H3" s="71" t="str">
        <f>'入力用シート（必須）'!B5</f>
        <v>令和○年○月○日</v>
      </c>
      <c r="I3" s="71"/>
      <c r="J3" s="71"/>
      <c r="K3" s="5"/>
    </row>
    <row r="6" spans="1:25" ht="32.25" x14ac:dyDescent="0.4">
      <c r="A6" s="4" t="s">
        <v>99</v>
      </c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32.25" x14ac:dyDescent="0.4"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2.25" x14ac:dyDescent="0.15">
      <c r="G8" s="72" t="str">
        <f>'入力用シート（必須）'!B4</f>
        <v>〇〇市長　〇〇　〇〇</v>
      </c>
      <c r="H8" s="72"/>
      <c r="I8" s="7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2.25" x14ac:dyDescent="0.4">
      <c r="G9" s="73" t="s">
        <v>66</v>
      </c>
      <c r="H9" s="73"/>
      <c r="I9" s="73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32.25" x14ac:dyDescent="0.4">
      <c r="A10" s="74" t="s">
        <v>55</v>
      </c>
      <c r="B10" s="74"/>
      <c r="C10" s="74"/>
      <c r="D10" s="74"/>
      <c r="E10" s="74"/>
      <c r="F10" s="74"/>
      <c r="G10" s="74"/>
      <c r="H10" s="74"/>
      <c r="I10" s="74"/>
      <c r="J10" s="74"/>
      <c r="K10" s="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32.25" x14ac:dyDescent="0.4"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2.25" x14ac:dyDescent="0.4">
      <c r="A12" s="75" t="s">
        <v>111</v>
      </c>
      <c r="B12" s="75"/>
      <c r="C12" s="75"/>
      <c r="D12" s="75"/>
      <c r="E12" s="75"/>
      <c r="F12" s="75"/>
      <c r="G12" s="75"/>
      <c r="H12" s="75"/>
      <c r="I12" s="75"/>
      <c r="J12" s="75"/>
      <c r="K12" s="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4">
      <c r="A13" s="75" t="s">
        <v>110</v>
      </c>
      <c r="B13" s="75"/>
      <c r="C13" s="75"/>
      <c r="D13" s="75"/>
      <c r="E13" s="75"/>
      <c r="F13" s="75"/>
      <c r="G13" s="75"/>
      <c r="H13" s="75"/>
      <c r="I13" s="75"/>
      <c r="J13" s="75"/>
      <c r="K13" s="5"/>
    </row>
    <row r="16" spans="1:25" ht="18.75" x14ac:dyDescent="0.4">
      <c r="A16" s="6" t="s">
        <v>8</v>
      </c>
      <c r="B16" s="6"/>
      <c r="C16" s="76" t="s">
        <v>1</v>
      </c>
      <c r="D16" s="76"/>
      <c r="F16" s="77" t="s">
        <v>67</v>
      </c>
      <c r="G16" s="78"/>
      <c r="H16" s="78"/>
      <c r="I16" s="78"/>
      <c r="J16" s="78"/>
      <c r="K16" s="5"/>
    </row>
    <row r="17" spans="1:12" ht="18.75" x14ac:dyDescent="0.4">
      <c r="A17" s="6"/>
      <c r="B17" s="6"/>
      <c r="C17" s="8"/>
      <c r="D17" s="8"/>
      <c r="F17" s="9"/>
      <c r="G17" s="9"/>
      <c r="H17" s="9"/>
      <c r="I17" s="9"/>
      <c r="J17" s="9"/>
      <c r="K17" s="5"/>
    </row>
    <row r="18" spans="1:12" x14ac:dyDescent="0.4">
      <c r="A18" s="6"/>
      <c r="B18" s="6"/>
      <c r="C18" s="5"/>
      <c r="D18" s="5"/>
    </row>
    <row r="19" spans="1:12" x14ac:dyDescent="0.4">
      <c r="A19" s="6" t="s">
        <v>25</v>
      </c>
      <c r="B19" s="6"/>
      <c r="C19" s="76" t="s">
        <v>33</v>
      </c>
      <c r="D19" s="76"/>
      <c r="F19" s="10" t="s">
        <v>11</v>
      </c>
      <c r="G19" s="79" t="str">
        <f>DBCS(TEXT(L19,"#,##0"))</f>
        <v>６７，５８４，０００</v>
      </c>
      <c r="H19" s="80"/>
      <c r="I19" s="10" t="s">
        <v>20</v>
      </c>
      <c r="L19" s="20">
        <f>'入力用シート（必須）'!B8</f>
        <v>67584000</v>
      </c>
    </row>
    <row r="20" spans="1:12" x14ac:dyDescent="0.4">
      <c r="A20" s="6"/>
      <c r="B20" s="6"/>
      <c r="C20" s="8"/>
      <c r="D20" s="8"/>
      <c r="G20" s="16"/>
      <c r="H20" s="17"/>
      <c r="L20" s="20"/>
    </row>
    <row r="21" spans="1:12" x14ac:dyDescent="0.4">
      <c r="A21" s="6"/>
      <c r="B21" s="6"/>
      <c r="C21" s="8"/>
      <c r="D21" s="8"/>
      <c r="F21" s="11"/>
      <c r="G21" s="15"/>
      <c r="H21" s="15"/>
      <c r="I21" s="11"/>
    </row>
    <row r="22" spans="1:12" x14ac:dyDescent="0.4">
      <c r="A22" s="6" t="s">
        <v>3</v>
      </c>
      <c r="B22" s="6"/>
      <c r="C22" s="76" t="s">
        <v>59</v>
      </c>
      <c r="D22" s="76"/>
      <c r="F22" s="10" t="s">
        <v>11</v>
      </c>
      <c r="G22" s="79" t="str">
        <f>DBCS(TEXT(L22,"#,##0"))</f>
        <v>４９，２２５，０００</v>
      </c>
      <c r="H22" s="80"/>
      <c r="I22" s="10" t="s">
        <v>20</v>
      </c>
      <c r="L22" s="20">
        <f>'様式第３号の１【口座振込の場合】（印刷用）'!I9</f>
        <v>49225000</v>
      </c>
    </row>
    <row r="23" spans="1:12" x14ac:dyDescent="0.4">
      <c r="A23" s="6"/>
      <c r="B23" s="6"/>
      <c r="C23" s="8"/>
      <c r="D23" s="8"/>
      <c r="G23" s="16"/>
      <c r="H23" s="17"/>
      <c r="L23" s="20"/>
    </row>
    <row r="24" spans="1:12" x14ac:dyDescent="0.4">
      <c r="A24" s="6"/>
      <c r="B24" s="6"/>
      <c r="C24" s="8"/>
      <c r="D24" s="8"/>
      <c r="G24" s="16"/>
      <c r="H24" s="17"/>
      <c r="L24" s="20"/>
    </row>
    <row r="25" spans="1:12" x14ac:dyDescent="0.4">
      <c r="A25" s="6" t="s">
        <v>9</v>
      </c>
      <c r="B25" s="6"/>
      <c r="C25" s="76" t="s">
        <v>47</v>
      </c>
      <c r="D25" s="76"/>
      <c r="F25" s="10" t="s">
        <v>11</v>
      </c>
      <c r="G25" s="79" t="str">
        <f>DBCS(TEXT(L25,"#,##0"))</f>
        <v>－１８，３５９，０００</v>
      </c>
      <c r="H25" s="80"/>
      <c r="I25" s="10" t="s">
        <v>20</v>
      </c>
      <c r="J25" s="14"/>
      <c r="K25" s="12"/>
      <c r="L25" s="20">
        <f>L22-L19</f>
        <v>-18359000</v>
      </c>
    </row>
    <row r="26" spans="1:12" x14ac:dyDescent="0.4">
      <c r="A26" s="6"/>
      <c r="B26" s="6"/>
      <c r="C26" s="8"/>
      <c r="D26" s="8"/>
      <c r="G26" s="16"/>
      <c r="H26" s="17"/>
      <c r="J26" s="14"/>
      <c r="K26" s="12"/>
      <c r="L26" s="20"/>
    </row>
    <row r="27" spans="1:12" x14ac:dyDescent="0.4">
      <c r="A27" s="6"/>
      <c r="B27" s="6"/>
      <c r="C27" s="8"/>
      <c r="D27" s="8"/>
      <c r="F27" s="12"/>
      <c r="G27" s="12"/>
      <c r="H27" s="12"/>
      <c r="I27" s="12"/>
      <c r="J27" s="12"/>
      <c r="K27" s="12"/>
    </row>
    <row r="28" spans="1:12" x14ac:dyDescent="0.4">
      <c r="A28" s="6" t="s">
        <v>12</v>
      </c>
      <c r="B28" s="6"/>
      <c r="C28" s="76" t="s">
        <v>58</v>
      </c>
      <c r="D28" s="76"/>
      <c r="F28" s="13" t="str">
        <f>'入力用シート（必須）'!B9</f>
        <v>令和７年○月○日</v>
      </c>
      <c r="G28" s="13"/>
      <c r="H28" s="13"/>
      <c r="I28" s="14"/>
      <c r="J28" s="14"/>
      <c r="K28" s="12"/>
    </row>
    <row r="29" spans="1:12" x14ac:dyDescent="0.4">
      <c r="A29" s="6"/>
      <c r="B29" s="6"/>
      <c r="C29" s="8"/>
      <c r="D29" s="8"/>
      <c r="F29" s="14"/>
      <c r="G29" s="14"/>
      <c r="H29" s="14"/>
      <c r="I29" s="14"/>
      <c r="J29" s="14"/>
      <c r="K29" s="12"/>
    </row>
    <row r="30" spans="1:12" x14ac:dyDescent="0.4">
      <c r="A30" s="6"/>
      <c r="B30" s="6"/>
      <c r="C30" s="76"/>
      <c r="D30" s="76"/>
    </row>
    <row r="31" spans="1:12" x14ac:dyDescent="0.4">
      <c r="A31" s="6" t="s">
        <v>15</v>
      </c>
      <c r="B31" s="6"/>
      <c r="C31" s="76" t="s">
        <v>24</v>
      </c>
      <c r="D31" s="76"/>
      <c r="F31" s="13" t="str">
        <f>'入力用シート（必須）'!B10</f>
        <v>指令地福－○○○○－○</v>
      </c>
      <c r="G31" s="13"/>
      <c r="H31" s="13"/>
      <c r="I31" s="14"/>
      <c r="J31" s="14"/>
      <c r="K31" s="12"/>
    </row>
    <row r="32" spans="1:12" x14ac:dyDescent="0.4">
      <c r="A32" s="6"/>
      <c r="B32" s="6"/>
      <c r="C32" s="8"/>
      <c r="D32" s="8"/>
      <c r="F32" s="14"/>
      <c r="G32" s="14"/>
      <c r="H32" s="14"/>
      <c r="I32" s="14"/>
      <c r="J32" s="14"/>
      <c r="K32" s="12"/>
    </row>
    <row r="33" spans="1:11" x14ac:dyDescent="0.4">
      <c r="A33" s="6"/>
      <c r="B33" s="6"/>
      <c r="C33" s="76"/>
      <c r="D33" s="76"/>
    </row>
    <row r="34" spans="1:11" x14ac:dyDescent="0.4">
      <c r="A34" s="6" t="s">
        <v>18</v>
      </c>
      <c r="B34" s="6"/>
      <c r="C34" s="76" t="s">
        <v>61</v>
      </c>
      <c r="D34" s="76"/>
      <c r="F34" s="13" t="str">
        <f>'入力用シート（必須）'!B11</f>
        <v>令和○年○月○日</v>
      </c>
      <c r="G34" s="13"/>
      <c r="H34" s="13"/>
      <c r="I34" s="14"/>
      <c r="J34" s="14"/>
    </row>
    <row r="35" spans="1:11" x14ac:dyDescent="0.4">
      <c r="A35" s="6"/>
      <c r="B35" s="6"/>
      <c r="C35" s="8"/>
      <c r="D35" s="8"/>
      <c r="F35" s="14"/>
      <c r="G35" s="14"/>
      <c r="H35" s="14"/>
      <c r="I35" s="14"/>
      <c r="J35" s="14"/>
    </row>
    <row r="36" spans="1:11" x14ac:dyDescent="0.4">
      <c r="A36" s="7"/>
      <c r="B36" s="7"/>
      <c r="C36" s="76"/>
      <c r="D36" s="76"/>
    </row>
    <row r="37" spans="1:11" x14ac:dyDescent="0.4">
      <c r="A37" s="6" t="s">
        <v>63</v>
      </c>
      <c r="B37" s="7"/>
      <c r="C37" s="76" t="s">
        <v>57</v>
      </c>
      <c r="D37" s="76"/>
      <c r="F37" s="81" t="s">
        <v>23</v>
      </c>
      <c r="G37" s="81"/>
      <c r="H37" s="81"/>
      <c r="I37" s="81"/>
      <c r="J37" s="81"/>
      <c r="K37" s="12"/>
    </row>
    <row r="38" spans="1:11" x14ac:dyDescent="0.4">
      <c r="A38" s="6"/>
      <c r="B38" s="7"/>
      <c r="C38" s="8"/>
      <c r="D38" s="8"/>
      <c r="F38" s="12"/>
      <c r="G38" s="12"/>
      <c r="H38" s="12"/>
      <c r="I38" s="12"/>
      <c r="J38" s="12"/>
      <c r="K38" s="12"/>
    </row>
    <row r="39" spans="1:11" x14ac:dyDescent="0.4">
      <c r="A39" s="7"/>
      <c r="B39" s="7"/>
      <c r="C39" s="76"/>
      <c r="D39" s="76"/>
    </row>
    <row r="40" spans="1:11" x14ac:dyDescent="0.4">
      <c r="A40" s="6" t="s">
        <v>43</v>
      </c>
      <c r="B40" s="7"/>
      <c r="C40" s="76" t="s">
        <v>0</v>
      </c>
      <c r="D40" s="76"/>
      <c r="F40" s="81" t="s">
        <v>23</v>
      </c>
      <c r="G40" s="81"/>
      <c r="H40" s="81"/>
      <c r="I40" s="81"/>
      <c r="J40" s="81"/>
      <c r="K40" s="12"/>
    </row>
    <row r="41" spans="1:11" x14ac:dyDescent="0.4">
      <c r="A41" s="6"/>
      <c r="B41" s="7"/>
      <c r="C41" s="8"/>
      <c r="D41" s="8"/>
      <c r="F41" s="12"/>
      <c r="G41" s="12"/>
      <c r="H41" s="12"/>
      <c r="I41" s="12"/>
      <c r="J41" s="12"/>
      <c r="K41" s="12"/>
    </row>
    <row r="42" spans="1:11" x14ac:dyDescent="0.4">
      <c r="A42" s="7"/>
      <c r="B42" s="7"/>
      <c r="C42" s="76"/>
      <c r="D42" s="76"/>
    </row>
    <row r="43" spans="1:11" x14ac:dyDescent="0.4">
      <c r="A43" s="6" t="s">
        <v>16</v>
      </c>
      <c r="B43" s="7"/>
      <c r="C43" s="76" t="s">
        <v>109</v>
      </c>
      <c r="D43" s="76"/>
      <c r="F43" s="81" t="s">
        <v>23</v>
      </c>
      <c r="G43" s="81"/>
      <c r="H43" s="81"/>
      <c r="I43" s="81"/>
      <c r="J43" s="81"/>
      <c r="K43" s="12"/>
    </row>
    <row r="44" spans="1:11" x14ac:dyDescent="0.4">
      <c r="A44" s="6"/>
      <c r="B44" s="7"/>
      <c r="C44" s="8"/>
      <c r="D44" s="8"/>
      <c r="F44" s="12"/>
      <c r="G44" s="12"/>
      <c r="H44" s="12"/>
      <c r="I44" s="12"/>
      <c r="J44" s="12"/>
      <c r="K44" s="12"/>
    </row>
    <row r="45" spans="1:11" x14ac:dyDescent="0.4">
      <c r="A45" s="7"/>
      <c r="B45" s="7"/>
      <c r="C45" s="76"/>
      <c r="D45" s="76"/>
    </row>
    <row r="46" spans="1:11" x14ac:dyDescent="0.4">
      <c r="A46" s="6"/>
      <c r="B46" s="7"/>
      <c r="C46" s="76"/>
      <c r="D46" s="76"/>
      <c r="F46" s="81"/>
      <c r="G46" s="81"/>
      <c r="H46" s="81"/>
      <c r="I46" s="81"/>
      <c r="J46" s="81"/>
    </row>
    <row r="47" spans="1:11" x14ac:dyDescent="0.4">
      <c r="A47" s="6"/>
      <c r="B47" s="7"/>
      <c r="C47" s="76"/>
      <c r="D47" s="76"/>
    </row>
    <row r="48" spans="1:11" x14ac:dyDescent="0.4">
      <c r="A48" s="7"/>
      <c r="B48" s="7"/>
      <c r="C48" s="76"/>
      <c r="D48" s="76"/>
    </row>
    <row r="49" spans="3:4" x14ac:dyDescent="0.4">
      <c r="C49" s="76"/>
      <c r="D49" s="76"/>
    </row>
    <row r="50" spans="3:4" x14ac:dyDescent="0.4">
      <c r="C50" s="76"/>
      <c r="D50" s="76"/>
    </row>
    <row r="51" spans="3:4" x14ac:dyDescent="0.4">
      <c r="C51" s="76"/>
      <c r="D51" s="76"/>
    </row>
    <row r="52" spans="3:4" x14ac:dyDescent="0.4">
      <c r="C52" s="76"/>
      <c r="D52" s="76"/>
    </row>
    <row r="53" spans="3:4" x14ac:dyDescent="0.4">
      <c r="C53" s="76"/>
      <c r="D53" s="76"/>
    </row>
    <row r="54" spans="3:4" x14ac:dyDescent="0.4">
      <c r="C54" s="76"/>
      <c r="D54" s="76"/>
    </row>
    <row r="55" spans="3:4" x14ac:dyDescent="0.4">
      <c r="C55" s="76"/>
      <c r="D55" s="76"/>
    </row>
    <row r="56" spans="3:4" x14ac:dyDescent="0.4">
      <c r="C56" s="76"/>
      <c r="D56" s="76"/>
    </row>
  </sheetData>
  <mergeCells count="42"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F43:J43"/>
    <mergeCell ref="C45:D45"/>
    <mergeCell ref="C46:D46"/>
    <mergeCell ref="F46:J46"/>
    <mergeCell ref="C37:D37"/>
    <mergeCell ref="F37:J37"/>
    <mergeCell ref="C39:D39"/>
    <mergeCell ref="C40:D40"/>
    <mergeCell ref="F40:J40"/>
    <mergeCell ref="C30:D30"/>
    <mergeCell ref="C31:D31"/>
    <mergeCell ref="C33:D33"/>
    <mergeCell ref="C34:D34"/>
    <mergeCell ref="C36:D36"/>
    <mergeCell ref="C22:D22"/>
    <mergeCell ref="G22:H22"/>
    <mergeCell ref="C25:D25"/>
    <mergeCell ref="G25:H25"/>
    <mergeCell ref="C28:D28"/>
    <mergeCell ref="A12:J12"/>
    <mergeCell ref="A13:J13"/>
    <mergeCell ref="C16:D16"/>
    <mergeCell ref="F16:J16"/>
    <mergeCell ref="C19:D19"/>
    <mergeCell ref="G19:H19"/>
    <mergeCell ref="H2:J2"/>
    <mergeCell ref="H3:J3"/>
    <mergeCell ref="G8:I8"/>
    <mergeCell ref="G9:I9"/>
    <mergeCell ref="A10:J10"/>
  </mergeCells>
  <phoneticPr fontId="1"/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11"/>
  <sheetViews>
    <sheetView view="pageBreakPreview" zoomScaleSheetLayoutView="100" workbookViewId="0">
      <selection activeCell="I22" sqref="I22"/>
    </sheetView>
  </sheetViews>
  <sheetFormatPr defaultRowHeight="14.25" x14ac:dyDescent="0.4"/>
  <cols>
    <col min="1" max="1" width="13.625" style="4" customWidth="1"/>
    <col min="2" max="9" width="12.625" style="4" customWidth="1"/>
    <col min="10" max="10" width="9" style="4" customWidth="1"/>
    <col min="11" max="16384" width="9" style="4"/>
  </cols>
  <sheetData>
    <row r="1" spans="1:13" x14ac:dyDescent="0.4">
      <c r="A1" s="4" t="s">
        <v>83</v>
      </c>
    </row>
    <row r="3" spans="1:13" ht="33.75" customHeight="1" x14ac:dyDescent="0.4">
      <c r="B3" s="26"/>
      <c r="C3" s="82" t="s">
        <v>57</v>
      </c>
      <c r="D3" s="82"/>
      <c r="E3" s="82"/>
      <c r="F3" s="82"/>
      <c r="G3" s="82"/>
      <c r="H3" s="26"/>
      <c r="I3" s="26"/>
      <c r="J3" s="26"/>
      <c r="K3" s="26"/>
      <c r="L3" s="26"/>
      <c r="M3" s="26"/>
    </row>
    <row r="6" spans="1:13" x14ac:dyDescent="0.4">
      <c r="I6" s="17" t="str">
        <f>'入力用シート（必須）'!B3</f>
        <v>〇〇市</v>
      </c>
    </row>
    <row r="7" spans="1:13" ht="87.75" customHeight="1" x14ac:dyDescent="0.4">
      <c r="A7" s="21" t="s">
        <v>6</v>
      </c>
      <c r="B7" s="21" t="s">
        <v>34</v>
      </c>
      <c r="C7" s="21" t="s">
        <v>21</v>
      </c>
      <c r="D7" s="21" t="s">
        <v>35</v>
      </c>
      <c r="E7" s="21" t="s">
        <v>37</v>
      </c>
      <c r="F7" s="21" t="s">
        <v>38</v>
      </c>
      <c r="G7" s="21" t="s">
        <v>40</v>
      </c>
      <c r="H7" s="21" t="s">
        <v>27</v>
      </c>
      <c r="I7" s="21" t="s">
        <v>41</v>
      </c>
    </row>
    <row r="8" spans="1:13" ht="13.5" customHeight="1" x14ac:dyDescent="0.4">
      <c r="A8" s="22"/>
      <c r="B8" s="27" t="s">
        <v>44</v>
      </c>
      <c r="C8" s="27" t="s">
        <v>13</v>
      </c>
      <c r="D8" s="27" t="s">
        <v>46</v>
      </c>
      <c r="E8" s="27" t="s">
        <v>48</v>
      </c>
      <c r="F8" s="27" t="s">
        <v>45</v>
      </c>
      <c r="G8" s="27" t="s">
        <v>29</v>
      </c>
      <c r="H8" s="27" t="s">
        <v>4</v>
      </c>
      <c r="I8" s="27" t="s">
        <v>36</v>
      </c>
    </row>
    <row r="9" spans="1:13" ht="116.25" customHeight="1" x14ac:dyDescent="0.4">
      <c r="A9" s="23" t="s">
        <v>69</v>
      </c>
      <c r="B9" s="28">
        <f>'様式第３号の２【口座振込の場合】（入力用）'!C62</f>
        <v>162450000</v>
      </c>
      <c r="C9" s="31">
        <v>0</v>
      </c>
      <c r="D9" s="28">
        <f>B9-C9</f>
        <v>162450000</v>
      </c>
      <c r="E9" s="28">
        <f>D9</f>
        <v>162450000</v>
      </c>
      <c r="F9" s="28">
        <f>F10+F11</f>
        <v>105600000</v>
      </c>
      <c r="G9" s="28">
        <f>G10+G11</f>
        <v>98450000</v>
      </c>
      <c r="H9" s="28">
        <f>H10+H11</f>
        <v>98450000</v>
      </c>
      <c r="I9" s="28">
        <f>I11+I10</f>
        <v>49225000</v>
      </c>
    </row>
    <row r="10" spans="1:13" x14ac:dyDescent="0.4">
      <c r="A10" s="24" t="s">
        <v>102</v>
      </c>
      <c r="B10" s="29">
        <f>'様式第３号の２【口座振込の場合】（入力用）'!C9</f>
        <v>160000000</v>
      </c>
      <c r="C10" s="32">
        <v>0</v>
      </c>
      <c r="D10" s="29">
        <f>B10-C10</f>
        <v>160000000</v>
      </c>
      <c r="E10" s="29">
        <f>D10</f>
        <v>160000000</v>
      </c>
      <c r="F10" s="29">
        <f>'様式第３号の２【口座振込の場合】（入力用）'!H15</f>
        <v>96000000</v>
      </c>
      <c r="G10" s="29">
        <f>IF(E10&gt;F10,F10,E10)</f>
        <v>96000000</v>
      </c>
      <c r="H10" s="29">
        <f>G10</f>
        <v>96000000</v>
      </c>
      <c r="I10" s="29">
        <f>ROUNDDOWN(H10/2,-3)</f>
        <v>48000000</v>
      </c>
    </row>
    <row r="11" spans="1:13" x14ac:dyDescent="0.4">
      <c r="A11" s="25" t="s">
        <v>103</v>
      </c>
      <c r="B11" s="30">
        <f>'様式第３号の２【口座振込の場合】（入力用）'!C22</f>
        <v>2450000</v>
      </c>
      <c r="C11" s="33">
        <v>0</v>
      </c>
      <c r="D11" s="30">
        <f>B11-C11</f>
        <v>2450000</v>
      </c>
      <c r="E11" s="30">
        <f>D11</f>
        <v>2450000</v>
      </c>
      <c r="F11" s="30">
        <f>F10*0.1</f>
        <v>9600000</v>
      </c>
      <c r="G11" s="30">
        <f>IF(E11&gt;F11,F11,E11)</f>
        <v>2450000</v>
      </c>
      <c r="H11" s="30">
        <f>G11</f>
        <v>2450000</v>
      </c>
      <c r="I11" s="30">
        <f>ROUNDDOWN(H11/2,-3)</f>
        <v>1225000</v>
      </c>
    </row>
  </sheetData>
  <mergeCells count="1">
    <mergeCell ref="C3:G3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63"/>
  <sheetViews>
    <sheetView view="pageBreakPreview" topLeftCell="A21" zoomScaleSheetLayoutView="100" workbookViewId="0">
      <selection activeCell="G45" sqref="G45"/>
    </sheetView>
  </sheetViews>
  <sheetFormatPr defaultRowHeight="14.25" x14ac:dyDescent="0.4"/>
  <cols>
    <col min="1" max="1" width="3.125" style="4" customWidth="1"/>
    <col min="2" max="2" width="16.875" style="4" customWidth="1"/>
    <col min="3" max="3" width="6.875" style="4" customWidth="1"/>
    <col min="4" max="4" width="7.375" style="4" customWidth="1"/>
    <col min="5" max="5" width="14.125" style="4" customWidth="1"/>
    <col min="6" max="6" width="4.125" style="4" customWidth="1"/>
    <col min="7" max="7" width="6.375" style="4" customWidth="1"/>
    <col min="8" max="8" width="9" style="4" customWidth="1"/>
    <col min="9" max="9" width="4.625" style="4" bestFit="1" customWidth="1"/>
    <col min="10" max="10" width="2.75" style="4" customWidth="1"/>
    <col min="11" max="11" width="9" style="4" customWidth="1"/>
    <col min="12" max="16384" width="9" style="4"/>
  </cols>
  <sheetData>
    <row r="1" spans="1:12" x14ac:dyDescent="0.4">
      <c r="A1" s="4" t="s">
        <v>84</v>
      </c>
    </row>
    <row r="2" spans="1:12" x14ac:dyDescent="0.4"/>
    <row r="3" spans="1:12" x14ac:dyDescent="0.4">
      <c r="B3" s="89" t="s">
        <v>73</v>
      </c>
      <c r="C3" s="89"/>
      <c r="D3" s="89"/>
      <c r="E3" s="89"/>
      <c r="F3" s="89"/>
      <c r="G3" s="89"/>
      <c r="H3" s="89"/>
      <c r="I3" s="89"/>
      <c r="J3" s="14"/>
    </row>
    <row r="4" spans="1:12" x14ac:dyDescent="0.4">
      <c r="A4" s="14"/>
      <c r="B4" s="89"/>
      <c r="C4" s="89"/>
      <c r="D4" s="89"/>
      <c r="E4" s="89"/>
      <c r="F4" s="89"/>
      <c r="G4" s="89"/>
      <c r="H4" s="89"/>
      <c r="I4" s="89"/>
      <c r="J4" s="14"/>
    </row>
    <row r="5" spans="1:12" x14ac:dyDescent="0.4">
      <c r="J5" s="56" t="str">
        <f>'入力用シート（必須）'!B3</f>
        <v>〇〇市</v>
      </c>
    </row>
    <row r="6" spans="1:12" x14ac:dyDescent="0.4">
      <c r="A6" s="90" t="s">
        <v>39</v>
      </c>
      <c r="B6" s="90"/>
      <c r="C6" s="90" t="s">
        <v>54</v>
      </c>
      <c r="D6" s="90"/>
      <c r="E6" s="90" t="s">
        <v>49</v>
      </c>
      <c r="F6" s="90"/>
      <c r="G6" s="90"/>
      <c r="H6" s="90"/>
      <c r="I6" s="90"/>
      <c r="J6" s="90"/>
    </row>
    <row r="7" spans="1:12" x14ac:dyDescent="0.4">
      <c r="A7" s="90"/>
      <c r="B7" s="90"/>
      <c r="C7" s="90"/>
      <c r="D7" s="90"/>
      <c r="E7" s="90"/>
      <c r="F7" s="90"/>
      <c r="G7" s="90"/>
      <c r="H7" s="90"/>
      <c r="I7" s="90"/>
      <c r="J7" s="90"/>
    </row>
    <row r="8" spans="1:12" x14ac:dyDescent="0.4">
      <c r="A8" s="35"/>
      <c r="B8" s="39"/>
      <c r="C8" s="83"/>
      <c r="D8" s="84"/>
      <c r="E8" s="45" t="s">
        <v>100</v>
      </c>
      <c r="F8" s="45"/>
      <c r="G8" s="45"/>
      <c r="H8" s="39"/>
      <c r="I8" s="39"/>
      <c r="J8" s="57"/>
    </row>
    <row r="9" spans="1:12" s="34" customFormat="1" ht="11.25" x14ac:dyDescent="0.4">
      <c r="A9" s="36"/>
      <c r="B9" s="40" t="s">
        <v>7</v>
      </c>
      <c r="C9" s="85">
        <f>H10</f>
        <v>160000000</v>
      </c>
      <c r="D9" s="86"/>
      <c r="E9" s="34" t="s">
        <v>90</v>
      </c>
      <c r="J9" s="58"/>
    </row>
    <row r="10" spans="1:12" s="34" customFormat="1" ht="11.25" x14ac:dyDescent="0.4">
      <c r="A10" s="36"/>
      <c r="B10" s="41"/>
      <c r="C10" s="85"/>
      <c r="D10" s="86"/>
      <c r="E10" s="46" t="s">
        <v>74</v>
      </c>
      <c r="F10" s="46"/>
      <c r="G10" s="46"/>
      <c r="H10" s="52">
        <f>E12*G12</f>
        <v>160000000</v>
      </c>
      <c r="I10" s="34" t="s">
        <v>20</v>
      </c>
      <c r="J10" s="58"/>
    </row>
    <row r="11" spans="1:12" s="34" customFormat="1" ht="11.25" x14ac:dyDescent="0.4">
      <c r="A11" s="36"/>
      <c r="B11" s="41"/>
      <c r="C11" s="87"/>
      <c r="D11" s="88"/>
      <c r="E11" s="34" t="s">
        <v>10</v>
      </c>
      <c r="J11" s="58"/>
    </row>
    <row r="12" spans="1:12" s="34" customFormat="1" ht="11.25" x14ac:dyDescent="0.4">
      <c r="A12" s="36"/>
      <c r="B12" s="41"/>
      <c r="C12" s="85"/>
      <c r="D12" s="86"/>
      <c r="E12" s="47">
        <v>10000</v>
      </c>
      <c r="F12" s="49" t="s">
        <v>104</v>
      </c>
      <c r="G12" s="50">
        <v>16000</v>
      </c>
      <c r="H12" s="34" t="s">
        <v>70</v>
      </c>
      <c r="J12" s="58"/>
    </row>
    <row r="13" spans="1:12" s="34" customFormat="1" ht="11.25" x14ac:dyDescent="0.4">
      <c r="A13" s="36"/>
      <c r="B13" s="41"/>
      <c r="C13" s="85"/>
      <c r="D13" s="86"/>
      <c r="J13" s="58"/>
    </row>
    <row r="14" spans="1:12" s="34" customFormat="1" ht="11.25" x14ac:dyDescent="0.4">
      <c r="A14" s="36"/>
      <c r="B14" s="41"/>
      <c r="C14" s="85"/>
      <c r="D14" s="86"/>
      <c r="E14" s="34" t="s">
        <v>86</v>
      </c>
      <c r="J14" s="58"/>
    </row>
    <row r="15" spans="1:12" s="34" customFormat="1" ht="11.25" x14ac:dyDescent="0.4">
      <c r="A15" s="36"/>
      <c r="B15" s="41"/>
      <c r="C15" s="85"/>
      <c r="D15" s="86"/>
      <c r="E15" s="34" t="s">
        <v>74</v>
      </c>
      <c r="H15" s="52">
        <f>E17*G17</f>
        <v>96000000</v>
      </c>
      <c r="I15" s="34" t="s">
        <v>20</v>
      </c>
      <c r="J15" s="58"/>
    </row>
    <row r="16" spans="1:12" s="34" customFormat="1" ht="11.25" x14ac:dyDescent="0.4">
      <c r="A16" s="36"/>
      <c r="B16" s="41"/>
      <c r="C16" s="85"/>
      <c r="D16" s="86"/>
      <c r="E16" s="34" t="s">
        <v>10</v>
      </c>
      <c r="J16" s="58"/>
    </row>
    <row r="17" spans="1:10" s="34" customFormat="1" ht="11.25" x14ac:dyDescent="0.4">
      <c r="A17" s="36"/>
      <c r="B17" s="41"/>
      <c r="C17" s="85"/>
      <c r="D17" s="86"/>
      <c r="E17" s="47">
        <v>6000</v>
      </c>
      <c r="F17" s="49" t="s">
        <v>104</v>
      </c>
      <c r="G17" s="50">
        <v>16000</v>
      </c>
      <c r="H17" s="34" t="s">
        <v>70</v>
      </c>
      <c r="J17" s="58"/>
    </row>
    <row r="18" spans="1:10" s="34" customFormat="1" ht="11.25" x14ac:dyDescent="0.4">
      <c r="A18" s="36"/>
      <c r="B18" s="41"/>
      <c r="C18" s="85"/>
      <c r="D18" s="86"/>
      <c r="J18" s="58"/>
    </row>
    <row r="19" spans="1:10" s="34" customFormat="1" ht="11.25" x14ac:dyDescent="0.4">
      <c r="A19" s="36"/>
      <c r="B19" s="41"/>
      <c r="C19" s="85"/>
      <c r="D19" s="86"/>
      <c r="J19" s="58"/>
    </row>
    <row r="20" spans="1:10" s="34" customFormat="1" ht="11.25" x14ac:dyDescent="0.4">
      <c r="A20" s="36"/>
      <c r="B20" s="41"/>
      <c r="C20" s="85"/>
      <c r="D20" s="86"/>
      <c r="J20" s="58"/>
    </row>
    <row r="21" spans="1:10" s="34" customFormat="1" ht="11.25" x14ac:dyDescent="0.4">
      <c r="A21" s="36"/>
      <c r="B21" s="41"/>
      <c r="C21" s="85"/>
      <c r="D21" s="86"/>
      <c r="J21" s="58"/>
    </row>
    <row r="22" spans="1:10" s="34" customFormat="1" ht="11.25" x14ac:dyDescent="0.4">
      <c r="A22" s="36"/>
      <c r="B22" s="41" t="s">
        <v>65</v>
      </c>
      <c r="C22" s="85">
        <f>H23</f>
        <v>2450000</v>
      </c>
      <c r="D22" s="86"/>
      <c r="E22" s="34" t="s">
        <v>87</v>
      </c>
      <c r="J22" s="58"/>
    </row>
    <row r="23" spans="1:10" s="34" customFormat="1" ht="11.25" x14ac:dyDescent="0.4">
      <c r="A23" s="36"/>
      <c r="B23" s="41"/>
      <c r="C23" s="85"/>
      <c r="D23" s="86"/>
      <c r="E23" s="34" t="s">
        <v>88</v>
      </c>
      <c r="H23" s="52">
        <f>SUM(H24:H61)</f>
        <v>2450000</v>
      </c>
      <c r="I23" s="55" t="s">
        <v>20</v>
      </c>
      <c r="J23" s="58"/>
    </row>
    <row r="24" spans="1:10" s="34" customFormat="1" ht="11.25" x14ac:dyDescent="0.4">
      <c r="A24" s="36"/>
      <c r="B24" s="41"/>
      <c r="C24" s="85"/>
      <c r="D24" s="86"/>
      <c r="J24" s="58"/>
    </row>
    <row r="25" spans="1:10" s="34" customFormat="1" ht="11.25" x14ac:dyDescent="0.4">
      <c r="A25" s="36"/>
      <c r="B25" s="41"/>
      <c r="C25" s="85"/>
      <c r="D25" s="86"/>
      <c r="E25" s="34" t="s">
        <v>14</v>
      </c>
      <c r="H25" s="53"/>
      <c r="J25" s="58"/>
    </row>
    <row r="26" spans="1:10" s="34" customFormat="1" ht="11.25" x14ac:dyDescent="0.4">
      <c r="A26" s="36"/>
      <c r="B26" s="41"/>
      <c r="C26" s="85"/>
      <c r="D26" s="86"/>
      <c r="E26" s="48">
        <v>110</v>
      </c>
      <c r="F26" s="34" t="s">
        <v>104</v>
      </c>
      <c r="G26" s="51">
        <v>16000</v>
      </c>
      <c r="H26" s="54"/>
      <c r="J26" s="58"/>
    </row>
    <row r="27" spans="1:10" s="34" customFormat="1" ht="11.25" x14ac:dyDescent="0.4">
      <c r="A27" s="36"/>
      <c r="B27" s="42"/>
      <c r="C27" s="43"/>
      <c r="D27" s="44"/>
      <c r="G27" s="49" t="s">
        <v>105</v>
      </c>
      <c r="H27" s="54">
        <f>E26*G26</f>
        <v>1760000</v>
      </c>
      <c r="I27" s="34" t="s">
        <v>20</v>
      </c>
      <c r="J27" s="58"/>
    </row>
    <row r="28" spans="1:10" s="34" customFormat="1" ht="11.25" x14ac:dyDescent="0.4">
      <c r="A28" s="36"/>
      <c r="B28" s="42"/>
      <c r="C28" s="43"/>
      <c r="D28" s="44"/>
      <c r="J28" s="58"/>
    </row>
    <row r="29" spans="1:10" s="34" customFormat="1" ht="11.25" x14ac:dyDescent="0.4">
      <c r="A29" s="36"/>
      <c r="B29" s="41"/>
      <c r="C29" s="85"/>
      <c r="D29" s="86"/>
      <c r="J29" s="58"/>
    </row>
    <row r="30" spans="1:10" s="34" customFormat="1" ht="11.25" x14ac:dyDescent="0.4">
      <c r="A30" s="36"/>
      <c r="B30" s="41"/>
      <c r="C30" s="85"/>
      <c r="D30" s="86"/>
      <c r="E30" s="34" t="s">
        <v>89</v>
      </c>
      <c r="H30" s="50">
        <f>3000*30</f>
        <v>90000</v>
      </c>
      <c r="I30" s="34" t="s">
        <v>20</v>
      </c>
      <c r="J30" s="58"/>
    </row>
    <row r="31" spans="1:10" s="34" customFormat="1" ht="11.25" x14ac:dyDescent="0.4">
      <c r="A31" s="36"/>
      <c r="B31" s="41"/>
      <c r="C31" s="85"/>
      <c r="D31" s="86"/>
      <c r="H31" s="48"/>
      <c r="J31" s="58"/>
    </row>
    <row r="32" spans="1:10" s="34" customFormat="1" ht="11.25" x14ac:dyDescent="0.4">
      <c r="A32" s="36"/>
      <c r="B32" s="41"/>
      <c r="C32" s="85"/>
      <c r="D32" s="86"/>
      <c r="H32" s="48"/>
      <c r="J32" s="58"/>
    </row>
    <row r="33" spans="1:10" s="34" customFormat="1" ht="11.25" x14ac:dyDescent="0.4">
      <c r="A33" s="36"/>
      <c r="B33" s="41"/>
      <c r="C33" s="85"/>
      <c r="D33" s="86"/>
      <c r="E33" s="34" t="s">
        <v>89</v>
      </c>
      <c r="H33" s="50">
        <v>300000</v>
      </c>
      <c r="I33" s="34" t="s">
        <v>20</v>
      </c>
      <c r="J33" s="58"/>
    </row>
    <row r="34" spans="1:10" s="34" customFormat="1" ht="11.25" x14ac:dyDescent="0.4">
      <c r="A34" s="36"/>
      <c r="B34" s="41"/>
      <c r="C34" s="85"/>
      <c r="D34" s="86"/>
      <c r="H34" s="50"/>
      <c r="J34" s="58"/>
    </row>
    <row r="35" spans="1:10" s="34" customFormat="1" ht="11.25" x14ac:dyDescent="0.4">
      <c r="A35" s="36"/>
      <c r="B35" s="41"/>
      <c r="C35" s="85"/>
      <c r="D35" s="86"/>
      <c r="H35" s="50"/>
      <c r="J35" s="58"/>
    </row>
    <row r="36" spans="1:10" s="34" customFormat="1" ht="11.25" x14ac:dyDescent="0.4">
      <c r="A36" s="36"/>
      <c r="B36" s="41"/>
      <c r="C36" s="85"/>
      <c r="D36" s="86"/>
      <c r="E36" s="34" t="s">
        <v>89</v>
      </c>
      <c r="H36" s="50">
        <v>300000</v>
      </c>
      <c r="I36" s="34" t="s">
        <v>20</v>
      </c>
      <c r="J36" s="58"/>
    </row>
    <row r="37" spans="1:10" s="34" customFormat="1" ht="11.25" x14ac:dyDescent="0.4">
      <c r="A37" s="36"/>
      <c r="B37" s="41"/>
      <c r="C37" s="85"/>
      <c r="D37" s="86"/>
      <c r="J37" s="58"/>
    </row>
    <row r="38" spans="1:10" s="34" customFormat="1" ht="11.25" x14ac:dyDescent="0.4">
      <c r="A38" s="36"/>
      <c r="B38" s="41"/>
      <c r="C38" s="85"/>
      <c r="D38" s="86"/>
      <c r="J38" s="58"/>
    </row>
    <row r="39" spans="1:10" s="34" customFormat="1" ht="11.25" x14ac:dyDescent="0.4">
      <c r="A39" s="36"/>
      <c r="B39" s="42"/>
      <c r="C39" s="43"/>
      <c r="D39" s="44"/>
      <c r="J39" s="58"/>
    </row>
    <row r="40" spans="1:10" s="34" customFormat="1" ht="11.25" x14ac:dyDescent="0.4">
      <c r="A40" s="36"/>
      <c r="B40" s="42"/>
      <c r="C40" s="43"/>
      <c r="D40" s="44"/>
      <c r="J40" s="58"/>
    </row>
    <row r="41" spans="1:10" s="34" customFormat="1" ht="11.25" x14ac:dyDescent="0.4">
      <c r="A41" s="36"/>
      <c r="B41" s="42"/>
      <c r="C41" s="43"/>
      <c r="D41" s="44"/>
      <c r="J41" s="58"/>
    </row>
    <row r="42" spans="1:10" s="34" customFormat="1" ht="11.25" x14ac:dyDescent="0.4">
      <c r="A42" s="36"/>
      <c r="B42" s="42"/>
      <c r="C42" s="43"/>
      <c r="D42" s="44"/>
      <c r="J42" s="58"/>
    </row>
    <row r="43" spans="1:10" s="34" customFormat="1" ht="11.25" x14ac:dyDescent="0.4">
      <c r="A43" s="36"/>
      <c r="B43" s="42"/>
      <c r="C43" s="43"/>
      <c r="D43" s="44"/>
      <c r="J43" s="58"/>
    </row>
    <row r="44" spans="1:10" s="34" customFormat="1" ht="11.25" x14ac:dyDescent="0.4">
      <c r="A44" s="36"/>
      <c r="B44" s="41"/>
      <c r="C44" s="85"/>
      <c r="D44" s="86"/>
      <c r="J44" s="58"/>
    </row>
    <row r="45" spans="1:10" s="34" customFormat="1" ht="11.25" x14ac:dyDescent="0.4">
      <c r="A45" s="36"/>
      <c r="B45" s="41"/>
      <c r="C45" s="85"/>
      <c r="D45" s="86"/>
      <c r="J45" s="58"/>
    </row>
    <row r="46" spans="1:10" s="34" customFormat="1" ht="11.25" x14ac:dyDescent="0.4">
      <c r="A46" s="36"/>
      <c r="B46" s="41"/>
      <c r="C46" s="85"/>
      <c r="D46" s="86"/>
      <c r="J46" s="58"/>
    </row>
    <row r="47" spans="1:10" s="34" customFormat="1" ht="11.25" x14ac:dyDescent="0.4">
      <c r="A47" s="36"/>
      <c r="B47" s="41"/>
      <c r="C47" s="85"/>
      <c r="D47" s="86"/>
      <c r="H47" s="55"/>
      <c r="I47" s="55"/>
      <c r="J47" s="58"/>
    </row>
    <row r="48" spans="1:10" s="34" customFormat="1" ht="11.25" x14ac:dyDescent="0.4">
      <c r="A48" s="36"/>
      <c r="B48" s="41"/>
      <c r="C48" s="85"/>
      <c r="D48" s="86"/>
      <c r="J48" s="58"/>
    </row>
    <row r="49" spans="1:10" s="34" customFormat="1" ht="11.25" x14ac:dyDescent="0.4">
      <c r="A49" s="36"/>
      <c r="B49" s="41"/>
      <c r="C49" s="85"/>
      <c r="D49" s="86"/>
      <c r="J49" s="58"/>
    </row>
    <row r="50" spans="1:10" s="34" customFormat="1" ht="11.25" x14ac:dyDescent="0.4">
      <c r="A50" s="37"/>
      <c r="C50" s="85"/>
      <c r="D50" s="86"/>
      <c r="H50" s="55"/>
      <c r="J50" s="58"/>
    </row>
    <row r="51" spans="1:10" s="34" customFormat="1" ht="11.25" x14ac:dyDescent="0.4">
      <c r="A51" s="37"/>
      <c r="C51" s="85"/>
      <c r="D51" s="86"/>
      <c r="J51" s="58"/>
    </row>
    <row r="52" spans="1:10" s="34" customFormat="1" ht="12" x14ac:dyDescent="0.4">
      <c r="A52" s="38"/>
      <c r="C52" s="85"/>
      <c r="D52" s="86"/>
      <c r="J52" s="58"/>
    </row>
    <row r="53" spans="1:10" s="34" customFormat="1" ht="11.25" x14ac:dyDescent="0.4">
      <c r="A53" s="37"/>
      <c r="C53" s="85"/>
      <c r="D53" s="86"/>
      <c r="H53" s="55"/>
      <c r="J53" s="58"/>
    </row>
    <row r="54" spans="1:10" s="34" customFormat="1" ht="11.25" x14ac:dyDescent="0.4">
      <c r="A54" s="37"/>
      <c r="C54" s="85"/>
      <c r="D54" s="86"/>
      <c r="H54" s="55"/>
      <c r="J54" s="58"/>
    </row>
    <row r="55" spans="1:10" s="34" customFormat="1" ht="11.25" x14ac:dyDescent="0.4">
      <c r="A55" s="37"/>
      <c r="C55" s="85"/>
      <c r="D55" s="86"/>
      <c r="H55" s="55"/>
      <c r="J55" s="58"/>
    </row>
    <row r="56" spans="1:10" s="34" customFormat="1" ht="11.25" x14ac:dyDescent="0.4">
      <c r="A56" s="37"/>
      <c r="C56" s="85"/>
      <c r="D56" s="86"/>
      <c r="H56" s="55"/>
      <c r="J56" s="58"/>
    </row>
    <row r="57" spans="1:10" s="34" customFormat="1" ht="10.5" customHeight="1" x14ac:dyDescent="0.4">
      <c r="A57" s="36"/>
      <c r="B57" s="41"/>
      <c r="C57" s="85"/>
      <c r="D57" s="86"/>
      <c r="J57" s="58"/>
    </row>
    <row r="58" spans="1:10" s="34" customFormat="1" ht="11.25" x14ac:dyDescent="0.4">
      <c r="A58" s="36"/>
      <c r="B58" s="41"/>
      <c r="C58" s="85"/>
      <c r="D58" s="86"/>
      <c r="J58" s="58"/>
    </row>
    <row r="59" spans="1:10" s="34" customFormat="1" ht="11.25" x14ac:dyDescent="0.4">
      <c r="A59" s="36"/>
      <c r="B59" s="41"/>
      <c r="C59" s="85"/>
      <c r="D59" s="86"/>
      <c r="J59" s="58"/>
    </row>
    <row r="60" spans="1:10" s="34" customFormat="1" ht="11.25" x14ac:dyDescent="0.4">
      <c r="A60" s="36"/>
      <c r="B60" s="41"/>
      <c r="C60" s="85"/>
      <c r="D60" s="86"/>
      <c r="J60" s="58"/>
    </row>
    <row r="61" spans="1:10" s="34" customFormat="1" ht="11.25" x14ac:dyDescent="0.4">
      <c r="A61" s="36"/>
      <c r="B61" s="41"/>
      <c r="C61" s="92"/>
      <c r="D61" s="93"/>
      <c r="J61" s="58"/>
    </row>
    <row r="62" spans="1:10" x14ac:dyDescent="0.4">
      <c r="A62" s="90" t="s">
        <v>2</v>
      </c>
      <c r="B62" s="90"/>
      <c r="C62" s="91">
        <f>SUM(C8:D61)</f>
        <v>162450000</v>
      </c>
      <c r="D62" s="91"/>
      <c r="E62" s="90"/>
      <c r="F62" s="90"/>
      <c r="G62" s="90"/>
      <c r="H62" s="90"/>
      <c r="I62" s="90"/>
      <c r="J62" s="90"/>
    </row>
    <row r="63" spans="1:10" x14ac:dyDescent="0.4">
      <c r="A63" s="90"/>
      <c r="B63" s="90"/>
      <c r="C63" s="91"/>
      <c r="D63" s="91"/>
      <c r="E63" s="90"/>
      <c r="F63" s="90"/>
      <c r="G63" s="90"/>
      <c r="H63" s="90"/>
      <c r="I63" s="90"/>
      <c r="J63" s="90"/>
    </row>
  </sheetData>
  <mergeCells count="54">
    <mergeCell ref="A62:B63"/>
    <mergeCell ref="C62:D63"/>
    <mergeCell ref="E62:J63"/>
    <mergeCell ref="C60:D60"/>
    <mergeCell ref="C61:D61"/>
    <mergeCell ref="B3:I4"/>
    <mergeCell ref="A6:B7"/>
    <mergeCell ref="C6:D7"/>
    <mergeCell ref="E6:J7"/>
    <mergeCell ref="C55:D55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C44:D44"/>
    <mergeCell ref="C30:D30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31:D31"/>
    <mergeCell ref="C32:D32"/>
    <mergeCell ref="C33:D33"/>
    <mergeCell ref="C34:D34"/>
    <mergeCell ref="C23:D23"/>
    <mergeCell ref="C24:D24"/>
    <mergeCell ref="C25:D25"/>
    <mergeCell ref="C26:D26"/>
    <mergeCell ref="C29:D29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</mergeCells>
  <phoneticPr fontId="1"/>
  <pageMargins left="0.7" right="0.7" top="0.75" bottom="0.75" header="0.3" footer="0.3"/>
  <pageSetup paperSize="9" orientation="portrait" r:id="rId1"/>
  <colBreaks count="1" manualBreakCount="1">
    <brk id="10" max="62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Y56"/>
  <sheetViews>
    <sheetView view="pageBreakPreview" topLeftCell="A9" zoomScale="85" zoomScaleSheetLayoutView="85" workbookViewId="0">
      <selection activeCell="P42" sqref="P42"/>
    </sheetView>
  </sheetViews>
  <sheetFormatPr defaultRowHeight="14.25" x14ac:dyDescent="0.4"/>
  <cols>
    <col min="1" max="1" width="7" style="4" customWidth="1"/>
    <col min="2" max="2" width="1.375" style="4" customWidth="1"/>
    <col min="3" max="3" width="9" style="4" customWidth="1"/>
    <col min="4" max="4" width="16.375" style="4" customWidth="1"/>
    <col min="5" max="5" width="4.125" style="4" customWidth="1"/>
    <col min="6" max="6" width="2.625" style="4" customWidth="1"/>
    <col min="7" max="7" width="18.75" style="4" customWidth="1"/>
    <col min="8" max="8" width="10.75" style="4" customWidth="1"/>
    <col min="9" max="9" width="3.5" style="4" customWidth="1"/>
    <col min="10" max="11" width="10.375" style="4" customWidth="1"/>
    <col min="12" max="12" width="12.875" style="4" bestFit="1" customWidth="1"/>
    <col min="13" max="13" width="9" style="4" customWidth="1"/>
    <col min="14" max="16384" width="9" style="4"/>
  </cols>
  <sheetData>
    <row r="1" spans="1:25" x14ac:dyDescent="0.4">
      <c r="A1" s="4" t="s">
        <v>82</v>
      </c>
    </row>
    <row r="2" spans="1:25" x14ac:dyDescent="0.4">
      <c r="H2" s="71" t="str">
        <f>'入力用シート（必須）'!B6</f>
        <v>〇〇　－　〇〇〇〇</v>
      </c>
      <c r="I2" s="71"/>
      <c r="J2" s="71"/>
      <c r="K2" s="5"/>
    </row>
    <row r="3" spans="1:25" x14ac:dyDescent="0.4">
      <c r="H3" s="71" t="str">
        <f>'入力用シート（必須）'!B5</f>
        <v>令和○年○月○日</v>
      </c>
      <c r="I3" s="71"/>
      <c r="J3" s="71"/>
      <c r="K3" s="5"/>
    </row>
    <row r="6" spans="1:25" ht="32.25" x14ac:dyDescent="0.4">
      <c r="A6" s="4" t="s">
        <v>99</v>
      </c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32.25" x14ac:dyDescent="0.4"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2.25" x14ac:dyDescent="0.15">
      <c r="G8" s="72" t="str">
        <f>'入力用シート（必須）'!B4</f>
        <v>〇〇市長　〇〇　〇〇</v>
      </c>
      <c r="H8" s="72"/>
      <c r="I8" s="7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2.25" x14ac:dyDescent="0.4">
      <c r="G9" s="73" t="s">
        <v>66</v>
      </c>
      <c r="H9" s="73"/>
      <c r="I9" s="73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32.25" x14ac:dyDescent="0.4">
      <c r="A10" s="74" t="s">
        <v>55</v>
      </c>
      <c r="B10" s="74"/>
      <c r="C10" s="74"/>
      <c r="D10" s="74"/>
      <c r="E10" s="74"/>
      <c r="F10" s="74"/>
      <c r="G10" s="74"/>
      <c r="H10" s="74"/>
      <c r="I10" s="74"/>
      <c r="J10" s="74"/>
      <c r="K10" s="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32.25" x14ac:dyDescent="0.4"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2.25" x14ac:dyDescent="0.4">
      <c r="A12" s="74" t="s">
        <v>108</v>
      </c>
      <c r="B12" s="74"/>
      <c r="C12" s="74"/>
      <c r="D12" s="74"/>
      <c r="E12" s="74"/>
      <c r="F12" s="74"/>
      <c r="G12" s="74"/>
      <c r="H12" s="74"/>
      <c r="I12" s="74"/>
      <c r="J12" s="74"/>
      <c r="K12" s="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4">
      <c r="A13" s="74" t="s">
        <v>56</v>
      </c>
      <c r="B13" s="74"/>
      <c r="C13" s="74"/>
      <c r="D13" s="74"/>
      <c r="E13" s="74"/>
      <c r="F13" s="74"/>
      <c r="G13" s="74"/>
      <c r="H13" s="74"/>
      <c r="I13" s="74"/>
      <c r="J13" s="74"/>
      <c r="K13" s="5"/>
    </row>
    <row r="16" spans="1:25" x14ac:dyDescent="0.4">
      <c r="A16" s="6" t="s">
        <v>8</v>
      </c>
      <c r="B16" s="6"/>
      <c r="C16" s="76" t="s">
        <v>1</v>
      </c>
      <c r="D16" s="76"/>
      <c r="F16" s="81" t="s">
        <v>67</v>
      </c>
      <c r="G16" s="81"/>
      <c r="H16" s="81"/>
      <c r="I16" s="81"/>
      <c r="J16" s="81"/>
      <c r="K16" s="5"/>
    </row>
    <row r="17" spans="1:12" x14ac:dyDescent="0.4">
      <c r="A17" s="6"/>
      <c r="B17" s="6"/>
      <c r="C17" s="8"/>
      <c r="D17" s="8"/>
      <c r="F17" s="12"/>
      <c r="G17" s="12"/>
      <c r="H17" s="12"/>
      <c r="I17" s="12"/>
      <c r="J17" s="12"/>
      <c r="K17" s="5"/>
    </row>
    <row r="18" spans="1:12" x14ac:dyDescent="0.4">
      <c r="A18" s="6"/>
      <c r="B18" s="6"/>
      <c r="C18" s="5"/>
      <c r="D18" s="5"/>
    </row>
    <row r="19" spans="1:12" x14ac:dyDescent="0.4">
      <c r="A19" s="6" t="s">
        <v>25</v>
      </c>
      <c r="B19" s="6"/>
      <c r="C19" s="76" t="s">
        <v>33</v>
      </c>
      <c r="D19" s="76"/>
      <c r="F19" s="10" t="s">
        <v>11</v>
      </c>
      <c r="G19" s="79" t="str">
        <f>DBCS(TEXT(L19,"#,##0"))</f>
        <v>６７，５８４，０００</v>
      </c>
      <c r="H19" s="80"/>
      <c r="I19" s="10" t="s">
        <v>20</v>
      </c>
      <c r="L19" s="20">
        <f>'入力用シート（必須）'!B8</f>
        <v>67584000</v>
      </c>
    </row>
    <row r="20" spans="1:12" x14ac:dyDescent="0.4">
      <c r="A20" s="6"/>
      <c r="B20" s="6"/>
      <c r="C20" s="8"/>
      <c r="D20" s="8"/>
      <c r="G20" s="16"/>
      <c r="H20" s="17"/>
      <c r="L20" s="20"/>
    </row>
    <row r="21" spans="1:12" x14ac:dyDescent="0.4">
      <c r="A21" s="6"/>
      <c r="B21" s="6"/>
      <c r="C21" s="8"/>
      <c r="D21" s="8"/>
      <c r="F21" s="11"/>
      <c r="G21" s="15"/>
      <c r="H21" s="15"/>
      <c r="I21" s="11"/>
    </row>
    <row r="22" spans="1:12" x14ac:dyDescent="0.4">
      <c r="A22" s="6" t="s">
        <v>3</v>
      </c>
      <c r="B22" s="6"/>
      <c r="C22" s="76" t="s">
        <v>59</v>
      </c>
      <c r="D22" s="76"/>
      <c r="F22" s="10" t="s">
        <v>11</v>
      </c>
      <c r="G22" s="79" t="str">
        <f>DBCS(TEXT(L22,"#,##0"))</f>
        <v>３２，４７３，０００</v>
      </c>
      <c r="H22" s="80"/>
      <c r="I22" s="10" t="s">
        <v>20</v>
      </c>
      <c r="L22" s="20">
        <f>'様式第３号の１【灯油券の場合】（印刷用）'!I9</f>
        <v>32473000</v>
      </c>
    </row>
    <row r="23" spans="1:12" x14ac:dyDescent="0.4">
      <c r="A23" s="6"/>
      <c r="B23" s="6"/>
      <c r="C23" s="8"/>
      <c r="D23" s="8"/>
      <c r="G23" s="16"/>
      <c r="H23" s="17"/>
      <c r="L23" s="20"/>
    </row>
    <row r="24" spans="1:12" x14ac:dyDescent="0.4">
      <c r="A24" s="6"/>
      <c r="B24" s="6"/>
      <c r="C24" s="8"/>
      <c r="D24" s="8"/>
      <c r="G24" s="16"/>
      <c r="H24" s="17"/>
      <c r="L24" s="20"/>
    </row>
    <row r="25" spans="1:12" x14ac:dyDescent="0.4">
      <c r="A25" s="6" t="s">
        <v>9</v>
      </c>
      <c r="B25" s="6"/>
      <c r="C25" s="76" t="s">
        <v>47</v>
      </c>
      <c r="D25" s="76"/>
      <c r="F25" s="10" t="s">
        <v>11</v>
      </c>
      <c r="G25" s="79" t="str">
        <f>DBCS(TEXT(L25,"#,##0"))</f>
        <v>－３５，１１１，０００</v>
      </c>
      <c r="H25" s="80"/>
      <c r="I25" s="10" t="s">
        <v>20</v>
      </c>
      <c r="J25" s="14"/>
      <c r="K25" s="12"/>
      <c r="L25" s="20">
        <f>L22-L19</f>
        <v>-35111000</v>
      </c>
    </row>
    <row r="26" spans="1:12" x14ac:dyDescent="0.4">
      <c r="A26" s="6"/>
      <c r="B26" s="6"/>
      <c r="C26" s="8"/>
      <c r="D26" s="8"/>
      <c r="G26" s="16"/>
      <c r="H26" s="17"/>
      <c r="J26" s="14"/>
      <c r="K26" s="12"/>
      <c r="L26" s="20"/>
    </row>
    <row r="27" spans="1:12" x14ac:dyDescent="0.4">
      <c r="A27" s="6"/>
      <c r="B27" s="6"/>
      <c r="C27" s="8"/>
      <c r="D27" s="8"/>
      <c r="F27" s="12"/>
      <c r="G27" s="12"/>
      <c r="H27" s="12"/>
      <c r="I27" s="12"/>
      <c r="J27" s="12"/>
      <c r="K27" s="12"/>
    </row>
    <row r="28" spans="1:12" x14ac:dyDescent="0.4">
      <c r="A28" s="6" t="s">
        <v>12</v>
      </c>
      <c r="B28" s="6"/>
      <c r="C28" s="76" t="s">
        <v>58</v>
      </c>
      <c r="D28" s="76"/>
      <c r="F28" s="13" t="str">
        <f>'入力用シート（必須）'!B9</f>
        <v>令和７年○月○日</v>
      </c>
      <c r="G28" s="13"/>
      <c r="H28" s="13"/>
      <c r="I28" s="14"/>
      <c r="J28" s="14"/>
      <c r="K28" s="12"/>
    </row>
    <row r="29" spans="1:12" x14ac:dyDescent="0.4">
      <c r="A29" s="6"/>
      <c r="B29" s="6"/>
      <c r="C29" s="8"/>
      <c r="D29" s="8"/>
      <c r="F29" s="14"/>
      <c r="G29" s="14"/>
      <c r="H29" s="14"/>
      <c r="I29" s="14"/>
      <c r="J29" s="14"/>
      <c r="K29" s="12"/>
    </row>
    <row r="30" spans="1:12" x14ac:dyDescent="0.4">
      <c r="A30" s="6"/>
      <c r="B30" s="6"/>
      <c r="C30" s="76"/>
      <c r="D30" s="76"/>
    </row>
    <row r="31" spans="1:12" x14ac:dyDescent="0.4">
      <c r="A31" s="6" t="s">
        <v>15</v>
      </c>
      <c r="B31" s="6"/>
      <c r="C31" s="76" t="s">
        <v>24</v>
      </c>
      <c r="D31" s="76"/>
      <c r="F31" s="13" t="str">
        <f>'入力用シート（必須）'!B10</f>
        <v>指令地福－○○○○－○</v>
      </c>
      <c r="G31" s="13"/>
      <c r="H31" s="13"/>
      <c r="I31" s="14"/>
      <c r="J31" s="14"/>
      <c r="K31" s="12"/>
    </row>
    <row r="32" spans="1:12" x14ac:dyDescent="0.4">
      <c r="A32" s="6"/>
      <c r="B32" s="6"/>
      <c r="C32" s="8"/>
      <c r="D32" s="8"/>
      <c r="F32" s="14"/>
      <c r="G32" s="14"/>
      <c r="H32" s="14"/>
      <c r="I32" s="14"/>
      <c r="J32" s="14"/>
      <c r="K32" s="12"/>
    </row>
    <row r="33" spans="1:11" x14ac:dyDescent="0.4">
      <c r="A33" s="6"/>
      <c r="B33" s="6"/>
      <c r="C33" s="76"/>
      <c r="D33" s="76"/>
    </row>
    <row r="34" spans="1:11" x14ac:dyDescent="0.4">
      <c r="A34" s="6" t="s">
        <v>18</v>
      </c>
      <c r="B34" s="6"/>
      <c r="C34" s="76" t="s">
        <v>61</v>
      </c>
      <c r="D34" s="76"/>
      <c r="F34" s="13" t="str">
        <f>'入力用シート（必須）'!B11</f>
        <v>令和○年○月○日</v>
      </c>
      <c r="G34" s="13"/>
      <c r="H34" s="13"/>
      <c r="I34" s="14"/>
      <c r="J34" s="14"/>
    </row>
    <row r="35" spans="1:11" x14ac:dyDescent="0.4">
      <c r="A35" s="6"/>
      <c r="B35" s="6"/>
      <c r="C35" s="8"/>
      <c r="D35" s="8"/>
      <c r="F35" s="14"/>
      <c r="G35" s="14"/>
      <c r="H35" s="14"/>
      <c r="I35" s="14"/>
      <c r="J35" s="14"/>
    </row>
    <row r="36" spans="1:11" x14ac:dyDescent="0.4">
      <c r="A36" s="7"/>
      <c r="B36" s="7"/>
      <c r="C36" s="76"/>
      <c r="D36" s="76"/>
    </row>
    <row r="37" spans="1:11" x14ac:dyDescent="0.4">
      <c r="A37" s="6" t="s">
        <v>63</v>
      </c>
      <c r="B37" s="7"/>
      <c r="C37" s="76" t="s">
        <v>57</v>
      </c>
      <c r="D37" s="76"/>
      <c r="F37" s="81" t="s">
        <v>23</v>
      </c>
      <c r="G37" s="81"/>
      <c r="H37" s="81"/>
      <c r="I37" s="81"/>
      <c r="J37" s="81"/>
      <c r="K37" s="12"/>
    </row>
    <row r="38" spans="1:11" x14ac:dyDescent="0.4">
      <c r="A38" s="6"/>
      <c r="B38" s="7"/>
      <c r="C38" s="8"/>
      <c r="D38" s="8"/>
      <c r="F38" s="12"/>
      <c r="G38" s="12"/>
      <c r="H38" s="12"/>
      <c r="I38" s="12"/>
      <c r="J38" s="12"/>
      <c r="K38" s="12"/>
    </row>
    <row r="39" spans="1:11" x14ac:dyDescent="0.4">
      <c r="A39" s="7"/>
      <c r="B39" s="7"/>
      <c r="C39" s="76"/>
      <c r="D39" s="76"/>
    </row>
    <row r="40" spans="1:11" x14ac:dyDescent="0.4">
      <c r="A40" s="6" t="s">
        <v>43</v>
      </c>
      <c r="B40" s="7"/>
      <c r="C40" s="76" t="s">
        <v>0</v>
      </c>
      <c r="D40" s="76"/>
      <c r="F40" s="81" t="s">
        <v>23</v>
      </c>
      <c r="G40" s="81"/>
      <c r="H40" s="81"/>
      <c r="I40" s="81"/>
      <c r="J40" s="81"/>
      <c r="K40" s="12"/>
    </row>
    <row r="41" spans="1:11" x14ac:dyDescent="0.4">
      <c r="A41" s="6"/>
      <c r="B41" s="7"/>
      <c r="C41" s="8"/>
      <c r="D41" s="8"/>
      <c r="F41" s="12"/>
      <c r="G41" s="12"/>
      <c r="H41" s="12"/>
      <c r="I41" s="12"/>
      <c r="J41" s="12"/>
      <c r="K41" s="12"/>
    </row>
    <row r="42" spans="1:11" x14ac:dyDescent="0.4">
      <c r="A42" s="7"/>
      <c r="B42" s="7"/>
      <c r="C42" s="76"/>
      <c r="D42" s="76"/>
    </row>
    <row r="43" spans="1:11" x14ac:dyDescent="0.4">
      <c r="A43" s="6" t="s">
        <v>16</v>
      </c>
      <c r="B43" s="7"/>
      <c r="C43" s="76" t="s">
        <v>109</v>
      </c>
      <c r="D43" s="76"/>
      <c r="F43" s="81" t="s">
        <v>23</v>
      </c>
      <c r="G43" s="81"/>
      <c r="H43" s="81"/>
      <c r="I43" s="81"/>
      <c r="J43" s="81"/>
      <c r="K43" s="12"/>
    </row>
    <row r="44" spans="1:11" x14ac:dyDescent="0.4">
      <c r="A44" s="6"/>
      <c r="B44" s="7"/>
      <c r="C44" s="8"/>
      <c r="D44" s="8"/>
      <c r="F44" s="12"/>
      <c r="G44" s="12"/>
      <c r="H44" s="12"/>
      <c r="I44" s="12"/>
      <c r="J44" s="12"/>
      <c r="K44" s="12"/>
    </row>
    <row r="45" spans="1:11" x14ac:dyDescent="0.4">
      <c r="A45" s="7"/>
      <c r="B45" s="7"/>
      <c r="C45" s="76"/>
      <c r="D45" s="76"/>
    </row>
    <row r="46" spans="1:11" x14ac:dyDescent="0.4">
      <c r="A46" s="6"/>
      <c r="B46" s="7"/>
      <c r="C46" s="76"/>
      <c r="D46" s="76"/>
      <c r="F46" s="81"/>
      <c r="G46" s="81"/>
      <c r="H46" s="81"/>
      <c r="I46" s="81"/>
      <c r="J46" s="81"/>
    </row>
    <row r="47" spans="1:11" x14ac:dyDescent="0.4">
      <c r="A47" s="6"/>
      <c r="B47" s="7"/>
      <c r="C47" s="76"/>
      <c r="D47" s="76"/>
    </row>
    <row r="48" spans="1:11" x14ac:dyDescent="0.4">
      <c r="A48" s="7"/>
      <c r="B48" s="7"/>
      <c r="C48" s="76"/>
      <c r="D48" s="76"/>
    </row>
    <row r="49" spans="3:4" x14ac:dyDescent="0.4">
      <c r="C49" s="76"/>
      <c r="D49" s="76"/>
    </row>
    <row r="50" spans="3:4" x14ac:dyDescent="0.4">
      <c r="C50" s="76"/>
      <c r="D50" s="76"/>
    </row>
    <row r="51" spans="3:4" x14ac:dyDescent="0.4">
      <c r="C51" s="76"/>
      <c r="D51" s="76"/>
    </row>
    <row r="52" spans="3:4" x14ac:dyDescent="0.4">
      <c r="C52" s="76"/>
      <c r="D52" s="76"/>
    </row>
    <row r="53" spans="3:4" x14ac:dyDescent="0.4">
      <c r="C53" s="76"/>
      <c r="D53" s="76"/>
    </row>
    <row r="54" spans="3:4" x14ac:dyDescent="0.4">
      <c r="C54" s="76"/>
      <c r="D54" s="76"/>
    </row>
    <row r="55" spans="3:4" x14ac:dyDescent="0.4">
      <c r="C55" s="76"/>
      <c r="D55" s="76"/>
    </row>
    <row r="56" spans="3:4" x14ac:dyDescent="0.4">
      <c r="C56" s="76"/>
      <c r="D56" s="76"/>
    </row>
  </sheetData>
  <mergeCells count="42"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F43:J43"/>
    <mergeCell ref="C45:D45"/>
    <mergeCell ref="C46:D46"/>
    <mergeCell ref="F46:J46"/>
    <mergeCell ref="C37:D37"/>
    <mergeCell ref="F37:J37"/>
    <mergeCell ref="C39:D39"/>
    <mergeCell ref="C40:D40"/>
    <mergeCell ref="F40:J40"/>
    <mergeCell ref="C30:D30"/>
    <mergeCell ref="C31:D31"/>
    <mergeCell ref="C33:D33"/>
    <mergeCell ref="C34:D34"/>
    <mergeCell ref="C36:D36"/>
    <mergeCell ref="C22:D22"/>
    <mergeCell ref="G22:H22"/>
    <mergeCell ref="C25:D25"/>
    <mergeCell ref="G25:H25"/>
    <mergeCell ref="C28:D28"/>
    <mergeCell ref="A12:J12"/>
    <mergeCell ref="A13:J13"/>
    <mergeCell ref="C16:D16"/>
    <mergeCell ref="F16:J16"/>
    <mergeCell ref="C19:D19"/>
    <mergeCell ref="G19:H19"/>
    <mergeCell ref="H2:J2"/>
    <mergeCell ref="H3:J3"/>
    <mergeCell ref="G8:I8"/>
    <mergeCell ref="G9:I9"/>
    <mergeCell ref="A10:J10"/>
  </mergeCells>
  <phoneticPr fontId="1"/>
  <pageMargins left="0.7" right="0.7" top="0.75" bottom="0.75" header="0.3" footer="0.3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1"/>
  <sheetViews>
    <sheetView view="pageBreakPreview" zoomScaleSheetLayoutView="100" workbookViewId="0">
      <selection activeCell="E9" sqref="E9"/>
    </sheetView>
  </sheetViews>
  <sheetFormatPr defaultRowHeight="14.25" x14ac:dyDescent="0.4"/>
  <cols>
    <col min="1" max="1" width="13.625" style="4" customWidth="1"/>
    <col min="2" max="9" width="12.625" style="4" customWidth="1"/>
    <col min="10" max="10" width="9" style="4" customWidth="1"/>
    <col min="11" max="16384" width="9" style="4"/>
  </cols>
  <sheetData>
    <row r="1" spans="1:13" x14ac:dyDescent="0.4">
      <c r="A1" s="4" t="s">
        <v>83</v>
      </c>
    </row>
    <row r="3" spans="1:13" ht="33.75" customHeight="1" x14ac:dyDescent="0.4">
      <c r="B3" s="26"/>
      <c r="C3" s="82" t="s">
        <v>57</v>
      </c>
      <c r="D3" s="82"/>
      <c r="E3" s="82"/>
      <c r="F3" s="82"/>
      <c r="G3" s="82"/>
      <c r="H3" s="26"/>
      <c r="I3" s="26"/>
      <c r="J3" s="26"/>
      <c r="K3" s="26"/>
      <c r="L3" s="26"/>
      <c r="M3" s="26"/>
    </row>
    <row r="6" spans="1:13" x14ac:dyDescent="0.4">
      <c r="I6" s="17" t="str">
        <f>'入力用シート（必須）'!B3</f>
        <v>〇〇市</v>
      </c>
    </row>
    <row r="7" spans="1:13" ht="87.75" customHeight="1" x14ac:dyDescent="0.4">
      <c r="A7" s="21" t="s">
        <v>6</v>
      </c>
      <c r="B7" s="21" t="s">
        <v>34</v>
      </c>
      <c r="C7" s="21" t="s">
        <v>21</v>
      </c>
      <c r="D7" s="21" t="s">
        <v>35</v>
      </c>
      <c r="E7" s="21" t="s">
        <v>37</v>
      </c>
      <c r="F7" s="21" t="s">
        <v>38</v>
      </c>
      <c r="G7" s="21" t="s">
        <v>40</v>
      </c>
      <c r="H7" s="21" t="s">
        <v>27</v>
      </c>
      <c r="I7" s="21" t="s">
        <v>41</v>
      </c>
    </row>
    <row r="8" spans="1:13" ht="13.5" customHeight="1" x14ac:dyDescent="0.4">
      <c r="A8" s="22"/>
      <c r="B8" s="27" t="s">
        <v>44</v>
      </c>
      <c r="C8" s="27" t="s">
        <v>13</v>
      </c>
      <c r="D8" s="27" t="s">
        <v>46</v>
      </c>
      <c r="E8" s="27" t="s">
        <v>48</v>
      </c>
      <c r="F8" s="27" t="s">
        <v>45</v>
      </c>
      <c r="G8" s="27" t="s">
        <v>29</v>
      </c>
      <c r="H8" s="27" t="s">
        <v>4</v>
      </c>
      <c r="I8" s="27" t="s">
        <v>36</v>
      </c>
    </row>
    <row r="9" spans="1:13" ht="116.25" customHeight="1" x14ac:dyDescent="0.4">
      <c r="A9" s="59" t="s">
        <v>69</v>
      </c>
      <c r="B9" s="60">
        <f>'様式第３号の２【灯油券の場合】（入力用）'!C62</f>
        <v>104450000</v>
      </c>
      <c r="C9" s="61">
        <v>0</v>
      </c>
      <c r="D9" s="60">
        <f>B9-C9</f>
        <v>104450000</v>
      </c>
      <c r="E9" s="60">
        <f>D9</f>
        <v>104450000</v>
      </c>
      <c r="F9" s="60">
        <f>F10+F11</f>
        <v>65181600</v>
      </c>
      <c r="G9" s="60">
        <f>G10+G11</f>
        <v>64946000</v>
      </c>
      <c r="H9" s="60">
        <f>G9</f>
        <v>64946000</v>
      </c>
      <c r="I9" s="60">
        <f>SUM(I10:I11)</f>
        <v>32473000</v>
      </c>
    </row>
    <row r="10" spans="1:13" x14ac:dyDescent="0.4">
      <c r="A10" s="24" t="s">
        <v>102</v>
      </c>
      <c r="B10" s="29">
        <f>'様式第３号の２【灯油券の場合】（入力用）'!C9</f>
        <v>98760000</v>
      </c>
      <c r="C10" s="32">
        <v>0</v>
      </c>
      <c r="D10" s="29">
        <f>B10-C10</f>
        <v>98760000</v>
      </c>
      <c r="E10" s="29">
        <f>D10</f>
        <v>98760000</v>
      </c>
      <c r="F10" s="29">
        <f>'様式第３号の２【灯油券の場合】（入力用）'!F17</f>
        <v>59256000</v>
      </c>
      <c r="G10" s="29">
        <f>IF(E10&gt;F10,F10,E10)</f>
        <v>59256000</v>
      </c>
      <c r="H10" s="29">
        <f>G10</f>
        <v>59256000</v>
      </c>
      <c r="I10" s="29">
        <f>ROUNDDOWN(H10/2,-3)</f>
        <v>29628000</v>
      </c>
    </row>
    <row r="11" spans="1:13" x14ac:dyDescent="0.4">
      <c r="A11" s="25" t="s">
        <v>103</v>
      </c>
      <c r="B11" s="30">
        <f>'様式第３号の２【灯油券の場合】（入力用）'!C31</f>
        <v>5690000</v>
      </c>
      <c r="C11" s="33">
        <v>0</v>
      </c>
      <c r="D11" s="30">
        <f>B11-C11</f>
        <v>5690000</v>
      </c>
      <c r="E11" s="30">
        <f>D11</f>
        <v>5690000</v>
      </c>
      <c r="F11" s="30">
        <f>F10*0.1</f>
        <v>5925600</v>
      </c>
      <c r="G11" s="30">
        <f>IF(E11&gt;F11,F11,E11)</f>
        <v>5690000</v>
      </c>
      <c r="H11" s="30">
        <f>G11</f>
        <v>5690000</v>
      </c>
      <c r="I11" s="30">
        <f>ROUNDDOWN(H11/2,-3)</f>
        <v>2845000</v>
      </c>
    </row>
  </sheetData>
  <mergeCells count="1">
    <mergeCell ref="C3:G3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63"/>
  <sheetViews>
    <sheetView view="pageBreakPreview" topLeftCell="A7" zoomScaleSheetLayoutView="100" workbookViewId="0">
      <selection activeCell="F17" sqref="F17"/>
    </sheetView>
  </sheetViews>
  <sheetFormatPr defaultRowHeight="14.25" x14ac:dyDescent="0.4"/>
  <cols>
    <col min="1" max="1" width="3.125" style="4" customWidth="1"/>
    <col min="2" max="2" width="27.375" style="4" customWidth="1"/>
    <col min="3" max="3" width="6.875" style="4" customWidth="1"/>
    <col min="4" max="4" width="7.375" style="4" customWidth="1"/>
    <col min="5" max="5" width="14.125" style="4" customWidth="1"/>
    <col min="6" max="7" width="9" style="4" customWidth="1"/>
    <col min="8" max="8" width="2.75" style="4" customWidth="1"/>
    <col min="9" max="9" width="9" style="4" customWidth="1"/>
    <col min="10" max="16384" width="9" style="4"/>
  </cols>
  <sheetData>
    <row r="1" spans="1:10" x14ac:dyDescent="0.4">
      <c r="A1" s="4" t="s">
        <v>84</v>
      </c>
    </row>
    <row r="2" spans="1:10" x14ac:dyDescent="0.4"/>
    <row r="3" spans="1:10" x14ac:dyDescent="0.4">
      <c r="B3" s="89" t="s">
        <v>73</v>
      </c>
      <c r="C3" s="89"/>
      <c r="D3" s="89"/>
      <c r="E3" s="89"/>
      <c r="F3" s="89"/>
      <c r="G3" s="89"/>
      <c r="H3" s="14"/>
    </row>
    <row r="4" spans="1:10" x14ac:dyDescent="0.4">
      <c r="A4" s="14"/>
      <c r="B4" s="89"/>
      <c r="C4" s="89"/>
      <c r="D4" s="89"/>
      <c r="E4" s="89"/>
      <c r="F4" s="89"/>
      <c r="G4" s="89"/>
      <c r="H4" s="14"/>
    </row>
    <row r="5" spans="1:10" x14ac:dyDescent="0.4">
      <c r="H5" s="56" t="str">
        <f>'入力用シート（必須）'!B3</f>
        <v>〇〇市</v>
      </c>
    </row>
    <row r="6" spans="1:10" x14ac:dyDescent="0.4">
      <c r="A6" s="90" t="s">
        <v>39</v>
      </c>
      <c r="B6" s="90"/>
      <c r="C6" s="90" t="s">
        <v>54</v>
      </c>
      <c r="D6" s="90"/>
      <c r="E6" s="90" t="s">
        <v>49</v>
      </c>
      <c r="F6" s="90"/>
      <c r="G6" s="90"/>
      <c r="H6" s="90"/>
    </row>
    <row r="7" spans="1:10" x14ac:dyDescent="0.4">
      <c r="A7" s="90"/>
      <c r="B7" s="90"/>
      <c r="C7" s="90"/>
      <c r="D7" s="90"/>
      <c r="E7" s="90"/>
      <c r="F7" s="90"/>
      <c r="G7" s="90"/>
      <c r="H7" s="90"/>
    </row>
    <row r="8" spans="1:10" x14ac:dyDescent="0.4">
      <c r="A8" s="35"/>
      <c r="B8" s="39"/>
      <c r="C8" s="83"/>
      <c r="D8" s="84"/>
      <c r="E8" s="34" t="s">
        <v>91</v>
      </c>
      <c r="F8" s="34"/>
      <c r="G8" s="34"/>
      <c r="H8" s="57"/>
    </row>
    <row r="9" spans="1:10" s="34" customFormat="1" ht="11.25" x14ac:dyDescent="0.4">
      <c r="A9" s="36"/>
      <c r="B9" s="40" t="s">
        <v>7</v>
      </c>
      <c r="C9" s="85">
        <v>98760000</v>
      </c>
      <c r="D9" s="86"/>
      <c r="E9" s="34" t="s">
        <v>85</v>
      </c>
      <c r="H9" s="58"/>
    </row>
    <row r="10" spans="1:10" s="34" customFormat="1" ht="11.25" x14ac:dyDescent="0.4">
      <c r="A10" s="36"/>
      <c r="B10" s="41"/>
      <c r="C10" s="85"/>
      <c r="D10" s="86"/>
      <c r="E10" s="34" t="s">
        <v>71</v>
      </c>
      <c r="F10" s="55">
        <v>12500</v>
      </c>
      <c r="G10" s="34" t="s">
        <v>70</v>
      </c>
      <c r="H10" s="58"/>
    </row>
    <row r="11" spans="1:10" s="34" customFormat="1" ht="11.25" x14ac:dyDescent="0.4">
      <c r="A11" s="36"/>
      <c r="B11" s="41"/>
      <c r="C11" s="87"/>
      <c r="D11" s="88"/>
      <c r="E11" s="34" t="s">
        <v>50</v>
      </c>
      <c r="F11" s="55">
        <v>12345</v>
      </c>
      <c r="G11" s="34" t="s">
        <v>70</v>
      </c>
      <c r="H11" s="58"/>
    </row>
    <row r="12" spans="1:10" s="34" customFormat="1" ht="11.25" x14ac:dyDescent="0.4">
      <c r="A12" s="36"/>
      <c r="B12" s="41"/>
      <c r="C12" s="85"/>
      <c r="D12" s="86"/>
      <c r="H12" s="58"/>
    </row>
    <row r="13" spans="1:10" s="34" customFormat="1" ht="11.25" x14ac:dyDescent="0.4">
      <c r="A13" s="36"/>
      <c r="B13" s="41"/>
      <c r="C13" s="85"/>
      <c r="D13" s="86"/>
      <c r="E13" s="34" t="s">
        <v>72</v>
      </c>
      <c r="F13" s="62">
        <f>C9</f>
        <v>98760000</v>
      </c>
      <c r="G13" s="34" t="s">
        <v>20</v>
      </c>
      <c r="H13" s="58"/>
    </row>
    <row r="14" spans="1:10" s="34" customFormat="1" ht="11.25" x14ac:dyDescent="0.4">
      <c r="A14" s="36"/>
      <c r="B14" s="41"/>
      <c r="C14" s="85"/>
      <c r="D14" s="86"/>
      <c r="H14" s="58"/>
    </row>
    <row r="15" spans="1:10" s="34" customFormat="1" ht="11.25" x14ac:dyDescent="0.4">
      <c r="A15" s="36"/>
      <c r="B15" s="41"/>
      <c r="C15" s="85"/>
      <c r="D15" s="86"/>
      <c r="F15" s="55"/>
      <c r="H15" s="58"/>
    </row>
    <row r="16" spans="1:10" s="34" customFormat="1" ht="11.25" x14ac:dyDescent="0.4">
      <c r="A16" s="36"/>
      <c r="B16" s="41"/>
      <c r="C16" s="85"/>
      <c r="D16" s="86"/>
      <c r="E16" s="34" t="s">
        <v>86</v>
      </c>
      <c r="H16" s="58"/>
    </row>
    <row r="17" spans="1:8" s="34" customFormat="1" ht="11.25" x14ac:dyDescent="0.4">
      <c r="A17" s="36"/>
      <c r="B17" s="41"/>
      <c r="C17" s="85"/>
      <c r="D17" s="86"/>
      <c r="E17" s="34" t="s">
        <v>72</v>
      </c>
      <c r="F17" s="52">
        <f>F13*F23</f>
        <v>59256000</v>
      </c>
      <c r="G17" s="34" t="s">
        <v>20</v>
      </c>
      <c r="H17" s="58"/>
    </row>
    <row r="18" spans="1:8" s="34" customFormat="1" ht="11.25" x14ac:dyDescent="0.4">
      <c r="A18" s="36"/>
      <c r="B18" s="41"/>
      <c r="C18" s="85"/>
      <c r="D18" s="86"/>
      <c r="E18" s="34" t="s">
        <v>10</v>
      </c>
      <c r="H18" s="58"/>
    </row>
    <row r="19" spans="1:8" s="34" customFormat="1" ht="11.25" x14ac:dyDescent="0.4">
      <c r="A19" s="36"/>
      <c r="B19" s="41"/>
      <c r="C19" s="85"/>
      <c r="D19" s="86"/>
      <c r="E19" s="34" t="s">
        <v>96</v>
      </c>
      <c r="F19" s="50">
        <v>10000</v>
      </c>
      <c r="G19" s="34" t="s">
        <v>20</v>
      </c>
      <c r="H19" s="58"/>
    </row>
    <row r="20" spans="1:8" s="34" customFormat="1" ht="11.25" x14ac:dyDescent="0.4">
      <c r="A20" s="36"/>
      <c r="B20" s="41"/>
      <c r="C20" s="85"/>
      <c r="D20" s="86"/>
      <c r="E20" s="49"/>
      <c r="F20" s="55"/>
      <c r="H20" s="58"/>
    </row>
    <row r="21" spans="1:8" s="34" customFormat="1" ht="11.25" x14ac:dyDescent="0.4">
      <c r="A21" s="36"/>
      <c r="B21" s="41"/>
      <c r="C21" s="85"/>
      <c r="D21" s="86"/>
      <c r="E21" s="34" t="s">
        <v>97</v>
      </c>
      <c r="F21" s="55">
        <v>6000</v>
      </c>
      <c r="G21" s="34" t="s">
        <v>20</v>
      </c>
      <c r="H21" s="58"/>
    </row>
    <row r="22" spans="1:8" s="34" customFormat="1" ht="11.25" x14ac:dyDescent="0.4">
      <c r="A22" s="36"/>
      <c r="B22" s="41"/>
      <c r="C22" s="85"/>
      <c r="D22" s="86"/>
      <c r="F22" s="55"/>
      <c r="H22" s="58"/>
    </row>
    <row r="23" spans="1:8" s="34" customFormat="1" ht="11.25" x14ac:dyDescent="0.4">
      <c r="A23" s="36"/>
      <c r="B23" s="41"/>
      <c r="C23" s="85"/>
      <c r="D23" s="86"/>
      <c r="E23" s="49" t="s">
        <v>28</v>
      </c>
      <c r="F23" s="63">
        <f>F21/F19</f>
        <v>0.6</v>
      </c>
      <c r="H23" s="58"/>
    </row>
    <row r="24" spans="1:8" s="34" customFormat="1" ht="11.25" x14ac:dyDescent="0.4">
      <c r="A24" s="36"/>
      <c r="B24" s="41"/>
      <c r="C24" s="85"/>
      <c r="D24" s="86"/>
      <c r="H24" s="58"/>
    </row>
    <row r="25" spans="1:8" s="34" customFormat="1" ht="11.25" x14ac:dyDescent="0.4">
      <c r="A25" s="36"/>
      <c r="B25" s="41"/>
      <c r="C25" s="85"/>
      <c r="D25" s="86"/>
      <c r="H25" s="58"/>
    </row>
    <row r="26" spans="1:8" s="34" customFormat="1" ht="11.25" x14ac:dyDescent="0.4">
      <c r="A26" s="36"/>
      <c r="B26" s="41"/>
      <c r="C26" s="85"/>
      <c r="D26" s="86"/>
      <c r="H26" s="58"/>
    </row>
    <row r="27" spans="1:8" s="34" customFormat="1" ht="11.25" x14ac:dyDescent="0.4">
      <c r="A27" s="36"/>
      <c r="B27" s="41"/>
      <c r="C27" s="85"/>
      <c r="D27" s="86"/>
      <c r="H27" s="58"/>
    </row>
    <row r="28" spans="1:8" s="34" customFormat="1" ht="11.25" x14ac:dyDescent="0.4">
      <c r="A28" s="36"/>
      <c r="B28" s="41"/>
      <c r="C28" s="85"/>
      <c r="D28" s="86"/>
      <c r="H28" s="58"/>
    </row>
    <row r="29" spans="1:8" s="34" customFormat="1" ht="11.25" x14ac:dyDescent="0.4">
      <c r="A29" s="36"/>
      <c r="B29" s="41"/>
      <c r="C29" s="85"/>
      <c r="D29" s="86"/>
      <c r="H29" s="58"/>
    </row>
    <row r="30" spans="1:8" s="34" customFormat="1" ht="11.25" x14ac:dyDescent="0.4">
      <c r="A30" s="36"/>
      <c r="B30" s="41"/>
      <c r="C30" s="85"/>
      <c r="D30" s="86"/>
      <c r="H30" s="58"/>
    </row>
    <row r="31" spans="1:8" s="34" customFormat="1" ht="11.25" x14ac:dyDescent="0.4">
      <c r="A31" s="36"/>
      <c r="B31" s="41" t="s">
        <v>65</v>
      </c>
      <c r="C31" s="85">
        <f>F32</f>
        <v>5690000</v>
      </c>
      <c r="D31" s="86"/>
      <c r="E31" s="34" t="s">
        <v>87</v>
      </c>
      <c r="H31" s="58"/>
    </row>
    <row r="32" spans="1:8" s="34" customFormat="1" ht="11.25" x14ac:dyDescent="0.4">
      <c r="A32" s="36"/>
      <c r="B32" s="41"/>
      <c r="C32" s="85"/>
      <c r="D32" s="86"/>
      <c r="E32" s="34" t="s">
        <v>88</v>
      </c>
      <c r="F32" s="52">
        <f>SUM(F34:F61)</f>
        <v>5690000</v>
      </c>
      <c r="G32" s="55" t="s">
        <v>20</v>
      </c>
      <c r="H32" s="58"/>
    </row>
    <row r="33" spans="1:8" s="34" customFormat="1" ht="11.25" x14ac:dyDescent="0.4">
      <c r="A33" s="36"/>
      <c r="B33" s="41"/>
      <c r="C33" s="85"/>
      <c r="D33" s="86"/>
      <c r="H33" s="58"/>
    </row>
    <row r="34" spans="1:8" s="34" customFormat="1" ht="11.25" x14ac:dyDescent="0.4">
      <c r="A34" s="36"/>
      <c r="B34" s="41"/>
      <c r="C34" s="85"/>
      <c r="D34" s="86"/>
      <c r="F34" s="48"/>
      <c r="H34" s="58"/>
    </row>
    <row r="35" spans="1:8" s="34" customFormat="1" ht="11.25" x14ac:dyDescent="0.4">
      <c r="A35" s="36"/>
      <c r="B35" s="41"/>
      <c r="C35" s="85"/>
      <c r="D35" s="86"/>
      <c r="E35" s="34" t="s">
        <v>89</v>
      </c>
      <c r="F35" s="51">
        <f>1800000*2</f>
        <v>3600000</v>
      </c>
      <c r="H35" s="58"/>
    </row>
    <row r="36" spans="1:8" s="34" customFormat="1" ht="11.25" x14ac:dyDescent="0.4">
      <c r="A36" s="36"/>
      <c r="B36" s="41"/>
      <c r="C36" s="85"/>
      <c r="D36" s="86"/>
      <c r="F36" s="48"/>
      <c r="H36" s="58"/>
    </row>
    <row r="37" spans="1:8" s="34" customFormat="1" ht="11.25" x14ac:dyDescent="0.4">
      <c r="A37" s="36"/>
      <c r="B37" s="41"/>
      <c r="C37" s="85"/>
      <c r="D37" s="86"/>
      <c r="F37" s="48"/>
      <c r="H37" s="58"/>
    </row>
    <row r="38" spans="1:8" s="34" customFormat="1" ht="11.25" x14ac:dyDescent="0.4">
      <c r="A38" s="37"/>
      <c r="C38" s="85"/>
      <c r="D38" s="86"/>
      <c r="E38" s="34" t="s">
        <v>89</v>
      </c>
      <c r="F38" s="50">
        <f>3000*30</f>
        <v>90000</v>
      </c>
      <c r="H38" s="58"/>
    </row>
    <row r="39" spans="1:8" s="34" customFormat="1" ht="11.25" x14ac:dyDescent="0.4">
      <c r="A39" s="37"/>
      <c r="C39" s="85"/>
      <c r="D39" s="86"/>
      <c r="F39" s="48"/>
      <c r="H39" s="58"/>
    </row>
    <row r="40" spans="1:8" s="34" customFormat="1" ht="12" x14ac:dyDescent="0.4">
      <c r="A40" s="38"/>
      <c r="C40" s="85"/>
      <c r="D40" s="86"/>
      <c r="F40" s="48"/>
      <c r="H40" s="58"/>
    </row>
    <row r="41" spans="1:8" s="34" customFormat="1" ht="11.25" x14ac:dyDescent="0.4">
      <c r="A41" s="37"/>
      <c r="C41" s="85"/>
      <c r="D41" s="86"/>
      <c r="E41" s="34" t="s">
        <v>89</v>
      </c>
      <c r="F41" s="50">
        <v>1000000</v>
      </c>
      <c r="H41" s="58"/>
    </row>
    <row r="42" spans="1:8" s="34" customFormat="1" ht="11.25" x14ac:dyDescent="0.4">
      <c r="A42" s="37"/>
      <c r="C42" s="85"/>
      <c r="D42" s="86"/>
      <c r="F42" s="50"/>
      <c r="H42" s="58"/>
    </row>
    <row r="43" spans="1:8" s="34" customFormat="1" ht="11.25" x14ac:dyDescent="0.4">
      <c r="A43" s="37"/>
      <c r="C43" s="85"/>
      <c r="D43" s="86"/>
      <c r="F43" s="50"/>
      <c r="H43" s="58"/>
    </row>
    <row r="44" spans="1:8" s="34" customFormat="1" ht="11.25" x14ac:dyDescent="0.4">
      <c r="A44" s="37"/>
      <c r="C44" s="85"/>
      <c r="D44" s="86"/>
      <c r="E44" s="34" t="s">
        <v>89</v>
      </c>
      <c r="F44" s="50">
        <v>1000000</v>
      </c>
      <c r="H44" s="58"/>
    </row>
    <row r="45" spans="1:8" s="34" customFormat="1" ht="10.5" customHeight="1" x14ac:dyDescent="0.4">
      <c r="A45" s="36"/>
      <c r="B45" s="41"/>
      <c r="C45" s="85"/>
      <c r="D45" s="86"/>
      <c r="F45" s="48"/>
      <c r="H45" s="58"/>
    </row>
    <row r="46" spans="1:8" s="34" customFormat="1" ht="11.25" x14ac:dyDescent="0.4">
      <c r="A46" s="36"/>
      <c r="B46" s="41"/>
      <c r="C46" s="85"/>
      <c r="D46" s="86"/>
      <c r="F46" s="48"/>
      <c r="H46" s="58"/>
    </row>
    <row r="47" spans="1:8" s="34" customFormat="1" ht="11.25" x14ac:dyDescent="0.4">
      <c r="A47" s="36"/>
      <c r="B47" s="41"/>
      <c r="C47" s="85"/>
      <c r="D47" s="86"/>
      <c r="F47" s="48"/>
      <c r="H47" s="58"/>
    </row>
    <row r="48" spans="1:8" s="34" customFormat="1" ht="11.25" x14ac:dyDescent="0.4">
      <c r="A48" s="36"/>
      <c r="B48" s="41"/>
      <c r="C48" s="85"/>
      <c r="D48" s="86"/>
      <c r="F48" s="48"/>
      <c r="H48" s="58"/>
    </row>
    <row r="49" spans="1:8" s="34" customFormat="1" ht="11.25" x14ac:dyDescent="0.4">
      <c r="A49" s="36"/>
      <c r="B49" s="41"/>
      <c r="C49" s="85"/>
      <c r="D49" s="86"/>
      <c r="F49" s="48"/>
      <c r="H49" s="58"/>
    </row>
    <row r="50" spans="1:8" s="34" customFormat="1" ht="11.25" x14ac:dyDescent="0.4">
      <c r="A50" s="36"/>
      <c r="B50" s="41"/>
      <c r="C50" s="85"/>
      <c r="D50" s="86"/>
      <c r="F50" s="48"/>
      <c r="H50" s="58"/>
    </row>
    <row r="51" spans="1:8" s="34" customFormat="1" ht="11.25" x14ac:dyDescent="0.4">
      <c r="A51" s="36"/>
      <c r="B51" s="41"/>
      <c r="C51" s="85"/>
      <c r="D51" s="86"/>
      <c r="F51" s="48"/>
      <c r="H51" s="58"/>
    </row>
    <row r="52" spans="1:8" s="34" customFormat="1" ht="11.25" x14ac:dyDescent="0.4">
      <c r="A52" s="36"/>
      <c r="B52" s="41"/>
      <c r="C52" s="85"/>
      <c r="D52" s="86"/>
      <c r="F52" s="48"/>
      <c r="H52" s="58"/>
    </row>
    <row r="53" spans="1:8" s="34" customFormat="1" ht="11.25" x14ac:dyDescent="0.4">
      <c r="A53" s="36"/>
      <c r="B53" s="41"/>
      <c r="C53" s="85"/>
      <c r="D53" s="86"/>
      <c r="F53" s="48"/>
      <c r="H53" s="58"/>
    </row>
    <row r="54" spans="1:8" s="34" customFormat="1" ht="11.25" x14ac:dyDescent="0.4">
      <c r="A54" s="36"/>
      <c r="B54" s="41"/>
      <c r="C54" s="85"/>
      <c r="D54" s="86"/>
      <c r="F54" s="48"/>
      <c r="H54" s="58"/>
    </row>
    <row r="55" spans="1:8" s="34" customFormat="1" ht="11.25" x14ac:dyDescent="0.4">
      <c r="A55" s="36"/>
      <c r="B55" s="41"/>
      <c r="C55" s="85"/>
      <c r="D55" s="86"/>
      <c r="F55" s="48"/>
      <c r="H55" s="58"/>
    </row>
    <row r="56" spans="1:8" s="34" customFormat="1" ht="11.25" x14ac:dyDescent="0.4">
      <c r="A56" s="36"/>
      <c r="B56" s="41"/>
      <c r="C56" s="85"/>
      <c r="D56" s="86"/>
      <c r="F56" s="48"/>
      <c r="H56" s="58"/>
    </row>
    <row r="57" spans="1:8" s="34" customFormat="1" ht="11.25" x14ac:dyDescent="0.4">
      <c r="A57" s="36"/>
      <c r="B57" s="41"/>
      <c r="C57" s="85"/>
      <c r="D57" s="86"/>
      <c r="F57" s="48"/>
      <c r="H57" s="58"/>
    </row>
    <row r="58" spans="1:8" s="34" customFormat="1" ht="11.25" x14ac:dyDescent="0.4">
      <c r="A58" s="36"/>
      <c r="B58" s="41"/>
      <c r="C58" s="85"/>
      <c r="D58" s="86"/>
      <c r="F58" s="48"/>
      <c r="H58" s="58"/>
    </row>
    <row r="59" spans="1:8" s="34" customFormat="1" ht="11.25" x14ac:dyDescent="0.4">
      <c r="A59" s="36"/>
      <c r="B59" s="41"/>
      <c r="C59" s="85"/>
      <c r="D59" s="86"/>
      <c r="F59" s="48"/>
      <c r="H59" s="58"/>
    </row>
    <row r="60" spans="1:8" s="34" customFormat="1" ht="11.25" x14ac:dyDescent="0.4">
      <c r="A60" s="36"/>
      <c r="B60" s="41"/>
      <c r="C60" s="85"/>
      <c r="D60" s="86"/>
      <c r="F60" s="48"/>
      <c r="H60" s="58"/>
    </row>
    <row r="61" spans="1:8" s="34" customFormat="1" ht="11.25" x14ac:dyDescent="0.4">
      <c r="A61" s="36"/>
      <c r="B61" s="41"/>
      <c r="C61" s="92"/>
      <c r="D61" s="93"/>
      <c r="F61" s="48"/>
      <c r="H61" s="58"/>
    </row>
    <row r="62" spans="1:8" x14ac:dyDescent="0.4">
      <c r="A62" s="90" t="s">
        <v>2</v>
      </c>
      <c r="B62" s="90"/>
      <c r="C62" s="91">
        <f>SUM(C8:D61)</f>
        <v>104450000</v>
      </c>
      <c r="D62" s="91"/>
      <c r="E62" s="90"/>
      <c r="F62" s="90"/>
      <c r="G62" s="90"/>
      <c r="H62" s="90"/>
    </row>
    <row r="63" spans="1:8" x14ac:dyDescent="0.4">
      <c r="A63" s="90"/>
      <c r="B63" s="90"/>
      <c r="C63" s="91"/>
      <c r="D63" s="91"/>
      <c r="E63" s="90"/>
      <c r="F63" s="90"/>
      <c r="G63" s="90"/>
      <c r="H63" s="90"/>
    </row>
  </sheetData>
  <mergeCells count="61">
    <mergeCell ref="A62:B63"/>
    <mergeCell ref="C62:D63"/>
    <mergeCell ref="E62:H63"/>
    <mergeCell ref="C58:D58"/>
    <mergeCell ref="C59:D59"/>
    <mergeCell ref="C60:D60"/>
    <mergeCell ref="C61:D61"/>
    <mergeCell ref="B3:G4"/>
    <mergeCell ref="A6:B7"/>
    <mergeCell ref="C6:D7"/>
    <mergeCell ref="E6:H7"/>
    <mergeCell ref="C53:D53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</mergeCells>
  <phoneticPr fontId="1"/>
  <pageMargins left="0.7" right="0.7" top="0.75" bottom="0.75" header="0.3" footer="0.3"/>
  <pageSetup paperSize="9" orientation="portrait" r:id="rId1"/>
  <colBreaks count="1" manualBreakCount="1">
    <brk id="8" max="62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E15" sqref="E15"/>
    </sheetView>
  </sheetViews>
  <sheetFormatPr defaultRowHeight="18.75" x14ac:dyDescent="0.4"/>
  <cols>
    <col min="1" max="1" width="7.25" bestFit="1" customWidth="1"/>
    <col min="2" max="6" width="21.5" bestFit="1" customWidth="1"/>
    <col min="7" max="7" width="22.625" customWidth="1"/>
    <col min="9" max="9" width="9.25" bestFit="1" customWidth="1"/>
  </cols>
  <sheetData>
    <row r="1" spans="1:9" x14ac:dyDescent="0.4">
      <c r="A1" s="3" t="s">
        <v>75</v>
      </c>
      <c r="B1" s="3" t="s">
        <v>77</v>
      </c>
      <c r="C1" s="3" t="s">
        <v>76</v>
      </c>
      <c r="D1" s="3" t="s">
        <v>80</v>
      </c>
      <c r="E1" s="3" t="s">
        <v>78</v>
      </c>
      <c r="F1" s="3" t="s">
        <v>81</v>
      </c>
      <c r="G1" s="3" t="s">
        <v>79</v>
      </c>
    </row>
    <row r="2" spans="1:9" x14ac:dyDescent="0.4">
      <c r="A2" s="64" t="str">
        <f>'入力用シート（必須）'!B3</f>
        <v>〇〇市</v>
      </c>
      <c r="B2" s="64" t="str">
        <f>'入力用シート（必須）'!B9</f>
        <v>令和７年○月○日</v>
      </c>
      <c r="C2" s="64" t="str">
        <f>'入力用シート（必須）'!B10</f>
        <v>指令地福－○○○○－○</v>
      </c>
      <c r="D2" s="65">
        <f>'入力用シート（必須）'!B7</f>
        <v>162809950</v>
      </c>
      <c r="E2" s="65">
        <f>'入力用シート（必須）'!B8</f>
        <v>67584000</v>
      </c>
      <c r="F2" s="65">
        <f>'様式第３号の１【口座振込の場合】（印刷用）'!B9</f>
        <v>162450000</v>
      </c>
      <c r="G2" s="65">
        <f>'様式第３号の１【口座振込の場合】（印刷用）'!I9</f>
        <v>49225000</v>
      </c>
      <c r="H2" t="s">
        <v>98</v>
      </c>
      <c r="I2" t="str">
        <f>IF('入力用シート（必須）'!B12='入力用シート（必須）'!U1,"○","　")</f>
        <v>○</v>
      </c>
    </row>
    <row r="5" spans="1:9" x14ac:dyDescent="0.4">
      <c r="A5" s="3" t="s">
        <v>75</v>
      </c>
      <c r="B5" s="3" t="s">
        <v>77</v>
      </c>
      <c r="C5" s="3" t="s">
        <v>76</v>
      </c>
      <c r="D5" s="3" t="s">
        <v>80</v>
      </c>
      <c r="E5" s="3" t="s">
        <v>78</v>
      </c>
      <c r="F5" s="3" t="s">
        <v>81</v>
      </c>
      <c r="G5" s="3" t="s">
        <v>79</v>
      </c>
    </row>
    <row r="6" spans="1:9" x14ac:dyDescent="0.4">
      <c r="A6" s="64" t="str">
        <f>'入力用シート（必須）'!B3</f>
        <v>〇〇市</v>
      </c>
      <c r="B6" s="64" t="str">
        <f>'入力用シート（必須）'!B9</f>
        <v>令和７年○月○日</v>
      </c>
      <c r="C6" s="64" t="str">
        <f>'入力用シート（必須）'!B10</f>
        <v>指令地福－○○○○－○</v>
      </c>
      <c r="D6" s="65">
        <f>'入力用シート（必須）'!B7</f>
        <v>162809950</v>
      </c>
      <c r="E6" s="65">
        <f>'入力用シート（必須）'!B8</f>
        <v>67584000</v>
      </c>
      <c r="F6" s="65">
        <f>'様式第３号の１【灯油券の場合】（印刷用）'!B9</f>
        <v>104450000</v>
      </c>
      <c r="G6" s="65">
        <f>'様式第３号の１【灯油券の場合】（印刷用）'!I9</f>
        <v>32473000</v>
      </c>
      <c r="H6" t="s">
        <v>93</v>
      </c>
      <c r="I6" t="str">
        <f>IF('入力用シート（必須）'!B12='入力用シート（必須）'!U2,"○","　")</f>
        <v>　</v>
      </c>
    </row>
    <row r="8" spans="1:9" x14ac:dyDescent="0.4"/>
  </sheetData>
  <phoneticPr fontId="1" type="Hiragana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入力用シート（必須）</vt:lpstr>
      <vt:lpstr>口座振り込みの場合は黄色シートへ入力してください→</vt:lpstr>
      <vt:lpstr>実績報告書【口座振込の場合】（印刷用）</vt:lpstr>
      <vt:lpstr>様式第３号の１【口座振込の場合】（印刷用）</vt:lpstr>
      <vt:lpstr>様式第３号の２【口座振込の場合】（入力用）</vt:lpstr>
      <vt:lpstr>灯油券の場合は赤色シートへ入力してください→</vt:lpstr>
      <vt:lpstr>実績報告書【灯油券の場合】（印刷用）</vt:lpstr>
      <vt:lpstr>様式第３号の１【灯油券の場合】（印刷用）</vt:lpstr>
      <vt:lpstr>様式第３号の２【灯油券の場合】（入力用）</vt:lpstr>
      <vt:lpstr>管理用</vt:lpstr>
      <vt:lpstr>'実績報告書【口座振込の場合】（印刷用）'!Print_Area</vt:lpstr>
      <vt:lpstr>'実績報告書【灯油券の場合】（印刷用）'!Print_Area</vt:lpstr>
      <vt:lpstr>'入力用シート（必須）'!Print_Area</vt:lpstr>
      <vt:lpstr>'様式第３号の１【口座振込の場合】（印刷用）'!Print_Area</vt:lpstr>
      <vt:lpstr>'様式第３号の１【灯油券の場合】（印刷用）'!Print_Area</vt:lpstr>
      <vt:lpstr>'様式第３号の２【口座振込の場合】（入力用）'!Print_Area</vt:lpstr>
      <vt:lpstr>'様式第３号の２【灯油券の場合】（入力用）'!Print_Area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勇人</dc:creator>
  <cp:lastModifiedBy>阿部　朗</cp:lastModifiedBy>
  <cp:lastPrinted>2025-02-27T09:53:53Z</cp:lastPrinted>
  <dcterms:created xsi:type="dcterms:W3CDTF">2021-03-03T01:11:17Z</dcterms:created>
  <dcterms:modified xsi:type="dcterms:W3CDTF">2025-03-26T11:18:47Z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2023-12-26T05:15:01Z</vt:filetime>
  </property>
</Properties>
</file>