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8.11.7\home\06senkyo2\○R07.04知事選\◎ 投開票結果速報\★本番作業用フォルダ\公表用\04 開票結果\"/>
    </mc:Choice>
  </mc:AlternateContent>
  <xr:revisionPtr revIDLastSave="0" documentId="13_ncr:1_{6BC6A272-EADF-4C16-90F9-1EFD740F8578}" xr6:coauthVersionLast="47" xr6:coauthVersionMax="47" xr10:uidLastSave="{00000000-0000-0000-0000-000000000000}"/>
  <bookViews>
    <workbookView xWindow="-120" yWindow="-120" windowWidth="29040" windowHeight="15720" tabRatio="790" xr2:uid="{00000000-000D-0000-FFFF-FFFF00000000}"/>
  </bookViews>
  <sheets>
    <sheet name="集計表４" sheetId="42" r:id="rId1"/>
  </sheets>
  <definedNames>
    <definedName name="_xlnm.Print_Area" localSheetId="0">集計表４!$A$1:$Q$41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45" i="42" l="1"/>
  <c r="I45" i="42"/>
  <c r="H45" i="42"/>
  <c r="G45" i="42"/>
  <c r="J58" i="42"/>
  <c r="J57" i="42"/>
  <c r="J54" i="42"/>
  <c r="J53" i="42"/>
  <c r="J50" i="42"/>
  <c r="J49" i="42"/>
  <c r="J48" i="42"/>
  <c r="J46" i="42"/>
  <c r="F58" i="42"/>
  <c r="F57" i="42"/>
  <c r="F54" i="42"/>
  <c r="F53" i="42"/>
  <c r="F50" i="42"/>
  <c r="F49" i="42"/>
  <c r="F48" i="42"/>
  <c r="F46" i="42"/>
  <c r="P58" i="42"/>
  <c r="P57" i="42"/>
  <c r="P54" i="42"/>
  <c r="P53" i="42"/>
  <c r="P50" i="42"/>
  <c r="P49" i="42"/>
  <c r="P48" i="42"/>
  <c r="P46" i="42"/>
  <c r="O58" i="42"/>
  <c r="O57" i="42"/>
  <c r="O54" i="42"/>
  <c r="O53" i="42"/>
  <c r="O50" i="42"/>
  <c r="O49" i="42"/>
  <c r="O48" i="42"/>
  <c r="O46" i="42"/>
  <c r="N58" i="42"/>
  <c r="N57" i="42"/>
  <c r="N54" i="42"/>
  <c r="N53" i="42"/>
  <c r="N50" i="42"/>
  <c r="N49" i="42"/>
  <c r="N48" i="42"/>
  <c r="N46" i="42"/>
  <c r="I58" i="42"/>
  <c r="I57" i="42"/>
  <c r="I54" i="42"/>
  <c r="I53" i="42"/>
  <c r="I50" i="42"/>
  <c r="I49" i="42"/>
  <c r="I48" i="42"/>
  <c r="I46" i="42"/>
  <c r="H58" i="42"/>
  <c r="H57" i="42"/>
  <c r="H54" i="42"/>
  <c r="H53" i="42"/>
  <c r="H50" i="42"/>
  <c r="H49" i="42"/>
  <c r="H48" i="42"/>
  <c r="H46" i="42"/>
  <c r="G58" i="42"/>
  <c r="G57" i="42"/>
  <c r="G54" i="42"/>
  <c r="G53" i="42"/>
  <c r="G50" i="42"/>
  <c r="G49" i="42"/>
  <c r="G48" i="42"/>
  <c r="G46" i="42"/>
  <c r="E58" i="42"/>
  <c r="E57" i="42"/>
  <c r="E54" i="42"/>
  <c r="E53" i="42"/>
  <c r="E50" i="42"/>
  <c r="E49" i="42"/>
  <c r="E48" i="42"/>
  <c r="E46" i="42"/>
  <c r="D58" i="42"/>
  <c r="D57" i="42"/>
  <c r="D54" i="42"/>
  <c r="D53" i="42"/>
  <c r="D50" i="42"/>
  <c r="D49" i="42"/>
  <c r="D48" i="42"/>
  <c r="D46" i="42"/>
  <c r="C58" i="42"/>
  <c r="C57" i="42"/>
  <c r="C54" i="42"/>
  <c r="C53" i="42"/>
  <c r="C50" i="42"/>
  <c r="C49" i="42"/>
  <c r="C48" i="42"/>
  <c r="C46" i="42"/>
  <c r="J51" i="42" l="1"/>
  <c r="J55" i="42"/>
  <c r="J59" i="42"/>
  <c r="J47" i="42"/>
  <c r="J56" i="42"/>
  <c r="J52" i="42" l="1"/>
  <c r="J60" i="42" s="1"/>
  <c r="N56" i="42"/>
  <c r="N52" i="42"/>
  <c r="N59" i="42" l="1"/>
  <c r="N47" i="42"/>
  <c r="Q54" i="42" l="1"/>
  <c r="Q53" i="42"/>
  <c r="Q49" i="42"/>
  <c r="Q48" i="42"/>
  <c r="P51" i="42"/>
  <c r="O51" i="42"/>
  <c r="N51" i="42"/>
  <c r="I51" i="42"/>
  <c r="H51" i="42"/>
  <c r="G51" i="42"/>
  <c r="E51" i="42"/>
  <c r="P55" i="42"/>
  <c r="O55" i="42"/>
  <c r="I55" i="42"/>
  <c r="H55" i="42"/>
  <c r="G55" i="42"/>
  <c r="E55" i="42"/>
  <c r="P59" i="42"/>
  <c r="O59" i="42"/>
  <c r="I59" i="42"/>
  <c r="H59" i="42"/>
  <c r="G59" i="42"/>
  <c r="E59" i="42"/>
  <c r="D59" i="42"/>
  <c r="P47" i="42"/>
  <c r="O47" i="42"/>
  <c r="I47" i="42"/>
  <c r="H47" i="42"/>
  <c r="G47" i="42"/>
  <c r="E47" i="42"/>
  <c r="P56" i="42"/>
  <c r="O56" i="42"/>
  <c r="I56" i="42"/>
  <c r="H56" i="42"/>
  <c r="G56" i="42"/>
  <c r="E56" i="42"/>
  <c r="P52" i="42"/>
  <c r="O52" i="42"/>
  <c r="I52" i="42"/>
  <c r="H52" i="42"/>
  <c r="G52" i="42"/>
  <c r="E52" i="42"/>
  <c r="D52" i="42"/>
  <c r="C51" i="42" l="1"/>
  <c r="Q51" i="42" s="1"/>
  <c r="D51" i="42"/>
  <c r="N55" i="42"/>
  <c r="N60" i="42" s="1"/>
  <c r="C55" i="42"/>
  <c r="Q55" i="42" s="1"/>
  <c r="D55" i="42"/>
  <c r="D47" i="42"/>
  <c r="D56" i="42"/>
  <c r="Q57" i="42"/>
  <c r="F51" i="42"/>
  <c r="C52" i="42"/>
  <c r="Q52" i="42" s="1"/>
  <c r="Q58" i="42"/>
  <c r="Q46" i="42"/>
  <c r="F55" i="42"/>
  <c r="F52" i="42"/>
  <c r="F47" i="42"/>
  <c r="Q50" i="42"/>
  <c r="G60" i="42"/>
  <c r="O60" i="42"/>
  <c r="H60" i="42"/>
  <c r="P60" i="42"/>
  <c r="I60" i="42"/>
  <c r="E60" i="42"/>
  <c r="D60" i="42" l="1"/>
  <c r="F59" i="42"/>
  <c r="C59" i="42"/>
  <c r="Q59" i="42" s="1"/>
  <c r="C47" i="42"/>
  <c r="Q47" i="42" s="1"/>
  <c r="C56" i="42"/>
  <c r="Q56" i="42" s="1"/>
  <c r="F56" i="42"/>
  <c r="F60" i="42" s="1"/>
  <c r="C60" i="42" l="1"/>
  <c r="Q60" i="42" s="1"/>
</calcChain>
</file>

<file path=xl/sharedStrings.xml><?xml version="1.0" encoding="utf-8"?>
<sst xmlns="http://schemas.openxmlformats.org/spreadsheetml/2006/main" count="84" uniqueCount="72">
  <si>
    <t>区分</t>
  </si>
  <si>
    <t>開票区</t>
  </si>
  <si>
    <t>計</t>
  </si>
  <si>
    <t>秋田市</t>
  </si>
  <si>
    <t>市</t>
  </si>
  <si>
    <t>能代市</t>
  </si>
  <si>
    <t>横手市</t>
  </si>
  <si>
    <t>大館市</t>
  </si>
  <si>
    <t>市計</t>
  </si>
  <si>
    <t>鹿角郡</t>
  </si>
  <si>
    <t>北秋田郡</t>
  </si>
  <si>
    <t>山本郡</t>
  </si>
  <si>
    <t>南秋田郡</t>
  </si>
  <si>
    <t>仙北郡</t>
  </si>
  <si>
    <t>雄勝郡</t>
  </si>
  <si>
    <t>県計</t>
  </si>
  <si>
    <t>男鹿市</t>
    <rPh sb="0" eb="3">
      <t>オガシ</t>
    </rPh>
    <phoneticPr fontId="3"/>
  </si>
  <si>
    <t>湯沢市</t>
    <rPh sb="0" eb="3">
      <t>ユザワシ</t>
    </rPh>
    <phoneticPr fontId="3"/>
  </si>
  <si>
    <t>鹿角市</t>
    <rPh sb="0" eb="3">
      <t>カヅノシ</t>
    </rPh>
    <phoneticPr fontId="3"/>
  </si>
  <si>
    <t>由利本荘市</t>
    <rPh sb="0" eb="2">
      <t>ユリ</t>
    </rPh>
    <rPh sb="2" eb="5">
      <t>ホンジョウシ</t>
    </rPh>
    <phoneticPr fontId="3"/>
  </si>
  <si>
    <t>潟上市</t>
    <rPh sb="0" eb="2">
      <t>カタガミ</t>
    </rPh>
    <rPh sb="2" eb="3">
      <t>シ</t>
    </rPh>
    <phoneticPr fontId="3"/>
  </si>
  <si>
    <t>大仙市</t>
    <rPh sb="0" eb="3">
      <t>ダイセンシ</t>
    </rPh>
    <phoneticPr fontId="3"/>
  </si>
  <si>
    <t>北秋田市</t>
    <rPh sb="0" eb="3">
      <t>キタアキタ</t>
    </rPh>
    <rPh sb="3" eb="4">
      <t>シ</t>
    </rPh>
    <phoneticPr fontId="3"/>
  </si>
  <si>
    <t>にかほ市</t>
    <rPh sb="3" eb="4">
      <t>シ</t>
    </rPh>
    <phoneticPr fontId="3"/>
  </si>
  <si>
    <t>仙北市</t>
    <rPh sb="0" eb="2">
      <t>センボク</t>
    </rPh>
    <rPh sb="2" eb="3">
      <t>シ</t>
    </rPh>
    <phoneticPr fontId="3"/>
  </si>
  <si>
    <t>（小坂町）</t>
    <rPh sb="1" eb="4">
      <t>コサカマチ</t>
    </rPh>
    <phoneticPr fontId="3"/>
  </si>
  <si>
    <t>（上小阿仁村）</t>
    <rPh sb="1" eb="6">
      <t>カミコアニムラ</t>
    </rPh>
    <phoneticPr fontId="3"/>
  </si>
  <si>
    <t>（藤里町）</t>
    <rPh sb="1" eb="4">
      <t>フジサトマチ</t>
    </rPh>
    <phoneticPr fontId="3"/>
  </si>
  <si>
    <t>（三種町）</t>
    <rPh sb="1" eb="3">
      <t>ミタネ</t>
    </rPh>
    <rPh sb="3" eb="4">
      <t>チョウ</t>
    </rPh>
    <phoneticPr fontId="3"/>
  </si>
  <si>
    <t>（八峰町）</t>
    <rPh sb="1" eb="2">
      <t>ハチ</t>
    </rPh>
    <rPh sb="2" eb="4">
      <t>ミネチョウ</t>
    </rPh>
    <phoneticPr fontId="3"/>
  </si>
  <si>
    <t>（五城目町）</t>
    <rPh sb="1" eb="5">
      <t>ゴジョウメマチ</t>
    </rPh>
    <phoneticPr fontId="3"/>
  </si>
  <si>
    <t>（八郎潟町）</t>
    <rPh sb="1" eb="5">
      <t>ハチロウガタマチ</t>
    </rPh>
    <phoneticPr fontId="3"/>
  </si>
  <si>
    <t>（井川町）</t>
    <rPh sb="1" eb="4">
      <t>イカワマチ</t>
    </rPh>
    <phoneticPr fontId="3"/>
  </si>
  <si>
    <t>（大潟村）</t>
    <rPh sb="1" eb="4">
      <t>オオガタムラ</t>
    </rPh>
    <phoneticPr fontId="3"/>
  </si>
  <si>
    <t>（美郷町）</t>
    <rPh sb="1" eb="4">
      <t>ミサトチョウ</t>
    </rPh>
    <phoneticPr fontId="3"/>
  </si>
  <si>
    <t>（羽後町）</t>
    <rPh sb="1" eb="4">
      <t>ウゴマチ</t>
    </rPh>
    <phoneticPr fontId="3"/>
  </si>
  <si>
    <t>（東成瀬村）</t>
    <rPh sb="1" eb="5">
      <t>ヒガシナルセムラ</t>
    </rPh>
    <phoneticPr fontId="3"/>
  </si>
  <si>
    <t>能代市山本郡</t>
    <rPh sb="0" eb="3">
      <t>ノシロシ</t>
    </rPh>
    <rPh sb="3" eb="6">
      <t>ヤマモトグン</t>
    </rPh>
    <phoneticPr fontId="4"/>
  </si>
  <si>
    <t>湯沢市雄勝郡</t>
    <rPh sb="0" eb="3">
      <t>ユザワシ</t>
    </rPh>
    <rPh sb="3" eb="6">
      <t>オガチグン</t>
    </rPh>
    <phoneticPr fontId="4"/>
  </si>
  <si>
    <t>鹿角市鹿角郡</t>
    <rPh sb="0" eb="3">
      <t>カヅノシ</t>
    </rPh>
    <rPh sb="3" eb="6">
      <t>カヅノグン</t>
    </rPh>
    <phoneticPr fontId="4"/>
  </si>
  <si>
    <t>由利本荘市</t>
    <rPh sb="0" eb="2">
      <t>ユリ</t>
    </rPh>
    <rPh sb="2" eb="5">
      <t>ホンジョウシ</t>
    </rPh>
    <phoneticPr fontId="4"/>
  </si>
  <si>
    <t>潟上市</t>
    <rPh sb="0" eb="2">
      <t>カタガミ</t>
    </rPh>
    <rPh sb="2" eb="3">
      <t>シ</t>
    </rPh>
    <phoneticPr fontId="4"/>
  </si>
  <si>
    <t>大仙市仙北郡</t>
    <rPh sb="0" eb="3">
      <t>ダイセンシ</t>
    </rPh>
    <rPh sb="3" eb="6">
      <t>センボクグン</t>
    </rPh>
    <phoneticPr fontId="4"/>
  </si>
  <si>
    <t>北秋田市北秋田郡</t>
    <rPh sb="0" eb="3">
      <t>キタアキタ</t>
    </rPh>
    <rPh sb="3" eb="4">
      <t>シ</t>
    </rPh>
    <rPh sb="4" eb="8">
      <t>キタアキタグン</t>
    </rPh>
    <phoneticPr fontId="4"/>
  </si>
  <si>
    <t>にかほ市</t>
    <rPh sb="3" eb="4">
      <t>シ</t>
    </rPh>
    <phoneticPr fontId="4"/>
  </si>
  <si>
    <t>仙北市</t>
    <rPh sb="0" eb="2">
      <t>センボク</t>
    </rPh>
    <rPh sb="2" eb="3">
      <t>シ</t>
    </rPh>
    <phoneticPr fontId="4"/>
  </si>
  <si>
    <t>南秋田郡</t>
    <rPh sb="0" eb="4">
      <t>ミナミアキタグン</t>
    </rPh>
    <phoneticPr fontId="4"/>
  </si>
  <si>
    <t>秋田市</t>
    <rPh sb="0" eb="3">
      <t>アキタシ</t>
    </rPh>
    <phoneticPr fontId="4"/>
  </si>
  <si>
    <t>横手市</t>
    <rPh sb="0" eb="3">
      <t>ヨコテシ</t>
    </rPh>
    <phoneticPr fontId="4"/>
  </si>
  <si>
    <t>大館市</t>
    <rPh sb="0" eb="3">
      <t>オオダテシ</t>
    </rPh>
    <phoneticPr fontId="4"/>
  </si>
  <si>
    <t>男鹿市</t>
    <rPh sb="0" eb="3">
      <t>オガシ</t>
    </rPh>
    <phoneticPr fontId="4"/>
  </si>
  <si>
    <t>選挙区</t>
    <rPh sb="0" eb="3">
      <t>センキョク</t>
    </rPh>
    <phoneticPr fontId="3"/>
  </si>
  <si>
    <t>県計</t>
    <rPh sb="0" eb="1">
      <t>ケン</t>
    </rPh>
    <rPh sb="1" eb="2">
      <t>ケイ</t>
    </rPh>
    <phoneticPr fontId="3"/>
  </si>
  <si>
    <t>内訳</t>
    <rPh sb="0" eb="2">
      <t>ウチワケ</t>
    </rPh>
    <phoneticPr fontId="3"/>
  </si>
  <si>
    <t>計
(W)</t>
    <rPh sb="0" eb="1">
      <t>ケイ</t>
    </rPh>
    <phoneticPr fontId="3"/>
  </si>
  <si>
    <t>持ち帰り
(T)</t>
    <rPh sb="0" eb="1">
      <t>モ</t>
    </rPh>
    <rPh sb="2" eb="3">
      <t>カエ</t>
    </rPh>
    <phoneticPr fontId="3"/>
  </si>
  <si>
    <t>不受理
(U)</t>
    <rPh sb="0" eb="3">
      <t>フジュリ</t>
    </rPh>
    <phoneticPr fontId="3"/>
  </si>
  <si>
    <t>投票者数
(V)=P+T+U</t>
    <rPh sb="0" eb="3">
      <t>トウヒョウシャ</t>
    </rPh>
    <rPh sb="3" eb="4">
      <t>スウ</t>
    </rPh>
    <phoneticPr fontId="3"/>
  </si>
  <si>
    <t>無効投票
（R）</t>
    <rPh sb="0" eb="2">
      <t>ムコウ</t>
    </rPh>
    <rPh sb="2" eb="4">
      <t>トウヒョウ</t>
    </rPh>
    <phoneticPr fontId="3"/>
  </si>
  <si>
    <t xml:space="preserve">投票総数
(P)=Q+R
</t>
    <rPh sb="0" eb="2">
      <t>トウヒョウ</t>
    </rPh>
    <rPh sb="2" eb="4">
      <t>ソウスウ</t>
    </rPh>
    <phoneticPr fontId="3"/>
  </si>
  <si>
    <t>無効投票率
R/P*100</t>
    <rPh sb="0" eb="2">
      <t>ムコウ</t>
    </rPh>
    <rPh sb="2" eb="5">
      <t>トウヒョウリツ</t>
    </rPh>
    <phoneticPr fontId="3"/>
  </si>
  <si>
    <t>秋田県選挙管理委員会</t>
    <rPh sb="0" eb="10">
      <t>アキタケンセンキョカンリイインカイ</t>
    </rPh>
    <phoneticPr fontId="3"/>
  </si>
  <si>
    <t>有効投票
（Q=W)</t>
    <rPh sb="0" eb="2">
      <t>ユウコウ</t>
    </rPh>
    <rPh sb="2" eb="4">
      <t>トウヒョウ</t>
    </rPh>
    <phoneticPr fontId="3"/>
  </si>
  <si>
    <t>【集計表４－１】</t>
    <rPh sb="1" eb="4">
      <t>シュウケイヒョウ</t>
    </rPh>
    <phoneticPr fontId="3"/>
  </si>
  <si>
    <t>秋田県知事選挙　開票結果</t>
    <rPh sb="3" eb="5">
      <t>チジ</t>
    </rPh>
    <rPh sb="8" eb="10">
      <t>カイヒョウ</t>
    </rPh>
    <phoneticPr fontId="3"/>
  </si>
  <si>
    <t>町</t>
    <rPh sb="0" eb="1">
      <t>マチ</t>
    </rPh>
    <phoneticPr fontId="3"/>
  </si>
  <si>
    <t>村</t>
    <rPh sb="0" eb="1">
      <t>ムラ</t>
    </rPh>
    <phoneticPr fontId="3"/>
  </si>
  <si>
    <t>町村計</t>
    <rPh sb="0" eb="2">
      <t>チョウソン</t>
    </rPh>
    <phoneticPr fontId="3"/>
  </si>
  <si>
    <t>開票率</t>
    <rPh sb="0" eb="3">
      <t>カイヒョウリツ</t>
    </rPh>
    <phoneticPr fontId="3"/>
  </si>
  <si>
    <t>大久保
のりお</t>
    <rPh sb="0" eb="3">
      <t>オオクボ</t>
    </rPh>
    <phoneticPr fontId="3"/>
  </si>
  <si>
    <t>鈴木
けんた</t>
    <rPh sb="0" eb="2">
      <t>スズキ</t>
    </rPh>
    <phoneticPr fontId="3"/>
  </si>
  <si>
    <t>さるた
和三</t>
    <rPh sb="4" eb="6">
      <t>カズミ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</si>
</sst>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);[Red]\(0.00\)"/>
  </numFmts>
  <fonts count="9" x14ac:knownFonts="1">
    <font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メイリオ"/>
      <family val="3"/>
      <charset val="128"/>
    </font>
    <font>
      <b/>
      <sz val="11"/>
      <name val="メイリオ"/>
      <family val="3"/>
      <charset val="128"/>
    </font>
    <font>
      <sz val="20"/>
      <name val="メイリオ"/>
      <family val="3"/>
      <charset val="128"/>
    </font>
    <font>
      <sz val="10"/>
      <name val="メイリオ"/>
      <family val="3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45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45"/>
      </bottom>
      <diagonal/>
    </border>
    <border>
      <left style="thin">
        <color indexed="64"/>
      </left>
      <right style="thin">
        <color indexed="64"/>
      </right>
      <top style="dotted">
        <color indexed="45"/>
      </top>
      <bottom style="dotted">
        <color indexed="4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auto="1"/>
      </left>
      <right style="thin">
        <color indexed="64"/>
      </right>
      <top style="thin">
        <color auto="1"/>
      </top>
      <bottom style="thin">
        <color indexed="64"/>
      </bottom>
      <diagonal style="thin">
        <color auto="1"/>
      </diagonal>
    </border>
    <border diagonalUp="1">
      <left style="thin">
        <color indexed="64"/>
      </left>
      <right/>
      <top style="thin">
        <color auto="1"/>
      </top>
      <bottom style="thin">
        <color indexed="64"/>
      </bottom>
      <diagonal style="thin">
        <color auto="1"/>
      </diagonal>
    </border>
  </borders>
  <cellStyleXfs count="4">
    <xf numFmtId="0" fontId="0" fillId="0" borderId="0"/>
    <xf numFmtId="38" fontId="2" fillId="0" borderId="0" applyFont="0" applyFill="0" applyBorder="0" applyAlignment="0" applyProtection="0"/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</cellStyleXfs>
  <cellXfs count="75">
    <xf numFmtId="0" fontId="0" fillId="0" borderId="0" xfId="0"/>
    <xf numFmtId="0" fontId="5" fillId="0" borderId="0" xfId="0" applyNumberFormat="1" applyFont="1" applyBorder="1" applyAlignment="1">
      <alignment vertical="top"/>
    </xf>
    <xf numFmtId="0" fontId="5" fillId="0" borderId="0" xfId="0" applyNumberFormat="1" applyFont="1" applyBorder="1" applyAlignment="1">
      <alignment horizontal="center" vertical="top"/>
    </xf>
    <xf numFmtId="0" fontId="5" fillId="0" borderId="0" xfId="0" applyNumberFormat="1" applyFont="1" applyBorder="1" applyAlignment="1">
      <alignment horizontal="left" vertical="top"/>
    </xf>
    <xf numFmtId="0" fontId="5" fillId="0" borderId="0" xfId="0" applyNumberFormat="1" applyFont="1" applyBorder="1" applyAlignment="1" applyProtection="1">
      <alignment horizontal="center" vertical="top"/>
    </xf>
    <xf numFmtId="0" fontId="5" fillId="0" borderId="3" xfId="0" applyNumberFormat="1" applyFont="1" applyBorder="1" applyAlignment="1" applyProtection="1">
      <alignment horizontal="center" vertical="top"/>
    </xf>
    <xf numFmtId="0" fontId="5" fillId="0" borderId="0" xfId="0" applyNumberFormat="1" applyFont="1" applyAlignment="1">
      <alignment vertical="top"/>
    </xf>
    <xf numFmtId="0" fontId="5" fillId="0" borderId="4" xfId="0" applyNumberFormat="1" applyFont="1" applyBorder="1" applyAlignment="1" applyProtection="1">
      <alignment horizontal="center" vertical="top"/>
    </xf>
    <xf numFmtId="0" fontId="5" fillId="0" borderId="8" xfId="0" applyNumberFormat="1" applyFont="1" applyBorder="1" applyAlignment="1" applyProtection="1">
      <alignment horizontal="center" vertical="top"/>
    </xf>
    <xf numFmtId="0" fontId="5" fillId="0" borderId="0" xfId="0" applyNumberFormat="1" applyFont="1" applyBorder="1" applyAlignment="1" applyProtection="1">
      <alignment horizontal="left" vertical="top"/>
    </xf>
    <xf numFmtId="0" fontId="5" fillId="0" borderId="16" xfId="1" applyNumberFormat="1" applyFont="1" applyBorder="1" applyAlignment="1" applyProtection="1">
      <alignment horizontal="left" vertical="top"/>
    </xf>
    <xf numFmtId="0" fontId="5" fillId="0" borderId="17" xfId="0" applyNumberFormat="1" applyFont="1" applyBorder="1" applyAlignment="1" applyProtection="1">
      <alignment horizontal="left" vertical="top"/>
    </xf>
    <xf numFmtId="0" fontId="5" fillId="0" borderId="16" xfId="0" applyNumberFormat="1" applyFont="1" applyBorder="1" applyAlignment="1" applyProtection="1">
      <alignment horizontal="left" vertical="top"/>
    </xf>
    <xf numFmtId="0" fontId="5" fillId="0" borderId="17" xfId="0" applyNumberFormat="1" applyFont="1" applyBorder="1" applyAlignment="1" applyProtection="1">
      <alignment horizontal="center" vertical="top"/>
    </xf>
    <xf numFmtId="0" fontId="6" fillId="0" borderId="18" xfId="0" applyNumberFormat="1" applyFont="1" applyBorder="1" applyAlignment="1" applyProtection="1">
      <alignment horizontal="center" vertical="top"/>
    </xf>
    <xf numFmtId="0" fontId="6" fillId="0" borderId="10" xfId="0" applyNumberFormat="1" applyFont="1" applyBorder="1" applyAlignment="1" applyProtection="1">
      <alignment horizontal="center" vertical="top"/>
    </xf>
    <xf numFmtId="0" fontId="6" fillId="0" borderId="11" xfId="0" applyNumberFormat="1" applyFont="1" applyBorder="1" applyAlignment="1" applyProtection="1">
      <alignment horizontal="center" vertical="top"/>
    </xf>
    <xf numFmtId="0" fontId="6" fillId="0" borderId="9" xfId="0" applyNumberFormat="1" applyFont="1" applyBorder="1" applyAlignment="1" applyProtection="1">
      <alignment horizontal="center" vertical="top"/>
    </xf>
    <xf numFmtId="38" fontId="5" fillId="0" borderId="12" xfId="1" applyFont="1" applyBorder="1" applyAlignment="1">
      <alignment horizontal="right" vertical="top"/>
    </xf>
    <xf numFmtId="38" fontId="5" fillId="0" borderId="0" xfId="1" applyFont="1" applyAlignment="1">
      <alignment horizontal="right" vertical="top"/>
    </xf>
    <xf numFmtId="176" fontId="5" fillId="0" borderId="0" xfId="0" applyNumberFormat="1" applyFont="1" applyAlignment="1">
      <alignment horizontal="right" vertical="top"/>
    </xf>
    <xf numFmtId="176" fontId="5" fillId="0" borderId="12" xfId="0" applyNumberFormat="1" applyFont="1" applyBorder="1" applyAlignment="1">
      <alignment horizontal="right" vertical="top"/>
    </xf>
    <xf numFmtId="176" fontId="5" fillId="0" borderId="12" xfId="1" applyNumberFormat="1" applyFont="1" applyBorder="1" applyAlignment="1">
      <alignment horizontal="right" vertical="top"/>
    </xf>
    <xf numFmtId="0" fontId="5" fillId="0" borderId="19" xfId="0" applyNumberFormat="1" applyFont="1" applyBorder="1" applyAlignment="1">
      <alignment horizontal="center" vertical="top"/>
    </xf>
    <xf numFmtId="38" fontId="5" fillId="0" borderId="19" xfId="1" applyFont="1" applyBorder="1" applyAlignment="1">
      <alignment horizontal="right" vertical="top"/>
    </xf>
    <xf numFmtId="0" fontId="5" fillId="0" borderId="19" xfId="0" applyNumberFormat="1" applyFont="1" applyBorder="1" applyAlignment="1">
      <alignment horizontal="center" vertical="top" wrapText="1"/>
    </xf>
    <xf numFmtId="0" fontId="5" fillId="0" borderId="19" xfId="0" applyNumberFormat="1" applyFont="1" applyBorder="1" applyAlignment="1">
      <alignment horizontal="center" vertical="center" wrapText="1"/>
    </xf>
    <xf numFmtId="38" fontId="5" fillId="0" borderId="0" xfId="0" applyNumberFormat="1" applyFont="1" applyBorder="1" applyAlignment="1">
      <alignment vertical="top"/>
    </xf>
    <xf numFmtId="0" fontId="8" fillId="0" borderId="14" xfId="0" applyNumberFormat="1" applyFont="1" applyBorder="1" applyAlignment="1">
      <alignment horizontal="center" vertical="center" wrapText="1"/>
    </xf>
    <xf numFmtId="0" fontId="5" fillId="0" borderId="17" xfId="0" applyNumberFormat="1" applyFont="1" applyBorder="1" applyAlignment="1" applyProtection="1">
      <alignment horizontal="center" vertical="top" shrinkToFit="1"/>
    </xf>
    <xf numFmtId="0" fontId="5" fillId="0" borderId="19" xfId="0" applyNumberFormat="1" applyFont="1" applyBorder="1" applyAlignment="1">
      <alignment horizontal="center" vertical="center" wrapText="1"/>
    </xf>
    <xf numFmtId="0" fontId="5" fillId="0" borderId="20" xfId="0" applyNumberFormat="1" applyFont="1" applyBorder="1" applyAlignment="1">
      <alignment horizontal="center" vertical="top"/>
    </xf>
    <xf numFmtId="0" fontId="5" fillId="0" borderId="5" xfId="0" applyNumberFormat="1" applyFont="1" applyBorder="1" applyAlignment="1">
      <alignment horizontal="center" vertical="top" wrapText="1"/>
    </xf>
    <xf numFmtId="0" fontId="5" fillId="0" borderId="19" xfId="0" applyNumberFormat="1" applyFont="1" applyBorder="1" applyAlignment="1">
      <alignment horizontal="center" vertical="center"/>
    </xf>
    <xf numFmtId="0" fontId="5" fillId="0" borderId="22" xfId="0" applyNumberFormat="1" applyFont="1" applyBorder="1" applyAlignment="1">
      <alignment horizontal="center" vertical="top" wrapText="1"/>
    </xf>
    <xf numFmtId="0" fontId="5" fillId="0" borderId="23" xfId="0" applyNumberFormat="1" applyFont="1" applyBorder="1" applyAlignment="1">
      <alignment horizontal="center" vertical="top" wrapText="1"/>
    </xf>
    <xf numFmtId="38" fontId="5" fillId="0" borderId="16" xfId="1" applyFont="1" applyFill="1" applyBorder="1" applyAlignment="1" applyProtection="1">
      <alignment vertical="top"/>
      <protection locked="0"/>
    </xf>
    <xf numFmtId="38" fontId="5" fillId="0" borderId="16" xfId="1" applyFont="1" applyFill="1" applyBorder="1" applyAlignment="1" applyProtection="1">
      <alignment vertical="center"/>
      <protection locked="0"/>
    </xf>
    <xf numFmtId="38" fontId="5" fillId="0" borderId="17" xfId="1" applyFont="1" applyFill="1" applyBorder="1" applyAlignment="1" applyProtection="1">
      <alignment vertical="top"/>
      <protection locked="0"/>
    </xf>
    <xf numFmtId="38" fontId="5" fillId="0" borderId="17" xfId="1" applyFont="1" applyFill="1" applyBorder="1" applyAlignment="1" applyProtection="1">
      <alignment vertical="center"/>
      <protection locked="0"/>
    </xf>
    <xf numFmtId="38" fontId="5" fillId="0" borderId="17" xfId="1" applyFont="1" applyFill="1" applyBorder="1" applyAlignment="1" applyProtection="1">
      <alignment vertical="top"/>
    </xf>
    <xf numFmtId="38" fontId="5" fillId="0" borderId="17" xfId="1" applyFont="1" applyFill="1" applyBorder="1" applyAlignment="1" applyProtection="1">
      <alignment vertical="center"/>
    </xf>
    <xf numFmtId="38" fontId="5" fillId="0" borderId="18" xfId="1" applyFont="1" applyFill="1" applyBorder="1" applyAlignment="1" applyProtection="1">
      <alignment vertical="top"/>
    </xf>
    <xf numFmtId="38" fontId="5" fillId="0" borderId="16" xfId="1" applyFont="1" applyFill="1" applyBorder="1" applyAlignment="1" applyProtection="1">
      <alignment vertical="top"/>
    </xf>
    <xf numFmtId="38" fontId="5" fillId="0" borderId="0" xfId="1" applyFont="1" applyFill="1" applyBorder="1" applyAlignment="1" applyProtection="1">
      <alignment horizontal="right" vertical="top"/>
    </xf>
    <xf numFmtId="38" fontId="5" fillId="0" borderId="10" xfId="1" applyFont="1" applyFill="1" applyBorder="1" applyAlignment="1" applyProtection="1">
      <alignment horizontal="right" vertical="top"/>
    </xf>
    <xf numFmtId="38" fontId="5" fillId="0" borderId="11" xfId="1" applyFont="1" applyFill="1" applyBorder="1" applyAlignment="1" applyProtection="1">
      <alignment horizontal="right" vertical="top"/>
    </xf>
    <xf numFmtId="38" fontId="5" fillId="0" borderId="9" xfId="1" applyFont="1" applyFill="1" applyBorder="1" applyAlignment="1" applyProtection="1">
      <alignment horizontal="right" vertical="top"/>
    </xf>
    <xf numFmtId="40" fontId="5" fillId="0" borderId="16" xfId="1" applyNumberFormat="1" applyFont="1" applyFill="1" applyBorder="1" applyAlignment="1" applyProtection="1">
      <alignment vertical="top"/>
      <protection locked="0"/>
    </xf>
    <xf numFmtId="40" fontId="5" fillId="0" borderId="17" xfId="1" applyNumberFormat="1" applyFont="1" applyFill="1" applyBorder="1" applyAlignment="1" applyProtection="1">
      <alignment vertical="top"/>
      <protection locked="0"/>
    </xf>
    <xf numFmtId="40" fontId="5" fillId="0" borderId="17" xfId="1" applyNumberFormat="1" applyFont="1" applyFill="1" applyBorder="1" applyAlignment="1" applyProtection="1">
      <alignment vertical="top"/>
    </xf>
    <xf numFmtId="40" fontId="5" fillId="0" borderId="18" xfId="1" applyNumberFormat="1" applyFont="1" applyFill="1" applyBorder="1" applyAlignment="1" applyProtection="1">
      <alignment vertical="top"/>
    </xf>
    <xf numFmtId="40" fontId="5" fillId="0" borderId="16" xfId="1" applyNumberFormat="1" applyFont="1" applyFill="1" applyBorder="1" applyAlignment="1" applyProtection="1">
      <alignment vertical="top"/>
    </xf>
    <xf numFmtId="40" fontId="5" fillId="0" borderId="0" xfId="1" applyNumberFormat="1" applyFont="1" applyFill="1" applyBorder="1" applyAlignment="1" applyProtection="1">
      <alignment horizontal="right" vertical="top"/>
    </xf>
    <xf numFmtId="40" fontId="5" fillId="0" borderId="10" xfId="1" applyNumberFormat="1" applyFont="1" applyFill="1" applyBorder="1" applyAlignment="1" applyProtection="1">
      <alignment horizontal="right" vertical="top"/>
    </xf>
    <xf numFmtId="40" fontId="5" fillId="0" borderId="11" xfId="1" applyNumberFormat="1" applyFont="1" applyFill="1" applyBorder="1" applyAlignment="1" applyProtection="1">
      <alignment horizontal="right" vertical="top"/>
    </xf>
    <xf numFmtId="40" fontId="5" fillId="0" borderId="9" xfId="1" applyNumberFormat="1" applyFont="1" applyFill="1" applyBorder="1" applyAlignment="1" applyProtection="1">
      <alignment horizontal="right" vertical="top"/>
    </xf>
    <xf numFmtId="0" fontId="5" fillId="0" borderId="12" xfId="0" applyNumberFormat="1" applyFont="1" applyBorder="1" applyAlignment="1">
      <alignment vertical="top"/>
    </xf>
    <xf numFmtId="0" fontId="5" fillId="0" borderId="13" xfId="0" applyNumberFormat="1" applyFont="1" applyBorder="1" applyAlignment="1">
      <alignment horizontal="center" vertical="top"/>
    </xf>
    <xf numFmtId="0" fontId="5" fillId="0" borderId="15" xfId="0" applyNumberFormat="1" applyFont="1" applyBorder="1" applyAlignment="1">
      <alignment horizontal="center" vertical="top"/>
    </xf>
    <xf numFmtId="0" fontId="5" fillId="0" borderId="14" xfId="0" applyNumberFormat="1" applyFont="1" applyBorder="1" applyAlignment="1">
      <alignment horizontal="center" vertical="top"/>
    </xf>
    <xf numFmtId="0" fontId="5" fillId="0" borderId="1" xfId="0" applyNumberFormat="1" applyFont="1" applyBorder="1" applyAlignment="1">
      <alignment horizontal="center" vertical="top"/>
    </xf>
    <xf numFmtId="0" fontId="5" fillId="0" borderId="2" xfId="0" applyNumberFormat="1" applyFont="1" applyBorder="1" applyAlignment="1">
      <alignment horizontal="center" vertical="top"/>
    </xf>
    <xf numFmtId="0" fontId="5" fillId="0" borderId="5" xfId="0" applyNumberFormat="1" applyFont="1" applyBorder="1" applyAlignment="1">
      <alignment horizontal="center" vertical="top"/>
    </xf>
    <xf numFmtId="0" fontId="5" fillId="0" borderId="7" xfId="0" applyNumberFormat="1" applyFont="1" applyBorder="1" applyAlignment="1">
      <alignment horizontal="center" vertical="top"/>
    </xf>
    <xf numFmtId="0" fontId="5" fillId="0" borderId="21" xfId="0" applyNumberFormat="1" applyFont="1" applyBorder="1" applyAlignment="1">
      <alignment horizontal="center" vertical="center" wrapText="1"/>
    </xf>
    <xf numFmtId="0" fontId="5" fillId="0" borderId="8" xfId="0" applyNumberFormat="1" applyFont="1" applyBorder="1" applyAlignment="1">
      <alignment horizontal="center" vertical="center"/>
    </xf>
    <xf numFmtId="0" fontId="5" fillId="0" borderId="8" xfId="0" applyNumberFormat="1" applyFont="1" applyBorder="1" applyAlignment="1">
      <alignment horizontal="center" vertical="center" wrapText="1"/>
    </xf>
    <xf numFmtId="0" fontId="5" fillId="0" borderId="19" xfId="0" applyNumberFormat="1" applyFont="1" applyBorder="1" applyAlignment="1">
      <alignment horizontal="center" wrapText="1"/>
    </xf>
    <xf numFmtId="0" fontId="5" fillId="0" borderId="20" xfId="0" applyNumberFormat="1" applyFont="1" applyBorder="1" applyAlignment="1">
      <alignment horizontal="center" vertical="center" wrapText="1"/>
    </xf>
    <xf numFmtId="0" fontId="5" fillId="0" borderId="5" xfId="0" applyNumberFormat="1" applyFont="1" applyBorder="1" applyAlignment="1">
      <alignment horizontal="center" vertical="center" wrapText="1"/>
    </xf>
    <xf numFmtId="0" fontId="5" fillId="0" borderId="0" xfId="0" applyNumberFormat="1" applyFont="1" applyAlignment="1">
      <alignment horizontal="right" vertical="top"/>
    </xf>
    <xf numFmtId="0" fontId="5" fillId="0" borderId="0" xfId="0" applyNumberFormat="1" applyFont="1" applyAlignment="1">
      <alignment horizontal="left" vertical="top"/>
    </xf>
    <xf numFmtId="0" fontId="7" fillId="0" borderId="6" xfId="0" applyNumberFormat="1" applyFont="1" applyBorder="1" applyAlignment="1">
      <alignment horizontal="center" vertical="top"/>
    </xf>
    <xf numFmtId="10" fontId="5" fillId="0" borderId="19" xfId="3" applyNumberFormat="1" applyFont="1" applyFill="1" applyBorder="1" applyAlignment="1">
      <alignment horizontal="center" vertical="center"/>
    </xf>
  </cellXfs>
  <cellStyles count="4">
    <cellStyle name="パーセント" xfId="3" builtinId="5"/>
    <cellStyle name="桁区切り" xfId="1" builtinId="6"/>
    <cellStyle name="桁区切り 2" xfId="2" xr:uid="{00000000-0005-0000-0000-000002000000}"/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F2673E-28D7-4C49-A4C3-F95C4E79F4C5}">
  <sheetPr>
    <pageSetUpPr fitToPage="1"/>
  </sheetPr>
  <dimension ref="A1:S60"/>
  <sheetViews>
    <sheetView tabSelected="1" zoomScale="85" zoomScaleNormal="85" zoomScalePageLayoutView="55" workbookViewId="0">
      <selection activeCell="G9" sqref="G9"/>
    </sheetView>
  </sheetViews>
  <sheetFormatPr defaultRowHeight="18.75" x14ac:dyDescent="0.15"/>
  <cols>
    <col min="1" max="1" width="3.875" style="6" customWidth="1"/>
    <col min="2" max="2" width="14.25" style="6" customWidth="1"/>
    <col min="3" max="16" width="10.625" style="6" customWidth="1"/>
    <col min="17" max="17" width="12.875" style="6" customWidth="1"/>
    <col min="18" max="16384" width="9" style="6"/>
  </cols>
  <sheetData>
    <row r="1" spans="1:19" x14ac:dyDescent="0.15">
      <c r="A1" s="72" t="s">
        <v>63</v>
      </c>
      <c r="B1" s="72"/>
      <c r="P1" s="71" t="s">
        <v>61</v>
      </c>
      <c r="Q1" s="71"/>
    </row>
    <row r="2" spans="1:19" ht="33" x14ac:dyDescent="0.15">
      <c r="A2" s="73" t="s">
        <v>64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33" t="s">
        <v>68</v>
      </c>
      <c r="Q2" s="74">
        <v>1</v>
      </c>
    </row>
    <row r="3" spans="1:19" ht="21.75" customHeight="1" x14ac:dyDescent="0.15">
      <c r="A3" s="61" t="s">
        <v>0</v>
      </c>
      <c r="B3" s="62"/>
      <c r="C3" s="68" t="s">
        <v>59</v>
      </c>
      <c r="D3" s="60" t="s">
        <v>53</v>
      </c>
      <c r="E3" s="60"/>
      <c r="F3" s="59"/>
      <c r="G3" s="25">
        <v>1</v>
      </c>
      <c r="H3" s="23">
        <v>2</v>
      </c>
      <c r="I3" s="25">
        <v>3</v>
      </c>
      <c r="J3" s="23">
        <v>4</v>
      </c>
      <c r="K3" s="25">
        <v>5</v>
      </c>
      <c r="L3" s="23">
        <v>6</v>
      </c>
      <c r="M3" s="25">
        <v>7</v>
      </c>
      <c r="N3" s="69" t="s">
        <v>54</v>
      </c>
      <c r="O3" s="65" t="s">
        <v>55</v>
      </c>
      <c r="P3" s="65" t="s">
        <v>56</v>
      </c>
      <c r="Q3" s="65" t="s">
        <v>57</v>
      </c>
    </row>
    <row r="4" spans="1:19" ht="45.75" customHeight="1" x14ac:dyDescent="0.15">
      <c r="A4" s="63" t="s">
        <v>1</v>
      </c>
      <c r="B4" s="64"/>
      <c r="C4" s="68"/>
      <c r="D4" s="26" t="s">
        <v>62</v>
      </c>
      <c r="E4" s="26" t="s">
        <v>58</v>
      </c>
      <c r="F4" s="28" t="s">
        <v>60</v>
      </c>
      <c r="G4" s="25" t="s">
        <v>71</v>
      </c>
      <c r="H4" s="25" t="s">
        <v>70</v>
      </c>
      <c r="I4" s="25" t="s">
        <v>69</v>
      </c>
      <c r="J4" s="34"/>
      <c r="K4" s="35"/>
      <c r="L4" s="35"/>
      <c r="M4" s="34"/>
      <c r="N4" s="70"/>
      <c r="O4" s="66"/>
      <c r="P4" s="66"/>
      <c r="Q4" s="67"/>
    </row>
    <row r="5" spans="1:19" s="1" customFormat="1" x14ac:dyDescent="0.15">
      <c r="A5" s="5"/>
      <c r="B5" s="10" t="s">
        <v>3</v>
      </c>
      <c r="C5" s="36">
        <v>153533</v>
      </c>
      <c r="D5" s="36">
        <v>152689</v>
      </c>
      <c r="E5" s="36">
        <v>844</v>
      </c>
      <c r="F5" s="48">
        <v>0.55000000000000004</v>
      </c>
      <c r="G5" s="36">
        <v>56304</v>
      </c>
      <c r="H5" s="36">
        <v>95155</v>
      </c>
      <c r="I5" s="36">
        <v>1230</v>
      </c>
      <c r="J5" s="36">
        <v>0</v>
      </c>
      <c r="K5" s="36">
        <v>0</v>
      </c>
      <c r="L5" s="36">
        <v>0</v>
      </c>
      <c r="M5" s="36">
        <v>0</v>
      </c>
      <c r="N5" s="37">
        <v>152689</v>
      </c>
      <c r="O5" s="36">
        <v>2</v>
      </c>
      <c r="P5" s="36">
        <v>0</v>
      </c>
      <c r="Q5" s="36">
        <v>153535</v>
      </c>
      <c r="S5" s="27"/>
    </row>
    <row r="6" spans="1:19" s="1" customFormat="1" x14ac:dyDescent="0.15">
      <c r="A6" s="7"/>
      <c r="B6" s="11" t="s">
        <v>5</v>
      </c>
      <c r="C6" s="38">
        <v>24283</v>
      </c>
      <c r="D6" s="38">
        <v>24152</v>
      </c>
      <c r="E6" s="38">
        <v>131</v>
      </c>
      <c r="F6" s="49">
        <v>0.54</v>
      </c>
      <c r="G6" s="38">
        <v>10804</v>
      </c>
      <c r="H6" s="38">
        <v>13033</v>
      </c>
      <c r="I6" s="38">
        <v>315</v>
      </c>
      <c r="J6" s="38">
        <v>0</v>
      </c>
      <c r="K6" s="38">
        <v>0</v>
      </c>
      <c r="L6" s="38">
        <v>0</v>
      </c>
      <c r="M6" s="38">
        <v>0</v>
      </c>
      <c r="N6" s="39">
        <v>24152</v>
      </c>
      <c r="O6" s="38">
        <v>0</v>
      </c>
      <c r="P6" s="38">
        <v>0</v>
      </c>
      <c r="Q6" s="38">
        <v>24283</v>
      </c>
      <c r="S6" s="27"/>
    </row>
    <row r="7" spans="1:19" s="1" customFormat="1" x14ac:dyDescent="0.15">
      <c r="A7" s="7"/>
      <c r="B7" s="11" t="s">
        <v>6</v>
      </c>
      <c r="C7" s="38">
        <v>41017</v>
      </c>
      <c r="D7" s="38">
        <v>40795</v>
      </c>
      <c r="E7" s="38">
        <v>222</v>
      </c>
      <c r="F7" s="49">
        <v>0.54</v>
      </c>
      <c r="G7" s="38">
        <v>18031</v>
      </c>
      <c r="H7" s="38">
        <v>22138</v>
      </c>
      <c r="I7" s="38">
        <v>626</v>
      </c>
      <c r="J7" s="38">
        <v>0</v>
      </c>
      <c r="K7" s="38">
        <v>0</v>
      </c>
      <c r="L7" s="38">
        <v>0</v>
      </c>
      <c r="M7" s="38">
        <v>0</v>
      </c>
      <c r="N7" s="39">
        <v>40795</v>
      </c>
      <c r="O7" s="38">
        <v>1</v>
      </c>
      <c r="P7" s="38">
        <v>0</v>
      </c>
      <c r="Q7" s="38">
        <v>41018</v>
      </c>
    </row>
    <row r="8" spans="1:19" s="1" customFormat="1" x14ac:dyDescent="0.15">
      <c r="A8" s="7"/>
      <c r="B8" s="11" t="s">
        <v>7</v>
      </c>
      <c r="C8" s="40">
        <v>30870</v>
      </c>
      <c r="D8" s="40">
        <v>30711</v>
      </c>
      <c r="E8" s="40">
        <v>159</v>
      </c>
      <c r="F8" s="50">
        <v>0.51506316812439257</v>
      </c>
      <c r="G8" s="40">
        <v>12809</v>
      </c>
      <c r="H8" s="40">
        <v>17647</v>
      </c>
      <c r="I8" s="40">
        <v>255</v>
      </c>
      <c r="J8" s="40">
        <v>0</v>
      </c>
      <c r="K8" s="40">
        <v>0</v>
      </c>
      <c r="L8" s="40">
        <v>0</v>
      </c>
      <c r="M8" s="40">
        <v>0</v>
      </c>
      <c r="N8" s="41">
        <v>30711</v>
      </c>
      <c r="O8" s="40">
        <v>0</v>
      </c>
      <c r="P8" s="40">
        <v>0</v>
      </c>
      <c r="Q8" s="40">
        <v>30870</v>
      </c>
    </row>
    <row r="9" spans="1:19" s="1" customFormat="1" x14ac:dyDescent="0.15">
      <c r="A9" s="7" t="s">
        <v>4</v>
      </c>
      <c r="B9" s="11" t="s">
        <v>16</v>
      </c>
      <c r="C9" s="40">
        <v>12079</v>
      </c>
      <c r="D9" s="40">
        <v>12010</v>
      </c>
      <c r="E9" s="40">
        <v>69</v>
      </c>
      <c r="F9" s="50">
        <v>0.57123934100505014</v>
      </c>
      <c r="G9" s="40">
        <v>5195</v>
      </c>
      <c r="H9" s="40">
        <v>6675</v>
      </c>
      <c r="I9" s="40">
        <v>140</v>
      </c>
      <c r="J9" s="40">
        <v>0</v>
      </c>
      <c r="K9" s="40">
        <v>0</v>
      </c>
      <c r="L9" s="40">
        <v>0</v>
      </c>
      <c r="M9" s="40">
        <v>0</v>
      </c>
      <c r="N9" s="41">
        <v>12010</v>
      </c>
      <c r="O9" s="40">
        <v>0</v>
      </c>
      <c r="P9" s="40">
        <v>0</v>
      </c>
      <c r="Q9" s="40">
        <v>12079</v>
      </c>
    </row>
    <row r="10" spans="1:19" s="1" customFormat="1" x14ac:dyDescent="0.15">
      <c r="A10" s="7"/>
      <c r="B10" s="11" t="s">
        <v>17</v>
      </c>
      <c r="C10" s="40">
        <v>19468</v>
      </c>
      <c r="D10" s="40">
        <v>19346</v>
      </c>
      <c r="E10" s="40">
        <v>122</v>
      </c>
      <c r="F10" s="50">
        <v>0.63</v>
      </c>
      <c r="G10" s="40">
        <v>7706</v>
      </c>
      <c r="H10" s="40">
        <v>11379</v>
      </c>
      <c r="I10" s="40">
        <v>261</v>
      </c>
      <c r="J10" s="40">
        <v>0</v>
      </c>
      <c r="K10" s="40">
        <v>0</v>
      </c>
      <c r="L10" s="40">
        <v>0</v>
      </c>
      <c r="M10" s="40">
        <v>0</v>
      </c>
      <c r="N10" s="41">
        <v>19346</v>
      </c>
      <c r="O10" s="40">
        <v>0</v>
      </c>
      <c r="P10" s="40">
        <v>0</v>
      </c>
      <c r="Q10" s="40">
        <v>19468</v>
      </c>
    </row>
    <row r="11" spans="1:19" s="1" customFormat="1" x14ac:dyDescent="0.15">
      <c r="A11" s="7"/>
      <c r="B11" s="11" t="s">
        <v>18</v>
      </c>
      <c r="C11" s="38">
        <v>12177</v>
      </c>
      <c r="D11" s="38">
        <v>12113</v>
      </c>
      <c r="E11" s="38">
        <v>64</v>
      </c>
      <c r="F11" s="49">
        <v>0.52558101338589136</v>
      </c>
      <c r="G11" s="38">
        <v>5173</v>
      </c>
      <c r="H11" s="38">
        <v>6828</v>
      </c>
      <c r="I11" s="38">
        <v>112</v>
      </c>
      <c r="J11" s="38">
        <v>0</v>
      </c>
      <c r="K11" s="38">
        <v>0</v>
      </c>
      <c r="L11" s="38">
        <v>0</v>
      </c>
      <c r="M11" s="38">
        <v>0</v>
      </c>
      <c r="N11" s="39">
        <v>12113</v>
      </c>
      <c r="O11" s="38">
        <v>0</v>
      </c>
      <c r="P11" s="38">
        <v>0</v>
      </c>
      <c r="Q11" s="38">
        <v>12177</v>
      </c>
    </row>
    <row r="12" spans="1:19" s="1" customFormat="1" x14ac:dyDescent="0.15">
      <c r="A12" s="7"/>
      <c r="B12" s="11" t="s">
        <v>19</v>
      </c>
      <c r="C12" s="38">
        <v>35619</v>
      </c>
      <c r="D12" s="38">
        <v>35414</v>
      </c>
      <c r="E12" s="38">
        <v>205</v>
      </c>
      <c r="F12" s="49">
        <v>0.57999999999999996</v>
      </c>
      <c r="G12" s="38">
        <v>13596</v>
      </c>
      <c r="H12" s="38">
        <v>21224</v>
      </c>
      <c r="I12" s="38">
        <v>594</v>
      </c>
      <c r="J12" s="38">
        <v>0</v>
      </c>
      <c r="K12" s="38">
        <v>0</v>
      </c>
      <c r="L12" s="38">
        <v>0</v>
      </c>
      <c r="M12" s="38">
        <v>0</v>
      </c>
      <c r="N12" s="39">
        <v>35414</v>
      </c>
      <c r="O12" s="38">
        <v>0</v>
      </c>
      <c r="P12" s="38">
        <v>0</v>
      </c>
      <c r="Q12" s="38">
        <v>35619</v>
      </c>
    </row>
    <row r="13" spans="1:19" s="1" customFormat="1" x14ac:dyDescent="0.15">
      <c r="A13" s="7"/>
      <c r="B13" s="11" t="s">
        <v>20</v>
      </c>
      <c r="C13" s="40">
        <v>14960</v>
      </c>
      <c r="D13" s="40">
        <v>14886</v>
      </c>
      <c r="E13" s="40">
        <v>74</v>
      </c>
      <c r="F13" s="50">
        <v>0.49</v>
      </c>
      <c r="G13" s="40">
        <v>5973</v>
      </c>
      <c r="H13" s="40">
        <v>8733</v>
      </c>
      <c r="I13" s="40">
        <v>180</v>
      </c>
      <c r="J13" s="40">
        <v>0</v>
      </c>
      <c r="K13" s="40">
        <v>0</v>
      </c>
      <c r="L13" s="40">
        <v>0</v>
      </c>
      <c r="M13" s="40">
        <v>0</v>
      </c>
      <c r="N13" s="41">
        <v>14886</v>
      </c>
      <c r="O13" s="40">
        <v>0</v>
      </c>
      <c r="P13" s="40">
        <v>0</v>
      </c>
      <c r="Q13" s="40">
        <v>14960</v>
      </c>
    </row>
    <row r="14" spans="1:19" s="1" customFormat="1" x14ac:dyDescent="0.15">
      <c r="A14" s="7"/>
      <c r="B14" s="11" t="s">
        <v>21</v>
      </c>
      <c r="C14" s="40">
        <v>38337</v>
      </c>
      <c r="D14" s="40">
        <v>38195</v>
      </c>
      <c r="E14" s="40">
        <v>142</v>
      </c>
      <c r="F14" s="50">
        <v>0.37039935310535516</v>
      </c>
      <c r="G14" s="40">
        <v>15727</v>
      </c>
      <c r="H14" s="40">
        <v>21917</v>
      </c>
      <c r="I14" s="40">
        <v>551</v>
      </c>
      <c r="J14" s="40">
        <v>0</v>
      </c>
      <c r="K14" s="40">
        <v>0</v>
      </c>
      <c r="L14" s="40">
        <v>0</v>
      </c>
      <c r="M14" s="40">
        <v>0</v>
      </c>
      <c r="N14" s="41">
        <v>38195</v>
      </c>
      <c r="O14" s="40">
        <v>0</v>
      </c>
      <c r="P14" s="40">
        <v>0</v>
      </c>
      <c r="Q14" s="40">
        <v>38337</v>
      </c>
    </row>
    <row r="15" spans="1:19" s="1" customFormat="1" x14ac:dyDescent="0.15">
      <c r="A15" s="7"/>
      <c r="B15" s="11" t="s">
        <v>22</v>
      </c>
      <c r="C15" s="40">
        <v>16097</v>
      </c>
      <c r="D15" s="40">
        <v>15904</v>
      </c>
      <c r="E15" s="40">
        <v>193</v>
      </c>
      <c r="F15" s="50">
        <v>1.1989811766167608</v>
      </c>
      <c r="G15" s="40">
        <v>7499</v>
      </c>
      <c r="H15" s="40">
        <v>8202</v>
      </c>
      <c r="I15" s="40">
        <v>203</v>
      </c>
      <c r="J15" s="40">
        <v>0</v>
      </c>
      <c r="K15" s="40">
        <v>0</v>
      </c>
      <c r="L15" s="40">
        <v>0</v>
      </c>
      <c r="M15" s="40">
        <v>0</v>
      </c>
      <c r="N15" s="41">
        <v>15904</v>
      </c>
      <c r="O15" s="40">
        <v>0</v>
      </c>
      <c r="P15" s="40">
        <v>0</v>
      </c>
      <c r="Q15" s="40">
        <v>16097</v>
      </c>
    </row>
    <row r="16" spans="1:19" s="1" customFormat="1" x14ac:dyDescent="0.15">
      <c r="A16" s="7"/>
      <c r="B16" s="11" t="s">
        <v>23</v>
      </c>
      <c r="C16" s="40">
        <v>11778</v>
      </c>
      <c r="D16" s="40">
        <v>11721</v>
      </c>
      <c r="E16" s="40">
        <v>57</v>
      </c>
      <c r="F16" s="50">
        <v>0.48395313295975551</v>
      </c>
      <c r="G16" s="40">
        <v>4489</v>
      </c>
      <c r="H16" s="40">
        <v>7124</v>
      </c>
      <c r="I16" s="40">
        <v>108</v>
      </c>
      <c r="J16" s="40">
        <v>0</v>
      </c>
      <c r="K16" s="40">
        <v>0</v>
      </c>
      <c r="L16" s="40">
        <v>0</v>
      </c>
      <c r="M16" s="40">
        <v>0</v>
      </c>
      <c r="N16" s="41">
        <v>11721</v>
      </c>
      <c r="O16" s="40">
        <v>0</v>
      </c>
      <c r="P16" s="40">
        <v>0</v>
      </c>
      <c r="Q16" s="40">
        <v>11778</v>
      </c>
    </row>
    <row r="17" spans="1:19" s="1" customFormat="1" x14ac:dyDescent="0.15">
      <c r="A17" s="7"/>
      <c r="B17" s="11" t="s">
        <v>24</v>
      </c>
      <c r="C17" s="40">
        <v>12946</v>
      </c>
      <c r="D17" s="40">
        <v>12874</v>
      </c>
      <c r="E17" s="40">
        <v>72</v>
      </c>
      <c r="F17" s="50">
        <v>0.56000000000000005</v>
      </c>
      <c r="G17" s="40">
        <v>4864</v>
      </c>
      <c r="H17" s="40">
        <v>7897</v>
      </c>
      <c r="I17" s="40">
        <v>113</v>
      </c>
      <c r="J17" s="40">
        <v>0</v>
      </c>
      <c r="K17" s="40">
        <v>0</v>
      </c>
      <c r="L17" s="40">
        <v>0</v>
      </c>
      <c r="M17" s="40">
        <v>0</v>
      </c>
      <c r="N17" s="41">
        <v>12874</v>
      </c>
      <c r="O17" s="40">
        <v>0</v>
      </c>
      <c r="P17" s="40">
        <v>0</v>
      </c>
      <c r="Q17" s="40">
        <v>12946</v>
      </c>
    </row>
    <row r="18" spans="1:19" s="1" customFormat="1" x14ac:dyDescent="0.15">
      <c r="A18" s="8"/>
      <c r="B18" s="14" t="s">
        <v>8</v>
      </c>
      <c r="C18" s="42">
        <v>423164</v>
      </c>
      <c r="D18" s="42">
        <v>420810</v>
      </c>
      <c r="E18" s="42">
        <v>2354</v>
      </c>
      <c r="F18" s="51">
        <v>0.5562855063285157</v>
      </c>
      <c r="G18" s="42">
        <v>168170</v>
      </c>
      <c r="H18" s="42">
        <v>247952</v>
      </c>
      <c r="I18" s="42">
        <v>4688</v>
      </c>
      <c r="J18" s="42">
        <v>0</v>
      </c>
      <c r="K18" s="42">
        <v>0</v>
      </c>
      <c r="L18" s="42">
        <v>0</v>
      </c>
      <c r="M18" s="42">
        <v>0</v>
      </c>
      <c r="N18" s="42">
        <v>420810</v>
      </c>
      <c r="O18" s="42">
        <v>3</v>
      </c>
      <c r="P18" s="42">
        <v>0</v>
      </c>
      <c r="Q18" s="42">
        <v>423167</v>
      </c>
    </row>
    <row r="19" spans="1:19" s="1" customFormat="1" x14ac:dyDescent="0.15">
      <c r="A19" s="5"/>
      <c r="B19" s="12" t="s">
        <v>9</v>
      </c>
      <c r="C19" s="43">
        <v>2973</v>
      </c>
      <c r="D19" s="43">
        <v>2947</v>
      </c>
      <c r="E19" s="43">
        <v>26</v>
      </c>
      <c r="F19" s="52">
        <v>0.87453750420450715</v>
      </c>
      <c r="G19" s="43">
        <v>1434</v>
      </c>
      <c r="H19" s="43">
        <v>1478</v>
      </c>
      <c r="I19" s="43">
        <v>35</v>
      </c>
      <c r="J19" s="43">
        <v>0</v>
      </c>
      <c r="K19" s="43">
        <v>0</v>
      </c>
      <c r="L19" s="43">
        <v>0</v>
      </c>
      <c r="M19" s="43">
        <v>0</v>
      </c>
      <c r="N19" s="43">
        <v>2947</v>
      </c>
      <c r="O19" s="43">
        <v>0</v>
      </c>
      <c r="P19" s="43">
        <v>0</v>
      </c>
      <c r="Q19" s="43">
        <v>2973</v>
      </c>
    </row>
    <row r="20" spans="1:19" s="1" customFormat="1" x14ac:dyDescent="0.15">
      <c r="A20" s="7"/>
      <c r="B20" s="13" t="s">
        <v>25</v>
      </c>
      <c r="C20" s="38">
        <v>2973</v>
      </c>
      <c r="D20" s="38">
        <v>2947</v>
      </c>
      <c r="E20" s="38">
        <v>26</v>
      </c>
      <c r="F20" s="49">
        <v>0.87453750420450715</v>
      </c>
      <c r="G20" s="38">
        <v>1434</v>
      </c>
      <c r="H20" s="38">
        <v>1478</v>
      </c>
      <c r="I20" s="38">
        <v>35</v>
      </c>
      <c r="J20" s="38">
        <v>0</v>
      </c>
      <c r="K20" s="38">
        <v>0</v>
      </c>
      <c r="L20" s="38">
        <v>0</v>
      </c>
      <c r="M20" s="38">
        <v>0</v>
      </c>
      <c r="N20" s="38">
        <v>2947</v>
      </c>
      <c r="O20" s="38">
        <v>0</v>
      </c>
      <c r="P20" s="38">
        <v>0</v>
      </c>
      <c r="Q20" s="38">
        <v>2973</v>
      </c>
    </row>
    <row r="21" spans="1:19" s="1" customFormat="1" x14ac:dyDescent="0.15">
      <c r="A21" s="7"/>
      <c r="B21" s="11" t="s">
        <v>10</v>
      </c>
      <c r="C21" s="40">
        <v>1233</v>
      </c>
      <c r="D21" s="40">
        <v>1175</v>
      </c>
      <c r="E21" s="40">
        <v>58</v>
      </c>
      <c r="F21" s="50">
        <v>4.7039740470397406</v>
      </c>
      <c r="G21" s="40">
        <v>509</v>
      </c>
      <c r="H21" s="40">
        <v>653</v>
      </c>
      <c r="I21" s="40">
        <v>13</v>
      </c>
      <c r="J21" s="40">
        <v>0</v>
      </c>
      <c r="K21" s="40">
        <v>0</v>
      </c>
      <c r="L21" s="40">
        <v>0</v>
      </c>
      <c r="M21" s="40">
        <v>0</v>
      </c>
      <c r="N21" s="40">
        <v>1175</v>
      </c>
      <c r="O21" s="40">
        <v>0</v>
      </c>
      <c r="P21" s="40">
        <v>0</v>
      </c>
      <c r="Q21" s="40">
        <v>1233</v>
      </c>
    </row>
    <row r="22" spans="1:19" s="1" customFormat="1" x14ac:dyDescent="0.15">
      <c r="A22" s="7"/>
      <c r="B22" s="29" t="s">
        <v>26</v>
      </c>
      <c r="C22" s="40">
        <v>1233</v>
      </c>
      <c r="D22" s="40">
        <v>1175</v>
      </c>
      <c r="E22" s="40">
        <v>58</v>
      </c>
      <c r="F22" s="50">
        <v>4.7039740470397406</v>
      </c>
      <c r="G22" s="40">
        <v>509</v>
      </c>
      <c r="H22" s="40">
        <v>653</v>
      </c>
      <c r="I22" s="40">
        <v>13</v>
      </c>
      <c r="J22" s="40">
        <v>0</v>
      </c>
      <c r="K22" s="40">
        <v>0</v>
      </c>
      <c r="L22" s="40">
        <v>0</v>
      </c>
      <c r="M22" s="40">
        <v>0</v>
      </c>
      <c r="N22" s="40">
        <v>1175</v>
      </c>
      <c r="O22" s="40">
        <v>0</v>
      </c>
      <c r="P22" s="40">
        <v>0</v>
      </c>
      <c r="Q22" s="40">
        <v>1233</v>
      </c>
    </row>
    <row r="23" spans="1:19" s="1" customFormat="1" x14ac:dyDescent="0.15">
      <c r="A23" s="7"/>
      <c r="B23" s="11" t="s">
        <v>11</v>
      </c>
      <c r="C23" s="40">
        <v>12712</v>
      </c>
      <c r="D23" s="40">
        <v>12651</v>
      </c>
      <c r="E23" s="40">
        <v>61</v>
      </c>
      <c r="F23" s="50">
        <v>0.47986154814348653</v>
      </c>
      <c r="G23" s="40">
        <v>5634</v>
      </c>
      <c r="H23" s="40">
        <v>6863</v>
      </c>
      <c r="I23" s="40">
        <v>154</v>
      </c>
      <c r="J23" s="40">
        <v>0</v>
      </c>
      <c r="K23" s="40">
        <v>0</v>
      </c>
      <c r="L23" s="40">
        <v>0</v>
      </c>
      <c r="M23" s="40">
        <v>0</v>
      </c>
      <c r="N23" s="40">
        <v>12651</v>
      </c>
      <c r="O23" s="40">
        <v>0</v>
      </c>
      <c r="P23" s="40">
        <v>0</v>
      </c>
      <c r="Q23" s="40">
        <v>12712</v>
      </c>
    </row>
    <row r="24" spans="1:19" s="1" customFormat="1" x14ac:dyDescent="0.15">
      <c r="A24" s="7"/>
      <c r="B24" s="13" t="s">
        <v>27</v>
      </c>
      <c r="C24" s="38">
        <v>1709</v>
      </c>
      <c r="D24" s="38">
        <v>1702</v>
      </c>
      <c r="E24" s="38">
        <v>7</v>
      </c>
      <c r="F24" s="49">
        <v>0.40959625511995323</v>
      </c>
      <c r="G24" s="38">
        <v>723</v>
      </c>
      <c r="H24" s="38">
        <v>955</v>
      </c>
      <c r="I24" s="38">
        <v>24</v>
      </c>
      <c r="J24" s="38">
        <v>0</v>
      </c>
      <c r="K24" s="38">
        <v>0</v>
      </c>
      <c r="L24" s="38">
        <v>0</v>
      </c>
      <c r="M24" s="38">
        <v>0</v>
      </c>
      <c r="N24" s="38">
        <v>1702</v>
      </c>
      <c r="O24" s="38">
        <v>0</v>
      </c>
      <c r="P24" s="38">
        <v>0</v>
      </c>
      <c r="Q24" s="38">
        <v>1709</v>
      </c>
      <c r="S24" s="27"/>
    </row>
    <row r="25" spans="1:19" s="1" customFormat="1" x14ac:dyDescent="0.15">
      <c r="A25" s="7"/>
      <c r="B25" s="13" t="s">
        <v>28</v>
      </c>
      <c r="C25" s="38">
        <v>7664</v>
      </c>
      <c r="D25" s="38">
        <v>7627</v>
      </c>
      <c r="E25" s="38">
        <v>37</v>
      </c>
      <c r="F25" s="49">
        <v>0.48277661795407095</v>
      </c>
      <c r="G25" s="38">
        <v>3430</v>
      </c>
      <c r="H25" s="38">
        <v>4099</v>
      </c>
      <c r="I25" s="38">
        <v>98</v>
      </c>
      <c r="J25" s="38">
        <v>0</v>
      </c>
      <c r="K25" s="38">
        <v>0</v>
      </c>
      <c r="L25" s="38">
        <v>0</v>
      </c>
      <c r="M25" s="38">
        <v>0</v>
      </c>
      <c r="N25" s="38">
        <v>7627</v>
      </c>
      <c r="O25" s="38">
        <v>0</v>
      </c>
      <c r="P25" s="38">
        <v>0</v>
      </c>
      <c r="Q25" s="38">
        <v>7664</v>
      </c>
    </row>
    <row r="26" spans="1:19" s="1" customFormat="1" x14ac:dyDescent="0.15">
      <c r="A26" s="7" t="s">
        <v>65</v>
      </c>
      <c r="B26" s="13" t="s">
        <v>29</v>
      </c>
      <c r="C26" s="38">
        <v>3339</v>
      </c>
      <c r="D26" s="38">
        <v>3322</v>
      </c>
      <c r="E26" s="38">
        <v>17</v>
      </c>
      <c r="F26" s="49">
        <v>0.50913447139862233</v>
      </c>
      <c r="G26" s="38">
        <v>1481</v>
      </c>
      <c r="H26" s="38">
        <v>1809</v>
      </c>
      <c r="I26" s="38">
        <v>32</v>
      </c>
      <c r="J26" s="38">
        <v>0</v>
      </c>
      <c r="K26" s="38">
        <v>0</v>
      </c>
      <c r="L26" s="38">
        <v>0</v>
      </c>
      <c r="M26" s="38">
        <v>0</v>
      </c>
      <c r="N26" s="38">
        <v>3322</v>
      </c>
      <c r="O26" s="38">
        <v>0</v>
      </c>
      <c r="P26" s="38">
        <v>0</v>
      </c>
      <c r="Q26" s="38">
        <v>3339</v>
      </c>
    </row>
    <row r="27" spans="1:19" s="1" customFormat="1" x14ac:dyDescent="0.15">
      <c r="A27" s="7"/>
      <c r="B27" s="11" t="s">
        <v>12</v>
      </c>
      <c r="C27" s="40">
        <v>11462</v>
      </c>
      <c r="D27" s="40">
        <v>11416</v>
      </c>
      <c r="E27" s="40">
        <v>46</v>
      </c>
      <c r="F27" s="50">
        <v>0.4013261210957948</v>
      </c>
      <c r="G27" s="40">
        <v>5493</v>
      </c>
      <c r="H27" s="40">
        <v>5828</v>
      </c>
      <c r="I27" s="40">
        <v>95</v>
      </c>
      <c r="J27" s="40">
        <v>0</v>
      </c>
      <c r="K27" s="40">
        <v>0</v>
      </c>
      <c r="L27" s="40">
        <v>0</v>
      </c>
      <c r="M27" s="40">
        <v>0</v>
      </c>
      <c r="N27" s="40">
        <v>11416</v>
      </c>
      <c r="O27" s="40">
        <v>1</v>
      </c>
      <c r="P27" s="40">
        <v>0</v>
      </c>
      <c r="Q27" s="40">
        <v>11463</v>
      </c>
    </row>
    <row r="28" spans="1:19" s="1" customFormat="1" x14ac:dyDescent="0.15">
      <c r="A28" s="7" t="s">
        <v>66</v>
      </c>
      <c r="B28" s="13" t="s">
        <v>30</v>
      </c>
      <c r="C28" s="38">
        <v>4336</v>
      </c>
      <c r="D28" s="38">
        <v>4318</v>
      </c>
      <c r="E28" s="38">
        <v>18</v>
      </c>
      <c r="F28" s="49">
        <v>0.41512915129151295</v>
      </c>
      <c r="G28" s="38">
        <v>2194</v>
      </c>
      <c r="H28" s="38">
        <v>2103</v>
      </c>
      <c r="I28" s="38">
        <v>21</v>
      </c>
      <c r="J28" s="38">
        <v>0</v>
      </c>
      <c r="K28" s="38">
        <v>0</v>
      </c>
      <c r="L28" s="38">
        <v>0</v>
      </c>
      <c r="M28" s="38">
        <v>0</v>
      </c>
      <c r="N28" s="38">
        <v>4318</v>
      </c>
      <c r="O28" s="38">
        <v>1</v>
      </c>
      <c r="P28" s="38">
        <v>0</v>
      </c>
      <c r="Q28" s="38">
        <v>4337</v>
      </c>
    </row>
    <row r="29" spans="1:19" s="1" customFormat="1" x14ac:dyDescent="0.15">
      <c r="A29" s="7"/>
      <c r="B29" s="13" t="s">
        <v>31</v>
      </c>
      <c r="C29" s="38">
        <v>2967</v>
      </c>
      <c r="D29" s="38">
        <v>2954</v>
      </c>
      <c r="E29" s="38">
        <v>13</v>
      </c>
      <c r="F29" s="49">
        <v>0.43815301651499827</v>
      </c>
      <c r="G29" s="38">
        <v>1403</v>
      </c>
      <c r="H29" s="38">
        <v>1525</v>
      </c>
      <c r="I29" s="38">
        <v>26</v>
      </c>
      <c r="J29" s="38">
        <v>0</v>
      </c>
      <c r="K29" s="38">
        <v>0</v>
      </c>
      <c r="L29" s="38">
        <v>0</v>
      </c>
      <c r="M29" s="38">
        <v>0</v>
      </c>
      <c r="N29" s="38">
        <v>2954</v>
      </c>
      <c r="O29" s="38">
        <v>0</v>
      </c>
      <c r="P29" s="38">
        <v>0</v>
      </c>
      <c r="Q29" s="38">
        <v>2967</v>
      </c>
    </row>
    <row r="30" spans="1:19" s="1" customFormat="1" x14ac:dyDescent="0.15">
      <c r="A30" s="7"/>
      <c r="B30" s="13" t="s">
        <v>32</v>
      </c>
      <c r="C30" s="38">
        <v>2443</v>
      </c>
      <c r="D30" s="38">
        <v>2435</v>
      </c>
      <c r="E30" s="38">
        <v>8</v>
      </c>
      <c r="F30" s="49">
        <v>0.32746623004502662</v>
      </c>
      <c r="G30" s="38">
        <v>1254</v>
      </c>
      <c r="H30" s="38">
        <v>1149</v>
      </c>
      <c r="I30" s="38">
        <v>32</v>
      </c>
      <c r="J30" s="38">
        <v>0</v>
      </c>
      <c r="K30" s="38">
        <v>0</v>
      </c>
      <c r="L30" s="38">
        <v>0</v>
      </c>
      <c r="M30" s="38">
        <v>0</v>
      </c>
      <c r="N30" s="38">
        <v>2435</v>
      </c>
      <c r="O30" s="38">
        <v>0</v>
      </c>
      <c r="P30" s="38">
        <v>0</v>
      </c>
      <c r="Q30" s="38">
        <v>2443</v>
      </c>
    </row>
    <row r="31" spans="1:19" s="1" customFormat="1" x14ac:dyDescent="0.15">
      <c r="A31" s="7"/>
      <c r="B31" s="13" t="s">
        <v>33</v>
      </c>
      <c r="C31" s="38">
        <v>1716</v>
      </c>
      <c r="D31" s="38">
        <v>1709</v>
      </c>
      <c r="E31" s="38">
        <v>7</v>
      </c>
      <c r="F31" s="49">
        <v>0.40792540792540788</v>
      </c>
      <c r="G31" s="38">
        <v>642</v>
      </c>
      <c r="H31" s="38">
        <v>1051</v>
      </c>
      <c r="I31" s="38">
        <v>16</v>
      </c>
      <c r="J31" s="38">
        <v>0</v>
      </c>
      <c r="K31" s="38">
        <v>0</v>
      </c>
      <c r="L31" s="38">
        <v>0</v>
      </c>
      <c r="M31" s="38">
        <v>0</v>
      </c>
      <c r="N31" s="38">
        <v>1709</v>
      </c>
      <c r="O31" s="38">
        <v>0</v>
      </c>
      <c r="P31" s="38">
        <v>0</v>
      </c>
      <c r="Q31" s="38">
        <v>1716</v>
      </c>
    </row>
    <row r="32" spans="1:19" s="1" customFormat="1" x14ac:dyDescent="0.15">
      <c r="A32" s="7"/>
      <c r="B32" s="11" t="s">
        <v>13</v>
      </c>
      <c r="C32" s="40">
        <v>9355</v>
      </c>
      <c r="D32" s="40">
        <v>9317</v>
      </c>
      <c r="E32" s="40">
        <v>38</v>
      </c>
      <c r="F32" s="50">
        <v>0.40619989310529125</v>
      </c>
      <c r="G32" s="40">
        <v>4298</v>
      </c>
      <c r="H32" s="40">
        <v>4889</v>
      </c>
      <c r="I32" s="40">
        <v>130</v>
      </c>
      <c r="J32" s="40">
        <v>0</v>
      </c>
      <c r="K32" s="40">
        <v>0</v>
      </c>
      <c r="L32" s="40">
        <v>0</v>
      </c>
      <c r="M32" s="40">
        <v>0</v>
      </c>
      <c r="N32" s="40">
        <v>9317</v>
      </c>
      <c r="O32" s="40">
        <v>0</v>
      </c>
      <c r="P32" s="40">
        <v>0</v>
      </c>
      <c r="Q32" s="40">
        <v>9355</v>
      </c>
    </row>
    <row r="33" spans="1:17" s="1" customFormat="1" x14ac:dyDescent="0.15">
      <c r="A33" s="7"/>
      <c r="B33" s="13" t="s">
        <v>34</v>
      </c>
      <c r="C33" s="40">
        <v>9355</v>
      </c>
      <c r="D33" s="40">
        <v>9317</v>
      </c>
      <c r="E33" s="40">
        <v>38</v>
      </c>
      <c r="F33" s="50">
        <v>0.40619989310529125</v>
      </c>
      <c r="G33" s="40">
        <v>4298</v>
      </c>
      <c r="H33" s="40">
        <v>4889</v>
      </c>
      <c r="I33" s="40">
        <v>130</v>
      </c>
      <c r="J33" s="40">
        <v>0</v>
      </c>
      <c r="K33" s="40">
        <v>0</v>
      </c>
      <c r="L33" s="40">
        <v>0</v>
      </c>
      <c r="M33" s="40">
        <v>0</v>
      </c>
      <c r="N33" s="40">
        <v>9317</v>
      </c>
      <c r="O33" s="40">
        <v>0</v>
      </c>
      <c r="P33" s="40">
        <v>0</v>
      </c>
      <c r="Q33" s="40">
        <v>9355</v>
      </c>
    </row>
    <row r="34" spans="1:17" s="1" customFormat="1" x14ac:dyDescent="0.15">
      <c r="A34" s="7"/>
      <c r="B34" s="11" t="s">
        <v>14</v>
      </c>
      <c r="C34" s="40">
        <v>9787</v>
      </c>
      <c r="D34" s="40">
        <v>9681</v>
      </c>
      <c r="E34" s="40">
        <v>106</v>
      </c>
      <c r="F34" s="50">
        <v>1.0830693777459897</v>
      </c>
      <c r="G34" s="40">
        <v>3844</v>
      </c>
      <c r="H34" s="40">
        <v>5607</v>
      </c>
      <c r="I34" s="40">
        <v>230</v>
      </c>
      <c r="J34" s="40">
        <v>0</v>
      </c>
      <c r="K34" s="40">
        <v>0</v>
      </c>
      <c r="L34" s="40">
        <v>0</v>
      </c>
      <c r="M34" s="40">
        <v>0</v>
      </c>
      <c r="N34" s="40">
        <v>9681</v>
      </c>
      <c r="O34" s="40">
        <v>0</v>
      </c>
      <c r="P34" s="40">
        <v>0</v>
      </c>
      <c r="Q34" s="40">
        <v>9787</v>
      </c>
    </row>
    <row r="35" spans="1:17" s="1" customFormat="1" x14ac:dyDescent="0.15">
      <c r="A35" s="7"/>
      <c r="B35" s="13" t="s">
        <v>35</v>
      </c>
      <c r="C35" s="40">
        <v>8355</v>
      </c>
      <c r="D35" s="40">
        <v>8258</v>
      </c>
      <c r="E35" s="40">
        <v>97</v>
      </c>
      <c r="F35" s="50">
        <v>1.1599999999999999</v>
      </c>
      <c r="G35" s="40">
        <v>3209</v>
      </c>
      <c r="H35" s="40">
        <v>4839</v>
      </c>
      <c r="I35" s="40">
        <v>210</v>
      </c>
      <c r="J35" s="40">
        <v>0</v>
      </c>
      <c r="K35" s="40">
        <v>0</v>
      </c>
      <c r="L35" s="40">
        <v>0</v>
      </c>
      <c r="M35" s="40">
        <v>0</v>
      </c>
      <c r="N35" s="40">
        <v>8258</v>
      </c>
      <c r="O35" s="40">
        <v>0</v>
      </c>
      <c r="P35" s="40">
        <v>0</v>
      </c>
      <c r="Q35" s="40">
        <v>8355</v>
      </c>
    </row>
    <row r="36" spans="1:17" s="1" customFormat="1" x14ac:dyDescent="0.15">
      <c r="A36" s="7"/>
      <c r="B36" s="13" t="s">
        <v>36</v>
      </c>
      <c r="C36" s="40">
        <v>1432</v>
      </c>
      <c r="D36" s="40">
        <v>1423</v>
      </c>
      <c r="E36" s="40">
        <v>9</v>
      </c>
      <c r="F36" s="50">
        <v>0.62849162011173187</v>
      </c>
      <c r="G36" s="40">
        <v>635</v>
      </c>
      <c r="H36" s="40">
        <v>768</v>
      </c>
      <c r="I36" s="40">
        <v>20</v>
      </c>
      <c r="J36" s="40">
        <v>0</v>
      </c>
      <c r="K36" s="40">
        <v>0</v>
      </c>
      <c r="L36" s="40">
        <v>0</v>
      </c>
      <c r="M36" s="40">
        <v>0</v>
      </c>
      <c r="N36" s="40">
        <v>1423</v>
      </c>
      <c r="O36" s="40">
        <v>0</v>
      </c>
      <c r="P36" s="40">
        <v>0</v>
      </c>
      <c r="Q36" s="40">
        <v>1432</v>
      </c>
    </row>
    <row r="37" spans="1:17" s="1" customFormat="1" x14ac:dyDescent="0.15">
      <c r="A37" s="8"/>
      <c r="B37" s="14" t="s">
        <v>67</v>
      </c>
      <c r="C37" s="42">
        <v>47522</v>
      </c>
      <c r="D37" s="42">
        <v>47187</v>
      </c>
      <c r="E37" s="42">
        <v>335</v>
      </c>
      <c r="F37" s="51">
        <v>0.70493666091494467</v>
      </c>
      <c r="G37" s="42">
        <v>21212</v>
      </c>
      <c r="H37" s="42">
        <v>25318</v>
      </c>
      <c r="I37" s="42">
        <v>657</v>
      </c>
      <c r="J37" s="42">
        <v>0</v>
      </c>
      <c r="K37" s="42">
        <v>0</v>
      </c>
      <c r="L37" s="42">
        <v>0</v>
      </c>
      <c r="M37" s="42">
        <v>0</v>
      </c>
      <c r="N37" s="42">
        <v>47187</v>
      </c>
      <c r="O37" s="42">
        <v>1</v>
      </c>
      <c r="P37" s="42">
        <v>0</v>
      </c>
      <c r="Q37" s="42">
        <v>47523</v>
      </c>
    </row>
    <row r="38" spans="1:17" s="1" customFormat="1" x14ac:dyDescent="0.15">
      <c r="A38" s="4"/>
      <c r="B38" s="9"/>
      <c r="C38" s="44"/>
      <c r="D38" s="44"/>
      <c r="E38" s="44"/>
      <c r="F38" s="53"/>
      <c r="G38" s="44"/>
      <c r="H38" s="44"/>
      <c r="I38" s="44"/>
      <c r="J38" s="44"/>
      <c r="K38" s="44"/>
      <c r="L38" s="44"/>
      <c r="M38" s="44"/>
      <c r="N38" s="44"/>
      <c r="O38" s="44"/>
      <c r="P38" s="44"/>
      <c r="Q38" s="44"/>
    </row>
    <row r="39" spans="1:17" s="1" customFormat="1" x14ac:dyDescent="0.15">
      <c r="A39" s="5"/>
      <c r="B39" s="15" t="s">
        <v>8</v>
      </c>
      <c r="C39" s="45">
        <v>423164</v>
      </c>
      <c r="D39" s="45">
        <v>420810</v>
      </c>
      <c r="E39" s="45">
        <v>2354</v>
      </c>
      <c r="F39" s="54">
        <v>0.5562855063285157</v>
      </c>
      <c r="G39" s="45">
        <v>168170</v>
      </c>
      <c r="H39" s="45">
        <v>247952</v>
      </c>
      <c r="I39" s="45">
        <v>4688</v>
      </c>
      <c r="J39" s="45">
        <v>0</v>
      </c>
      <c r="K39" s="45">
        <v>0</v>
      </c>
      <c r="L39" s="45">
        <v>0</v>
      </c>
      <c r="M39" s="45">
        <v>0</v>
      </c>
      <c r="N39" s="45">
        <v>420810</v>
      </c>
      <c r="O39" s="45">
        <v>3</v>
      </c>
      <c r="P39" s="45">
        <v>0</v>
      </c>
      <c r="Q39" s="45">
        <v>423167</v>
      </c>
    </row>
    <row r="40" spans="1:17" s="1" customFormat="1" x14ac:dyDescent="0.15">
      <c r="A40" s="7" t="s">
        <v>2</v>
      </c>
      <c r="B40" s="16" t="s">
        <v>67</v>
      </c>
      <c r="C40" s="46">
        <v>47522</v>
      </c>
      <c r="D40" s="46">
        <v>47187</v>
      </c>
      <c r="E40" s="46">
        <v>335</v>
      </c>
      <c r="F40" s="55">
        <v>0.70493666091494467</v>
      </c>
      <c r="G40" s="46">
        <v>21212</v>
      </c>
      <c r="H40" s="46">
        <v>25318</v>
      </c>
      <c r="I40" s="46">
        <v>657</v>
      </c>
      <c r="J40" s="46">
        <v>0</v>
      </c>
      <c r="K40" s="46">
        <v>0</v>
      </c>
      <c r="L40" s="46">
        <v>0</v>
      </c>
      <c r="M40" s="46">
        <v>0</v>
      </c>
      <c r="N40" s="46">
        <v>47187</v>
      </c>
      <c r="O40" s="46">
        <v>1</v>
      </c>
      <c r="P40" s="46">
        <v>0</v>
      </c>
      <c r="Q40" s="46">
        <v>47523</v>
      </c>
    </row>
    <row r="41" spans="1:17" s="1" customFormat="1" x14ac:dyDescent="0.15">
      <c r="A41" s="8"/>
      <c r="B41" s="17" t="s">
        <v>15</v>
      </c>
      <c r="C41" s="47">
        <v>470686</v>
      </c>
      <c r="D41" s="47">
        <v>467997</v>
      </c>
      <c r="E41" s="47">
        <v>2689</v>
      </c>
      <c r="F41" s="56">
        <v>0.57129381371020171</v>
      </c>
      <c r="G41" s="47">
        <v>189382</v>
      </c>
      <c r="H41" s="47">
        <v>273270</v>
      </c>
      <c r="I41" s="47">
        <v>5345</v>
      </c>
      <c r="J41" s="47">
        <v>0</v>
      </c>
      <c r="K41" s="47">
        <v>0</v>
      </c>
      <c r="L41" s="47">
        <v>0</v>
      </c>
      <c r="M41" s="47">
        <v>0</v>
      </c>
      <c r="N41" s="47">
        <v>467997</v>
      </c>
      <c r="O41" s="47">
        <v>4</v>
      </c>
      <c r="P41" s="47">
        <v>0</v>
      </c>
      <c r="Q41" s="47">
        <v>470690</v>
      </c>
    </row>
    <row r="42" spans="1:17" s="1" customFormat="1" x14ac:dyDescent="0.15">
      <c r="A42" s="2"/>
      <c r="B42" s="3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20"/>
    </row>
    <row r="43" spans="1:17" s="1" customFormat="1" x14ac:dyDescent="0.15">
      <c r="A43" s="2"/>
      <c r="B43" s="3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20"/>
    </row>
    <row r="44" spans="1:17" ht="39.75" hidden="1" customHeight="1" x14ac:dyDescent="0.15">
      <c r="A44" s="61" t="s">
        <v>0</v>
      </c>
      <c r="B44" s="62"/>
      <c r="C44" s="68" t="s">
        <v>59</v>
      </c>
      <c r="D44" s="60" t="s">
        <v>53</v>
      </c>
      <c r="E44" s="60"/>
      <c r="F44" s="59"/>
      <c r="G44" s="25">
        <v>1</v>
      </c>
      <c r="H44" s="23">
        <v>2</v>
      </c>
      <c r="I44" s="23">
        <v>3</v>
      </c>
      <c r="J44" s="23">
        <v>4</v>
      </c>
      <c r="K44" s="31"/>
      <c r="L44" s="31"/>
      <c r="M44" s="31"/>
      <c r="N44" s="69" t="s">
        <v>54</v>
      </c>
      <c r="O44" s="65" t="s">
        <v>55</v>
      </c>
      <c r="P44" s="65" t="s">
        <v>56</v>
      </c>
      <c r="Q44" s="65" t="s">
        <v>57</v>
      </c>
    </row>
    <row r="45" spans="1:17" ht="37.5" hidden="1" x14ac:dyDescent="0.15">
      <c r="A45" s="63" t="s">
        <v>51</v>
      </c>
      <c r="B45" s="64"/>
      <c r="C45" s="68"/>
      <c r="D45" s="30" t="s">
        <v>62</v>
      </c>
      <c r="E45" s="30" t="s">
        <v>58</v>
      </c>
      <c r="F45" s="28" t="s">
        <v>60</v>
      </c>
      <c r="G45" s="25" t="str">
        <f>G4</f>
        <v>さるた
和三</v>
      </c>
      <c r="H45" s="25" t="str">
        <f t="shared" ref="H45:J45" si="0">H4</f>
        <v>鈴木
けんた</v>
      </c>
      <c r="I45" s="25" t="str">
        <f t="shared" si="0"/>
        <v>大久保
のりお</v>
      </c>
      <c r="J45" s="25">
        <f t="shared" si="0"/>
        <v>0</v>
      </c>
      <c r="K45" s="32"/>
      <c r="L45" s="32"/>
      <c r="M45" s="32"/>
      <c r="N45" s="70"/>
      <c r="O45" s="66"/>
      <c r="P45" s="66"/>
      <c r="Q45" s="67"/>
    </row>
    <row r="46" spans="1:17" hidden="1" x14ac:dyDescent="0.15">
      <c r="A46" s="57" t="s">
        <v>47</v>
      </c>
      <c r="B46" s="57"/>
      <c r="C46" s="18">
        <f>C5</f>
        <v>153533</v>
      </c>
      <c r="D46" s="18">
        <f>D5</f>
        <v>152689</v>
      </c>
      <c r="E46" s="18">
        <f>E5</f>
        <v>844</v>
      </c>
      <c r="F46" s="24">
        <f>F5</f>
        <v>0.55000000000000004</v>
      </c>
      <c r="G46" s="18">
        <f>G5</f>
        <v>56304</v>
      </c>
      <c r="H46" s="18">
        <f t="shared" ref="H46:P46" si="1">H5</f>
        <v>95155</v>
      </c>
      <c r="I46" s="18">
        <f t="shared" si="1"/>
        <v>1230</v>
      </c>
      <c r="J46" s="24">
        <f t="shared" si="1"/>
        <v>0</v>
      </c>
      <c r="K46" s="24"/>
      <c r="L46" s="24"/>
      <c r="M46" s="24"/>
      <c r="N46" s="18">
        <f t="shared" si="1"/>
        <v>152689</v>
      </c>
      <c r="O46" s="18">
        <f t="shared" si="1"/>
        <v>2</v>
      </c>
      <c r="P46" s="18">
        <f t="shared" si="1"/>
        <v>0</v>
      </c>
      <c r="Q46" s="21">
        <f>G46/C46*100</f>
        <v>36.672246357460608</v>
      </c>
    </row>
    <row r="47" spans="1:17" hidden="1" x14ac:dyDescent="0.15">
      <c r="A47" s="57" t="s">
        <v>37</v>
      </c>
      <c r="B47" s="57"/>
      <c r="C47" s="18">
        <f t="shared" ref="C47:P47" si="2">C23+C6</f>
        <v>36995</v>
      </c>
      <c r="D47" s="18">
        <f t="shared" si="2"/>
        <v>36803</v>
      </c>
      <c r="E47" s="18">
        <f t="shared" si="2"/>
        <v>192</v>
      </c>
      <c r="F47" s="24">
        <f t="shared" si="2"/>
        <v>1.0198615481434865</v>
      </c>
      <c r="G47" s="18">
        <f t="shared" si="2"/>
        <v>16438</v>
      </c>
      <c r="H47" s="18">
        <f t="shared" si="2"/>
        <v>19896</v>
      </c>
      <c r="I47" s="18">
        <f t="shared" si="2"/>
        <v>469</v>
      </c>
      <c r="J47" s="24">
        <f t="shared" si="2"/>
        <v>0</v>
      </c>
      <c r="K47" s="24"/>
      <c r="L47" s="24"/>
      <c r="M47" s="24"/>
      <c r="N47" s="18">
        <f t="shared" si="2"/>
        <v>36803</v>
      </c>
      <c r="O47" s="18">
        <f t="shared" si="2"/>
        <v>0</v>
      </c>
      <c r="P47" s="18">
        <f t="shared" si="2"/>
        <v>0</v>
      </c>
      <c r="Q47" s="21">
        <f t="shared" ref="Q47:Q51" si="3">G47/C47*100</f>
        <v>44.433031490741989</v>
      </c>
    </row>
    <row r="48" spans="1:17" hidden="1" x14ac:dyDescent="0.15">
      <c r="A48" s="57" t="s">
        <v>48</v>
      </c>
      <c r="B48" s="57"/>
      <c r="C48" s="18">
        <f t="shared" ref="C48:P48" si="4">C7</f>
        <v>41017</v>
      </c>
      <c r="D48" s="18">
        <f t="shared" si="4"/>
        <v>40795</v>
      </c>
      <c r="E48" s="18">
        <f t="shared" si="4"/>
        <v>222</v>
      </c>
      <c r="F48" s="24">
        <f t="shared" si="4"/>
        <v>0.54</v>
      </c>
      <c r="G48" s="18">
        <f t="shared" si="4"/>
        <v>18031</v>
      </c>
      <c r="H48" s="18">
        <f t="shared" si="4"/>
        <v>22138</v>
      </c>
      <c r="I48" s="18">
        <f t="shared" si="4"/>
        <v>626</v>
      </c>
      <c r="J48" s="24">
        <f t="shared" si="4"/>
        <v>0</v>
      </c>
      <c r="K48" s="24"/>
      <c r="L48" s="24"/>
      <c r="M48" s="24"/>
      <c r="N48" s="18">
        <f t="shared" si="4"/>
        <v>40795</v>
      </c>
      <c r="O48" s="18">
        <f t="shared" si="4"/>
        <v>1</v>
      </c>
      <c r="P48" s="18">
        <f t="shared" si="4"/>
        <v>0</v>
      </c>
      <c r="Q48" s="21">
        <f t="shared" si="3"/>
        <v>43.959821537411322</v>
      </c>
    </row>
    <row r="49" spans="1:17" hidden="1" x14ac:dyDescent="0.15">
      <c r="A49" s="57" t="s">
        <v>49</v>
      </c>
      <c r="B49" s="57"/>
      <c r="C49" s="18">
        <f t="shared" ref="C49:P49" si="5">C8</f>
        <v>30870</v>
      </c>
      <c r="D49" s="18">
        <f t="shared" si="5"/>
        <v>30711</v>
      </c>
      <c r="E49" s="18">
        <f t="shared" si="5"/>
        <v>159</v>
      </c>
      <c r="F49" s="24">
        <f t="shared" si="5"/>
        <v>0.51506316812439257</v>
      </c>
      <c r="G49" s="18">
        <f t="shared" si="5"/>
        <v>12809</v>
      </c>
      <c r="H49" s="18">
        <f t="shared" si="5"/>
        <v>17647</v>
      </c>
      <c r="I49" s="18">
        <f t="shared" si="5"/>
        <v>255</v>
      </c>
      <c r="J49" s="24">
        <f t="shared" si="5"/>
        <v>0</v>
      </c>
      <c r="K49" s="24"/>
      <c r="L49" s="24"/>
      <c r="M49" s="24"/>
      <c r="N49" s="18">
        <f t="shared" si="5"/>
        <v>30711</v>
      </c>
      <c r="O49" s="18">
        <f t="shared" si="5"/>
        <v>0</v>
      </c>
      <c r="P49" s="18">
        <f t="shared" si="5"/>
        <v>0</v>
      </c>
      <c r="Q49" s="22">
        <f t="shared" si="3"/>
        <v>41.493359248461289</v>
      </c>
    </row>
    <row r="50" spans="1:17" hidden="1" x14ac:dyDescent="0.15">
      <c r="A50" s="57" t="s">
        <v>50</v>
      </c>
      <c r="B50" s="57"/>
      <c r="C50" s="18">
        <f t="shared" ref="C50:P50" si="6">+C9</f>
        <v>12079</v>
      </c>
      <c r="D50" s="18">
        <f t="shared" si="6"/>
        <v>12010</v>
      </c>
      <c r="E50" s="18">
        <f t="shared" si="6"/>
        <v>69</v>
      </c>
      <c r="F50" s="24">
        <f t="shared" si="6"/>
        <v>0.57123934100505014</v>
      </c>
      <c r="G50" s="18">
        <f t="shared" si="6"/>
        <v>5195</v>
      </c>
      <c r="H50" s="18">
        <f t="shared" si="6"/>
        <v>6675</v>
      </c>
      <c r="I50" s="18">
        <f t="shared" si="6"/>
        <v>140</v>
      </c>
      <c r="J50" s="24">
        <f t="shared" si="6"/>
        <v>0</v>
      </c>
      <c r="K50" s="24"/>
      <c r="L50" s="24"/>
      <c r="M50" s="24"/>
      <c r="N50" s="18">
        <f t="shared" si="6"/>
        <v>12010</v>
      </c>
      <c r="O50" s="18">
        <f t="shared" si="6"/>
        <v>0</v>
      </c>
      <c r="P50" s="18">
        <f t="shared" si="6"/>
        <v>0</v>
      </c>
      <c r="Q50" s="22">
        <f t="shared" si="3"/>
        <v>43.008527195959928</v>
      </c>
    </row>
    <row r="51" spans="1:17" hidden="1" x14ac:dyDescent="0.15">
      <c r="A51" s="57" t="s">
        <v>38</v>
      </c>
      <c r="B51" s="57"/>
      <c r="C51" s="18">
        <f t="shared" ref="C51:P51" si="7">+C10+C34</f>
        <v>29255</v>
      </c>
      <c r="D51" s="18">
        <f t="shared" si="7"/>
        <v>29027</v>
      </c>
      <c r="E51" s="18">
        <f t="shared" si="7"/>
        <v>228</v>
      </c>
      <c r="F51" s="24">
        <f t="shared" si="7"/>
        <v>1.7130693777459896</v>
      </c>
      <c r="G51" s="18">
        <f t="shared" si="7"/>
        <v>11550</v>
      </c>
      <c r="H51" s="18">
        <f t="shared" si="7"/>
        <v>16986</v>
      </c>
      <c r="I51" s="18">
        <f t="shared" si="7"/>
        <v>491</v>
      </c>
      <c r="J51" s="24">
        <f t="shared" si="7"/>
        <v>0</v>
      </c>
      <c r="K51" s="24"/>
      <c r="L51" s="24"/>
      <c r="M51" s="24"/>
      <c r="N51" s="18">
        <f t="shared" si="7"/>
        <v>29027</v>
      </c>
      <c r="O51" s="18">
        <f t="shared" si="7"/>
        <v>0</v>
      </c>
      <c r="P51" s="18">
        <f t="shared" si="7"/>
        <v>0</v>
      </c>
      <c r="Q51" s="22">
        <f t="shared" si="3"/>
        <v>39.480430695607588</v>
      </c>
    </row>
    <row r="52" spans="1:17" hidden="1" x14ac:dyDescent="0.15">
      <c r="A52" s="57" t="s">
        <v>39</v>
      </c>
      <c r="B52" s="57"/>
      <c r="C52" s="18">
        <f t="shared" ref="C52:P52" si="8">C11+C19</f>
        <v>15150</v>
      </c>
      <c r="D52" s="18">
        <f t="shared" si="8"/>
        <v>15060</v>
      </c>
      <c r="E52" s="18">
        <f t="shared" si="8"/>
        <v>90</v>
      </c>
      <c r="F52" s="24">
        <f t="shared" si="8"/>
        <v>1.4001185175903985</v>
      </c>
      <c r="G52" s="18">
        <f t="shared" si="8"/>
        <v>6607</v>
      </c>
      <c r="H52" s="18">
        <f t="shared" si="8"/>
        <v>8306</v>
      </c>
      <c r="I52" s="18">
        <f t="shared" si="8"/>
        <v>147</v>
      </c>
      <c r="J52" s="24">
        <f t="shared" si="8"/>
        <v>0</v>
      </c>
      <c r="K52" s="24"/>
      <c r="L52" s="24"/>
      <c r="M52" s="24"/>
      <c r="N52" s="18">
        <f t="shared" si="8"/>
        <v>15060</v>
      </c>
      <c r="O52" s="18">
        <f t="shared" si="8"/>
        <v>0</v>
      </c>
      <c r="P52" s="18">
        <f t="shared" si="8"/>
        <v>0</v>
      </c>
      <c r="Q52" s="21">
        <f t="shared" ref="Q52:Q60" si="9">G52/C52*100</f>
        <v>43.61056105610561</v>
      </c>
    </row>
    <row r="53" spans="1:17" hidden="1" x14ac:dyDescent="0.15">
      <c r="A53" s="57" t="s">
        <v>40</v>
      </c>
      <c r="B53" s="57"/>
      <c r="C53" s="18">
        <f t="shared" ref="C53:P53" si="10">C12</f>
        <v>35619</v>
      </c>
      <c r="D53" s="18">
        <f t="shared" si="10"/>
        <v>35414</v>
      </c>
      <c r="E53" s="18">
        <f t="shared" si="10"/>
        <v>205</v>
      </c>
      <c r="F53" s="24">
        <f t="shared" si="10"/>
        <v>0.57999999999999996</v>
      </c>
      <c r="G53" s="18">
        <f t="shared" si="10"/>
        <v>13596</v>
      </c>
      <c r="H53" s="18">
        <f t="shared" si="10"/>
        <v>21224</v>
      </c>
      <c r="I53" s="18">
        <f t="shared" si="10"/>
        <v>594</v>
      </c>
      <c r="J53" s="24">
        <f t="shared" si="10"/>
        <v>0</v>
      </c>
      <c r="K53" s="24"/>
      <c r="L53" s="24"/>
      <c r="M53" s="24"/>
      <c r="N53" s="18">
        <f t="shared" si="10"/>
        <v>35414</v>
      </c>
      <c r="O53" s="18">
        <f t="shared" si="10"/>
        <v>0</v>
      </c>
      <c r="P53" s="18">
        <f t="shared" si="10"/>
        <v>0</v>
      </c>
      <c r="Q53" s="21">
        <f t="shared" si="9"/>
        <v>38.17063926556051</v>
      </c>
    </row>
    <row r="54" spans="1:17" hidden="1" x14ac:dyDescent="0.15">
      <c r="A54" s="57" t="s">
        <v>41</v>
      </c>
      <c r="B54" s="57"/>
      <c r="C54" s="18">
        <f t="shared" ref="C54:P54" si="11">C13</f>
        <v>14960</v>
      </c>
      <c r="D54" s="18">
        <f t="shared" si="11"/>
        <v>14886</v>
      </c>
      <c r="E54" s="18">
        <f t="shared" si="11"/>
        <v>74</v>
      </c>
      <c r="F54" s="24">
        <f t="shared" si="11"/>
        <v>0.49</v>
      </c>
      <c r="G54" s="18">
        <f t="shared" si="11"/>
        <v>5973</v>
      </c>
      <c r="H54" s="18">
        <f t="shared" si="11"/>
        <v>8733</v>
      </c>
      <c r="I54" s="18">
        <f t="shared" si="11"/>
        <v>180</v>
      </c>
      <c r="J54" s="24">
        <f t="shared" si="11"/>
        <v>0</v>
      </c>
      <c r="K54" s="24"/>
      <c r="L54" s="24"/>
      <c r="M54" s="24"/>
      <c r="N54" s="18">
        <f t="shared" si="11"/>
        <v>14886</v>
      </c>
      <c r="O54" s="18">
        <f t="shared" si="11"/>
        <v>0</v>
      </c>
      <c r="P54" s="18">
        <f t="shared" si="11"/>
        <v>0</v>
      </c>
      <c r="Q54" s="22">
        <f t="shared" si="9"/>
        <v>39.926470588235297</v>
      </c>
    </row>
    <row r="55" spans="1:17" hidden="1" x14ac:dyDescent="0.15">
      <c r="A55" s="57" t="s">
        <v>42</v>
      </c>
      <c r="B55" s="57"/>
      <c r="C55" s="18">
        <f t="shared" ref="C55:P55" si="12">+C14+C32</f>
        <v>47692</v>
      </c>
      <c r="D55" s="18">
        <f t="shared" si="12"/>
        <v>47512</v>
      </c>
      <c r="E55" s="18">
        <f t="shared" si="12"/>
        <v>180</v>
      </c>
      <c r="F55" s="24">
        <f t="shared" si="12"/>
        <v>0.77659924621064635</v>
      </c>
      <c r="G55" s="18">
        <f t="shared" si="12"/>
        <v>20025</v>
      </c>
      <c r="H55" s="18">
        <f t="shared" si="12"/>
        <v>26806</v>
      </c>
      <c r="I55" s="18">
        <f t="shared" si="12"/>
        <v>681</v>
      </c>
      <c r="J55" s="24">
        <f t="shared" si="12"/>
        <v>0</v>
      </c>
      <c r="K55" s="24"/>
      <c r="L55" s="24"/>
      <c r="M55" s="24"/>
      <c r="N55" s="18">
        <f t="shared" si="12"/>
        <v>47512</v>
      </c>
      <c r="O55" s="18">
        <f t="shared" si="12"/>
        <v>0</v>
      </c>
      <c r="P55" s="18">
        <f t="shared" si="12"/>
        <v>0</v>
      </c>
      <c r="Q55" s="22">
        <f t="shared" si="9"/>
        <v>41.98817411725237</v>
      </c>
    </row>
    <row r="56" spans="1:17" hidden="1" x14ac:dyDescent="0.15">
      <c r="A56" s="57" t="s">
        <v>43</v>
      </c>
      <c r="B56" s="57"/>
      <c r="C56" s="18">
        <f t="shared" ref="C56:P56" si="13">+C15+C21</f>
        <v>17330</v>
      </c>
      <c r="D56" s="18">
        <f t="shared" si="13"/>
        <v>17079</v>
      </c>
      <c r="E56" s="18">
        <f t="shared" si="13"/>
        <v>251</v>
      </c>
      <c r="F56" s="24">
        <f t="shared" si="13"/>
        <v>5.9029552236565017</v>
      </c>
      <c r="G56" s="18">
        <f t="shared" si="13"/>
        <v>8008</v>
      </c>
      <c r="H56" s="18">
        <f t="shared" si="13"/>
        <v>8855</v>
      </c>
      <c r="I56" s="18">
        <f t="shared" si="13"/>
        <v>216</v>
      </c>
      <c r="J56" s="24">
        <f t="shared" si="13"/>
        <v>0</v>
      </c>
      <c r="K56" s="24"/>
      <c r="L56" s="24"/>
      <c r="M56" s="24"/>
      <c r="N56" s="18">
        <f t="shared" si="13"/>
        <v>17079</v>
      </c>
      <c r="O56" s="18">
        <f t="shared" si="13"/>
        <v>0</v>
      </c>
      <c r="P56" s="18">
        <f t="shared" si="13"/>
        <v>0</v>
      </c>
      <c r="Q56" s="22">
        <f t="shared" si="9"/>
        <v>46.208886324293132</v>
      </c>
    </row>
    <row r="57" spans="1:17" hidden="1" x14ac:dyDescent="0.15">
      <c r="A57" s="57" t="s">
        <v>44</v>
      </c>
      <c r="B57" s="57"/>
      <c r="C57" s="18">
        <f t="shared" ref="C57:P57" si="14">C16</f>
        <v>11778</v>
      </c>
      <c r="D57" s="18">
        <f t="shared" si="14"/>
        <v>11721</v>
      </c>
      <c r="E57" s="18">
        <f t="shared" si="14"/>
        <v>57</v>
      </c>
      <c r="F57" s="24">
        <f t="shared" si="14"/>
        <v>0.48395313295975551</v>
      </c>
      <c r="G57" s="18">
        <f t="shared" si="14"/>
        <v>4489</v>
      </c>
      <c r="H57" s="18">
        <f t="shared" si="14"/>
        <v>7124</v>
      </c>
      <c r="I57" s="18">
        <f t="shared" si="14"/>
        <v>108</v>
      </c>
      <c r="J57" s="24">
        <f t="shared" si="14"/>
        <v>0</v>
      </c>
      <c r="K57" s="24"/>
      <c r="L57" s="24"/>
      <c r="M57" s="24"/>
      <c r="N57" s="18">
        <f t="shared" si="14"/>
        <v>11721</v>
      </c>
      <c r="O57" s="18">
        <f t="shared" si="14"/>
        <v>0</v>
      </c>
      <c r="P57" s="18">
        <f t="shared" si="14"/>
        <v>0</v>
      </c>
      <c r="Q57" s="22">
        <f t="shared" si="9"/>
        <v>38.113431822041093</v>
      </c>
    </row>
    <row r="58" spans="1:17" hidden="1" x14ac:dyDescent="0.15">
      <c r="A58" s="57" t="s">
        <v>45</v>
      </c>
      <c r="B58" s="57"/>
      <c r="C58" s="18">
        <f t="shared" ref="C58:P58" si="15">C17</f>
        <v>12946</v>
      </c>
      <c r="D58" s="18">
        <f t="shared" si="15"/>
        <v>12874</v>
      </c>
      <c r="E58" s="18">
        <f t="shared" si="15"/>
        <v>72</v>
      </c>
      <c r="F58" s="24">
        <f t="shared" si="15"/>
        <v>0.56000000000000005</v>
      </c>
      <c r="G58" s="18">
        <f t="shared" si="15"/>
        <v>4864</v>
      </c>
      <c r="H58" s="18">
        <f t="shared" si="15"/>
        <v>7897</v>
      </c>
      <c r="I58" s="18">
        <f t="shared" si="15"/>
        <v>113</v>
      </c>
      <c r="J58" s="24">
        <f t="shared" si="15"/>
        <v>0</v>
      </c>
      <c r="K58" s="24"/>
      <c r="L58" s="24"/>
      <c r="M58" s="24"/>
      <c r="N58" s="18">
        <f t="shared" si="15"/>
        <v>12874</v>
      </c>
      <c r="O58" s="18">
        <f t="shared" si="15"/>
        <v>0</v>
      </c>
      <c r="P58" s="18">
        <f t="shared" si="15"/>
        <v>0</v>
      </c>
      <c r="Q58" s="22">
        <f t="shared" si="9"/>
        <v>37.57145064112467</v>
      </c>
    </row>
    <row r="59" spans="1:17" hidden="1" x14ac:dyDescent="0.15">
      <c r="A59" s="57" t="s">
        <v>46</v>
      </c>
      <c r="B59" s="57"/>
      <c r="C59" s="18">
        <f t="shared" ref="C59:P59" si="16">+C27</f>
        <v>11462</v>
      </c>
      <c r="D59" s="18">
        <f t="shared" si="16"/>
        <v>11416</v>
      </c>
      <c r="E59" s="18">
        <f t="shared" si="16"/>
        <v>46</v>
      </c>
      <c r="F59" s="24">
        <f t="shared" si="16"/>
        <v>0.4013261210957948</v>
      </c>
      <c r="G59" s="18">
        <f t="shared" si="16"/>
        <v>5493</v>
      </c>
      <c r="H59" s="18">
        <f t="shared" si="16"/>
        <v>5828</v>
      </c>
      <c r="I59" s="18">
        <f t="shared" si="16"/>
        <v>95</v>
      </c>
      <c r="J59" s="24">
        <f t="shared" si="16"/>
        <v>0</v>
      </c>
      <c r="K59" s="24"/>
      <c r="L59" s="24"/>
      <c r="M59" s="24"/>
      <c r="N59" s="18">
        <f t="shared" si="16"/>
        <v>11416</v>
      </c>
      <c r="O59" s="18">
        <f t="shared" si="16"/>
        <v>1</v>
      </c>
      <c r="P59" s="18">
        <f t="shared" si="16"/>
        <v>0</v>
      </c>
      <c r="Q59" s="21">
        <f t="shared" si="9"/>
        <v>47.923573547373934</v>
      </c>
    </row>
    <row r="60" spans="1:17" hidden="1" x14ac:dyDescent="0.15">
      <c r="A60" s="58" t="s">
        <v>52</v>
      </c>
      <c r="B60" s="59"/>
      <c r="C60" s="18">
        <f>SUM($C$46:$C$59)</f>
        <v>470686</v>
      </c>
      <c r="D60" s="18">
        <f>SUM($D$46:$D$59)</f>
        <v>467997</v>
      </c>
      <c r="E60" s="18">
        <f>SUM($E$46:$E$59)</f>
        <v>2689</v>
      </c>
      <c r="F60" s="24">
        <f>SUM(F46:F59)</f>
        <v>15.504185676532014</v>
      </c>
      <c r="G60" s="18">
        <f>SUM($G$46:$G$59)</f>
        <v>189382</v>
      </c>
      <c r="H60" s="18">
        <f>SUM($H$46:$H$59)</f>
        <v>273270</v>
      </c>
      <c r="I60" s="18">
        <f>SUM($I$46:$I$59)</f>
        <v>5345</v>
      </c>
      <c r="J60" s="24">
        <f>SUM(J46:J59)</f>
        <v>0</v>
      </c>
      <c r="K60" s="24"/>
      <c r="L60" s="24"/>
      <c r="M60" s="24"/>
      <c r="N60" s="18">
        <f>SUM($N$46:$N$59)</f>
        <v>467997</v>
      </c>
      <c r="O60" s="18">
        <f>SUM($O$46:$O$59)</f>
        <v>4</v>
      </c>
      <c r="P60" s="18">
        <f>SUM($P$46:$P$59)</f>
        <v>0</v>
      </c>
      <c r="Q60" s="21">
        <f t="shared" si="9"/>
        <v>40.235316113077509</v>
      </c>
    </row>
  </sheetData>
  <sheetProtection selectLockedCells="1"/>
  <mergeCells count="34">
    <mergeCell ref="P1:Q1"/>
    <mergeCell ref="O3:O4"/>
    <mergeCell ref="P3:P4"/>
    <mergeCell ref="Q3:Q4"/>
    <mergeCell ref="A1:B1"/>
    <mergeCell ref="A3:B3"/>
    <mergeCell ref="N3:N4"/>
    <mergeCell ref="C3:C4"/>
    <mergeCell ref="A4:B4"/>
    <mergeCell ref="A2:O2"/>
    <mergeCell ref="A49:B49"/>
    <mergeCell ref="A50:B50"/>
    <mergeCell ref="P44:P45"/>
    <mergeCell ref="Q44:Q45"/>
    <mergeCell ref="C44:C45"/>
    <mergeCell ref="D44:F44"/>
    <mergeCell ref="N44:N45"/>
    <mergeCell ref="O44:O45"/>
    <mergeCell ref="A58:B58"/>
    <mergeCell ref="A59:B59"/>
    <mergeCell ref="A60:B60"/>
    <mergeCell ref="D3:F3"/>
    <mergeCell ref="A54:B54"/>
    <mergeCell ref="A55:B55"/>
    <mergeCell ref="A56:B56"/>
    <mergeCell ref="A44:B44"/>
    <mergeCell ref="A57:B57"/>
    <mergeCell ref="A51:B51"/>
    <mergeCell ref="A52:B52"/>
    <mergeCell ref="A53:B53"/>
    <mergeCell ref="A45:B45"/>
    <mergeCell ref="A46:B46"/>
    <mergeCell ref="A47:B47"/>
    <mergeCell ref="A48:B48"/>
  </mergeCells>
  <phoneticPr fontId="3"/>
  <printOptions horizontalCentered="1"/>
  <pageMargins left="0.23622047244094491" right="0.23622047244094491" top="0.51181102362204722" bottom="0.39370078740157483" header="0.31496062992125984" footer="0.31496062992125984"/>
  <pageSetup paperSize="9" scale="71" orientation="landscape" blackAndWhite="1" r:id="rId1"/>
  <headerFooter alignWithMargins="0">
    <oddFooter>&amp;C&amp;A　&amp;P/&amp;N</oddFooter>
  </headerFooter>
  <rowBreaks count="1" manualBreakCount="1">
    <brk id="41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集計表４</vt:lpstr>
      <vt:lpstr>集計表４!Print_Area</vt:lpstr>
    </vt:vector>
  </TitlesOfParts>
  <Company>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秋田県庁</dc:creator>
  <cp:lastModifiedBy>佐藤　大樹</cp:lastModifiedBy>
  <cp:lastPrinted>2025-02-14T00:15:28Z</cp:lastPrinted>
  <dcterms:created xsi:type="dcterms:W3CDTF">2001-02-13T10:35:27Z</dcterms:created>
  <dcterms:modified xsi:type="dcterms:W3CDTF">2025-04-06T14:48:44Z</dcterms:modified>
</cp:coreProperties>
</file>