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727"/>
  <workbookPr/>
  <mc:AlternateContent xmlns:mc="http://schemas.openxmlformats.org/markup-compatibility/2006">
    <mc:Choice Requires="x15">
      <x15ac:absPath xmlns:x15ac="http://schemas.microsoft.com/office/spreadsheetml/2010/11/ac" url="\\filesv\財政担当用\総務財政班\01 財政\市町村課\R7年度\R7.8.21 令和５年度財政状況資料集の作成について（２回目）\【提出】\"/>
    </mc:Choice>
  </mc:AlternateContent>
  <xr:revisionPtr revIDLastSave="0" documentId="13_ncr:1_{68E87133-DDD5-4F0D-A9CF-CF6858DA884E}" xr6:coauthVersionLast="43" xr6:coauthVersionMax="43"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C36" i="10"/>
  <c r="CO35" i="10"/>
  <c r="BE35" i="10"/>
  <c r="C35" i="10"/>
  <c r="CO34" i="10"/>
  <c r="BW34" i="10"/>
  <c r="BW35" i="10" s="1"/>
  <c r="BW36" i="10" s="1"/>
  <c r="BW37" i="10" s="1"/>
  <c r="BW38" i="10" s="1"/>
  <c r="BW39" i="10" s="1"/>
  <c r="BW40" i="10" s="1"/>
  <c r="BE34" i="10"/>
  <c r="C34" i="10"/>
  <c r="U34" i="10" s="1"/>
  <c r="U35" i="10" s="1"/>
  <c r="U36" i="10" s="1"/>
  <c r="U37"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<sst xmlns="http://schemas.openxmlformats.org/spreadsheetml/2006/main" count="1226" uniqueCount="574">
  <si>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</si>
  <si>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</si>
  <si>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</si>
  <si>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</si>
  <si>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</si>
  <si>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</si>
  <si>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</si>
  <si>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</si>
  <si>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</si>
  <si>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</si>
  <si>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</si>
  <si>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</si>
  <si>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</si>
  <si>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</si>
  <si>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</si>
  <si>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</si>
  <si>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</si>
  <si>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</si>
  <si>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</si>
  <si>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</si>
  <si>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</si>
  <si>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</si>
  <si>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</si>
  <si>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</si>
  <si>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</si>
  <si>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</si>
  <si>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</si>
  <si>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</si>
  <si>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</si>
  <si>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</si>
  <si>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</si>
  <si>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</si>
  <si>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</si>
  <si>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</si>
  <si>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</si>
  <si>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</si>
  <si>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</si>
  <si>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</si>
  <si>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</si>
  <si>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</si>
  <si>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</si>
  <si>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</si>
  <si>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</si>
  <si>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</si>
  <si>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</si>
  <si>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</si>
  <si>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</si>
  <si>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</si>
  <si>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</si>
  <si>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</si>
  <si>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</si>
  <si>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</si>
  <si>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</si>
  <si>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</si>
  <si>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</si>
  <si>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</si>
  <si>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</si>
  <si>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</si>
  <si>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</si>
  <si>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</si>
  <si>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</si>
  <si>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</si>
  <si>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</si>
  <si>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</si>
  <si>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</si>
  <si>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</si>
  <si>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</si>
  <si>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</si>
  <si>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</si>
  <si>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</si>
  <si>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</si>
  <si>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</si>
  <si>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</si>
  <si>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</si>
  <si>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</si>
  <si>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</si>
  <si>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</si>
  <si>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</si>
  <si>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</si>
  <si>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</si>
  <si>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</si>
  <si>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</si>
  <si>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</si>
  <si>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</si>
  <si>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</si>
  <si>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</si>
  <si>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</si>
  <si>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</si>
  <si>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</si>
  <si>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</si>
  <si>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</si>
  <si>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</si>
  <si>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</si>
  <si>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</si>
  <si>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上小阿仁村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</si>
  <si>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</si>
  <si>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</si>
  <si>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</si>
  <si>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</si>
  <si>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</si>
  <si>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</si>
  <si>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</si>
  <si>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</si>
  <si>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</si>
  <si>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</si>
  <si>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</si>
  <si>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</si>
  <si>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</si>
  <si>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</si>
  <si>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</si>
  <si>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</si>
  <si>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</si>
  <si>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</si>
  <si>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</si>
  <si>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</si>
  <si>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</si>
  <si>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</si>
  <si>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</si>
  <si>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</si>
  <si>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</si>
  <si>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</si>
  <si>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</si>
  <si>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</si>
  <si>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</si>
  <si>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</si>
  <si>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</si>
  <si>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</si>
  <si>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</si>
  <si>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</si>
  <si>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</si>
  <si>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</si>
  <si>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</si>
  <si>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</si>
  <si>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</si>
  <si>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</si>
  <si>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</si>
  <si>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</si>
  <si>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</si>
  <si>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</si>
  <si>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</si>
  <si>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</si>
  <si>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-3.5</t>
    <phoneticPr fontId="5"/>
  </si>
  <si>
    <t>基準財政需要額</t>
    <phoneticPr fontId="26"/>
  </si>
  <si>
    <t>うち日本人(％)</t>
    <phoneticPr fontId="5"/>
  </si>
  <si>
    <t>-3.6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</si>
  <si>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</si>
  <si>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</si>
  <si>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</si>
  <si>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</si>
  <si>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</si>
  <si>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</si>
  <si>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</si>
  <si>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</si>
  <si>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</si>
  <si>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</si>
  <si>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</si>
  <si>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</si>
  <si>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</si>
  <si>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</si>
  <si>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</si>
  <si>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</si>
  <si>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</si>
  <si>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</si>
  <si>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</si>
  <si>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</si>
  <si>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</si>
  <si>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</si>
  <si>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</si>
  <si>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</si>
  <si>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</si>
  <si>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</si>
  <si>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</si>
  <si>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</si>
  <si>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</si>
  <si>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</si>
  <si>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</si>
  <si>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</si>
  <si>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</si>
  <si>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</si>
  <si>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</si>
  <si>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</si>
  <si>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</si>
  <si>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</si>
  <si>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</si>
  <si>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</si>
  <si>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</si>
  <si>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</si>
  <si>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</si>
  <si>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</si>
  <si>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</si>
  <si>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</si>
  <si>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</si>
  <si>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</si>
  <si>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</si>
  <si>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</si>
  <si>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</si>
  <si>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</si>
  <si>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</si>
  <si>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</si>
  <si>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</si>
  <si>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</si>
  <si>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</si>
  <si>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</si>
  <si>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</si>
  <si>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秋田県上小阿仁村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</si>
  <si>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</si>
  <si>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</si>
  <si>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</si>
  <si>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</si>
  <si>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</si>
  <si>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</si>
  <si>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</si>
  <si>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</si>
  <si>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</si>
  <si>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</si>
  <si>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</si>
  <si>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</si>
  <si>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</si>
  <si>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</si>
  <si>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</si>
  <si>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</si>
  <si>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</si>
  <si>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</si>
  <si>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</si>
  <si>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</si>
  <si>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</si>
  <si>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</si>
  <si>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</si>
  <si>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</si>
  <si>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</si>
  <si>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</si>
  <si>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</si>
  <si>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</si>
  <si>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</si>
  <si>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</si>
  <si>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</si>
  <si>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</si>
  <si>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</si>
  <si>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</si>
  <si>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</si>
  <si>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</si>
  <si>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</si>
  <si>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</si>
  <si>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</si>
  <si>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</si>
  <si>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</si>
  <si>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</si>
  <si>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</si>
  <si>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</si>
  <si>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</si>
  <si>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</si>
  <si>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</si>
  <si>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</si>
  <si>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</si>
  <si>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</si>
  <si>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</si>
  <si>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</si>
  <si>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</si>
  <si>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</si>
  <si>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</si>
  <si>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</si>
  <si>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</si>
  <si>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</si>
  <si>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</si>
  <si>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</si>
  <si>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</si>
  <si>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</si>
  <si>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</si>
  <si>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</si>
  <si>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</si>
  <si>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</si>
  <si>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</si>
  <si>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</si>
  <si>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</si>
  <si>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</si>
  <si>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</si>
  <si>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</si>
  <si>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</si>
  <si>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</si>
  <si>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</si>
  <si>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</si>
  <si>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</si>
  <si>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</si>
  <si>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</si>
  <si>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</si>
  <si>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</si>
  <si>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</si>
  <si>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</si>
  <si>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</si>
  <si>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</si>
  <si>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</si>
  <si>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</si>
  <si>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</si>
  <si>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</si>
  <si>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</si>
  <si>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</si>
  <si>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</si>
  <si>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</si>
  <si>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</si>
  <si>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</si>
  <si>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</si>
  <si>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</si>
  <si>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</si>
  <si>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</si>
  <si>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</si>
  <si>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</si>
  <si>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</si>
  <si>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</si>
  <si>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</si>
  <si>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</si>
  <si>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</si>
  <si>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</si>
  <si>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</si>
  <si>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</si>
  <si>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</si>
  <si>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</si>
  <si>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</si>
  <si>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</si>
  <si>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</si>
  <si>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</si>
  <si>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</si>
  <si>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</si>
  <si>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</si>
  <si>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</si>
  <si>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</si>
  <si>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</si>
  <si>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</si>
  <si>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7"/>
  </si>
  <si>
    <t>下水道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</si>
  <si>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</si>
  <si>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</si>
  <si>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</si>
  <si>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</si>
  <si>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</si>
  <si>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</si>
  <si>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</si>
  <si>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</si>
  <si>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</si>
  <si>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</si>
  <si>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</si>
  <si>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</si>
  <si>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</si>
  <si>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</si>
  <si>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</si>
  <si>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</si>
  <si>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</si>
  <si>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</si>
  <si>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</si>
  <si>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</si>
  <si>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</si>
  <si>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</si>
  <si>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</si>
  <si>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</si>
  <si>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</si>
  <si>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秋田県上小阿仁村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</si>
  <si>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</si>
  <si>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</si>
  <si>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</si>
  <si>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</si>
  <si>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</si>
  <si>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</si>
  <si>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</si>
  <si>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</si>
  <si>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</si>
  <si>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</si>
  <si>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</si>
  <si>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</si>
  <si>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</si>
  <si>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</si>
  <si>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</si>
  <si>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</si>
  <si>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</si>
  <si>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</si>
  <si>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</si>
  <si>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</si>
  <si>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</si>
  <si>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</si>
  <si>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</si>
  <si>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</si>
  <si>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</si>
  <si>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</si>
  <si>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</si>
  <si>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</si>
  <si>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</si>
  <si>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</si>
  <si>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</si>
  <si>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</si>
  <si>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</si>
  <si>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</si>
  <si>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国民健康保険診療施設勘定特別会計</t>
    <phoneticPr fontId="5"/>
  </si>
  <si>
    <t>介護保険事業勘定特別会計</t>
    <phoneticPr fontId="5"/>
  </si>
  <si>
    <t>後期高齢者医療特別会計</t>
    <phoneticPr fontId="5"/>
  </si>
  <si>
    <t>簡易水道事業会計</t>
    <phoneticPr fontId="5"/>
  </si>
  <si>
    <t>法適用企業</t>
    <phoneticPr fontId="5"/>
  </si>
  <si>
    <t>公共下水道事業会計</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</si>
  <si>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</si>
  <si>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</si>
  <si>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</si>
  <si>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</si>
  <si>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</si>
  <si>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</si>
  <si>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</si>
  <si>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</si>
  <si>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</si>
  <si>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</si>
  <si>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</si>
  <si>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</si>
  <si>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</si>
  <si>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</si>
  <si>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</si>
  <si>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</si>
  <si>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</si>
  <si>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</si>
  <si>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</si>
  <si>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</si>
  <si>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</si>
  <si>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</si>
  <si>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</si>
  <si>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</si>
  <si>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</si>
  <si>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</si>
  <si>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</si>
  <si>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</si>
  <si>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</si>
  <si>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</si>
  <si>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</si>
  <si>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</si>
  <si>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</si>
  <si>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</si>
  <si>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</si>
  <si>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</si>
  <si>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</si>
  <si>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</si>
  <si>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</si>
  <si>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</si>
  <si>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</si>
  <si>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</si>
  <si>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</si>
  <si>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</si>
  <si>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</si>
  <si>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</si>
  <si>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</si>
  <si>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</si>
  <si>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</si>
  <si>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</si>
  <si>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</si>
  <si>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</si>
  <si>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</si>
  <si>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</si>
  <si>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</si>
  <si>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</si>
  <si>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</si>
  <si>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</si>
  <si>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</si>
  <si>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</si>
  <si>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</si>
  <si>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</si>
  <si>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</si>
  <si>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</si>
  <si>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</si>
  <si>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</si>
  <si>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</si>
  <si>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</si>
  <si>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</si>
  <si>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</si>
  <si>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</si>
  <si>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</si>
  <si>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</si>
  <si>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</si>
  <si>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</si>
  <si>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</si>
  <si>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</si>
  <si>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</si>
  <si>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</si>
  <si>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</si>
  <si>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</si>
  <si>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</si>
  <si>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</si>
  <si>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</si>
  <si>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</si>
  <si>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</si>
  <si>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</si>
  <si>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</si>
  <si>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</si>
  <si>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</si>
  <si>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</si>
  <si>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</si>
  <si>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</si>
  <si>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</si>
  <si>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</si>
  <si>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</si>
  <si>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</si>
  <si>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</si>
  <si>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</si>
  <si>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</si>
  <si>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</si>
  <si>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</si>
  <si>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</si>
  <si>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</si>
  <si>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</si>
  <si>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</si>
  <si>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</si>
  <si>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</si>
  <si>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</si>
  <si>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</si>
  <si>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</si>
  <si>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</si>
  <si>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</si>
  <si>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</si>
  <si>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</si>
  <si>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</si>
  <si>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</si>
  <si>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</si>
  <si>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</si>
  <si>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</si>
  <si>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</si>
  <si>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</si>
  <si>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</si>
  <si>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</si>
  <si>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</si>
  <si>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</si>
  <si>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</si>
  <si>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</si>
  <si>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</si>
  <si>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</si>
  <si>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</si>
  <si>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</si>
  <si>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</si>
  <si>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</si>
  <si>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</si>
  <si>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</si>
  <si>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1.23</t>
  </si>
  <si>
    <t>▲ 0.20</t>
  </si>
  <si>
    <t>一般会計</t>
  </si>
  <si>
    <t>介護保険事業勘定特別会計</t>
  </si>
  <si>
    <t>簡易水道事業会計</t>
  </si>
  <si>
    <t>公共下水道事業会計</t>
  </si>
  <si>
    <t>農業集落排水事業会計</t>
  </si>
  <si>
    <t>国民健康保険診療施設勘定特別会計</t>
  </si>
  <si>
    <t>後期高齢者医療特別会計</t>
  </si>
  <si>
    <t>国民健康保険事業勘定特別会計</t>
  </si>
  <si>
    <t>その他会計（赤字）</t>
  </si>
  <si>
    <t>その他会計（黒字）</t>
  </si>
  <si>
    <t>R01</t>
    <phoneticPr fontId="5"/>
  </si>
  <si>
    <t>R02</t>
    <phoneticPr fontId="5"/>
  </si>
  <si>
    <t>R03</t>
    <phoneticPr fontId="5"/>
  </si>
  <si>
    <t>R04</t>
    <phoneticPr fontId="5"/>
  </si>
  <si>
    <t>R05</t>
    <phoneticPr fontId="5"/>
  </si>
  <si>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31"/>
  </si>
  <si>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31"/>
  </si>
  <si>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31"/>
  </si>
  <si>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31"/>
  </si>
  <si>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1"/>
  </si>
  <si>
    <t>秋田県町村電算システム共同事業組合（一般会計）</t>
    <rPh sb="0" eb="3">
      <t>アキタケン</t>
    </rPh>
    <rPh sb="3" eb="5">
      <t>チョウソン</t>
    </rPh>
    <rPh sb="5" eb="7">
      <t>デンサン</t>
    </rPh>
    <rPh sb="11" eb="13">
      <t>キョウドウ</t>
    </rPh>
    <rPh sb="13" eb="15">
      <t>ジギョウ</t>
    </rPh>
    <rPh sb="15" eb="17">
      <t>クミアイ</t>
    </rPh>
    <rPh sb="18" eb="20">
      <t>イッパン</t>
    </rPh>
    <rPh sb="20" eb="22">
      <t>カイケイ</t>
    </rPh>
    <phoneticPr fontId="20"/>
  </si>
  <si>
    <t>北秋田市上小阿仁村生活環境施設組合</t>
    <rPh sb="0" eb="4">
      <t>キタアキタシ</t>
    </rPh>
    <rPh sb="4" eb="9">
      <t>カミコアニムラ</t>
    </rPh>
    <rPh sb="9" eb="11">
      <t>セイカツ</t>
    </rPh>
    <rPh sb="11" eb="13">
      <t>カンキョウ</t>
    </rPh>
    <rPh sb="13" eb="15">
      <t>シセツ</t>
    </rPh>
    <rPh sb="15" eb="17">
      <t>クミアイ</t>
    </rPh>
    <phoneticPr fontId="20"/>
  </si>
  <si>
    <t>かみこあに観光物産</t>
    <rPh sb="5" eb="7">
      <t>カンコウ</t>
    </rPh>
    <rPh sb="7" eb="9">
      <t>ブッサン</t>
    </rPh>
    <phoneticPr fontId="10"/>
  </si>
  <si>
    <t>-</t>
    <phoneticPr fontId="2"/>
  </si>
  <si>
    <t>地域振興基金</t>
    <rPh sb="0" eb="2">
      <t>チイキ</t>
    </rPh>
    <rPh sb="2" eb="4">
      <t>シンコウ</t>
    </rPh>
    <rPh sb="4" eb="6">
      <t>キキン</t>
    </rPh>
    <phoneticPr fontId="5"/>
  </si>
  <si>
    <t>地域福祉基金</t>
    <rPh sb="0" eb="2">
      <t>チイキ</t>
    </rPh>
    <rPh sb="2" eb="4">
      <t>フクシ</t>
    </rPh>
    <rPh sb="4" eb="6">
      <t>キキン</t>
    </rPh>
    <phoneticPr fontId="10"/>
  </si>
  <si>
    <t>人材育成基金</t>
    <rPh sb="0" eb="2">
      <t>ジンザイ</t>
    </rPh>
    <rPh sb="2" eb="4">
      <t>イクセイ</t>
    </rPh>
    <rPh sb="4" eb="6">
      <t>キキン</t>
    </rPh>
    <phoneticPr fontId="10"/>
  </si>
  <si>
    <t>い樹い樹かみこあに応援基金</t>
    <rPh sb="1" eb="2">
      <t>ジュ</t>
    </rPh>
    <rPh sb="3" eb="4">
      <t>ジュ</t>
    </rPh>
    <rPh sb="9" eb="11">
      <t>オウエン</t>
    </rPh>
    <rPh sb="11" eb="13">
      <t>キキン</t>
    </rPh>
    <phoneticPr fontId="10"/>
  </si>
  <si>
    <t>村営住宅基金</t>
    <rPh sb="0" eb="2">
      <t>ソンエイ</t>
    </rPh>
    <rPh sb="2" eb="4">
      <t>ジュウタク</t>
    </rPh>
    <rPh sb="4" eb="6">
      <t>キキン</t>
    </rPh>
    <phoneticPr fontId="10"/>
  </si>
  <si>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</si>
  <si>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</si>
  <si>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</si>
  <si>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</si>
  <si>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</si>
  <si>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</si>
  <si>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</si>
  <si>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</si>
  <si>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</si>
  <si>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</si>
  <si>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有形固定資産減価償却率は令和４年度において類似団体内平均値を上回る83.5％となっている。また、将来負担比率は地方債残高等将来負担額に対して、基金等充当可能額が上回っていることから、比率なしとなっている。　庁舎や公営住宅など多くの公共施設等で老朽化が進んでいるが、上小阿仁村公共施設等総合管理計画に基づき、後年度に負担が集中しないよう、老朽化した施設の除却及び統合・複合化等の老朽化対策に計画的に取り組んでいく。</t>
    <phoneticPr fontId="5"/>
  </si>
  <si>
    <t>　実質公債費比率は、前年度に比べ0.6ポイント増加しているが、大きな変動はなく同水準で推移しており、類似団体内平均値と比較してもほぼ同水準となっている。また、将来負担比率は比率なしとなっている。
　これまで、地方債の発行を伴う事業については、後年度に負担が集中しないよう計画的に実施してきたほか、充当可能基金である財政調整基金及び減債基金の積増しを行ってきた。
　今後も、新規事業の実施等について総点検を行うことに加え、施設の老朽化対策が課題であることから、上小阿仁村公共施設等総合管理計画に基づき、公共施設等に係る各種費用の縮減と財政負担の平準化を図っ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</si>
</sst>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40" fillId="0" borderId="0">
      <alignment vertical="center"/>
    </xf>
  </cellStyleXfs>
  <cellXfs count="128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4" fillId="0" borderId="34" xfId="5" applyNumberFormat="1" applyFont="1" applyBorder="1" applyAlignment="1" applyProtection="1">
      <alignment horizontal="right" vertical="center" shrinkToFit="1"/>
      <protection locked="0"/>
    </xf>
    <xf numFmtId="177" fontId="14" fillId="0" borderId="21" xfId="5" applyNumberFormat="1" applyFont="1" applyBorder="1" applyAlignment="1" applyProtection="1">
      <alignment horizontal="right" vertical="center" shrinkToFit="1"/>
      <protection locked="0"/>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9" fillId="0" borderId="98" xfId="12" applyFont="1" applyBorder="1" applyAlignment="1" applyProtection="1">
      <alignment horizontal="left" vertical="center" shrinkToFit="1"/>
      <protection locked="0"/>
    </xf>
    <xf numFmtId="0" fontId="39" fillId="0" borderId="99" xfId="12" applyFont="1" applyBorder="1" applyAlignment="1" applyProtection="1">
      <alignment horizontal="left" vertical="center" shrinkToFit="1"/>
      <protection locked="0"/>
    </xf>
    <xf numFmtId="0" fontId="39"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9" fillId="0" borderId="112" xfId="12" applyFont="1" applyBorder="1" applyAlignment="1" applyProtection="1">
      <alignment horizontal="left" vertical="center" shrinkToFit="1"/>
      <protection locked="0"/>
    </xf>
    <xf numFmtId="0" fontId="39" fillId="0" borderId="113" xfId="12" applyFont="1" applyBorder="1" applyAlignment="1" applyProtection="1">
      <alignment horizontal="left" vertical="center" shrinkToFit="1"/>
      <protection locked="0"/>
    </xf>
    <xf numFmtId="0" fontId="39"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5A407ED-3883-48A4-884F-348BB947396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264232</c:v>
                </c:pt>
                <c:pt idx="1">
                  <c:v>263613</c:v>
                </c:pt>
                <c:pt idx="2">
                  <c:v>362690</c:v>
                </c:pt>
                <c:pt idx="3">
                  <c:v>296093</c:v>
                </c:pt>
                <c:pt idx="4">
                  <c:v>308655</c:v>
                </c:pt>
              </c:numCache>
            </c:numRef>
          </c:val>
          <c:smooth val="0"/>
          <c:extLst>
            <c:ext xmlns:c16="http://schemas.microsoft.com/office/drawing/2014/chart" uri="{C3380CC4-5D6E-409C-BE32-E72D297353CC}">
              <c16:uniqueId val="{00000000-0D19-4FBC-8AA6-322E9D2AF49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119723</c:v>
                </c:pt>
                <c:pt idx="1">
                  <c:v>77428</c:v>
                </c:pt>
                <c:pt idx="2">
                  <c:v>116181</c:v>
                </c:pt>
                <c:pt idx="3">
                  <c:v>113000</c:v>
                </c:pt>
                <c:pt idx="4">
                  <c:v>384735</c:v>
                </c:pt>
              </c:numCache>
            </c:numRef>
          </c:val>
          <c:smooth val="0"/>
          <c:extLst>
            <c:ext xmlns:c16="http://schemas.microsoft.com/office/drawing/2014/chart" uri="{C3380CC4-5D6E-409C-BE32-E72D297353CC}">
              <c16:uniqueId val="{00000001-0D19-4FBC-8AA6-322E9D2AF49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7.38</c:v>
                </c:pt>
                <c:pt idx="1">
                  <c:v>7.39</c:v>
                </c:pt>
                <c:pt idx="2">
                  <c:v>6.02</c:v>
                </c:pt>
                <c:pt idx="3">
                  <c:v>2.94</c:v>
                </c:pt>
                <c:pt idx="4">
                  <c:v>9.67</c:v>
                </c:pt>
              </c:numCache>
            </c:numRef>
          </c:val>
          <c:extLst>
            <c:ext xmlns:c16="http://schemas.microsoft.com/office/drawing/2014/chart" uri="{C3380CC4-5D6E-409C-BE32-E72D297353CC}">
              <c16:uniqueId val="{00000000-57B8-4B0B-B938-587706C269B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191.95</c:v>
                </c:pt>
                <c:pt idx="1">
                  <c:v>180.74</c:v>
                </c:pt>
                <c:pt idx="2">
                  <c:v>163.55000000000001</c:v>
                </c:pt>
                <c:pt idx="3">
                  <c:v>169.11</c:v>
                </c:pt>
                <c:pt idx="4">
                  <c:v>168.44</c:v>
                </c:pt>
              </c:numCache>
            </c:numRef>
          </c:val>
          <c:extLst>
            <c:ext xmlns:c16="http://schemas.microsoft.com/office/drawing/2014/chart" uri="{C3380CC4-5D6E-409C-BE32-E72D297353CC}">
              <c16:uniqueId val="{00000001-57B8-4B0B-B938-587706C269B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c:v>
                </c:pt>
                <c:pt idx="1">
                  <c:v>-1.23</c:v>
                </c:pt>
                <c:pt idx="2">
                  <c:v>1.5</c:v>
                </c:pt>
                <c:pt idx="3">
                  <c:v>-0.2</c:v>
                </c:pt>
                <c:pt idx="4">
                  <c:v>5.88</c:v>
                </c:pt>
              </c:numCache>
            </c:numRef>
          </c:val>
          <c:smooth val="0"/>
          <c:extLst>
            <c:ext xmlns:c16="http://schemas.microsoft.com/office/drawing/2014/chart" uri="{C3380CC4-5D6E-409C-BE32-E72D297353CC}">
              <c16:uniqueId val="{00000002-57B8-4B0B-B938-587706C269B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0.25</c:v>
                </c:pt>
                <c:pt idx="2">
                  <c:v>#N/A</c:v>
                </c:pt>
                <c:pt idx="3">
                  <c:v>0.15</c:v>
                </c:pt>
                <c:pt idx="4">
                  <c:v>#N/A</c:v>
                </c:pt>
                <c:pt idx="5">
                  <c:v>0.06</c:v>
                </c:pt>
                <c:pt idx="6">
                  <c:v>#N/A</c:v>
                </c:pt>
                <c:pt idx="7">
                  <c:v>0</c:v>
                </c:pt>
                <c:pt idx="8">
                  <c:v>0</c:v>
                </c:pt>
                <c:pt idx="9">
                  <c:v>0</c:v>
                </c:pt>
              </c:numCache>
            </c:numRef>
          </c:val>
          <c:extLst>
            <c:ext xmlns:c16="http://schemas.microsoft.com/office/drawing/2014/chart" uri="{C3380CC4-5D6E-409C-BE32-E72D297353CC}">
              <c16:uniqueId val="{00000000-D8B1-4972-8A7A-75C8C4940C3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8B1-4972-8A7A-75C8C4940C3B}"/>
            </c:ext>
          </c:extLst>
        </c:ser>
        <c:ser>
          <c:idx val="2"/>
          <c:order val="2"/>
          <c:tx>
            <c:strRef>
              <c:f>データシート!$A$29</c:f>
              <c:strCache>
                <c:ptCount val="1"/>
                <c:pt idx="0">
                  <c:v>国民健康保険事業勘定特別会計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8B1-4972-8A7A-75C8C4940C3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0.03</c:v>
                </c:pt>
                <c:pt idx="4">
                  <c:v>#N/A</c:v>
                </c:pt>
                <c:pt idx="5">
                  <c:v>0</c:v>
                </c:pt>
                <c:pt idx="6">
                  <c:v>#N/A</c:v>
                </c:pt>
                <c:pt idx="7">
                  <c:v>0</c:v>
                </c:pt>
                <c:pt idx="8">
                  <c:v>#N/A</c:v>
                </c:pt>
                <c:pt idx="9">
                  <c:v>0</c:v>
                </c:pt>
              </c:numCache>
            </c:numRef>
          </c:val>
          <c:extLst>
            <c:ext xmlns:c16="http://schemas.microsoft.com/office/drawing/2014/chart" uri="{C3380CC4-5D6E-409C-BE32-E72D297353CC}">
              <c16:uniqueId val="{00000003-D8B1-4972-8A7A-75C8C4940C3B}"/>
            </c:ext>
          </c:extLst>
        </c:ser>
        <c:ser>
          <c:idx val="4"/>
          <c:order val="4"/>
          <c:tx>
            <c:strRef>
              <c:f>データシート!$A$31</c:f>
              <c:strCache>
                <c:ptCount val="1"/>
                <c:pt idx="0">
                  <c:v>国民健康保険診療施設勘定特別会計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0.03</c:v>
                </c:pt>
                <c:pt idx="8">
                  <c:v>#N/A</c:v>
                </c:pt>
                <c:pt idx="9">
                  <c:v>0</c:v>
                </c:pt>
              </c:numCache>
            </c:numRef>
          </c:val>
          <c:extLst>
            <c:ext xmlns:c16="http://schemas.microsoft.com/office/drawing/2014/chart" uri="{C3380CC4-5D6E-409C-BE32-E72D297353CC}">
              <c16:uniqueId val="{00000004-D8B1-4972-8A7A-75C8C4940C3B}"/>
            </c:ext>
          </c:extLst>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0.23</c:v>
                </c:pt>
              </c:numCache>
            </c:numRef>
          </c:val>
          <c:extLst>
            <c:ext xmlns:c16="http://schemas.microsoft.com/office/drawing/2014/chart" uri="{C3380CC4-5D6E-409C-BE32-E72D297353CC}">
              <c16:uniqueId val="{00000005-D8B1-4972-8A7A-75C8C4940C3B}"/>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0.62</c:v>
                </c:pt>
              </c:numCache>
            </c:numRef>
          </c:val>
          <c:extLst>
            <c:ext xmlns:c16="http://schemas.microsoft.com/office/drawing/2014/chart" uri="{C3380CC4-5D6E-409C-BE32-E72D297353CC}">
              <c16:uniqueId val="{00000006-D8B1-4972-8A7A-75C8C4940C3B}"/>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0.81</c:v>
                </c:pt>
              </c:numCache>
            </c:numRef>
          </c:val>
          <c:extLst>
            <c:ext xmlns:c16="http://schemas.microsoft.com/office/drawing/2014/chart" uri="{C3380CC4-5D6E-409C-BE32-E72D297353CC}">
              <c16:uniqueId val="{00000007-D8B1-4972-8A7A-75C8C4940C3B}"/>
            </c:ext>
          </c:extLst>
        </c:ser>
        <c:ser>
          <c:idx val="8"/>
          <c:order val="8"/>
          <c:tx>
            <c:strRef>
              <c:f>データシート!$A$35</c:f>
              <c:strCache>
                <c:ptCount val="1"/>
                <c:pt idx="0">
                  <c:v>介護保険事業勘定特別会計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0.18</c:v>
                </c:pt>
                <c:pt idx="2">
                  <c:v>#N/A</c:v>
                </c:pt>
                <c:pt idx="3">
                  <c:v>2.08</c:v>
                </c:pt>
                <c:pt idx="4">
                  <c:v>#N/A</c:v>
                </c:pt>
                <c:pt idx="5">
                  <c:v>1.33</c:v>
                </c:pt>
                <c:pt idx="6">
                  <c:v>#N/A</c:v>
                </c:pt>
                <c:pt idx="7">
                  <c:v>0.89</c:v>
                </c:pt>
                <c:pt idx="8">
                  <c:v>#N/A</c:v>
                </c:pt>
                <c:pt idx="9">
                  <c:v>0.82</c:v>
                </c:pt>
              </c:numCache>
            </c:numRef>
          </c:val>
          <c:extLst>
            <c:ext xmlns:c16="http://schemas.microsoft.com/office/drawing/2014/chart" uri="{C3380CC4-5D6E-409C-BE32-E72D297353CC}">
              <c16:uniqueId val="{00000008-D8B1-4972-8A7A-75C8C4940C3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7.38</c:v>
                </c:pt>
                <c:pt idx="2">
                  <c:v>#N/A</c:v>
                </c:pt>
                <c:pt idx="3">
                  <c:v>7.38</c:v>
                </c:pt>
                <c:pt idx="4">
                  <c:v>#N/A</c:v>
                </c:pt>
                <c:pt idx="5">
                  <c:v>5.44</c:v>
                </c:pt>
                <c:pt idx="6">
                  <c:v>#N/A</c:v>
                </c:pt>
                <c:pt idx="7">
                  <c:v>3.59</c:v>
                </c:pt>
                <c:pt idx="8">
                  <c:v>#N/A</c:v>
                </c:pt>
                <c:pt idx="9">
                  <c:v>9.66</c:v>
                </c:pt>
              </c:numCache>
            </c:numRef>
          </c:val>
          <c:extLst>
            <c:ext xmlns:c16="http://schemas.microsoft.com/office/drawing/2014/chart" uri="{C3380CC4-5D6E-409C-BE32-E72D297353CC}">
              <c16:uniqueId val="{00000009-D8B1-4972-8A7A-75C8C4940C3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231</c:v>
                </c:pt>
                <c:pt idx="5">
                  <c:v>223</c:v>
                </c:pt>
                <c:pt idx="8">
                  <c:v>257</c:v>
                </c:pt>
                <c:pt idx="11">
                  <c:v>257</c:v>
                </c:pt>
                <c:pt idx="14">
                  <c:v>252</c:v>
                </c:pt>
              </c:numCache>
            </c:numRef>
          </c:val>
          <c:extLst>
            <c:ext xmlns:c16="http://schemas.microsoft.com/office/drawing/2014/chart" uri="{C3380CC4-5D6E-409C-BE32-E72D297353CC}">
              <c16:uniqueId val="{00000000-2BE6-4E44-B50A-AB5D2BBD0BD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BE6-4E44-B50A-AB5D2BBD0BD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BE6-4E44-B50A-AB5D2BBD0BD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BE6-4E44-B50A-AB5D2BBD0BD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86</c:v>
                </c:pt>
                <c:pt idx="3">
                  <c:v>88</c:v>
                </c:pt>
                <c:pt idx="6">
                  <c:v>94</c:v>
                </c:pt>
                <c:pt idx="9">
                  <c:v>95</c:v>
                </c:pt>
                <c:pt idx="12">
                  <c:v>92</c:v>
                </c:pt>
              </c:numCache>
            </c:numRef>
          </c:val>
          <c:extLst>
            <c:ext xmlns:c16="http://schemas.microsoft.com/office/drawing/2014/chart" uri="{C3380CC4-5D6E-409C-BE32-E72D297353CC}">
              <c16:uniqueId val="{00000004-2BE6-4E44-B50A-AB5D2BBD0BD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E6-4E44-B50A-AB5D2BBD0BD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BE6-4E44-B50A-AB5D2BBD0BD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237</c:v>
                </c:pt>
                <c:pt idx="3">
                  <c:v>230</c:v>
                </c:pt>
                <c:pt idx="6">
                  <c:v>284</c:v>
                </c:pt>
                <c:pt idx="9">
                  <c:v>292</c:v>
                </c:pt>
                <c:pt idx="12">
                  <c:v>292</c:v>
                </c:pt>
              </c:numCache>
            </c:numRef>
          </c:val>
          <c:extLst>
            <c:ext xmlns:c16="http://schemas.microsoft.com/office/drawing/2014/chart" uri="{C3380CC4-5D6E-409C-BE32-E72D297353CC}">
              <c16:uniqueId val="{00000007-2BE6-4E44-B50A-AB5D2BBD0BD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92</c:v>
                </c:pt>
                <c:pt idx="2">
                  <c:v>#N/A</c:v>
                </c:pt>
                <c:pt idx="3">
                  <c:v>#N/A</c:v>
                </c:pt>
                <c:pt idx="4">
                  <c:v>95</c:v>
                </c:pt>
                <c:pt idx="5">
                  <c:v>#N/A</c:v>
                </c:pt>
                <c:pt idx="6">
                  <c:v>#N/A</c:v>
                </c:pt>
                <c:pt idx="7">
                  <c:v>121</c:v>
                </c:pt>
                <c:pt idx="8">
                  <c:v>#N/A</c:v>
                </c:pt>
                <c:pt idx="9">
                  <c:v>#N/A</c:v>
                </c:pt>
                <c:pt idx="10">
                  <c:v>130</c:v>
                </c:pt>
                <c:pt idx="11">
                  <c:v>#N/A</c:v>
                </c:pt>
                <c:pt idx="12">
                  <c:v>#N/A</c:v>
                </c:pt>
                <c:pt idx="13">
                  <c:v>132</c:v>
                </c:pt>
                <c:pt idx="14">
                  <c:v>#N/A</c:v>
                </c:pt>
              </c:numCache>
            </c:numRef>
          </c:val>
          <c:smooth val="0"/>
          <c:extLst>
            <c:ext xmlns:c16="http://schemas.microsoft.com/office/drawing/2014/chart" uri="{C3380CC4-5D6E-409C-BE32-E72D297353CC}">
              <c16:uniqueId val="{00000008-2BE6-4E44-B50A-AB5D2BBD0BD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2253</c:v>
                </c:pt>
                <c:pt idx="5">
                  <c:v>2130</c:v>
                </c:pt>
                <c:pt idx="8">
                  <c:v>2035</c:v>
                </c:pt>
                <c:pt idx="11">
                  <c:v>1849</c:v>
                </c:pt>
                <c:pt idx="14">
                  <c:v>2084</c:v>
                </c:pt>
              </c:numCache>
            </c:numRef>
          </c:val>
          <c:extLst>
            <c:ext xmlns:c16="http://schemas.microsoft.com/office/drawing/2014/chart" uri="{C3380CC4-5D6E-409C-BE32-E72D297353CC}">
              <c16:uniqueId val="{00000000-3FCE-451B-90EA-0936AD49EDE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c:v>
                </c:pt>
                <c:pt idx="5">
                  <c:v>0</c:v>
                </c:pt>
                <c:pt idx="8">
                  <c:v>0</c:v>
                </c:pt>
                <c:pt idx="11">
                  <c:v>0</c:v>
                </c:pt>
                <c:pt idx="14">
                  <c:v>0</c:v>
                </c:pt>
              </c:numCache>
            </c:numRef>
          </c:val>
          <c:extLst>
            <c:ext xmlns:c16="http://schemas.microsoft.com/office/drawing/2014/chart" uri="{C3380CC4-5D6E-409C-BE32-E72D297353CC}">
              <c16:uniqueId val="{00000001-3FCE-451B-90EA-0936AD49EDE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4423</c:v>
                </c:pt>
                <c:pt idx="5">
                  <c:v>4556</c:v>
                </c:pt>
                <c:pt idx="8">
                  <c:v>4843</c:v>
                </c:pt>
                <c:pt idx="11">
                  <c:v>4975</c:v>
                </c:pt>
                <c:pt idx="14">
                  <c:v>4972</c:v>
                </c:pt>
              </c:numCache>
            </c:numRef>
          </c:val>
          <c:extLst>
            <c:ext xmlns:c16="http://schemas.microsoft.com/office/drawing/2014/chart" uri="{C3380CC4-5D6E-409C-BE32-E72D297353CC}">
              <c16:uniqueId val="{00000002-3FCE-451B-90EA-0936AD49EDE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FCE-451B-90EA-0936AD49EDE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FCE-451B-90EA-0936AD49EDE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CE-451B-90EA-0936AD49EDE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289</c:v>
                </c:pt>
                <c:pt idx="3">
                  <c:v>276</c:v>
                </c:pt>
                <c:pt idx="6">
                  <c:v>236</c:v>
                </c:pt>
                <c:pt idx="9">
                  <c:v>272</c:v>
                </c:pt>
                <c:pt idx="12">
                  <c:v>337</c:v>
                </c:pt>
              </c:numCache>
            </c:numRef>
          </c:val>
          <c:extLst>
            <c:ext xmlns:c16="http://schemas.microsoft.com/office/drawing/2014/chart" uri="{C3380CC4-5D6E-409C-BE32-E72D297353CC}">
              <c16:uniqueId val="{00000006-3FCE-451B-90EA-0936AD49EDE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FCE-451B-90EA-0936AD49EDE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786</c:v>
                </c:pt>
                <c:pt idx="3">
                  <c:v>799</c:v>
                </c:pt>
                <c:pt idx="6">
                  <c:v>751</c:v>
                </c:pt>
                <c:pt idx="9">
                  <c:v>684</c:v>
                </c:pt>
                <c:pt idx="12">
                  <c:v>723</c:v>
                </c:pt>
              </c:numCache>
            </c:numRef>
          </c:val>
          <c:extLst>
            <c:ext xmlns:c16="http://schemas.microsoft.com/office/drawing/2014/chart" uri="{C3380CC4-5D6E-409C-BE32-E72D297353CC}">
              <c16:uniqueId val="{00000008-3FCE-451B-90EA-0936AD49EDE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FCE-451B-90EA-0936AD49EDE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2570</c:v>
                </c:pt>
                <c:pt idx="3">
                  <c:v>2438</c:v>
                </c:pt>
                <c:pt idx="6">
                  <c:v>2322</c:v>
                </c:pt>
                <c:pt idx="9">
                  <c:v>2123</c:v>
                </c:pt>
                <c:pt idx="12">
                  <c:v>2479</c:v>
                </c:pt>
              </c:numCache>
            </c:numRef>
          </c:val>
          <c:extLst>
            <c:ext xmlns:c16="http://schemas.microsoft.com/office/drawing/2014/chart" uri="{C3380CC4-5D6E-409C-BE32-E72D297353CC}">
              <c16:uniqueId val="{0000000A-3FCE-451B-90EA-0936AD49EDE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FCE-451B-90EA-0936AD49EDE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3165</c:v>
                </c:pt>
                <c:pt idx="1">
                  <c:v>3221</c:v>
                </c:pt>
                <c:pt idx="2">
                  <c:v>3205</c:v>
                </c:pt>
              </c:numCache>
            </c:numRef>
          </c:val>
          <c:extLst>
            <c:ext xmlns:c16="http://schemas.microsoft.com/office/drawing/2014/chart" uri="{C3380CC4-5D6E-409C-BE32-E72D297353CC}">
              <c16:uniqueId val="{00000000-F8E8-48C2-86A1-E41D4C26B9B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608</c:v>
                </c:pt>
                <c:pt idx="1">
                  <c:v>608</c:v>
                </c:pt>
                <c:pt idx="2">
                  <c:v>608</c:v>
                </c:pt>
              </c:numCache>
            </c:numRef>
          </c:val>
          <c:extLst>
            <c:ext xmlns:c16="http://schemas.microsoft.com/office/drawing/2014/chart" uri="{C3380CC4-5D6E-409C-BE32-E72D297353CC}">
              <c16:uniqueId val="{00000001-F8E8-48C2-86A1-E41D4C26B9B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909</c:v>
                </c:pt>
                <c:pt idx="1">
                  <c:v>997</c:v>
                </c:pt>
                <c:pt idx="2">
                  <c:v>1026</c:v>
                </c:pt>
              </c:numCache>
            </c:numRef>
          </c:val>
          <c:extLst>
            <c:ext xmlns:c16="http://schemas.microsoft.com/office/drawing/2014/chart" uri="{C3380CC4-5D6E-409C-BE32-E72D297353CC}">
              <c16:uniqueId val="{00000002-F8E8-48C2-86A1-E41D4C26B9B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{537AC745-AB6C-4FCF-B5DF-301311DE9F8B}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AE3-488C-A885-56EEB14FD6B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{60A1A193-8E7E-47E4-B361-8D0295061303}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AE3-488C-A885-56EEB14FD6B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{09FBF891-3F4F-4DFD-A278-50B05B008744}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AE3-488C-A885-56EEB14FD6B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{DD72BEAA-8EA8-44E0-98BF-B2DF44C98F1D}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AE3-488C-A885-56EEB14FD6B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{41B465C5-A899-449D-9E9A-2E4EE13B7189}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AE3-488C-A885-56EEB14FD6B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{D3638B00-4026-46BB-A7CB-3BCA50416A3D}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AE3-488C-A885-56EEB14FD6B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{B912D30D-A9C0-4C9D-A971-2076E4999A0A}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AE3-488C-A885-56EEB14FD6B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{F29C14E9-CEB2-473D-A9EF-210A3870EF2A}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AE3-488C-A885-56EEB14FD6B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{7AB99791-8862-40F2-BC99-AEDFC9E181A1}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AE3-488C-A885-56EEB14FD6B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69.900000000000006</c:v>
                </c:pt>
                <c:pt idx="8">
                  <c:v>71</c:v>
                </c:pt>
                <c:pt idx="16">
                  <c:v>71.2</c:v>
                </c:pt>
                <c:pt idx="24">
                  <c:v>72</c:v>
                </c:pt>
                <c:pt idx="32">
                  <c:v>83.5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AE3-488C-A885-56EEB14FD6B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{736F1386-0A25-40A2-BD7C-8F07A384DBBE}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AE3-488C-A885-56EEB14FD6B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{FACE10B4-AF51-4361-A22D-15C9A68F481D}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AE3-488C-A885-56EEB14FD6B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{E07004F8-4D20-4FAA-8247-9D2F19926604}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AE3-488C-A885-56EEB14FD6B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{3F5890F3-6840-4E4D-8399-F6D4FD6D6E47}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AE3-488C-A885-56EEB14FD6B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{7174D397-1EB1-4C89-A507-DA6DD42F2B25}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AE3-488C-A885-56EEB14FD6B0}"/>
                </c:ext>
              </c:extLst>
            </c:dLbl>
            <c:dLbl>
              <c:idx val="8"/>
              <c:layout>
                <c:manualLayout>
                  <c:x val="-4.5538669966447891E-2"/>
                  <c:y val="-4.5114315056352043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{88C9D0B6-F37E-471F-860D-208904C17A43}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AE3-488C-A885-56EEB14FD6B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{1DC53E18-3FCB-4A46-A62E-3AFE7C619A8C}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AE3-488C-A885-56EEB14FD6B0}"/>
                </c:ext>
              </c:extLst>
            </c:dLbl>
            <c:dLbl>
              <c:idx val="24"/>
              <c:layout>
                <c:manualLayout>
                  <c:x val="-1.8492831334020431E-2"/>
                  <c:y val="-8.436376915537831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{D1550EFC-772D-4422-9C3D-3FED86E30243}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AE3-488C-A885-56EEB14FD6B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{440C9CEB-C92E-41D5-8234-25CD4EDC796A}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AE3-488C-A885-56EEB14FD6B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63.1</c:v>
                </c:pt>
                <c:pt idx="8">
                  <c:v>62.2</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AE3-488C-A885-56EEB14FD6B0}"/>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{26CC3092-B702-4DF7-8055-74D3F1FB0A01}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BB3-4182-8185-4A6C75EBE43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{B93B4E9D-3ED2-4D3F-8AFF-F2B7E60D9172}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BB3-4182-8185-4A6C75EBE43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{0253EA20-EE54-4130-B994-5289181AE7D9}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BB3-4182-8185-4A6C75EBE43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{E315AAD4-8728-4005-8FEB-4995ACD722BF}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BB3-4182-8185-4A6C75EBE43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{2B998BA6-69DD-4416-B705-7120B0731A7C}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BB3-4182-8185-4A6C75EBE43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{8278B2DA-0B1A-413D-AB65-68C35E69A976}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BB3-4182-8185-4A6C75EBE43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{FCEA1144-1246-4B16-A2C0-5F9449A49C9B}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BB3-4182-8185-4A6C75EBE43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{8610C888-18A6-4AEF-9F73-0AEFD66BCC87}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BB3-4182-8185-4A6C75EBE43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{58344326-FC86-4719-9254-C9E1E59A82D6}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BB3-4182-8185-4A6C75EBE43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5.7</c:v>
                </c:pt>
                <c:pt idx="8">
                  <c:v>6.1</c:v>
                </c:pt>
                <c:pt idx="16">
                  <c:v>6.7</c:v>
                </c:pt>
                <c:pt idx="24">
                  <c:v>7.1</c:v>
                </c:pt>
                <c:pt idx="32">
                  <c:v>7.7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BB3-4182-8185-4A6C75EBE43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4.34959213155358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{2C570394-82AB-4D9C-AB3F-CB0F6C37D12A}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BB3-4182-8185-4A6C75EBE43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{C6A72F45-E792-46EB-ADE2-AA5FCEC95ACD}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BB3-4182-8185-4A6C75EBE43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{601B04E2-DFEE-415D-BAC5-F1C906B3A2C1}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BB3-4182-8185-4A6C75EBE43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{7F5A7730-D749-4BBB-9F14-690714A454BE}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BB3-4182-8185-4A6C75EBE43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{C9B8A909-BE46-47E3-BC3D-2992AF806612}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BB3-4182-8185-4A6C75EBE432}"/>
                </c:ext>
              </c:extLst>
            </c:dLbl>
            <c:dLbl>
              <c:idx val="8"/>
              <c:layout>
                <c:manualLayout>
                  <c:x val="-1.8235628084249993E-2"/>
                  <c:y val="-8.133737286005204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{BD5DD931-F29A-4AD3-9BC1-B644F89C44DA}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BB3-4182-8185-4A6C75EBE43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{79C6D43D-3BBE-48FC-829A-10C1CDC4B3EE}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BB3-4182-8185-4A6C75EBE43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{B8295C6E-B405-4A11-B30A-D0E099D9A2AB}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BB3-4182-8185-4A6C75EBE43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{C2274267-FCE9-4497-BC55-D48A30A361F3}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BB3-4182-8185-4A6C75EBE43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5.8</c:v>
                </c:pt>
                <c:pt idx="8">
                  <c:v>5.8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BB3-4182-8185-4A6C75EBE432}"/>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秋田県上小阿仁村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◎元利償還金</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前年度から増減はなくほぼ同額となった。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舗装・橋梁等の社会資本整備事業の財源として発行した地方債の償還開始により増加する見込みである。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◎公営企業債の元利償還金に対する繰入金</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令和２年度から公営企業債の償還開始により元利償還金に対する繰入を行って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いる。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繰入金</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は一時的に減少</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簡易水道の更新事業</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実施</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しており、今後、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農業集落排水事業と下水道事業の統合事業の実施</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も見込まれることから、</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後年度負担が集中しないよう計画的な事業実施を行うとともに、一般会計等からの繰入金の減少を図る。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◎今後の対応</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地方債の発行を伴う事業について総点検をし、新規事業の抑制や、繰上償還財源の確保による公債費負担の軽減に努め、比率の更なる改善を図りながら、後年度負担が集中しないよう計画的な実施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当村では、満期一括償還地方債を発行していないため、減債基金残高及び減債基金積立相当額に該当する数値はない。</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秋田県上小阿仁村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保育園建設事業等により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３５６</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した。新規事業に伴う地方債については、後年度負担が集中しないよう計画的な事業実施を行う。</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◎公営企業債等繰入見込額</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特別会計として運用してきた、公営企業３会計が企業会計へ移行したことにより、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り繰入額は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した。今後は簡易水道の更新事業</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の償還が開始されること</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から、後年度負担が集中しないよう計画的な事業実施を行う。</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◎充当可能基金</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交付税措置の有利な地方債の優先的活用や新規事業の抑制等により、一般財源</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確保</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した。今後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充当可能基金は増加していくと予想されるが、地域振興基金等特定目的基金を活用した事業により地域振興を推進する。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基準財政需要額参入見込額</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により、比率の分子は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◎今後の対応</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今後も、投資的経費等の適正化による地方債借入の抑制や、基金積立を基本とし、財政の健全化を図る。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秋田県上小阿仁村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基金全体としては前年度から１４百万円の増加となっている。前年度繰越金の１／２を財政調整基金に積み立てた一方、</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財源不足分として５４百万円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介護サービス事業償還金の財源として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百万円、ふるさと納税経費として３百万円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を取り崩した。また、地域振興基金に積み立てた結果、残高４，８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百万円（前年比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の老朽化による施設の更新等の財源を確保するために財政調整基金への積立を行うとともに、基金の使途の明確化を図るため特定目的基金への積み立てを行い、基金を有効活用しながら地域振興を図るものと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地域振興基金：個性豊かな地域づくりを推進する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地域福祉基金：地域における福祉の増進を図るため、民間団体の行う在宅福祉の向上、健康づくり等の事業を支援</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人材育成基金：地域文化の振興及び未来を拓く人材育成と確保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い樹い樹かみこあに応援基金：豊かな森林と文化を次世代に引き継ぎ人々が活き活きと暮らすことができる社会の実現</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村営住宅基金：村営住宅の整備及び管理に要する費用への充当</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地域振興基金：歳入余剰金のうち</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３３</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人材育成基金：資格取得支援事業等に充当し取り崩している。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い樹い樹かみこあに応援基金：ふるさと納税分を積み立てた一方、経費として３百万円を取り崩した。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村営住宅基金：住宅使用料の内から、</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９</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地域振興基金については、幅広く活用が可能であることから、積み立てをしながら新規事業や既存事業の拡充財源として充当し、地域振興の推進を図るものとする。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前年度繰越金の１／２を財政調整基金に積み立てた一方、</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財源不足分として５４百万円、</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介護サービス事業償還金の財源として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百万円を取り崩し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ており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まで地方交付税の動向が大きく影響していることから、歳出を抑制し、一般財源等を確保してきたことで基金取り崩しを回避してきた。今後も災害復旧等の不測の事態に備え財源を確保する必要があることから、同水準で推移していくものと見込んで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地方交付税の動向が大きく影響しているが、歳出を抑制し、一般財源を確保してきたことで基金取り崩しを回避し、運用益を積み立てしている。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過疎対策事業債の償還開始により、公債費の増加が考えられることから、今後は計画的な基金取り崩しにより減少するものと見込んでいる。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686086F-4907-43A9-B598-A893E785E8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64B197B-7254-40A6-BDC5-3E39945F87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7FD2F219-B300-4B1A-A007-C88C2405F28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9490F104-9D3E-4782-BA07-65482E4168C1}"/>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E5803C5B-E54B-4C47-B4D2-C49FD5BF0151}"/>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CDDB5716-C56D-4249-AB4B-AA9B65ADAE3C}"/>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F96B4082-6F25-48AD-92EE-587D2F5D6A73}"/>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052731F-2ED4-4588-8DA1-3191C8F0AD31}"/>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BC6A9B10-8E83-4D3F-B1B4-B4B7281E95D7}"/>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A8BDDCBB-2B0A-4F4C-9625-FA5057222DA4}"/>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7D078937-5B78-4195-BBBC-811B2D7B89CA}"/>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9A5C617F-627E-4F09-9494-240D5A9421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3EDC7AA-6D8D-4D55-BF59-EA98D408463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20331FF-380F-4A81-A91B-DC3EF3D5A38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FA7929E4-1A06-411E-A9A1-59F480740EC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7A137B99-F6CB-43F1-8918-98E3915D155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秋田県上小阿仁村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824C8CF8-A532-42C2-BB2C-C2A3F858C59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66EC1A31-8EBB-49B0-862F-108BFA772A0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A53E2ACA-A7D0-43BC-83E8-578A6753530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3E415205-42FC-4D8D-BEEB-49438F17481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E6CB4124-4F33-42D5-B4B7-1B2F4190F28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12289144-844F-464B-8A4E-7C55F733034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1,958
1,936
256.72
3,669,466
3,444,518
183,928
1,902,954
2,479,335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918BF869-1104-43E8-B46D-73CB56B7A1F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E83AA0B6-7FE3-418B-A819-7FE94683B14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242D2E43-0A06-4201-936B-32191C63565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B964C9A3-9510-41C2-8D21-3B8506B19DC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2D67F3B7-A47F-44EC-B0D0-D0C7658EE18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E2EDAFC0-8CBD-4943-A089-A0544BD2AD7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2489E407-7B4C-470A-9D18-79B42539B57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649D760-A2EC-4051-A48A-32BC133738A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1409B66B-1934-4BBE-936F-BA02254CD42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93D36BDD-5C6E-4DB3-B5AB-C6C72822E06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9A8433A5-FE12-4824-BF01-1DFAC445C87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EA2049C6-9838-4C64-9FB7-A173B335C3B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B9E018F1-BBDE-424C-88A0-77A282655AD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F7EB323E-D5F6-4759-B973-64DC0326F9D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1E9528C5-D5DE-48BB-8289-A601D07E0D5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816589BF-A94F-418F-B3DA-30C4447B3C4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510AC287-C850-489C-8676-6DC15DF98C6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EE4CF1A1-378B-42B7-AA5C-91EABBC9606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7F9F7CA9-AA03-4A55-8FEE-2EB90FB4EA4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170B8699-DA09-46C5-AF1D-207B025891B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92EC0101-02E4-4B95-9C3A-5E14F2E847EE}"/>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FFA1BB26-CABA-4E6B-81BF-487C7F3372AB}"/>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6B7201A9-A67F-4D70-918A-58E02B1294F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98417EE2-9FCC-4C01-94CC-596E34D74B1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45F20C0A-1A09-40C2-A058-29B1D605D08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C1DCF21A-8499-42C8-960E-5E4675180F3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C84E0214-0FB6-49C3-9B6D-FE830B73D8A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9D80C388-D873-4A17-932D-B3359CE396A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8DDF246E-E023-4A33-BC21-8B4A7F9516E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C1BB3285-B879-43F1-B829-9974F70DEAE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B53FE473-195F-4B28-81C4-57A9DFD38D5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1CA16503-0054-460E-B69D-AD8288F4FC1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5C7DEBA9-D1F1-49AC-A225-8788EF7CA35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1C44BDDA-D3A1-41BA-AEF1-3ED6DB85A12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16977787-A510-4F7C-87ED-7C13CD5CC82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有形固定資産減価償却率については、令和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％で、類似団体内平均値を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ﾎﾟｲﾝﾄ上回る水準になっている。これは、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公営企業の法適用化により資産が計上され、減価償却率も大きく推移したためである。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当村では、平成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年度に策定し、令和３年度に改定した上小阿仁村公共施設等総合管理計画において、保有する公共建築物の延床面積を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％縮減するという目標を掲げている。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今後、当該計画及び個別施設計画に基づき、老朽化した施設の除却や統合・複合化等の老朽化対策に適切に取り組んでいく。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532AB880-0272-4D51-B949-4259C0A5CB6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2949BF1F-DD84-48D2-8A05-334A8F70F26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90BFF630-2A7D-40BC-B76B-F1B93EA9E7A2}"/>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2CA9E30-0911-41A4-B00A-6CD33621AAE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8FED0ED8-8606-43D3-A2AB-FB604C49AF02}"/>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681757E0-896F-4DC5-9252-338E13214DCB}"/>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7D284BBF-0A7D-41A3-9411-5524ED7FA2F3}"/>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F6819F6D-0198-4F24-BD13-90C01EFF99C4}"/>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93D4673E-A627-454B-82EA-2024245D4A5B}"/>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38E1EBAD-3697-4EBD-95DF-48907C570101}"/>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D216705B-78C3-44F1-8D7B-E46D8364B7FD}"/>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61EAF7E-96EB-4771-9A1C-2094F6A48B54}"/>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CE77A4A3-E078-4D9D-A642-F7B28B3656A7}"/>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4D27D29D-AD78-4DCC-AC80-7FF26D94874C}"/>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DF40AEC-5494-48E6-8B31-B3BA4CFF122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45218E50-4A66-4C62-A370-06E166516F4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9E66429F-B1B1-4AB8-8B80-C806CEB4801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BC5B50B8-F87F-40C8-99FE-125FB8C62AF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7" name="直線コネクタ 76">
          <a:extLst>
            <a:ext uri="{FF2B5EF4-FFF2-40B4-BE49-F238E27FC236}">
              <a16:creationId xmlns:a16="http://schemas.microsoft.com/office/drawing/2014/main" id="{AE9A3515-4056-4696-BB28-39A014061615}"/>
            </a:ext>
          </a:extLst>
        </xdr:cNvPr>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8" name="有形固定資産減価償却率最小値テキスト">
          <a:extLst>
            <a:ext uri="{FF2B5EF4-FFF2-40B4-BE49-F238E27FC236}">
              <a16:creationId xmlns:a16="http://schemas.microsoft.com/office/drawing/2014/main" id="{23A2758F-439F-4E4C-8AB7-A30B89A9CDCE}"/>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9" name="直線コネクタ 78">
          <a:extLst>
            <a:ext uri="{FF2B5EF4-FFF2-40B4-BE49-F238E27FC236}">
              <a16:creationId xmlns:a16="http://schemas.microsoft.com/office/drawing/2014/main" id="{6EC407B6-B537-4536-BEC3-C9E738E2C68D}"/>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80" name="有形固定資産減価償却率最大値テキスト">
          <a:extLst>
            <a:ext uri="{FF2B5EF4-FFF2-40B4-BE49-F238E27FC236}">
              <a16:creationId xmlns:a16="http://schemas.microsoft.com/office/drawing/2014/main" id="{CF543CE9-8182-4D17-8A17-31A33AD3980F}"/>
            </a:ext>
          </a:extLst>
        </xdr:cNvPr>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81" name="直線コネクタ 80">
          <a:extLst>
            <a:ext uri="{FF2B5EF4-FFF2-40B4-BE49-F238E27FC236}">
              <a16:creationId xmlns:a16="http://schemas.microsoft.com/office/drawing/2014/main" id="{DF360ABE-82DB-4DA3-865C-E2285C3178A7}"/>
            </a:ext>
          </a:extLst>
        </xdr:cNvPr>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12445</xdr:rowOff>
    </xdr:from>
    <xdr:ext cx="405111" cy="259045"/>
    <xdr:sp macro="" textlink="">
      <xdr:nvSpPr>
        <xdr:cNvPr id="82" name="有形固定資産減価償却率平均値テキスト">
          <a:extLst>
            <a:ext uri="{FF2B5EF4-FFF2-40B4-BE49-F238E27FC236}">
              <a16:creationId xmlns:a16="http://schemas.microsoft.com/office/drawing/2014/main" id="{6B61574B-26A5-4DBE-92B0-2CDB5372721F}"/>
            </a:ext>
          </a:extLst>
        </xdr:cNvPr>
        <xdr:cNvSpPr txBox="1"/>
      </xdr:nvSpPr>
      <xdr:spPr>
        <a:xfrm>
          <a:off x="4813300" y="5756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3" name="フローチャート: 判断 82">
          <a:extLst>
            <a:ext uri="{FF2B5EF4-FFF2-40B4-BE49-F238E27FC236}">
              <a16:creationId xmlns:a16="http://schemas.microsoft.com/office/drawing/2014/main" id="{18F629D0-262A-4CF6-B72A-CDC442C4C5EA}"/>
            </a:ext>
          </a:extLst>
        </xdr:cNvPr>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4" name="フローチャート: 判断 83">
          <a:extLst>
            <a:ext uri="{FF2B5EF4-FFF2-40B4-BE49-F238E27FC236}">
              <a16:creationId xmlns:a16="http://schemas.microsoft.com/office/drawing/2014/main" id="{4F8C8A52-7A69-40D9-9755-B04133B34E13}"/>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5" name="フローチャート: 判断 84">
          <a:extLst>
            <a:ext uri="{FF2B5EF4-FFF2-40B4-BE49-F238E27FC236}">
              <a16:creationId xmlns:a16="http://schemas.microsoft.com/office/drawing/2014/main" id="{83588DFE-467A-43FF-9BC8-1A5B967FC31D}"/>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151765</xdr:rowOff>
    </xdr:from>
    <xdr:to>
      <xdr:col>11</xdr:col>
      <xdr:colOff>187325</xdr:colOff>
      <xdr:row>30</xdr:row>
      <xdr:rowOff>81915</xdr:rowOff>
    </xdr:to>
    <xdr:sp macro="" textlink="">
      <xdr:nvSpPr>
        <xdr:cNvPr id="86" name="フローチャート: 判断 85">
          <a:extLst>
            <a:ext uri="{FF2B5EF4-FFF2-40B4-BE49-F238E27FC236}">
              <a16:creationId xmlns:a16="http://schemas.microsoft.com/office/drawing/2014/main" id="{1D3DD2D9-2BA7-4406-94E3-2603C9A1F744}"/>
            </a:ext>
          </a:extLst>
        </xdr:cNvPr>
        <xdr:cNvSpPr/>
      </xdr:nvSpPr>
      <xdr:spPr>
        <a:xfrm>
          <a:off x="2476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8074</xdr:rowOff>
    </xdr:from>
    <xdr:to>
      <xdr:col>7</xdr:col>
      <xdr:colOff>187325</xdr:colOff>
      <xdr:row>30</xdr:row>
      <xdr:rowOff>109674</xdr:rowOff>
    </xdr:to>
    <xdr:sp macro="" textlink="">
      <xdr:nvSpPr>
        <xdr:cNvPr id="87" name="フローチャート: 判断 86">
          <a:extLst>
            <a:ext uri="{FF2B5EF4-FFF2-40B4-BE49-F238E27FC236}">
              <a16:creationId xmlns:a16="http://schemas.microsoft.com/office/drawing/2014/main" id="{0E817F2A-1082-468F-80A9-C0385C48C447}"/>
            </a:ext>
          </a:extLst>
        </xdr:cNvPr>
        <xdr:cNvSpPr/>
      </xdr:nvSpPr>
      <xdr:spPr>
        <a:xfrm>
          <a:off x="17145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354D1A45-4607-47D7-82DF-402FA624721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D294698C-4F04-4B2B-95FA-065FF674B06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92F1558D-1E4B-453B-81A2-20DA32F8451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9569C52D-5F3F-4F70-AE29-2D7102AACE5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AF42406-0AF5-4767-97B3-0C4A2E80269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122918</xdr:rowOff>
    </xdr:from>
    <xdr:to>
      <xdr:col>23</xdr:col>
      <xdr:colOff>136525</xdr:colOff>
      <xdr:row>34</xdr:row>
      <xdr:rowOff>53068</xdr:rowOff>
    </xdr:to>
    <xdr:sp macro="" textlink="">
      <xdr:nvSpPr>
        <xdr:cNvPr id="93" name="楕円 92">
          <a:extLst>
            <a:ext uri="{FF2B5EF4-FFF2-40B4-BE49-F238E27FC236}">
              <a16:creationId xmlns:a16="http://schemas.microsoft.com/office/drawing/2014/main" id="{30763F82-3AD4-4E24-BAEC-36F9A6B0D3AC}"/>
            </a:ext>
          </a:extLst>
        </xdr:cNvPr>
        <xdr:cNvSpPr/>
      </xdr:nvSpPr>
      <xdr:spPr>
        <a:xfrm>
          <a:off x="4711700" y="655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37845</xdr:rowOff>
    </xdr:from>
    <xdr:ext cx="405111" cy="259045"/>
    <xdr:sp macro="" textlink="">
      <xdr:nvSpPr>
        <xdr:cNvPr id="94" name="有形固定資産減価償却率該当値テキスト">
          <a:extLst>
            <a:ext uri="{FF2B5EF4-FFF2-40B4-BE49-F238E27FC236}">
              <a16:creationId xmlns:a16="http://schemas.microsoft.com/office/drawing/2014/main" id="{91F90D76-A49F-4322-A3F1-3F3E86F08E79}"/>
            </a:ext>
          </a:extLst>
        </xdr:cNvPr>
        <xdr:cNvSpPr txBox="1"/>
      </xdr:nvSpPr>
      <xdr:spPr>
        <a:xfrm>
          <a:off x="4813300" y="6467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111125</xdr:rowOff>
    </xdr:from>
    <xdr:to>
      <xdr:col>19</xdr:col>
      <xdr:colOff>187325</xdr:colOff>
      <xdr:row>32</xdr:row>
      <xdr:rowOff>41275</xdr:rowOff>
    </xdr:to>
    <xdr:sp macro="" textlink="">
      <xdr:nvSpPr>
        <xdr:cNvPr id="95" name="楕円 94">
          <a:extLst>
            <a:ext uri="{FF2B5EF4-FFF2-40B4-BE49-F238E27FC236}">
              <a16:creationId xmlns:a16="http://schemas.microsoft.com/office/drawing/2014/main" id="{7EC504FD-D205-46C0-9A81-F5057F77CD8B}"/>
            </a:ext>
          </a:extLst>
        </xdr:cNvPr>
        <xdr:cNvSpPr/>
      </xdr:nvSpPr>
      <xdr:spPr>
        <a:xfrm>
          <a:off x="4000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161925</xdr:rowOff>
    </xdr:from>
    <xdr:to>
      <xdr:col>23</xdr:col>
      <xdr:colOff>85725</xdr:colOff>
      <xdr:row>34</xdr:row>
      <xdr:rowOff>2268</xdr:rowOff>
    </xdr:to>
    <xdr:cxnSp macro="">
      <xdr:nvCxnSpPr>
        <xdr:cNvPr id="96" name="直線コネクタ 95">
          <a:extLst>
            <a:ext uri="{FF2B5EF4-FFF2-40B4-BE49-F238E27FC236}">
              <a16:creationId xmlns:a16="http://schemas.microsoft.com/office/drawing/2014/main" id="{408D3462-B258-426D-B5C9-7C61DA7D7959}"/>
            </a:ext>
          </a:extLst>
        </xdr:cNvPr>
        <xdr:cNvCxnSpPr/>
      </xdr:nvCxnSpPr>
      <xdr:spPr>
        <a:xfrm>
          <a:off x="4051300" y="6248400"/>
          <a:ext cx="711200" cy="35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86451</xdr:rowOff>
    </xdr:from>
    <xdr:to>
      <xdr:col>15</xdr:col>
      <xdr:colOff>187325</xdr:colOff>
      <xdr:row>32</xdr:row>
      <xdr:rowOff>16601</xdr:rowOff>
    </xdr:to>
    <xdr:sp macro="" textlink="">
      <xdr:nvSpPr>
        <xdr:cNvPr id="97" name="楕円 96">
          <a:extLst>
            <a:ext uri="{FF2B5EF4-FFF2-40B4-BE49-F238E27FC236}">
              <a16:creationId xmlns:a16="http://schemas.microsoft.com/office/drawing/2014/main" id="{1B63C1F9-7AAA-450C-9453-7978EACFE440}"/>
            </a:ext>
          </a:extLst>
        </xdr:cNvPr>
        <xdr:cNvSpPr/>
      </xdr:nvSpPr>
      <xdr:spPr>
        <a:xfrm>
          <a:off x="3238500" y="617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137251</xdr:rowOff>
    </xdr:from>
    <xdr:to>
      <xdr:col>19</xdr:col>
      <xdr:colOff>136525</xdr:colOff>
      <xdr:row>31</xdr:row>
      <xdr:rowOff>161925</xdr:rowOff>
    </xdr:to>
    <xdr:cxnSp macro="">
      <xdr:nvCxnSpPr>
        <xdr:cNvPr id="98" name="直線コネクタ 97">
          <a:extLst>
            <a:ext uri="{FF2B5EF4-FFF2-40B4-BE49-F238E27FC236}">
              <a16:creationId xmlns:a16="http://schemas.microsoft.com/office/drawing/2014/main" id="{BD9E7419-4ADA-41F8-80E0-1063CB71A9C3}"/>
            </a:ext>
          </a:extLst>
        </xdr:cNvPr>
        <xdr:cNvCxnSpPr/>
      </xdr:nvCxnSpPr>
      <xdr:spPr>
        <a:xfrm>
          <a:off x="3289300" y="6223726"/>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80282</xdr:rowOff>
    </xdr:from>
    <xdr:to>
      <xdr:col>11</xdr:col>
      <xdr:colOff>187325</xdr:colOff>
      <xdr:row>32</xdr:row>
      <xdr:rowOff>10432</xdr:rowOff>
    </xdr:to>
    <xdr:sp macro="" textlink="">
      <xdr:nvSpPr>
        <xdr:cNvPr id="99" name="楕円 98">
          <a:extLst>
            <a:ext uri="{FF2B5EF4-FFF2-40B4-BE49-F238E27FC236}">
              <a16:creationId xmlns:a16="http://schemas.microsoft.com/office/drawing/2014/main" id="{FE5CA9E6-227A-40E8-87B7-79ABC71149CD}"/>
            </a:ext>
          </a:extLst>
        </xdr:cNvPr>
        <xdr:cNvSpPr/>
      </xdr:nvSpPr>
      <xdr:spPr>
        <a:xfrm>
          <a:off x="24765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131082</xdr:rowOff>
    </xdr:from>
    <xdr:to>
      <xdr:col>15</xdr:col>
      <xdr:colOff>136525</xdr:colOff>
      <xdr:row>31</xdr:row>
      <xdr:rowOff>137251</xdr:rowOff>
    </xdr:to>
    <xdr:cxnSp macro="">
      <xdr:nvCxnSpPr>
        <xdr:cNvPr id="100" name="直線コネクタ 99">
          <a:extLst>
            <a:ext uri="{FF2B5EF4-FFF2-40B4-BE49-F238E27FC236}">
              <a16:creationId xmlns:a16="http://schemas.microsoft.com/office/drawing/2014/main" id="{E8AFD5FC-444D-480B-AAC7-A1BC21DC3E26}"/>
            </a:ext>
          </a:extLst>
        </xdr:cNvPr>
        <xdr:cNvCxnSpPr/>
      </xdr:nvCxnSpPr>
      <xdr:spPr>
        <a:xfrm>
          <a:off x="2527300" y="6217557"/>
          <a:ext cx="762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46355</xdr:rowOff>
    </xdr:from>
    <xdr:to>
      <xdr:col>7</xdr:col>
      <xdr:colOff>187325</xdr:colOff>
      <xdr:row>31</xdr:row>
      <xdr:rowOff>147955</xdr:rowOff>
    </xdr:to>
    <xdr:sp macro="" textlink="">
      <xdr:nvSpPr>
        <xdr:cNvPr id="101" name="楕円 100">
          <a:extLst>
            <a:ext uri="{FF2B5EF4-FFF2-40B4-BE49-F238E27FC236}">
              <a16:creationId xmlns:a16="http://schemas.microsoft.com/office/drawing/2014/main" id="{72FECD44-77DD-4F98-B596-067CD7EA7A9B}"/>
            </a:ext>
          </a:extLst>
        </xdr:cNvPr>
        <xdr:cNvSpPr/>
      </xdr:nvSpPr>
      <xdr:spPr>
        <a:xfrm>
          <a:off x="1714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97155</xdr:rowOff>
    </xdr:from>
    <xdr:to>
      <xdr:col>11</xdr:col>
      <xdr:colOff>136525</xdr:colOff>
      <xdr:row>31</xdr:row>
      <xdr:rowOff>131082</xdr:rowOff>
    </xdr:to>
    <xdr:cxnSp macro="">
      <xdr:nvCxnSpPr>
        <xdr:cNvPr id="102" name="直線コネクタ 101">
          <a:extLst>
            <a:ext uri="{FF2B5EF4-FFF2-40B4-BE49-F238E27FC236}">
              <a16:creationId xmlns:a16="http://schemas.microsoft.com/office/drawing/2014/main" id="{50E2FB55-EE7C-41A2-9B05-E5A08B5B6C79}"/>
            </a:ext>
          </a:extLst>
        </xdr:cNvPr>
        <xdr:cNvCxnSpPr/>
      </xdr:nvCxnSpPr>
      <xdr:spPr>
        <a:xfrm>
          <a:off x="1765300" y="6183630"/>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98442</xdr:rowOff>
    </xdr:from>
    <xdr:ext cx="405111" cy="259045"/>
    <xdr:sp macro="" textlink="">
      <xdr:nvSpPr>
        <xdr:cNvPr id="103" name="n_1aveValue有形固定資産減価償却率">
          <a:extLst>
            <a:ext uri="{FF2B5EF4-FFF2-40B4-BE49-F238E27FC236}">
              <a16:creationId xmlns:a16="http://schemas.microsoft.com/office/drawing/2014/main" id="{2A0FAF05-4E02-473C-AB68-520736776892}"/>
            </a:ext>
          </a:extLst>
        </xdr:cNvPr>
        <xdr:cNvSpPr txBox="1"/>
      </xdr:nvSpPr>
      <xdr:spPr>
        <a:xfrm>
          <a:off x="38360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104" name="n_2aveValue有形固定資産減価償却率">
          <a:extLst>
            <a:ext uri="{FF2B5EF4-FFF2-40B4-BE49-F238E27FC236}">
              <a16:creationId xmlns:a16="http://schemas.microsoft.com/office/drawing/2014/main" id="{FAD07B59-821E-4AF6-82E6-DBB6373978A8}"/>
            </a:ext>
          </a:extLst>
        </xdr:cNvPr>
        <xdr:cNvSpPr txBox="1"/>
      </xdr:nvSpPr>
      <xdr:spPr>
        <a:xfrm>
          <a:off x="3086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98442</xdr:rowOff>
    </xdr:from>
    <xdr:ext cx="405111" cy="259045"/>
    <xdr:sp macro="" textlink="">
      <xdr:nvSpPr>
        <xdr:cNvPr id="105" name="n_3aveValue有形固定資産減価償却率">
          <a:extLst>
            <a:ext uri="{FF2B5EF4-FFF2-40B4-BE49-F238E27FC236}">
              <a16:creationId xmlns:a16="http://schemas.microsoft.com/office/drawing/2014/main" id="{76636214-4790-4AC3-A1BF-49790A27EC9F}"/>
            </a:ext>
          </a:extLst>
        </xdr:cNvPr>
        <xdr:cNvSpPr txBox="1"/>
      </xdr:nvSpPr>
      <xdr:spPr>
        <a:xfrm>
          <a:off x="2324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126201</xdr:rowOff>
    </xdr:from>
    <xdr:ext cx="405111" cy="259045"/>
    <xdr:sp macro="" textlink="">
      <xdr:nvSpPr>
        <xdr:cNvPr id="106" name="n_4aveValue有形固定資産減価償却率">
          <a:extLst>
            <a:ext uri="{FF2B5EF4-FFF2-40B4-BE49-F238E27FC236}">
              <a16:creationId xmlns:a16="http://schemas.microsoft.com/office/drawing/2014/main" id="{4879B30D-8FF9-4B04-BB6E-42AFA014C7E0}"/>
            </a:ext>
          </a:extLst>
        </xdr:cNvPr>
        <xdr:cNvSpPr txBox="1"/>
      </xdr:nvSpPr>
      <xdr:spPr>
        <a:xfrm>
          <a:off x="1562744" y="5698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32402</xdr:rowOff>
    </xdr:from>
    <xdr:ext cx="405111" cy="259045"/>
    <xdr:sp macro="" textlink="">
      <xdr:nvSpPr>
        <xdr:cNvPr id="107" name="n_1mainValue有形固定資産減価償却率">
          <a:extLst>
            <a:ext uri="{FF2B5EF4-FFF2-40B4-BE49-F238E27FC236}">
              <a16:creationId xmlns:a16="http://schemas.microsoft.com/office/drawing/2014/main" id="{E7839DD3-8D27-44DF-A88C-82F5FCF4F760}"/>
            </a:ext>
          </a:extLst>
        </xdr:cNvPr>
        <xdr:cNvSpPr txBox="1"/>
      </xdr:nvSpPr>
      <xdr:spPr>
        <a:xfrm>
          <a:off x="38360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7728</xdr:rowOff>
    </xdr:from>
    <xdr:ext cx="405111" cy="259045"/>
    <xdr:sp macro="" textlink="">
      <xdr:nvSpPr>
        <xdr:cNvPr id="108" name="n_2mainValue有形固定資産減価償却率">
          <a:extLst>
            <a:ext uri="{FF2B5EF4-FFF2-40B4-BE49-F238E27FC236}">
              <a16:creationId xmlns:a16="http://schemas.microsoft.com/office/drawing/2014/main" id="{BC8BBE0E-C710-4EEF-AD9D-F3AB9BE1B950}"/>
            </a:ext>
          </a:extLst>
        </xdr:cNvPr>
        <xdr:cNvSpPr txBox="1"/>
      </xdr:nvSpPr>
      <xdr:spPr>
        <a:xfrm>
          <a:off x="3086744" y="6265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1559</xdr:rowOff>
    </xdr:from>
    <xdr:ext cx="405111" cy="259045"/>
    <xdr:sp macro="" textlink="">
      <xdr:nvSpPr>
        <xdr:cNvPr id="109" name="n_3mainValue有形固定資産減価償却率">
          <a:extLst>
            <a:ext uri="{FF2B5EF4-FFF2-40B4-BE49-F238E27FC236}">
              <a16:creationId xmlns:a16="http://schemas.microsoft.com/office/drawing/2014/main" id="{CC975564-EC3E-4FE6-9979-9C28AC7C8725}"/>
            </a:ext>
          </a:extLst>
        </xdr:cNvPr>
        <xdr:cNvSpPr txBox="1"/>
      </xdr:nvSpPr>
      <xdr:spPr>
        <a:xfrm>
          <a:off x="2324744" y="6259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139082</xdr:rowOff>
    </xdr:from>
    <xdr:ext cx="405111" cy="259045"/>
    <xdr:sp macro="" textlink="">
      <xdr:nvSpPr>
        <xdr:cNvPr id="110" name="n_4mainValue有形固定資産減価償却率">
          <a:extLst>
            <a:ext uri="{FF2B5EF4-FFF2-40B4-BE49-F238E27FC236}">
              <a16:creationId xmlns:a16="http://schemas.microsoft.com/office/drawing/2014/main" id="{60784ADF-33E1-48B1-AF9D-F6B2F03E99CB}"/>
            </a:ext>
          </a:extLst>
        </xdr:cNvPr>
        <xdr:cNvSpPr txBox="1"/>
      </xdr:nvSpPr>
      <xdr:spPr>
        <a:xfrm>
          <a:off x="15627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9145404A-3389-4061-850F-059916285B5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C1302BEE-9E1D-417F-97F4-3B8C2668E1C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BCC5FBA3-BDA0-47DD-814C-D4399B3E6F30}"/>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E5B23C52-6A70-4812-947E-608D3D656F8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49C562E1-F0EC-4142-B37A-26A40EAC30F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1965032-E498-467A-BB48-EE14D818214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115E681D-0447-41AB-82F4-6904935AF96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67B30261-5CBA-4B75-B395-AC4DE88EFA3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C76DA38B-F5CD-4004-830E-8A7D7775D34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39421E74-ED74-49FD-828F-C565DDDAC10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75BA28E3-DEB3-4F36-A80F-82CD33E8D6C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FBBE3643-8935-4B51-A279-AE8CBF1D7BF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46BCDA1E-9B87-46B3-AB33-1B92DE479A1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債務償還比率については、地方債残高等将来負担額に対して、基金等充当可能額が上回っていることから、比率なしとなっている。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42CE9E2E-257F-47D1-AE90-FF7C74C2876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FD25A50-EA64-40D9-8D76-51CE6DBD72A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E2DF3ADC-7813-4ED2-875B-4EB700EB324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AA942B1D-84C8-4F39-A591-B27070439ED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2733F42B-F68D-4AC2-B629-495265924529}"/>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D4AF2A6A-FC6A-49F1-9453-B8E858ACFEFE}"/>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BD0AC910-CB0B-4085-B757-2FDF9AC843A9}"/>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B0F3601C-88A6-4670-909D-BD22EC791AE2}"/>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75331604-0385-40A4-B124-45DB958B949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54FE4E6E-5F0D-4F0D-A946-845A8BAEDD67}"/>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9C48519E-6353-44E6-A108-4FF7D936AFCD}"/>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09AC8859-7EF2-476A-89BC-F737782F953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3A3CD38F-C2E7-43AE-93C6-CE632C9B2F61}"/>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6CF9BF09-2654-4975-B336-725551460A8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221B3F52-86FC-4C80-9633-335F8F06C8F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9" name="直線コネクタ 138">
          <a:extLst>
            <a:ext uri="{FF2B5EF4-FFF2-40B4-BE49-F238E27FC236}">
              <a16:creationId xmlns:a16="http://schemas.microsoft.com/office/drawing/2014/main" id="{44811B39-57A5-45D4-B5DB-73F8895B6361}"/>
            </a:ext>
          </a:extLst>
        </xdr:cNvPr>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40" name="債務償還比率最小値テキスト">
          <a:extLst>
            <a:ext uri="{FF2B5EF4-FFF2-40B4-BE49-F238E27FC236}">
              <a16:creationId xmlns:a16="http://schemas.microsoft.com/office/drawing/2014/main" id="{AA853780-742E-4E81-AE18-CFAFC9776F36}"/>
            </a:ext>
          </a:extLst>
        </xdr:cNvPr>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41" name="直線コネクタ 140">
          <a:extLst>
            <a:ext uri="{FF2B5EF4-FFF2-40B4-BE49-F238E27FC236}">
              <a16:creationId xmlns:a16="http://schemas.microsoft.com/office/drawing/2014/main" id="{8032795C-3845-4F26-8C63-81CA09B07CB4}"/>
            </a:ext>
          </a:extLst>
        </xdr:cNvPr>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5EA1DBB7-F62E-4EF7-9ADC-8270CE695CF1}"/>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D28EF58C-F3E3-474B-B268-F84E3E745812}"/>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127892</xdr:rowOff>
    </xdr:from>
    <xdr:ext cx="469744" cy="259045"/>
    <xdr:sp macro="" textlink="">
      <xdr:nvSpPr>
        <xdr:cNvPr id="144" name="債務償還比率平均値テキスト">
          <a:extLst>
            <a:ext uri="{FF2B5EF4-FFF2-40B4-BE49-F238E27FC236}">
              <a16:creationId xmlns:a16="http://schemas.microsoft.com/office/drawing/2014/main" id="{DC91D518-6630-4A64-AD30-5B5B94E513FF}"/>
            </a:ext>
          </a:extLst>
        </xdr:cNvPr>
        <xdr:cNvSpPr txBox="1"/>
      </xdr:nvSpPr>
      <xdr:spPr>
        <a:xfrm>
          <a:off x="14846300" y="5528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5" name="フローチャート: 判断 144">
          <a:extLst>
            <a:ext uri="{FF2B5EF4-FFF2-40B4-BE49-F238E27FC236}">
              <a16:creationId xmlns:a16="http://schemas.microsoft.com/office/drawing/2014/main" id="{E66EE6E8-68BD-4367-AD85-4A2F30A0AAEE}"/>
            </a:ext>
          </a:extLst>
        </xdr:cNvPr>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6" name="フローチャート: 判断 145">
          <a:extLst>
            <a:ext uri="{FF2B5EF4-FFF2-40B4-BE49-F238E27FC236}">
              <a16:creationId xmlns:a16="http://schemas.microsoft.com/office/drawing/2014/main" id="{0EF18843-4A97-4417-96E6-59ED9155EDA6}"/>
            </a:ext>
          </a:extLst>
        </xdr:cNvPr>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7" name="フローチャート: 判断 146">
          <a:extLst>
            <a:ext uri="{FF2B5EF4-FFF2-40B4-BE49-F238E27FC236}">
              <a16:creationId xmlns:a16="http://schemas.microsoft.com/office/drawing/2014/main" id="{5DEEA22F-DC40-4425-BE7B-C3DB505A6A0C}"/>
            </a:ext>
          </a:extLst>
        </xdr:cNvPr>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123917</xdr:rowOff>
    </xdr:from>
    <xdr:to>
      <xdr:col>64</xdr:col>
      <xdr:colOff>123825</xdr:colOff>
      <xdr:row>28</xdr:row>
      <xdr:rowOff>54067</xdr:rowOff>
    </xdr:to>
    <xdr:sp macro="" textlink="">
      <xdr:nvSpPr>
        <xdr:cNvPr id="148" name="フローチャート: 判断 147">
          <a:extLst>
            <a:ext uri="{FF2B5EF4-FFF2-40B4-BE49-F238E27FC236}">
              <a16:creationId xmlns:a16="http://schemas.microsoft.com/office/drawing/2014/main" id="{74F21150-13C1-404F-9E44-87E41D22E829}"/>
            </a:ext>
          </a:extLst>
        </xdr:cNvPr>
        <xdr:cNvSpPr/>
      </xdr:nvSpPr>
      <xdr:spPr>
        <a:xfrm>
          <a:off x="12509500" y="552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20355</xdr:rowOff>
    </xdr:from>
    <xdr:to>
      <xdr:col>60</xdr:col>
      <xdr:colOff>123825</xdr:colOff>
      <xdr:row>28</xdr:row>
      <xdr:rowOff>121955</xdr:rowOff>
    </xdr:to>
    <xdr:sp macro="" textlink="">
      <xdr:nvSpPr>
        <xdr:cNvPr id="149" name="フローチャート: 判断 148">
          <a:extLst>
            <a:ext uri="{FF2B5EF4-FFF2-40B4-BE49-F238E27FC236}">
              <a16:creationId xmlns:a16="http://schemas.microsoft.com/office/drawing/2014/main" id="{CE10D521-51F9-4EB0-ACFC-9EC175D531B8}"/>
            </a:ext>
          </a:extLst>
        </xdr:cNvPr>
        <xdr:cNvSpPr/>
      </xdr:nvSpPr>
      <xdr:spPr>
        <a:xfrm>
          <a:off x="11747500" y="559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DC607188-9103-4C8B-AC2D-0E47B22EA23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15C15602-BE23-4278-A7B8-DFB8E4A925F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75E711B3-5A3A-4AB5-A45B-8FE7DF3E45F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BA0816F0-F281-40A2-8EAC-DB267304A7D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EE9D2B0A-7B82-47B4-8FA7-EA8D95FB0BB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23456</xdr:rowOff>
    </xdr:from>
    <xdr:ext cx="469744" cy="259045"/>
    <xdr:sp macro="" textlink="">
      <xdr:nvSpPr>
        <xdr:cNvPr id="155" name="n_1aveValue債務償還比率">
          <a:extLst>
            <a:ext uri="{FF2B5EF4-FFF2-40B4-BE49-F238E27FC236}">
              <a16:creationId xmlns:a16="http://schemas.microsoft.com/office/drawing/2014/main" id="{41D9F2B7-727A-412D-848C-CC1EDF4D9D89}"/>
            </a:ext>
          </a:extLst>
        </xdr:cNvPr>
        <xdr:cNvSpPr txBox="1"/>
      </xdr:nvSpPr>
      <xdr:spPr>
        <a:xfrm>
          <a:off x="13836727" y="52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56" name="n_2aveValue債務償還比率">
          <a:extLst>
            <a:ext uri="{FF2B5EF4-FFF2-40B4-BE49-F238E27FC236}">
              <a16:creationId xmlns:a16="http://schemas.microsoft.com/office/drawing/2014/main" id="{5955F772-2E7C-4C9B-A82D-47075D52A090}"/>
            </a:ext>
          </a:extLst>
        </xdr:cNvPr>
        <xdr:cNvSpPr txBox="1"/>
      </xdr:nvSpPr>
      <xdr:spPr>
        <a:xfrm>
          <a:off x="13087427" y="52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70594</xdr:rowOff>
    </xdr:from>
    <xdr:ext cx="469744" cy="259045"/>
    <xdr:sp macro="" textlink="">
      <xdr:nvSpPr>
        <xdr:cNvPr id="157" name="n_3aveValue債務償還比率">
          <a:extLst>
            <a:ext uri="{FF2B5EF4-FFF2-40B4-BE49-F238E27FC236}">
              <a16:creationId xmlns:a16="http://schemas.microsoft.com/office/drawing/2014/main" id="{A8A8C0B2-8529-4120-8A25-144F3FC57498}"/>
            </a:ext>
          </a:extLst>
        </xdr:cNvPr>
        <xdr:cNvSpPr txBox="1"/>
      </xdr:nvSpPr>
      <xdr:spPr>
        <a:xfrm>
          <a:off x="12325427" y="529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138482</xdr:rowOff>
    </xdr:from>
    <xdr:ext cx="469744" cy="259045"/>
    <xdr:sp macro="" textlink="">
      <xdr:nvSpPr>
        <xdr:cNvPr id="158" name="n_4aveValue債務償還比率">
          <a:extLst>
            <a:ext uri="{FF2B5EF4-FFF2-40B4-BE49-F238E27FC236}">
              <a16:creationId xmlns:a16="http://schemas.microsoft.com/office/drawing/2014/main" id="{C3B736A4-DA1B-452A-B1D1-068D175A4964}"/>
            </a:ext>
          </a:extLst>
        </xdr:cNvPr>
        <xdr:cNvSpPr txBox="1"/>
      </xdr:nvSpPr>
      <xdr:spPr>
        <a:xfrm>
          <a:off x="11563427" y="536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B40A6149-7A18-458A-9325-44310F14735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C5BA76C6-9AC3-460E-87C4-A9AD328DC1D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79359EBC-D793-404B-86A4-00EE747B616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F1EEF5D8-9B8A-48BB-A530-7C9DE10F42C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04930B72-6C26-4FC5-A93B-D9873D1938F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E2761AE4-240A-4519-92AD-ED3A933C1F9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C003AEE-348B-4AAB-AF23-C8B61E92556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34DE0B3-0E2E-40AD-B50E-23516594762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794AEFD-2C88-4E22-A0A3-F62A4E3CFB0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9553B50-6494-448C-B818-7A772BADE8B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秋田県上小阿仁村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4934549-AA5D-490D-847A-E656573F57F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FF5AB57-127D-44E2-80DC-D7DED85EDFB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A33191E-F03E-43ED-9949-A43B4ACC18B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36AB05A-B7FF-455F-938F-DA17F4C55E5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6B308F0-7BB9-47E8-81B9-F128BD19D2A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1F6F84F-DD21-4750-9CF6-71E1423E69D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1,958
1,936
256.72
3,669,466
3,444,518
183,928
1,902,954
2,479,335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B4146C8-3C04-464C-9125-AD3A3F36096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2F8C6E5-B19E-4330-A564-083F5CED1D5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CCBEEC8-67F4-426A-93F1-F7D64C5CE69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1E33367-5E7E-4F16-A1BD-768DD30910C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B545BEA-08BF-47FA-8FF5-C89913E41D1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1EF4874-1593-4A17-BB5F-22C3514517C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5711FF1-7444-4759-B6F4-4566C887C1E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48414E7-79F0-4CE0-B17D-C7112E82E6E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C1A64B3-EC48-4064-99AA-529564A75A7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4CEAA2A-641F-4C76-8508-5EAA650E466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F743B1B-C3E3-458A-9BC4-8E9B5E7A7D4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7E918BD-2185-4030-AF4A-F4D9055E89C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AE2FE00-130A-49BF-9918-9DB2897ABA1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135C0DE-B3B8-4417-ACE6-9B24CA89134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BDB24FA-05EB-4A37-93CB-0A655990923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1921505-C4E9-4293-ADF5-2FDAB2C8408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453EF6A-80BC-4028-9463-705FC6F9272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3E42795-4FCC-4033-803F-8DA009FC5DF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43F00A4-E40F-4EA5-9D20-E529FC1AE56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5CCC641-49FE-4DDC-BF89-8A93D0FF323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A7C0E71-6AB4-441C-9EC5-2A1535890C8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D70E727-812C-41C3-A18B-C43EE034559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6B93C1B-47AD-473D-94BE-4E83B373C1F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80F0664-B18B-4890-8568-771BA2E0DD2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6EB3E29-9B0E-4D07-AD45-2B17AEEB53B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D34699D-0493-41F7-B61B-DD5FD8C2497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CF9DF42-EB92-42DE-80DA-04C4E19D58B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1483921-2F17-47F4-BA64-5AE18E3D225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A04509C-F64E-43F7-857F-9636EEC7926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0D64662-3F0D-4C83-9A1B-5ADE411C851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C5D787B-7526-470C-B7D9-46BE712B12A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056E330-F8CE-423A-8866-56E137DA53C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F6C25B3-188B-47A0-A7E2-BF3C92CA5F2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BACCB6E-79B6-40F2-8A67-64019806C61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3AA92BB-C20A-4B27-B7B5-7DA8E4EFABF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E163FE7-62C7-4EF9-972F-8F3CCE9304F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1FD3252-52F6-47CC-8FF1-A530EB76E58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270E4BC-8F5A-4716-8EDC-F4DC86C99BD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CB8075F-1889-471F-BE30-2FEDCCD638B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D498C4D-118E-4597-85BB-D3FFAC40AF4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3917212-634C-450B-8C97-FDBB0BCF471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BBB848-9065-408E-9D4B-060A986EAF56}"/>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8A34549-DDD6-4A81-814F-2D0ABA50493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F061B3E-654B-4EB5-8ED8-F08CBBE64D4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E31F9B7-0128-485E-9392-F25263B12F9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3B2F2077-3D4C-47D8-9D14-D8AC47350AC6}"/>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62D81802-CF57-4FCE-BE8C-5CEA4CB1BF1E}"/>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7C5BDA57-A5D0-42F4-9CE6-BFF4BEFD206E}"/>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DF4B3C56-90AE-4FEC-AF6B-9AAC015DE4F1}"/>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119D0F2A-0123-472F-A85C-182B621E284A}"/>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63517</xdr:rowOff>
    </xdr:from>
    <xdr:ext cx="405111" cy="259045"/>
    <xdr:sp macro="" textlink="">
      <xdr:nvSpPr>
        <xdr:cNvPr id="62" name="【道路】&#10;有形固定資産減価償却率平均値テキスト">
          <a:extLst>
            <a:ext uri="{FF2B5EF4-FFF2-40B4-BE49-F238E27FC236}">
              <a16:creationId xmlns:a16="http://schemas.microsoft.com/office/drawing/2014/main" id="{834BFAB9-850C-40E2-A604-B6879EADBF01}"/>
            </a:ext>
          </a:extLst>
        </xdr:cNvPr>
        <xdr:cNvSpPr txBox="1"/>
      </xdr:nvSpPr>
      <xdr:spPr>
        <a:xfrm>
          <a:off x="4673600" y="640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7D9F70EC-A92C-446A-90A8-2D0AF61ACCFE}"/>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AAA5E731-70EA-4170-915A-9192877496E3}"/>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C7873FB7-00C9-4E82-AB0F-CEAD1FD827EA}"/>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D4411FA1-1DD4-4915-ACFE-D48CB689BC5E}"/>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153035</xdr:rowOff>
    </xdr:from>
    <xdr:to>
      <xdr:col>6</xdr:col>
      <xdr:colOff>38100</xdr:colOff>
      <xdr:row>38</xdr:row>
      <xdr:rowOff>83185</xdr:rowOff>
    </xdr:to>
    <xdr:sp macro="" textlink="">
      <xdr:nvSpPr>
        <xdr:cNvPr id="67" name="フローチャート: 判断 66">
          <a:extLst>
            <a:ext uri="{FF2B5EF4-FFF2-40B4-BE49-F238E27FC236}">
              <a16:creationId xmlns:a16="http://schemas.microsoft.com/office/drawing/2014/main" id="{F9D436EE-45D0-487D-BF06-774BE4F8A767}"/>
            </a:ext>
          </a:extLst>
        </xdr:cNvPr>
        <xdr:cNvSpPr/>
      </xdr:nvSpPr>
      <xdr:spPr>
        <a:xfrm>
          <a:off x="1079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679EF8A-B16B-4BB3-A9C1-18900627041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7518F55-75CB-411C-BF3D-BC6CF2FFE26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A43C2D1-76A9-440D-8997-4844DAC6358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70932C7-2A04-4F77-BC5D-5A624ED266E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CDA5105-68E0-458F-988F-BB839D8417B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44450</xdr:rowOff>
    </xdr:from>
    <xdr:to>
      <xdr:col>24</xdr:col>
      <xdr:colOff>114300</xdr:colOff>
      <xdr:row>39</xdr:row>
      <xdr:rowOff>146050</xdr:rowOff>
    </xdr:to>
    <xdr:sp macro="" textlink="">
      <xdr:nvSpPr>
        <xdr:cNvPr id="73" name="楕円 72">
          <a:extLst>
            <a:ext uri="{FF2B5EF4-FFF2-40B4-BE49-F238E27FC236}">
              <a16:creationId xmlns:a16="http://schemas.microsoft.com/office/drawing/2014/main" id="{C7F8B8AD-F9D2-457C-A3F2-27ED9D59C91E}"/>
            </a:ext>
          </a:extLst>
        </xdr:cNvPr>
        <xdr:cNvSpPr/>
      </xdr:nvSpPr>
      <xdr:spPr>
        <a:xfrm>
          <a:off x="45847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22877</xdr:rowOff>
    </xdr:from>
    <xdr:ext cx="405111" cy="259045"/>
    <xdr:sp macro="" textlink="">
      <xdr:nvSpPr>
        <xdr:cNvPr id="74" name="【道路】&#10;有形固定資産減価償却率該当値テキスト">
          <a:extLst>
            <a:ext uri="{FF2B5EF4-FFF2-40B4-BE49-F238E27FC236}">
              <a16:creationId xmlns:a16="http://schemas.microsoft.com/office/drawing/2014/main" id="{7E8524F5-6520-4F5F-8C88-2CD2BD2F757C}"/>
            </a:ext>
          </a:extLst>
        </xdr:cNvPr>
        <xdr:cNvSpPr txBox="1"/>
      </xdr:nvSpPr>
      <xdr:spPr>
        <a:xfrm>
          <a:off x="4673600"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48260</xdr:rowOff>
    </xdr:from>
    <xdr:to>
      <xdr:col>20</xdr:col>
      <xdr:colOff>38100</xdr:colOff>
      <xdr:row>39</xdr:row>
      <xdr:rowOff>149860</xdr:rowOff>
    </xdr:to>
    <xdr:sp macro="" textlink="">
      <xdr:nvSpPr>
        <xdr:cNvPr id="75" name="楕円 74">
          <a:extLst>
            <a:ext uri="{FF2B5EF4-FFF2-40B4-BE49-F238E27FC236}">
              <a16:creationId xmlns:a16="http://schemas.microsoft.com/office/drawing/2014/main" id="{AEADE248-A252-4769-AB95-75C23527D53B}"/>
            </a:ext>
          </a:extLst>
        </xdr:cNvPr>
        <xdr:cNvSpPr/>
      </xdr:nvSpPr>
      <xdr:spPr>
        <a:xfrm>
          <a:off x="3746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95250</xdr:rowOff>
    </xdr:from>
    <xdr:to>
      <xdr:col>24</xdr:col>
      <xdr:colOff>63500</xdr:colOff>
      <xdr:row>39</xdr:row>
      <xdr:rowOff>99060</xdr:rowOff>
    </xdr:to>
    <xdr:cxnSp macro="">
      <xdr:nvCxnSpPr>
        <xdr:cNvPr id="76" name="直線コネクタ 75">
          <a:extLst>
            <a:ext uri="{FF2B5EF4-FFF2-40B4-BE49-F238E27FC236}">
              <a16:creationId xmlns:a16="http://schemas.microsoft.com/office/drawing/2014/main" id="{A5DC86BE-39EB-427F-BFCA-B42EFA3DB8A5}"/>
            </a:ext>
          </a:extLst>
        </xdr:cNvPr>
        <xdr:cNvCxnSpPr/>
      </xdr:nvCxnSpPr>
      <xdr:spPr>
        <a:xfrm flipV="1">
          <a:off x="3797300" y="67818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34925</xdr:rowOff>
    </xdr:from>
    <xdr:to>
      <xdr:col>15</xdr:col>
      <xdr:colOff>101600</xdr:colOff>
      <xdr:row>39</xdr:row>
      <xdr:rowOff>136525</xdr:rowOff>
    </xdr:to>
    <xdr:sp macro="" textlink="">
      <xdr:nvSpPr>
        <xdr:cNvPr id="77" name="楕円 76">
          <a:extLst>
            <a:ext uri="{FF2B5EF4-FFF2-40B4-BE49-F238E27FC236}">
              <a16:creationId xmlns:a16="http://schemas.microsoft.com/office/drawing/2014/main" id="{7AD6DFCE-472E-4AB5-A195-54E17A51DF9F}"/>
            </a:ext>
          </a:extLst>
        </xdr:cNvPr>
        <xdr:cNvSpPr/>
      </xdr:nvSpPr>
      <xdr:spPr>
        <a:xfrm>
          <a:off x="2857500" y="67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85725</xdr:rowOff>
    </xdr:from>
    <xdr:to>
      <xdr:col>19</xdr:col>
      <xdr:colOff>177800</xdr:colOff>
      <xdr:row>39</xdr:row>
      <xdr:rowOff>99060</xdr:rowOff>
    </xdr:to>
    <xdr:cxnSp macro="">
      <xdr:nvCxnSpPr>
        <xdr:cNvPr id="78" name="直線コネクタ 77">
          <a:extLst>
            <a:ext uri="{FF2B5EF4-FFF2-40B4-BE49-F238E27FC236}">
              <a16:creationId xmlns:a16="http://schemas.microsoft.com/office/drawing/2014/main" id="{22A426F5-E95B-4544-9FDA-9044D24A2566}"/>
            </a:ext>
          </a:extLst>
        </xdr:cNvPr>
        <xdr:cNvCxnSpPr/>
      </xdr:nvCxnSpPr>
      <xdr:spPr>
        <a:xfrm>
          <a:off x="2908300" y="677227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50165</xdr:rowOff>
    </xdr:from>
    <xdr:to>
      <xdr:col>10</xdr:col>
      <xdr:colOff>165100</xdr:colOff>
      <xdr:row>39</xdr:row>
      <xdr:rowOff>151765</xdr:rowOff>
    </xdr:to>
    <xdr:sp macro="" textlink="">
      <xdr:nvSpPr>
        <xdr:cNvPr id="79" name="楕円 78">
          <a:extLst>
            <a:ext uri="{FF2B5EF4-FFF2-40B4-BE49-F238E27FC236}">
              <a16:creationId xmlns:a16="http://schemas.microsoft.com/office/drawing/2014/main" id="{5A9F8287-3D87-42F5-92B7-6686D7E60D26}"/>
            </a:ext>
          </a:extLst>
        </xdr:cNvPr>
        <xdr:cNvSpPr/>
      </xdr:nvSpPr>
      <xdr:spPr>
        <a:xfrm>
          <a:off x="1968500" y="67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85725</xdr:rowOff>
    </xdr:from>
    <xdr:to>
      <xdr:col>15</xdr:col>
      <xdr:colOff>50800</xdr:colOff>
      <xdr:row>39</xdr:row>
      <xdr:rowOff>100965</xdr:rowOff>
    </xdr:to>
    <xdr:cxnSp macro="">
      <xdr:nvCxnSpPr>
        <xdr:cNvPr id="80" name="直線コネクタ 79">
          <a:extLst>
            <a:ext uri="{FF2B5EF4-FFF2-40B4-BE49-F238E27FC236}">
              <a16:creationId xmlns:a16="http://schemas.microsoft.com/office/drawing/2014/main" id="{6B1B5AFA-6FD9-4E76-A4E0-801A0236AA01}"/>
            </a:ext>
          </a:extLst>
        </xdr:cNvPr>
        <xdr:cNvCxnSpPr/>
      </xdr:nvCxnSpPr>
      <xdr:spPr>
        <a:xfrm flipV="1">
          <a:off x="2019300" y="677227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19685</xdr:rowOff>
    </xdr:from>
    <xdr:to>
      <xdr:col>6</xdr:col>
      <xdr:colOff>38100</xdr:colOff>
      <xdr:row>39</xdr:row>
      <xdr:rowOff>121285</xdr:rowOff>
    </xdr:to>
    <xdr:sp macro="" textlink="">
      <xdr:nvSpPr>
        <xdr:cNvPr id="81" name="楕円 80">
          <a:extLst>
            <a:ext uri="{FF2B5EF4-FFF2-40B4-BE49-F238E27FC236}">
              <a16:creationId xmlns:a16="http://schemas.microsoft.com/office/drawing/2014/main" id="{98982C1B-6DF0-4F67-8188-F86EC82F28ED}"/>
            </a:ext>
          </a:extLst>
        </xdr:cNvPr>
        <xdr:cNvSpPr/>
      </xdr:nvSpPr>
      <xdr:spPr>
        <a:xfrm>
          <a:off x="10795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70485</xdr:rowOff>
    </xdr:from>
    <xdr:to>
      <xdr:col>10</xdr:col>
      <xdr:colOff>114300</xdr:colOff>
      <xdr:row>39</xdr:row>
      <xdr:rowOff>100965</xdr:rowOff>
    </xdr:to>
    <xdr:cxnSp macro="">
      <xdr:nvCxnSpPr>
        <xdr:cNvPr id="82" name="直線コネクタ 81">
          <a:extLst>
            <a:ext uri="{FF2B5EF4-FFF2-40B4-BE49-F238E27FC236}">
              <a16:creationId xmlns:a16="http://schemas.microsoft.com/office/drawing/2014/main" id="{DD78C15A-818E-4160-9688-2B58E5B123DE}"/>
            </a:ext>
          </a:extLst>
        </xdr:cNvPr>
        <xdr:cNvCxnSpPr/>
      </xdr:nvCxnSpPr>
      <xdr:spPr>
        <a:xfrm>
          <a:off x="1130300" y="675703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3" name="n_1aveValue【道路】&#10;有形固定資産減価償却率">
          <a:extLst>
            <a:ext uri="{FF2B5EF4-FFF2-40B4-BE49-F238E27FC236}">
              <a16:creationId xmlns:a16="http://schemas.microsoft.com/office/drawing/2014/main" id="{02870C12-41B1-4AA1-ADDC-48303D982921}"/>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4" name="n_2aveValue【道路】&#10;有形固定資産減価償却率">
          <a:extLst>
            <a:ext uri="{FF2B5EF4-FFF2-40B4-BE49-F238E27FC236}">
              <a16:creationId xmlns:a16="http://schemas.microsoft.com/office/drawing/2014/main" id="{995D510F-4F73-4339-ABBB-7DF0DCB679C0}"/>
            </a:ext>
          </a:extLst>
        </xdr:cNvPr>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5" name="n_3aveValue【道路】&#10;有形固定資産減価償却率">
          <a:extLst>
            <a:ext uri="{FF2B5EF4-FFF2-40B4-BE49-F238E27FC236}">
              <a16:creationId xmlns:a16="http://schemas.microsoft.com/office/drawing/2014/main" id="{76921C03-4595-4A32-9652-48F4A1B2B636}"/>
            </a:ext>
          </a:extLst>
        </xdr:cNvPr>
        <xdr:cNvSpPr txBox="1"/>
      </xdr:nvSpPr>
      <xdr:spPr>
        <a:xfrm>
          <a:off x="1816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99712</xdr:rowOff>
    </xdr:from>
    <xdr:ext cx="405111" cy="259045"/>
    <xdr:sp macro="" textlink="">
      <xdr:nvSpPr>
        <xdr:cNvPr id="86" name="n_4aveValue【道路】&#10;有形固定資産減価償却率">
          <a:extLst>
            <a:ext uri="{FF2B5EF4-FFF2-40B4-BE49-F238E27FC236}">
              <a16:creationId xmlns:a16="http://schemas.microsoft.com/office/drawing/2014/main" id="{BCD8A811-1E23-4EE9-BBA9-6EDB5F0F9F31}"/>
            </a:ext>
          </a:extLst>
        </xdr:cNvPr>
        <xdr:cNvSpPr txBox="1"/>
      </xdr:nvSpPr>
      <xdr:spPr>
        <a:xfrm>
          <a:off x="927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140987</xdr:rowOff>
    </xdr:from>
    <xdr:ext cx="405111" cy="259045"/>
    <xdr:sp macro="" textlink="">
      <xdr:nvSpPr>
        <xdr:cNvPr id="87" name="n_1mainValue【道路】&#10;有形固定資産減価償却率">
          <a:extLst>
            <a:ext uri="{FF2B5EF4-FFF2-40B4-BE49-F238E27FC236}">
              <a16:creationId xmlns:a16="http://schemas.microsoft.com/office/drawing/2014/main" id="{D39316C4-26E6-4C70-9FA2-2F1BD7F58834}"/>
            </a:ext>
          </a:extLst>
        </xdr:cNvPr>
        <xdr:cNvSpPr txBox="1"/>
      </xdr:nvSpPr>
      <xdr:spPr>
        <a:xfrm>
          <a:off x="3582044"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127652</xdr:rowOff>
    </xdr:from>
    <xdr:ext cx="405111" cy="259045"/>
    <xdr:sp macro="" textlink="">
      <xdr:nvSpPr>
        <xdr:cNvPr id="88" name="n_2mainValue【道路】&#10;有形固定資産減価償却率">
          <a:extLst>
            <a:ext uri="{FF2B5EF4-FFF2-40B4-BE49-F238E27FC236}">
              <a16:creationId xmlns:a16="http://schemas.microsoft.com/office/drawing/2014/main" id="{1E25830C-A869-42F7-A2D4-A911F99ADD25}"/>
            </a:ext>
          </a:extLst>
        </xdr:cNvPr>
        <xdr:cNvSpPr txBox="1"/>
      </xdr:nvSpPr>
      <xdr:spPr>
        <a:xfrm>
          <a:off x="2705744" y="681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142892</xdr:rowOff>
    </xdr:from>
    <xdr:ext cx="405111" cy="259045"/>
    <xdr:sp macro="" textlink="">
      <xdr:nvSpPr>
        <xdr:cNvPr id="89" name="n_3mainValue【道路】&#10;有形固定資産減価償却率">
          <a:extLst>
            <a:ext uri="{FF2B5EF4-FFF2-40B4-BE49-F238E27FC236}">
              <a16:creationId xmlns:a16="http://schemas.microsoft.com/office/drawing/2014/main" id="{C7758C9F-4CA4-4E4B-B17F-54B14B282CC5}"/>
            </a:ext>
          </a:extLst>
        </xdr:cNvPr>
        <xdr:cNvSpPr txBox="1"/>
      </xdr:nvSpPr>
      <xdr:spPr>
        <a:xfrm>
          <a:off x="1816744" y="682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112412</xdr:rowOff>
    </xdr:from>
    <xdr:ext cx="405111" cy="259045"/>
    <xdr:sp macro="" textlink="">
      <xdr:nvSpPr>
        <xdr:cNvPr id="90" name="n_4mainValue【道路】&#10;有形固定資産減価償却率">
          <a:extLst>
            <a:ext uri="{FF2B5EF4-FFF2-40B4-BE49-F238E27FC236}">
              <a16:creationId xmlns:a16="http://schemas.microsoft.com/office/drawing/2014/main" id="{E10F2CB5-BE8B-4D58-B0A6-CCBDEADB2F3F}"/>
            </a:ext>
          </a:extLst>
        </xdr:cNvPr>
        <xdr:cNvSpPr txBox="1"/>
      </xdr:nvSpPr>
      <xdr:spPr>
        <a:xfrm>
          <a:off x="927744" y="67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99F99A9-6AE5-4CE6-BCAD-C269364C677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A4CDDD2-8848-4D65-9D71-DD8B8A6AD0F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E089BC2-7628-4AA4-9EB2-CB74D9EDBE9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262E14B-0FFE-41F4-BE47-4D4623FA17D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CB5D190-975E-4E2D-A6D4-E77EF6F3C25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E9700B2-2212-4733-B158-BBE62519684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9D1A493-34F9-4410-898D-5379F9C8D95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01F7408-6C76-46C7-AF37-4D16F057FE3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DC149E78-5F12-4743-892C-832D5D6B529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F5AAAB8-434B-4584-A7E0-2917A183F19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83207AF9-4B83-44ED-8079-D5B68B987504}"/>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96D17FAE-5F63-489A-ABEA-EA2D80666D5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4022C2C4-CC2E-490E-B69C-84F3AB26F6B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57D3FA8C-3945-48E4-B519-CC1AA65906D6}"/>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E1E9F1E4-9FF4-48ED-90DC-FB8EF10AD164}"/>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E1AA739F-E1DB-466E-8FEC-94A4A16CCDC2}"/>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9D2EF795-4211-4D29-88D3-4F7AE671F351}"/>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0407C103-1641-42D1-BD1B-3FB3627F95E6}"/>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BE6D9E8E-032D-4944-A567-4F23E31F84B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78F09351-6398-46FB-89B6-538F526D1B99}"/>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6DE585D-221F-486C-A95E-E1E5B80FF9B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9CE20763-525A-4BD5-B532-78C135BAC027}"/>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EDB7FC8E-7E97-4CC6-8749-850A7E3B35BA}"/>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41B70AC3-C7D3-434A-90F5-669BB588CD70}"/>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F7C920F3-ECBE-4257-8539-7CF04AE7EF33}"/>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886256C1-603F-446B-B5B3-7A796E57A538}"/>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73848</xdr:rowOff>
    </xdr:from>
    <xdr:ext cx="534377" cy="259045"/>
    <xdr:sp macro="" textlink="">
      <xdr:nvSpPr>
        <xdr:cNvPr id="117" name="【道路】&#10;一人当たり延長平均値テキスト">
          <a:extLst>
            <a:ext uri="{FF2B5EF4-FFF2-40B4-BE49-F238E27FC236}">
              <a16:creationId xmlns:a16="http://schemas.microsoft.com/office/drawing/2014/main" id="{53009A43-090A-4694-B0F2-BE4F0D98181F}"/>
            </a:ext>
          </a:extLst>
        </xdr:cNvPr>
        <xdr:cNvSpPr txBox="1"/>
      </xdr:nvSpPr>
      <xdr:spPr>
        <a:xfrm>
          <a:off x="10515600" y="693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3D06926C-4144-46AE-A5A3-FF5F6B76F945}"/>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BFAB9888-D65B-45A5-B9D5-222E0E8CAF93}"/>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D2256FE6-8D02-4045-BCA6-5E6C48C1D78A}"/>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129440</xdr:rowOff>
    </xdr:from>
    <xdr:to>
      <xdr:col>41</xdr:col>
      <xdr:colOff>101600</xdr:colOff>
      <xdr:row>41</xdr:row>
      <xdr:rowOff>59590</xdr:rowOff>
    </xdr:to>
    <xdr:sp macro="" textlink="">
      <xdr:nvSpPr>
        <xdr:cNvPr id="121" name="フローチャート: 判断 120">
          <a:extLst>
            <a:ext uri="{FF2B5EF4-FFF2-40B4-BE49-F238E27FC236}">
              <a16:creationId xmlns:a16="http://schemas.microsoft.com/office/drawing/2014/main" id="{737773B4-D20D-45BE-AFBD-3E1566463679}"/>
            </a:ext>
          </a:extLst>
        </xdr:cNvPr>
        <xdr:cNvSpPr/>
      </xdr:nvSpPr>
      <xdr:spPr>
        <a:xfrm>
          <a:off x="7810500" y="69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131148</xdr:rowOff>
    </xdr:from>
    <xdr:to>
      <xdr:col>36</xdr:col>
      <xdr:colOff>165100</xdr:colOff>
      <xdr:row>41</xdr:row>
      <xdr:rowOff>61298</xdr:rowOff>
    </xdr:to>
    <xdr:sp macro="" textlink="">
      <xdr:nvSpPr>
        <xdr:cNvPr id="122" name="フローチャート: 判断 121">
          <a:extLst>
            <a:ext uri="{FF2B5EF4-FFF2-40B4-BE49-F238E27FC236}">
              <a16:creationId xmlns:a16="http://schemas.microsoft.com/office/drawing/2014/main" id="{6AA501C3-57D1-4007-A7CF-1205A671FCAD}"/>
            </a:ext>
          </a:extLst>
        </xdr:cNvPr>
        <xdr:cNvSpPr/>
      </xdr:nvSpPr>
      <xdr:spPr>
        <a:xfrm>
          <a:off x="6921500" y="698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948810A-971F-40A9-951C-B7E55AE1BA5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C56FC92-B6C8-4069-ACE4-A93C90B8E94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6BC44BA-C5C0-45E6-B95C-2B5059DD63D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CA2155C-D63F-4722-91E0-6A5D4A73769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D0B559F-1F9A-4616-9ED9-5E7F9AA018E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79997</xdr:rowOff>
    </xdr:from>
    <xdr:to>
      <xdr:col>55</xdr:col>
      <xdr:colOff>50800</xdr:colOff>
      <xdr:row>41</xdr:row>
      <xdr:rowOff>10147</xdr:rowOff>
    </xdr:to>
    <xdr:sp macro="" textlink="">
      <xdr:nvSpPr>
        <xdr:cNvPr id="128" name="楕円 127">
          <a:extLst>
            <a:ext uri="{FF2B5EF4-FFF2-40B4-BE49-F238E27FC236}">
              <a16:creationId xmlns:a16="http://schemas.microsoft.com/office/drawing/2014/main" id="{891C5304-046B-4DF2-8DEA-E3F5F25688DD}"/>
            </a:ext>
          </a:extLst>
        </xdr:cNvPr>
        <xdr:cNvSpPr/>
      </xdr:nvSpPr>
      <xdr:spPr>
        <a:xfrm>
          <a:off x="10426700" y="693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102874</xdr:rowOff>
    </xdr:from>
    <xdr:ext cx="534377" cy="259045"/>
    <xdr:sp macro="" textlink="">
      <xdr:nvSpPr>
        <xdr:cNvPr id="129" name="【道路】&#10;一人当たり延長該当値テキスト">
          <a:extLst>
            <a:ext uri="{FF2B5EF4-FFF2-40B4-BE49-F238E27FC236}">
              <a16:creationId xmlns:a16="http://schemas.microsoft.com/office/drawing/2014/main" id="{7603DDEA-1CEF-41C6-904E-16EE69043F72}"/>
            </a:ext>
          </a:extLst>
        </xdr:cNvPr>
        <xdr:cNvSpPr txBox="1"/>
      </xdr:nvSpPr>
      <xdr:spPr>
        <a:xfrm>
          <a:off x="10515600" y="678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89744</xdr:rowOff>
    </xdr:from>
    <xdr:to>
      <xdr:col>50</xdr:col>
      <xdr:colOff>165100</xdr:colOff>
      <xdr:row>41</xdr:row>
      <xdr:rowOff>19894</xdr:rowOff>
    </xdr:to>
    <xdr:sp macro="" textlink="">
      <xdr:nvSpPr>
        <xdr:cNvPr id="130" name="楕円 129">
          <a:extLst>
            <a:ext uri="{FF2B5EF4-FFF2-40B4-BE49-F238E27FC236}">
              <a16:creationId xmlns:a16="http://schemas.microsoft.com/office/drawing/2014/main" id="{A71BD860-55F1-44D5-96C7-ECB97DA98984}"/>
            </a:ext>
          </a:extLst>
        </xdr:cNvPr>
        <xdr:cNvSpPr/>
      </xdr:nvSpPr>
      <xdr:spPr>
        <a:xfrm>
          <a:off x="9588500" y="694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130797</xdr:rowOff>
    </xdr:from>
    <xdr:to>
      <xdr:col>55</xdr:col>
      <xdr:colOff>0</xdr:colOff>
      <xdr:row>40</xdr:row>
      <xdr:rowOff>140544</xdr:rowOff>
    </xdr:to>
    <xdr:cxnSp macro="">
      <xdr:nvCxnSpPr>
        <xdr:cNvPr id="131" name="直線コネクタ 130">
          <a:extLst>
            <a:ext uri="{FF2B5EF4-FFF2-40B4-BE49-F238E27FC236}">
              <a16:creationId xmlns:a16="http://schemas.microsoft.com/office/drawing/2014/main" id="{CE33FA3E-883B-4EEC-9DAA-381CF2EA47F1}"/>
            </a:ext>
          </a:extLst>
        </xdr:cNvPr>
        <xdr:cNvCxnSpPr/>
      </xdr:nvCxnSpPr>
      <xdr:spPr>
        <a:xfrm flipV="1">
          <a:off x="9639300" y="6988797"/>
          <a:ext cx="838200" cy="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92190</xdr:rowOff>
    </xdr:from>
    <xdr:to>
      <xdr:col>46</xdr:col>
      <xdr:colOff>38100</xdr:colOff>
      <xdr:row>41</xdr:row>
      <xdr:rowOff>22340</xdr:rowOff>
    </xdr:to>
    <xdr:sp macro="" textlink="">
      <xdr:nvSpPr>
        <xdr:cNvPr id="132" name="楕円 131">
          <a:extLst>
            <a:ext uri="{FF2B5EF4-FFF2-40B4-BE49-F238E27FC236}">
              <a16:creationId xmlns:a16="http://schemas.microsoft.com/office/drawing/2014/main" id="{8C95212E-BBC1-425D-97EC-9173591BC9B6}"/>
            </a:ext>
          </a:extLst>
        </xdr:cNvPr>
        <xdr:cNvSpPr/>
      </xdr:nvSpPr>
      <xdr:spPr>
        <a:xfrm>
          <a:off x="8699500" y="695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140544</xdr:rowOff>
    </xdr:from>
    <xdr:to>
      <xdr:col>50</xdr:col>
      <xdr:colOff>114300</xdr:colOff>
      <xdr:row>40</xdr:row>
      <xdr:rowOff>142990</xdr:rowOff>
    </xdr:to>
    <xdr:cxnSp macro="">
      <xdr:nvCxnSpPr>
        <xdr:cNvPr id="133" name="直線コネクタ 132">
          <a:extLst>
            <a:ext uri="{FF2B5EF4-FFF2-40B4-BE49-F238E27FC236}">
              <a16:creationId xmlns:a16="http://schemas.microsoft.com/office/drawing/2014/main" id="{B6FC6579-13AC-4AF9-AD1A-4F4D633B1781}"/>
            </a:ext>
          </a:extLst>
        </xdr:cNvPr>
        <xdr:cNvCxnSpPr/>
      </xdr:nvCxnSpPr>
      <xdr:spPr>
        <a:xfrm flipV="1">
          <a:off x="8750300" y="6998544"/>
          <a:ext cx="8890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97039</xdr:rowOff>
    </xdr:from>
    <xdr:to>
      <xdr:col>41</xdr:col>
      <xdr:colOff>101600</xdr:colOff>
      <xdr:row>41</xdr:row>
      <xdr:rowOff>27189</xdr:rowOff>
    </xdr:to>
    <xdr:sp macro="" textlink="">
      <xdr:nvSpPr>
        <xdr:cNvPr id="134" name="楕円 133">
          <a:extLst>
            <a:ext uri="{FF2B5EF4-FFF2-40B4-BE49-F238E27FC236}">
              <a16:creationId xmlns:a16="http://schemas.microsoft.com/office/drawing/2014/main" id="{221AAC77-55D8-492B-9680-0D9EBCA05E96}"/>
            </a:ext>
          </a:extLst>
        </xdr:cNvPr>
        <xdr:cNvSpPr/>
      </xdr:nvSpPr>
      <xdr:spPr>
        <a:xfrm>
          <a:off x="7810500" y="69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142990</xdr:rowOff>
    </xdr:from>
    <xdr:to>
      <xdr:col>45</xdr:col>
      <xdr:colOff>177800</xdr:colOff>
      <xdr:row>40</xdr:row>
      <xdr:rowOff>147839</xdr:rowOff>
    </xdr:to>
    <xdr:cxnSp macro="">
      <xdr:nvCxnSpPr>
        <xdr:cNvPr id="135" name="直線コネクタ 134">
          <a:extLst>
            <a:ext uri="{FF2B5EF4-FFF2-40B4-BE49-F238E27FC236}">
              <a16:creationId xmlns:a16="http://schemas.microsoft.com/office/drawing/2014/main" id="{C77BB4CC-CE71-4F85-9FB7-EF94C3546B59}"/>
            </a:ext>
          </a:extLst>
        </xdr:cNvPr>
        <xdr:cNvCxnSpPr/>
      </xdr:nvCxnSpPr>
      <xdr:spPr>
        <a:xfrm flipV="1">
          <a:off x="7861300" y="7000990"/>
          <a:ext cx="889000" cy="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102777</xdr:rowOff>
    </xdr:from>
    <xdr:to>
      <xdr:col>36</xdr:col>
      <xdr:colOff>165100</xdr:colOff>
      <xdr:row>41</xdr:row>
      <xdr:rowOff>32927</xdr:rowOff>
    </xdr:to>
    <xdr:sp macro="" textlink="">
      <xdr:nvSpPr>
        <xdr:cNvPr id="136" name="楕円 135">
          <a:extLst>
            <a:ext uri="{FF2B5EF4-FFF2-40B4-BE49-F238E27FC236}">
              <a16:creationId xmlns:a16="http://schemas.microsoft.com/office/drawing/2014/main" id="{0435EFDF-66DF-4578-B779-0464AC6CE317}"/>
            </a:ext>
          </a:extLst>
        </xdr:cNvPr>
        <xdr:cNvSpPr/>
      </xdr:nvSpPr>
      <xdr:spPr>
        <a:xfrm>
          <a:off x="6921500" y="696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147839</xdr:rowOff>
    </xdr:from>
    <xdr:to>
      <xdr:col>41</xdr:col>
      <xdr:colOff>50800</xdr:colOff>
      <xdr:row>40</xdr:row>
      <xdr:rowOff>153577</xdr:rowOff>
    </xdr:to>
    <xdr:cxnSp macro="">
      <xdr:nvCxnSpPr>
        <xdr:cNvPr id="137" name="直線コネクタ 136">
          <a:extLst>
            <a:ext uri="{FF2B5EF4-FFF2-40B4-BE49-F238E27FC236}">
              <a16:creationId xmlns:a16="http://schemas.microsoft.com/office/drawing/2014/main" id="{4790175C-73C9-4E9A-806E-A4FBFDC14CBC}"/>
            </a:ext>
          </a:extLst>
        </xdr:cNvPr>
        <xdr:cNvCxnSpPr/>
      </xdr:nvCxnSpPr>
      <xdr:spPr>
        <a:xfrm flipV="1">
          <a:off x="6972300" y="7005839"/>
          <a:ext cx="889000" cy="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29753</xdr:rowOff>
    </xdr:from>
    <xdr:ext cx="534377" cy="259045"/>
    <xdr:sp macro="" textlink="">
      <xdr:nvSpPr>
        <xdr:cNvPr id="138" name="n_1aveValue【道路】&#10;一人当たり延長">
          <a:extLst>
            <a:ext uri="{FF2B5EF4-FFF2-40B4-BE49-F238E27FC236}">
              <a16:creationId xmlns:a16="http://schemas.microsoft.com/office/drawing/2014/main" id="{044FDCAB-670E-4C81-B20B-7A7DAAE4F22E}"/>
            </a:ext>
          </a:extLst>
        </xdr:cNvPr>
        <xdr:cNvSpPr txBox="1"/>
      </xdr:nvSpPr>
      <xdr:spPr>
        <a:xfrm>
          <a:off x="9359411" y="705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35102</xdr:rowOff>
    </xdr:from>
    <xdr:ext cx="534377" cy="259045"/>
    <xdr:sp macro="" textlink="">
      <xdr:nvSpPr>
        <xdr:cNvPr id="139" name="n_2aveValue【道路】&#10;一人当たり延長">
          <a:extLst>
            <a:ext uri="{FF2B5EF4-FFF2-40B4-BE49-F238E27FC236}">
              <a16:creationId xmlns:a16="http://schemas.microsoft.com/office/drawing/2014/main" id="{B84760BE-4E6F-4A1F-A391-4DE67470D4B8}"/>
            </a:ext>
          </a:extLst>
        </xdr:cNvPr>
        <xdr:cNvSpPr txBox="1"/>
      </xdr:nvSpPr>
      <xdr:spPr>
        <a:xfrm>
          <a:off x="8483111" y="7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50717</xdr:rowOff>
    </xdr:from>
    <xdr:ext cx="534377" cy="259045"/>
    <xdr:sp macro="" textlink="">
      <xdr:nvSpPr>
        <xdr:cNvPr id="140" name="n_3aveValue【道路】&#10;一人当たり延長">
          <a:extLst>
            <a:ext uri="{FF2B5EF4-FFF2-40B4-BE49-F238E27FC236}">
              <a16:creationId xmlns:a16="http://schemas.microsoft.com/office/drawing/2014/main" id="{3B353387-5634-4DEF-8823-1BEE7B3560D0}"/>
            </a:ext>
          </a:extLst>
        </xdr:cNvPr>
        <xdr:cNvSpPr txBox="1"/>
      </xdr:nvSpPr>
      <xdr:spPr>
        <a:xfrm>
          <a:off x="7594111" y="708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52425</xdr:rowOff>
    </xdr:from>
    <xdr:ext cx="534377" cy="259045"/>
    <xdr:sp macro="" textlink="">
      <xdr:nvSpPr>
        <xdr:cNvPr id="141" name="n_4aveValue【道路】&#10;一人当たり延長">
          <a:extLst>
            <a:ext uri="{FF2B5EF4-FFF2-40B4-BE49-F238E27FC236}">
              <a16:creationId xmlns:a16="http://schemas.microsoft.com/office/drawing/2014/main" id="{67E25D67-79FD-45E1-93CC-AA58680756E4}"/>
            </a:ext>
          </a:extLst>
        </xdr:cNvPr>
        <xdr:cNvSpPr txBox="1"/>
      </xdr:nvSpPr>
      <xdr:spPr>
        <a:xfrm>
          <a:off x="6705111" y="708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36421</xdr:rowOff>
    </xdr:from>
    <xdr:ext cx="534377" cy="259045"/>
    <xdr:sp macro="" textlink="">
      <xdr:nvSpPr>
        <xdr:cNvPr id="142" name="n_1mainValue【道路】&#10;一人当たり延長">
          <a:extLst>
            <a:ext uri="{FF2B5EF4-FFF2-40B4-BE49-F238E27FC236}">
              <a16:creationId xmlns:a16="http://schemas.microsoft.com/office/drawing/2014/main" id="{9E55D0F1-314B-402A-8ABD-284106C11012}"/>
            </a:ext>
          </a:extLst>
        </xdr:cNvPr>
        <xdr:cNvSpPr txBox="1"/>
      </xdr:nvSpPr>
      <xdr:spPr>
        <a:xfrm>
          <a:off x="9359411" y="672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38867</xdr:rowOff>
    </xdr:from>
    <xdr:ext cx="534377" cy="259045"/>
    <xdr:sp macro="" textlink="">
      <xdr:nvSpPr>
        <xdr:cNvPr id="143" name="n_2mainValue【道路】&#10;一人当たり延長">
          <a:extLst>
            <a:ext uri="{FF2B5EF4-FFF2-40B4-BE49-F238E27FC236}">
              <a16:creationId xmlns:a16="http://schemas.microsoft.com/office/drawing/2014/main" id="{1C109723-4979-45CF-83BA-E14CFD7A5E33}"/>
            </a:ext>
          </a:extLst>
        </xdr:cNvPr>
        <xdr:cNvSpPr txBox="1"/>
      </xdr:nvSpPr>
      <xdr:spPr>
        <a:xfrm>
          <a:off x="8483111" y="672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43716</xdr:rowOff>
    </xdr:from>
    <xdr:ext cx="534377" cy="259045"/>
    <xdr:sp macro="" textlink="">
      <xdr:nvSpPr>
        <xdr:cNvPr id="144" name="n_3mainValue【道路】&#10;一人当たり延長">
          <a:extLst>
            <a:ext uri="{FF2B5EF4-FFF2-40B4-BE49-F238E27FC236}">
              <a16:creationId xmlns:a16="http://schemas.microsoft.com/office/drawing/2014/main" id="{1FCE4829-727E-46F0-BD01-15E3423B8ADF}"/>
            </a:ext>
          </a:extLst>
        </xdr:cNvPr>
        <xdr:cNvSpPr txBox="1"/>
      </xdr:nvSpPr>
      <xdr:spPr>
        <a:xfrm>
          <a:off x="7594111" y="673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49454</xdr:rowOff>
    </xdr:from>
    <xdr:ext cx="534377" cy="259045"/>
    <xdr:sp macro="" textlink="">
      <xdr:nvSpPr>
        <xdr:cNvPr id="145" name="n_4mainValue【道路】&#10;一人当たり延長">
          <a:extLst>
            <a:ext uri="{FF2B5EF4-FFF2-40B4-BE49-F238E27FC236}">
              <a16:creationId xmlns:a16="http://schemas.microsoft.com/office/drawing/2014/main" id="{81BB171E-A45C-49CF-932D-248943424E16}"/>
            </a:ext>
          </a:extLst>
        </xdr:cNvPr>
        <xdr:cNvSpPr txBox="1"/>
      </xdr:nvSpPr>
      <xdr:spPr>
        <a:xfrm>
          <a:off x="6705111" y="673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33843309-9711-44F5-AAC5-07761C6D396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3C993FCC-01C8-4844-BEDF-F9A219676ED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4D44C743-0CCC-42E2-BB89-1F2AFF948A5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AA71176C-1A2E-4EF1-8914-32CD159D8C0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5E2F7D12-6D1D-495C-9047-222AAC2A10D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F47717FB-E096-4BD6-990A-5951E6B0308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DEFD08F3-5B3E-4E8E-B161-1EAE5B3B672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D829EB21-3CF3-4387-AE49-A642A4E925A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622171E4-4F6F-4B82-9C93-8F07B38E3B6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CAFCD70F-5971-4CB9-BAF9-C54421834F8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EA64C9D7-A11D-4020-A323-2F09A24CE2B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FB51C5DF-13C6-4C0E-B097-518DB38321E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90FFF9C-24F8-4E20-ABBB-6F5AECC25F6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84D5FA6E-7650-4977-9080-377566EC78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482A9E59-EE36-4EF6-9A25-1165DAD0563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62F90EFC-39EC-471E-B589-D6B444F6BE1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311448DD-7BC3-407D-8940-DE55DFDC735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29DBA0A6-BD09-494E-9B8A-D88C41AF229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11971993-DF35-4130-A188-1005A910E2E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2864100C-13EF-4CE0-A214-16815997345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37882F0B-C4F4-4F91-928A-5BE10BEDCA6E}"/>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BE5646A-0830-45E4-AA19-284FC50463B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F4CDCE80-C592-4553-888C-61A33708FCC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8B658610-E5E5-40DB-8BA0-354A93D6C724}"/>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39F5DD72-CC20-497D-A5B6-1A2BDCAE2B74}"/>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DF142556-7199-4655-A86D-3B249CD773BD}"/>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DE4FA5C2-9F7B-461B-A589-9FEB78035257}"/>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258DCAAB-4068-4C17-AACB-9DB465F6D65A}"/>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3827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2BCC00C4-2330-4F95-871D-514A3F2ED5B8}"/>
            </a:ext>
          </a:extLst>
        </xdr:cNvPr>
        <xdr:cNvSpPr txBox="1"/>
      </xdr:nvSpPr>
      <xdr:spPr>
        <a:xfrm>
          <a:off x="4673600" y="1029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C6710C37-71CC-45ED-A9F3-BBA6E2432F62}"/>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7C9A25C0-5229-4359-B326-C7E418BBF682}"/>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DFF8341D-6C63-4A52-B9D3-1A6F27CC4144}"/>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29210</xdr:rowOff>
    </xdr:from>
    <xdr:to>
      <xdr:col>10</xdr:col>
      <xdr:colOff>165100</xdr:colOff>
      <xdr:row>60</xdr:row>
      <xdr:rowOff>130810</xdr:rowOff>
    </xdr:to>
    <xdr:sp macro="" textlink="">
      <xdr:nvSpPr>
        <xdr:cNvPr id="178" name="フローチャート: 判断 177">
          <a:extLst>
            <a:ext uri="{FF2B5EF4-FFF2-40B4-BE49-F238E27FC236}">
              <a16:creationId xmlns:a16="http://schemas.microsoft.com/office/drawing/2014/main" id="{ACD12898-74FB-4492-8689-4D67378DF47D}"/>
            </a:ext>
          </a:extLst>
        </xdr:cNvPr>
        <xdr:cNvSpPr/>
      </xdr:nvSpPr>
      <xdr:spPr>
        <a:xfrm>
          <a:off x="1968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15240</xdr:rowOff>
    </xdr:from>
    <xdr:to>
      <xdr:col>6</xdr:col>
      <xdr:colOff>38100</xdr:colOff>
      <xdr:row>60</xdr:row>
      <xdr:rowOff>116840</xdr:rowOff>
    </xdr:to>
    <xdr:sp macro="" textlink="">
      <xdr:nvSpPr>
        <xdr:cNvPr id="179" name="フローチャート: 判断 178">
          <a:extLst>
            <a:ext uri="{FF2B5EF4-FFF2-40B4-BE49-F238E27FC236}">
              <a16:creationId xmlns:a16="http://schemas.microsoft.com/office/drawing/2014/main" id="{F99BF55A-3149-4773-88AE-10A087D3DF29}"/>
            </a:ext>
          </a:extLst>
        </xdr:cNvPr>
        <xdr:cNvSpPr/>
      </xdr:nvSpPr>
      <xdr:spPr>
        <a:xfrm>
          <a:off x="10795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E0FCC669-6542-4252-B6BF-DBA532812F5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690C5B07-24D7-4EA8-808E-1267FFBEC4D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34A800B-2328-4C24-8A4D-18B056102C0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46B596E-ADAD-4CB8-A084-E7A129FC640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0886708-359B-4E40-A24B-B49771C9BB1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80010</xdr:rowOff>
    </xdr:from>
    <xdr:to>
      <xdr:col>24</xdr:col>
      <xdr:colOff>114300</xdr:colOff>
      <xdr:row>57</xdr:row>
      <xdr:rowOff>10160</xdr:rowOff>
    </xdr:to>
    <xdr:sp macro="" textlink="">
      <xdr:nvSpPr>
        <xdr:cNvPr id="185" name="楕円 184">
          <a:extLst>
            <a:ext uri="{FF2B5EF4-FFF2-40B4-BE49-F238E27FC236}">
              <a16:creationId xmlns:a16="http://schemas.microsoft.com/office/drawing/2014/main" id="{38419D56-6A91-425B-A687-7FBD98AD7503}"/>
            </a:ext>
          </a:extLst>
        </xdr:cNvPr>
        <xdr:cNvSpPr/>
      </xdr:nvSpPr>
      <xdr:spPr>
        <a:xfrm>
          <a:off x="4584700" y="968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102887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E94F06DF-69B4-43C6-A36C-8098819BF98E}"/>
            </a:ext>
          </a:extLst>
        </xdr:cNvPr>
        <xdr:cNvSpPr txBox="1"/>
      </xdr:nvSpPr>
      <xdr:spPr>
        <a:xfrm>
          <a:off x="4673600" y="9532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71120</xdr:rowOff>
    </xdr:from>
    <xdr:to>
      <xdr:col>20</xdr:col>
      <xdr:colOff>38100</xdr:colOff>
      <xdr:row>57</xdr:row>
      <xdr:rowOff>1270</xdr:rowOff>
    </xdr:to>
    <xdr:sp macro="" textlink="">
      <xdr:nvSpPr>
        <xdr:cNvPr id="187" name="楕円 186">
          <a:extLst>
            <a:ext uri="{FF2B5EF4-FFF2-40B4-BE49-F238E27FC236}">
              <a16:creationId xmlns:a16="http://schemas.microsoft.com/office/drawing/2014/main" id="{FB95C770-452A-4E98-912D-A4A3E2F77EF8}"/>
            </a:ext>
          </a:extLst>
        </xdr:cNvPr>
        <xdr:cNvSpPr/>
      </xdr:nvSpPr>
      <xdr:spPr>
        <a:xfrm>
          <a:off x="3746500" y="967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121920</xdr:rowOff>
    </xdr:from>
    <xdr:to>
      <xdr:col>24</xdr:col>
      <xdr:colOff>63500</xdr:colOff>
      <xdr:row>56</xdr:row>
      <xdr:rowOff>130810</xdr:rowOff>
    </xdr:to>
    <xdr:cxnSp macro="">
      <xdr:nvCxnSpPr>
        <xdr:cNvPr id="188" name="直線コネクタ 187">
          <a:extLst>
            <a:ext uri="{FF2B5EF4-FFF2-40B4-BE49-F238E27FC236}">
              <a16:creationId xmlns:a16="http://schemas.microsoft.com/office/drawing/2014/main" id="{BA42D31B-9B23-40BD-B478-1E134C9F0360}"/>
            </a:ext>
          </a:extLst>
        </xdr:cNvPr>
        <xdr:cNvCxnSpPr/>
      </xdr:nvCxnSpPr>
      <xdr:spPr>
        <a:xfrm>
          <a:off x="3797300" y="9723120"/>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102870</xdr:rowOff>
    </xdr:from>
    <xdr:to>
      <xdr:col>15</xdr:col>
      <xdr:colOff>101600</xdr:colOff>
      <xdr:row>57</xdr:row>
      <xdr:rowOff>33020</xdr:rowOff>
    </xdr:to>
    <xdr:sp macro="" textlink="">
      <xdr:nvSpPr>
        <xdr:cNvPr id="189" name="楕円 188">
          <a:extLst>
            <a:ext uri="{FF2B5EF4-FFF2-40B4-BE49-F238E27FC236}">
              <a16:creationId xmlns:a16="http://schemas.microsoft.com/office/drawing/2014/main" id="{40FD72E8-9639-4507-AD40-E297C7396981}"/>
            </a:ext>
          </a:extLst>
        </xdr:cNvPr>
        <xdr:cNvSpPr/>
      </xdr:nvSpPr>
      <xdr:spPr>
        <a:xfrm>
          <a:off x="2857500" y="970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121920</xdr:rowOff>
    </xdr:from>
    <xdr:to>
      <xdr:col>19</xdr:col>
      <xdr:colOff>177800</xdr:colOff>
      <xdr:row>56</xdr:row>
      <xdr:rowOff>153670</xdr:rowOff>
    </xdr:to>
    <xdr:cxnSp macro="">
      <xdr:nvCxnSpPr>
        <xdr:cNvPr id="190" name="直線コネクタ 189">
          <a:extLst>
            <a:ext uri="{FF2B5EF4-FFF2-40B4-BE49-F238E27FC236}">
              <a16:creationId xmlns:a16="http://schemas.microsoft.com/office/drawing/2014/main" id="{22D25C9D-7DF9-446A-B398-F2055CDB158D}"/>
            </a:ext>
          </a:extLst>
        </xdr:cNvPr>
        <xdr:cNvCxnSpPr/>
      </xdr:nvCxnSpPr>
      <xdr:spPr>
        <a:xfrm flipV="1">
          <a:off x="2908300" y="972312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27940</xdr:rowOff>
    </xdr:from>
    <xdr:to>
      <xdr:col>10</xdr:col>
      <xdr:colOff>165100</xdr:colOff>
      <xdr:row>57</xdr:row>
      <xdr:rowOff>129540</xdr:rowOff>
    </xdr:to>
    <xdr:sp macro="" textlink="">
      <xdr:nvSpPr>
        <xdr:cNvPr id="191" name="楕円 190">
          <a:extLst>
            <a:ext uri="{FF2B5EF4-FFF2-40B4-BE49-F238E27FC236}">
              <a16:creationId xmlns:a16="http://schemas.microsoft.com/office/drawing/2014/main" id="{75EA0CB6-75E4-430F-85CE-1D42041C5DBD}"/>
            </a:ext>
          </a:extLst>
        </xdr:cNvPr>
        <xdr:cNvSpPr/>
      </xdr:nvSpPr>
      <xdr:spPr>
        <a:xfrm>
          <a:off x="1968500" y="980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153670</xdr:rowOff>
    </xdr:from>
    <xdr:to>
      <xdr:col>15</xdr:col>
      <xdr:colOff>50800</xdr:colOff>
      <xdr:row>57</xdr:row>
      <xdr:rowOff>78740</xdr:rowOff>
    </xdr:to>
    <xdr:cxnSp macro="">
      <xdr:nvCxnSpPr>
        <xdr:cNvPr id="192" name="直線コネクタ 191">
          <a:extLst>
            <a:ext uri="{FF2B5EF4-FFF2-40B4-BE49-F238E27FC236}">
              <a16:creationId xmlns:a16="http://schemas.microsoft.com/office/drawing/2014/main" id="{E512A1BF-1745-4977-8395-505031A9584D}"/>
            </a:ext>
          </a:extLst>
        </xdr:cNvPr>
        <xdr:cNvCxnSpPr/>
      </xdr:nvCxnSpPr>
      <xdr:spPr>
        <a:xfrm flipV="1">
          <a:off x="2019300" y="975487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76200</xdr:rowOff>
    </xdr:from>
    <xdr:to>
      <xdr:col>6</xdr:col>
      <xdr:colOff>38100</xdr:colOff>
      <xdr:row>59</xdr:row>
      <xdr:rowOff>6350</xdr:rowOff>
    </xdr:to>
    <xdr:sp macro="" textlink="">
      <xdr:nvSpPr>
        <xdr:cNvPr id="193" name="楕円 192">
          <a:extLst>
            <a:ext uri="{FF2B5EF4-FFF2-40B4-BE49-F238E27FC236}">
              <a16:creationId xmlns:a16="http://schemas.microsoft.com/office/drawing/2014/main" id="{4B25FA88-6273-4A96-90DB-8454CA907F85}"/>
            </a:ext>
          </a:extLst>
        </xdr:cNvPr>
        <xdr:cNvSpPr/>
      </xdr:nvSpPr>
      <xdr:spPr>
        <a:xfrm>
          <a:off x="10795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78740</xdr:rowOff>
    </xdr:from>
    <xdr:to>
      <xdr:col>10</xdr:col>
      <xdr:colOff>114300</xdr:colOff>
      <xdr:row>58</xdr:row>
      <xdr:rowOff>127000</xdr:rowOff>
    </xdr:to>
    <xdr:cxnSp macro="">
      <xdr:nvCxnSpPr>
        <xdr:cNvPr id="194" name="直線コネクタ 193">
          <a:extLst>
            <a:ext uri="{FF2B5EF4-FFF2-40B4-BE49-F238E27FC236}">
              <a16:creationId xmlns:a16="http://schemas.microsoft.com/office/drawing/2014/main" id="{6361411D-66EA-4CF6-A577-1C24B11680A3}"/>
            </a:ext>
          </a:extLst>
        </xdr:cNvPr>
        <xdr:cNvCxnSpPr/>
      </xdr:nvCxnSpPr>
      <xdr:spPr>
        <a:xfrm flipV="1">
          <a:off x="1130300" y="9851390"/>
          <a:ext cx="889000" cy="21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105427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C9695415-9EE6-4E50-A28F-3DD9D04E0F99}"/>
            </a:ext>
          </a:extLst>
        </xdr:cNvPr>
        <xdr:cNvSpPr txBox="1"/>
      </xdr:nvSpPr>
      <xdr:spPr>
        <a:xfrm>
          <a:off x="3582044" y="1039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C1DBBA95-3C44-44AB-912D-B2579E88B72B}"/>
            </a:ext>
          </a:extLst>
        </xdr:cNvPr>
        <xdr:cNvSpPr txBox="1"/>
      </xdr:nvSpPr>
      <xdr:spPr>
        <a:xfrm>
          <a:off x="27057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121937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64AA8C79-5E92-4CF7-B62C-5687A1A2A380}"/>
            </a:ext>
          </a:extLst>
        </xdr:cNvPr>
        <xdr:cNvSpPr txBox="1"/>
      </xdr:nvSpPr>
      <xdr:spPr>
        <a:xfrm>
          <a:off x="1816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107967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D0ABE906-216E-4A5E-987B-03F1DB3089F9}"/>
            </a:ext>
          </a:extLst>
        </xdr:cNvPr>
        <xdr:cNvSpPr txBox="1"/>
      </xdr:nvSpPr>
      <xdr:spPr>
        <a:xfrm>
          <a:off x="927744" y="10394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17797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F173C20F-0F6A-477E-A416-B7141E22771D}"/>
            </a:ext>
          </a:extLst>
        </xdr:cNvPr>
        <xdr:cNvSpPr txBox="1"/>
      </xdr:nvSpPr>
      <xdr:spPr>
        <a:xfrm>
          <a:off x="3582044" y="944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49547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E6B582CA-DE57-4BB9-ACE3-0E51D5DCFD17}"/>
            </a:ext>
          </a:extLst>
        </xdr:cNvPr>
        <xdr:cNvSpPr txBox="1"/>
      </xdr:nvSpPr>
      <xdr:spPr>
        <a:xfrm>
          <a:off x="2705744" y="947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146067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52B59B2F-BD23-4745-8E2F-7D31DFA92048}"/>
            </a:ext>
          </a:extLst>
        </xdr:cNvPr>
        <xdr:cNvSpPr txBox="1"/>
      </xdr:nvSpPr>
      <xdr:spPr>
        <a:xfrm>
          <a:off x="1816744" y="9575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22877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F14B95EE-5D70-4CD7-ACA8-B37981729737}"/>
            </a:ext>
          </a:extLst>
        </xdr:cNvPr>
        <xdr:cNvSpPr txBox="1"/>
      </xdr:nvSpPr>
      <xdr:spPr>
        <a:xfrm>
          <a:off x="927744" y="979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A73D17FB-72B2-45DE-9793-5F8AB6EBEAD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8EC4339F-B018-4E53-A96A-724CAD8192E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B5074DE8-D2F5-4B73-862E-9F8AB9F9711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1A9490F5-72E3-4EB6-825A-00E7B76E054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D0902CB6-BFE4-47E2-927E-E89F6B81303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49C777C8-095F-4E14-8BA7-50B6BA9A6C2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D41B808B-CC97-43B5-A5DF-15847680027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299E971D-2B19-4B10-8D83-E1AE7DFCEA8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14470C88-8C7B-49B5-9B9E-E125AB14C93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D6A8C807-8951-44FA-B0CE-CB95BD68DB4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F7D2992C-6D6E-44EC-8E68-E6D121B003A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85BBE1D1-8420-4B00-9E64-9AA7B9BCFE84}"/>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95AD1176-334F-48FB-8394-3BEDD1738E5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FF06F8A2-FF64-40CD-8732-25FF9248F85A}"/>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634ED520-03D8-47A3-9ACA-C256102718F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0377AAAA-0BC0-4D70-B6A9-66A53398FBD9}"/>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55B25B70-2ABC-4854-AE5D-81FC68FB516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5EDD579A-4555-4AF5-B8A9-73FC4500A3DD}"/>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1637EC34-BE47-4558-AA10-C0EFB03AC7F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1BDFFF47-70E8-46A9-A8C3-FB254E6D3C53}"/>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F98F76D8-B699-444B-BA49-946960E7B8F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6BFBCC07-82D2-4B61-A0D9-16FE55584661}"/>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10C20454-15CD-4E44-BB38-96D6B4F43EE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9737BC2F-942B-4552-A43D-6F1B0DBBC6AD}"/>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852CF508-4593-47D1-BE09-851FFEC0A056}"/>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3BC2AA1B-37AA-49DE-AE38-7D7F497A9C86}"/>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494AD980-9E91-494C-A976-1CEFA4FC38B2}"/>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BF27273D-D0D9-429E-844D-30A650850F82}"/>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FF953D7C-CB1A-4638-B45C-3292792E53A0}"/>
            </a:ext>
          </a:extLst>
        </xdr:cNvPr>
        <xdr:cNvSpPr txBox="1"/>
      </xdr:nvSpPr>
      <xdr:spPr>
        <a:xfrm>
          <a:off x="10515600" y="10668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96658066-57EB-4CEB-8B69-96901CD0B055}"/>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9E7769DE-18B0-413E-AC99-A665EB1C5ABF}"/>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C9841A8D-A1A5-4E15-A7CC-6922D77372CB}"/>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52132</xdr:rowOff>
    </xdr:from>
    <xdr:to>
      <xdr:col>41</xdr:col>
      <xdr:colOff>101600</xdr:colOff>
      <xdr:row>63</xdr:row>
      <xdr:rowOff>153732</xdr:rowOff>
    </xdr:to>
    <xdr:sp macro="" textlink="">
      <xdr:nvSpPr>
        <xdr:cNvPr id="235" name="フローチャート: 判断 234">
          <a:extLst>
            <a:ext uri="{FF2B5EF4-FFF2-40B4-BE49-F238E27FC236}">
              <a16:creationId xmlns:a16="http://schemas.microsoft.com/office/drawing/2014/main" id="{9D6DCF53-216B-4FC7-B5EA-F98ED95B8C20}"/>
            </a:ext>
          </a:extLst>
        </xdr:cNvPr>
        <xdr:cNvSpPr/>
      </xdr:nvSpPr>
      <xdr:spPr>
        <a:xfrm>
          <a:off x="7810500" y="1085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47210</xdr:rowOff>
    </xdr:from>
    <xdr:to>
      <xdr:col>36</xdr:col>
      <xdr:colOff>165100</xdr:colOff>
      <xdr:row>63</xdr:row>
      <xdr:rowOff>148810</xdr:rowOff>
    </xdr:to>
    <xdr:sp macro="" textlink="">
      <xdr:nvSpPr>
        <xdr:cNvPr id="236" name="フローチャート: 判断 235">
          <a:extLst>
            <a:ext uri="{FF2B5EF4-FFF2-40B4-BE49-F238E27FC236}">
              <a16:creationId xmlns:a16="http://schemas.microsoft.com/office/drawing/2014/main" id="{EA9130FB-7BFA-41B3-8C66-5BF7B070E9BE}"/>
            </a:ext>
          </a:extLst>
        </xdr:cNvPr>
        <xdr:cNvSpPr/>
      </xdr:nvSpPr>
      <xdr:spPr>
        <a:xfrm>
          <a:off x="6921500" y="1084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A232E3BC-B666-44D9-A373-C196753109D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7C899F6B-B6A0-4D5F-843D-9AEAF7EE8B0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DD7C96A-AD2F-462C-A929-7B6FB9C2338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A482374-307B-4371-8230-32F46E47304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3DE5D21-8FC4-4E01-858A-52C7E4868A5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12250</xdr:rowOff>
    </xdr:from>
    <xdr:to>
      <xdr:col>55</xdr:col>
      <xdr:colOff>50800</xdr:colOff>
      <xdr:row>64</xdr:row>
      <xdr:rowOff>113850</xdr:rowOff>
    </xdr:to>
    <xdr:sp macro="" textlink="">
      <xdr:nvSpPr>
        <xdr:cNvPr id="242" name="楕円 241">
          <a:extLst>
            <a:ext uri="{FF2B5EF4-FFF2-40B4-BE49-F238E27FC236}">
              <a16:creationId xmlns:a16="http://schemas.microsoft.com/office/drawing/2014/main" id="{437347E8-43F1-4353-9EFD-C38E6BD265A1}"/>
            </a:ext>
          </a:extLst>
        </xdr:cNvPr>
        <xdr:cNvSpPr/>
      </xdr:nvSpPr>
      <xdr:spPr>
        <a:xfrm>
          <a:off x="10426700" y="1098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98627</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0D3355BE-957F-491B-8297-8570F023F83C}"/>
            </a:ext>
          </a:extLst>
        </xdr:cNvPr>
        <xdr:cNvSpPr txBox="1"/>
      </xdr:nvSpPr>
      <xdr:spPr>
        <a:xfrm>
          <a:off x="10515600" y="10899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13300</xdr:rowOff>
    </xdr:from>
    <xdr:to>
      <xdr:col>50</xdr:col>
      <xdr:colOff>165100</xdr:colOff>
      <xdr:row>64</xdr:row>
      <xdr:rowOff>114900</xdr:rowOff>
    </xdr:to>
    <xdr:sp macro="" textlink="">
      <xdr:nvSpPr>
        <xdr:cNvPr id="244" name="楕円 243">
          <a:extLst>
            <a:ext uri="{FF2B5EF4-FFF2-40B4-BE49-F238E27FC236}">
              <a16:creationId xmlns:a16="http://schemas.microsoft.com/office/drawing/2014/main" id="{15C82233-6252-45DA-B19A-A4D7B5B14629}"/>
            </a:ext>
          </a:extLst>
        </xdr:cNvPr>
        <xdr:cNvSpPr/>
      </xdr:nvSpPr>
      <xdr:spPr>
        <a:xfrm>
          <a:off x="9588500" y="109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63050</xdr:rowOff>
    </xdr:from>
    <xdr:to>
      <xdr:col>55</xdr:col>
      <xdr:colOff>0</xdr:colOff>
      <xdr:row>64</xdr:row>
      <xdr:rowOff>64100</xdr:rowOff>
    </xdr:to>
    <xdr:cxnSp macro="">
      <xdr:nvCxnSpPr>
        <xdr:cNvPr id="245" name="直線コネクタ 244">
          <a:extLst>
            <a:ext uri="{FF2B5EF4-FFF2-40B4-BE49-F238E27FC236}">
              <a16:creationId xmlns:a16="http://schemas.microsoft.com/office/drawing/2014/main" id="{71280333-9922-4BB7-A27B-8EB498188CE4}"/>
            </a:ext>
          </a:extLst>
        </xdr:cNvPr>
        <xdr:cNvCxnSpPr/>
      </xdr:nvCxnSpPr>
      <xdr:spPr>
        <a:xfrm flipV="1">
          <a:off x="9639300" y="11035850"/>
          <a:ext cx="838200" cy="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16338</xdr:rowOff>
    </xdr:from>
    <xdr:to>
      <xdr:col>46</xdr:col>
      <xdr:colOff>38100</xdr:colOff>
      <xdr:row>64</xdr:row>
      <xdr:rowOff>117938</xdr:rowOff>
    </xdr:to>
    <xdr:sp macro="" textlink="">
      <xdr:nvSpPr>
        <xdr:cNvPr id="246" name="楕円 245">
          <a:extLst>
            <a:ext uri="{FF2B5EF4-FFF2-40B4-BE49-F238E27FC236}">
              <a16:creationId xmlns:a16="http://schemas.microsoft.com/office/drawing/2014/main" id="{D578DC75-4090-4330-8483-C14A127651C6}"/>
            </a:ext>
          </a:extLst>
        </xdr:cNvPr>
        <xdr:cNvSpPr/>
      </xdr:nvSpPr>
      <xdr:spPr>
        <a:xfrm>
          <a:off x="8699500" y="1098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64100</xdr:rowOff>
    </xdr:from>
    <xdr:to>
      <xdr:col>50</xdr:col>
      <xdr:colOff>114300</xdr:colOff>
      <xdr:row>64</xdr:row>
      <xdr:rowOff>67138</xdr:rowOff>
    </xdr:to>
    <xdr:cxnSp macro="">
      <xdr:nvCxnSpPr>
        <xdr:cNvPr id="247" name="直線コネクタ 246">
          <a:extLst>
            <a:ext uri="{FF2B5EF4-FFF2-40B4-BE49-F238E27FC236}">
              <a16:creationId xmlns:a16="http://schemas.microsoft.com/office/drawing/2014/main" id="{2945C54B-95A9-42BD-9DCE-314241FCB5C7}"/>
            </a:ext>
          </a:extLst>
        </xdr:cNvPr>
        <xdr:cNvCxnSpPr/>
      </xdr:nvCxnSpPr>
      <xdr:spPr>
        <a:xfrm flipV="1">
          <a:off x="8750300" y="11036900"/>
          <a:ext cx="889000" cy="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19598</xdr:rowOff>
    </xdr:from>
    <xdr:to>
      <xdr:col>41</xdr:col>
      <xdr:colOff>101600</xdr:colOff>
      <xdr:row>64</xdr:row>
      <xdr:rowOff>121198</xdr:rowOff>
    </xdr:to>
    <xdr:sp macro="" textlink="">
      <xdr:nvSpPr>
        <xdr:cNvPr id="248" name="楕円 247">
          <a:extLst>
            <a:ext uri="{FF2B5EF4-FFF2-40B4-BE49-F238E27FC236}">
              <a16:creationId xmlns:a16="http://schemas.microsoft.com/office/drawing/2014/main" id="{5F6CDDB3-DA5A-4D18-B6F4-902AAB8EB66B}"/>
            </a:ext>
          </a:extLst>
        </xdr:cNvPr>
        <xdr:cNvSpPr/>
      </xdr:nvSpPr>
      <xdr:spPr>
        <a:xfrm>
          <a:off x="7810500" y="1099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67138</xdr:rowOff>
    </xdr:from>
    <xdr:to>
      <xdr:col>45</xdr:col>
      <xdr:colOff>177800</xdr:colOff>
      <xdr:row>64</xdr:row>
      <xdr:rowOff>70398</xdr:rowOff>
    </xdr:to>
    <xdr:cxnSp macro="">
      <xdr:nvCxnSpPr>
        <xdr:cNvPr id="249" name="直線コネクタ 248">
          <a:extLst>
            <a:ext uri="{FF2B5EF4-FFF2-40B4-BE49-F238E27FC236}">
              <a16:creationId xmlns:a16="http://schemas.microsoft.com/office/drawing/2014/main" id="{24717FFD-C96E-4C06-96B1-091DA16F9FA1}"/>
            </a:ext>
          </a:extLst>
        </xdr:cNvPr>
        <xdr:cNvCxnSpPr/>
      </xdr:nvCxnSpPr>
      <xdr:spPr>
        <a:xfrm flipV="1">
          <a:off x="7861300" y="11039938"/>
          <a:ext cx="889000" cy="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22152</xdr:rowOff>
    </xdr:from>
    <xdr:to>
      <xdr:col>36</xdr:col>
      <xdr:colOff>165100</xdr:colOff>
      <xdr:row>64</xdr:row>
      <xdr:rowOff>123752</xdr:rowOff>
    </xdr:to>
    <xdr:sp macro="" textlink="">
      <xdr:nvSpPr>
        <xdr:cNvPr id="250" name="楕円 249">
          <a:extLst>
            <a:ext uri="{FF2B5EF4-FFF2-40B4-BE49-F238E27FC236}">
              <a16:creationId xmlns:a16="http://schemas.microsoft.com/office/drawing/2014/main" id="{13C8CAF8-3297-4AE0-A830-64178B12606B}"/>
            </a:ext>
          </a:extLst>
        </xdr:cNvPr>
        <xdr:cNvSpPr/>
      </xdr:nvSpPr>
      <xdr:spPr>
        <a:xfrm>
          <a:off x="6921500" y="1099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70398</xdr:rowOff>
    </xdr:from>
    <xdr:to>
      <xdr:col>41</xdr:col>
      <xdr:colOff>50800</xdr:colOff>
      <xdr:row>64</xdr:row>
      <xdr:rowOff>72952</xdr:rowOff>
    </xdr:to>
    <xdr:cxnSp macro="">
      <xdr:nvCxnSpPr>
        <xdr:cNvPr id="251" name="直線コネクタ 250">
          <a:extLst>
            <a:ext uri="{FF2B5EF4-FFF2-40B4-BE49-F238E27FC236}">
              <a16:creationId xmlns:a16="http://schemas.microsoft.com/office/drawing/2014/main" id="{64A576F2-5FED-4411-B392-D7C532904A41}"/>
            </a:ext>
          </a:extLst>
        </xdr:cNvPr>
        <xdr:cNvCxnSpPr/>
      </xdr:nvCxnSpPr>
      <xdr:spPr>
        <a:xfrm flipV="1">
          <a:off x="6972300" y="11043198"/>
          <a:ext cx="889000" cy="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151500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C42880B9-F18C-407B-8758-BE29B71B46FE}"/>
            </a:ext>
          </a:extLst>
        </xdr:cNvPr>
        <xdr:cNvSpPr txBox="1"/>
      </xdr:nvSpPr>
      <xdr:spPr>
        <a:xfrm>
          <a:off x="9281505" y="10609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161916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8ACD6B73-EDAC-45DE-A680-32BC64C1697F}"/>
            </a:ext>
          </a:extLst>
        </xdr:cNvPr>
        <xdr:cNvSpPr txBox="1"/>
      </xdr:nvSpPr>
      <xdr:spPr>
        <a:xfrm>
          <a:off x="8405205" y="106203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170259</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01722B8D-4317-45B6-826A-77D1D6600CAE}"/>
            </a:ext>
          </a:extLst>
        </xdr:cNvPr>
        <xdr:cNvSpPr txBox="1"/>
      </xdr:nvSpPr>
      <xdr:spPr>
        <a:xfrm>
          <a:off x="7516205" y="106287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165337</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673AC705-DA8A-48F8-A8A9-3208C4E3077A}"/>
            </a:ext>
          </a:extLst>
        </xdr:cNvPr>
        <xdr:cNvSpPr txBox="1"/>
      </xdr:nvSpPr>
      <xdr:spPr>
        <a:xfrm>
          <a:off x="6627205" y="10623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106027</xdr:rowOff>
    </xdr:from>
    <xdr:ext cx="534377" cy="259045"/>
    <xdr:sp macro="" textlink="">
      <xdr:nvSpPr>
        <xdr:cNvPr id="256" name="n_1mainValue【橋りょう・トンネル】&#10;一人当たり有形固定資産（償却資産）額">
          <a:extLst>
            <a:ext uri="{FF2B5EF4-FFF2-40B4-BE49-F238E27FC236}">
              <a16:creationId xmlns:a16="http://schemas.microsoft.com/office/drawing/2014/main" id="{7FDA8D14-4F97-450B-B112-E4A9508F2264}"/>
            </a:ext>
          </a:extLst>
        </xdr:cNvPr>
        <xdr:cNvSpPr txBox="1"/>
      </xdr:nvSpPr>
      <xdr:spPr>
        <a:xfrm>
          <a:off x="9359411" y="1107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109065</xdr:rowOff>
    </xdr:from>
    <xdr:ext cx="534377" cy="259045"/>
    <xdr:sp macro="" textlink="">
      <xdr:nvSpPr>
        <xdr:cNvPr id="257" name="n_2mainValue【橋りょう・トンネル】&#10;一人当たり有形固定資産（償却資産）額">
          <a:extLst>
            <a:ext uri="{FF2B5EF4-FFF2-40B4-BE49-F238E27FC236}">
              <a16:creationId xmlns:a16="http://schemas.microsoft.com/office/drawing/2014/main" id="{0E561110-BC47-49C4-A15D-41794838BC13}"/>
            </a:ext>
          </a:extLst>
        </xdr:cNvPr>
        <xdr:cNvSpPr txBox="1"/>
      </xdr:nvSpPr>
      <xdr:spPr>
        <a:xfrm>
          <a:off x="8483111" y="1108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112325</xdr:rowOff>
    </xdr:from>
    <xdr:ext cx="534377" cy="259045"/>
    <xdr:sp macro="" textlink="">
      <xdr:nvSpPr>
        <xdr:cNvPr id="258" name="n_3mainValue【橋りょう・トンネル】&#10;一人当たり有形固定資産（償却資産）額">
          <a:extLst>
            <a:ext uri="{FF2B5EF4-FFF2-40B4-BE49-F238E27FC236}">
              <a16:creationId xmlns:a16="http://schemas.microsoft.com/office/drawing/2014/main" id="{29D94ACE-C5CE-4E48-BB23-D14C06F6BF89}"/>
            </a:ext>
          </a:extLst>
        </xdr:cNvPr>
        <xdr:cNvSpPr txBox="1"/>
      </xdr:nvSpPr>
      <xdr:spPr>
        <a:xfrm>
          <a:off x="7594111" y="1108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114879</xdr:rowOff>
    </xdr:from>
    <xdr:ext cx="534377" cy="259045"/>
    <xdr:sp macro="" textlink="">
      <xdr:nvSpPr>
        <xdr:cNvPr id="259" name="n_4mainValue【橋りょう・トンネル】&#10;一人当たり有形固定資産（償却資産）額">
          <a:extLst>
            <a:ext uri="{FF2B5EF4-FFF2-40B4-BE49-F238E27FC236}">
              <a16:creationId xmlns:a16="http://schemas.microsoft.com/office/drawing/2014/main" id="{98A206F8-44ED-41E1-9C84-54A389DF7DB2}"/>
            </a:ext>
          </a:extLst>
        </xdr:cNvPr>
        <xdr:cNvSpPr txBox="1"/>
      </xdr:nvSpPr>
      <xdr:spPr>
        <a:xfrm>
          <a:off x="6705111" y="1108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6EF07D6B-C818-40A5-80CC-81352C9C9EF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C5CBB15B-B17D-4B1C-8052-ADA49157E06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487B71E8-4A2E-40F2-ACE5-4FB44655121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BA9992EF-4F68-44D7-83C6-B52109B5222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A3FAB926-CC22-4099-A368-D85246F1F05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4648E429-BAAA-4EBA-8A51-8F3593E05E3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32833E97-B049-49E5-B38A-559C7D21BDB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94052C70-6BF1-48D2-AB07-11FAC133E7A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5B7435AD-FD25-4C91-A7BE-1B29EA82BCD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B1725F0C-47E4-463F-BE0D-BBC7D652A96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36A4CC0C-242B-4D9F-A520-7E40A3BF270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3322DD1D-BD79-409E-88A8-10088677712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00782E09-9745-4271-A086-E0E763B9658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4A2D1806-6C62-4F77-B026-587D7678DEB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6EEE3E32-0A1E-48EB-BD06-22B3D2D1538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7D37A2F1-B2CB-4AAB-ADAE-E00A8D890CF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328840DF-A658-486A-B7F1-C0EDF39455E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9DE6DD46-801A-4802-9FE0-BAA459E89B6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937FDB6A-81F7-45A4-9B3D-15AED618437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1F088AA8-A286-4B88-B122-2A05C9EFC76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7CCB56BE-662A-4C5C-B397-4BF82B5370A2}"/>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25BD56E5-4B50-40D1-BE10-79DA76A005F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5E02C0C7-C101-4480-99F3-9314C68DA8F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1C13AD96-1DEA-4FEB-AEA0-A6EBF046C56E}"/>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71C39643-743D-4961-9C41-200E8162D049}"/>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3BC0FCF4-2476-49A1-AA55-65FEAB76D1DF}"/>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EA7AC2F2-BCA8-4DF1-8575-B2C7F681EA6A}"/>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E2FAFE9E-2831-4731-B0E7-E58B60C557BC}"/>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77488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EE4D2EA7-06B4-416A-BC91-C989C5265EF6}"/>
            </a:ext>
          </a:extLst>
        </xdr:cNvPr>
        <xdr:cNvSpPr txBox="1"/>
      </xdr:nvSpPr>
      <xdr:spPr>
        <a:xfrm>
          <a:off x="4673600" y="13964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1ECCDB08-E481-4086-977F-289E36747023}"/>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7FDACC1E-E6A8-4C0D-B424-CCCBAA2B8B67}"/>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430279EF-310E-402D-81AB-5F6730FBB2C3}"/>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20320</xdr:rowOff>
    </xdr:from>
    <xdr:to>
      <xdr:col>10</xdr:col>
      <xdr:colOff>165100</xdr:colOff>
      <xdr:row>82</xdr:row>
      <xdr:rowOff>121920</xdr:rowOff>
    </xdr:to>
    <xdr:sp macro="" textlink="">
      <xdr:nvSpPr>
        <xdr:cNvPr id="292" name="フローチャート: 判断 291">
          <a:extLst>
            <a:ext uri="{FF2B5EF4-FFF2-40B4-BE49-F238E27FC236}">
              <a16:creationId xmlns:a16="http://schemas.microsoft.com/office/drawing/2014/main" id="{59F3EB22-FCD0-49A1-94A8-62377270077B}"/>
            </a:ext>
          </a:extLst>
        </xdr:cNvPr>
        <xdr:cNvSpPr/>
      </xdr:nvSpPr>
      <xdr:spPr>
        <a:xfrm>
          <a:off x="1968500" y="1407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44450</xdr:rowOff>
    </xdr:from>
    <xdr:to>
      <xdr:col>6</xdr:col>
      <xdr:colOff>38100</xdr:colOff>
      <xdr:row>82</xdr:row>
      <xdr:rowOff>146050</xdr:rowOff>
    </xdr:to>
    <xdr:sp macro="" textlink="">
      <xdr:nvSpPr>
        <xdr:cNvPr id="293" name="フローチャート: 判断 292">
          <a:extLst>
            <a:ext uri="{FF2B5EF4-FFF2-40B4-BE49-F238E27FC236}">
              <a16:creationId xmlns:a16="http://schemas.microsoft.com/office/drawing/2014/main" id="{8321525C-0B05-4878-BECB-C6471901C549}"/>
            </a:ext>
          </a:extLst>
        </xdr:cNvPr>
        <xdr:cNvSpPr/>
      </xdr:nvSpPr>
      <xdr:spPr>
        <a:xfrm>
          <a:off x="1079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A04BDB07-C440-4016-B029-DB9B030A6C5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153B5813-10C3-42B2-B7AD-C5B1740C307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DF1D1213-03B8-4B9A-9E19-4502D6E4907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7C5338E-6920-47D6-B4CD-77F865C9E5D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2EC210E-ED2D-448B-903B-872F1F4A11B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144780</xdr:rowOff>
    </xdr:from>
    <xdr:to>
      <xdr:col>24</xdr:col>
      <xdr:colOff>114300</xdr:colOff>
      <xdr:row>85</xdr:row>
      <xdr:rowOff>74930</xdr:rowOff>
    </xdr:to>
    <xdr:sp macro="" textlink="">
      <xdr:nvSpPr>
        <xdr:cNvPr id="299" name="楕円 298">
          <a:extLst>
            <a:ext uri="{FF2B5EF4-FFF2-40B4-BE49-F238E27FC236}">
              <a16:creationId xmlns:a16="http://schemas.microsoft.com/office/drawing/2014/main" id="{5A9B72EF-B7BE-4515-A315-8864C79EB7AA}"/>
            </a:ext>
          </a:extLst>
        </xdr:cNvPr>
        <xdr:cNvSpPr/>
      </xdr:nvSpPr>
      <xdr:spPr>
        <a:xfrm>
          <a:off x="4584700" y="1454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59707</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41D5E164-B3AE-4810-9402-025B134DC6B6}"/>
            </a:ext>
          </a:extLst>
        </xdr:cNvPr>
        <xdr:cNvSpPr txBox="1"/>
      </xdr:nvSpPr>
      <xdr:spPr>
        <a:xfrm>
          <a:off x="4673600" y="14461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135889</xdr:rowOff>
    </xdr:from>
    <xdr:to>
      <xdr:col>20</xdr:col>
      <xdr:colOff>38100</xdr:colOff>
      <xdr:row>85</xdr:row>
      <xdr:rowOff>66039</xdr:rowOff>
    </xdr:to>
    <xdr:sp macro="" textlink="">
      <xdr:nvSpPr>
        <xdr:cNvPr id="301" name="楕円 300">
          <a:extLst>
            <a:ext uri="{FF2B5EF4-FFF2-40B4-BE49-F238E27FC236}">
              <a16:creationId xmlns:a16="http://schemas.microsoft.com/office/drawing/2014/main" id="{1EBA16FC-5F72-4C80-9EE4-17804BAE840B}"/>
            </a:ext>
          </a:extLst>
        </xdr:cNvPr>
        <xdr:cNvSpPr/>
      </xdr:nvSpPr>
      <xdr:spPr>
        <a:xfrm>
          <a:off x="3746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15239</xdr:rowOff>
    </xdr:from>
    <xdr:to>
      <xdr:col>24</xdr:col>
      <xdr:colOff>63500</xdr:colOff>
      <xdr:row>85</xdr:row>
      <xdr:rowOff>24130</xdr:rowOff>
    </xdr:to>
    <xdr:cxnSp macro="">
      <xdr:nvCxnSpPr>
        <xdr:cNvPr id="302" name="直線コネクタ 301">
          <a:extLst>
            <a:ext uri="{FF2B5EF4-FFF2-40B4-BE49-F238E27FC236}">
              <a16:creationId xmlns:a16="http://schemas.microsoft.com/office/drawing/2014/main" id="{36962D0E-AF1F-4783-8779-E506EDCDDD4B}"/>
            </a:ext>
          </a:extLst>
        </xdr:cNvPr>
        <xdr:cNvCxnSpPr/>
      </xdr:nvCxnSpPr>
      <xdr:spPr>
        <a:xfrm>
          <a:off x="3797300" y="14588489"/>
          <a:ext cx="8382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121920</xdr:rowOff>
    </xdr:from>
    <xdr:to>
      <xdr:col>15</xdr:col>
      <xdr:colOff>101600</xdr:colOff>
      <xdr:row>85</xdr:row>
      <xdr:rowOff>52070</xdr:rowOff>
    </xdr:to>
    <xdr:sp macro="" textlink="">
      <xdr:nvSpPr>
        <xdr:cNvPr id="303" name="楕円 302">
          <a:extLst>
            <a:ext uri="{FF2B5EF4-FFF2-40B4-BE49-F238E27FC236}">
              <a16:creationId xmlns:a16="http://schemas.microsoft.com/office/drawing/2014/main" id="{A16E47E7-A366-42AE-8BBF-8FC182EBBC23}"/>
            </a:ext>
          </a:extLst>
        </xdr:cNvPr>
        <xdr:cNvSpPr/>
      </xdr:nvSpPr>
      <xdr:spPr>
        <a:xfrm>
          <a:off x="2857500" y="1452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1270</xdr:rowOff>
    </xdr:from>
    <xdr:to>
      <xdr:col>19</xdr:col>
      <xdr:colOff>177800</xdr:colOff>
      <xdr:row>85</xdr:row>
      <xdr:rowOff>15239</xdr:rowOff>
    </xdr:to>
    <xdr:cxnSp macro="">
      <xdr:nvCxnSpPr>
        <xdr:cNvPr id="304" name="直線コネクタ 303">
          <a:extLst>
            <a:ext uri="{FF2B5EF4-FFF2-40B4-BE49-F238E27FC236}">
              <a16:creationId xmlns:a16="http://schemas.microsoft.com/office/drawing/2014/main" id="{3D79AAE6-9218-400A-A2E4-5D5EC0890109}"/>
            </a:ext>
          </a:extLst>
        </xdr:cNvPr>
        <xdr:cNvCxnSpPr/>
      </xdr:nvCxnSpPr>
      <xdr:spPr>
        <a:xfrm>
          <a:off x="2908300" y="14574520"/>
          <a:ext cx="8890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105411</xdr:rowOff>
    </xdr:from>
    <xdr:to>
      <xdr:col>10</xdr:col>
      <xdr:colOff>165100</xdr:colOff>
      <xdr:row>85</xdr:row>
      <xdr:rowOff>35561</xdr:rowOff>
    </xdr:to>
    <xdr:sp macro="" textlink="">
      <xdr:nvSpPr>
        <xdr:cNvPr id="305" name="楕円 304">
          <a:extLst>
            <a:ext uri="{FF2B5EF4-FFF2-40B4-BE49-F238E27FC236}">
              <a16:creationId xmlns:a16="http://schemas.microsoft.com/office/drawing/2014/main" id="{71D2E745-CDD5-4C14-B40F-6800F723004A}"/>
            </a:ext>
          </a:extLst>
        </xdr:cNvPr>
        <xdr:cNvSpPr/>
      </xdr:nvSpPr>
      <xdr:spPr>
        <a:xfrm>
          <a:off x="1968500" y="1450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156211</xdr:rowOff>
    </xdr:from>
    <xdr:to>
      <xdr:col>15</xdr:col>
      <xdr:colOff>50800</xdr:colOff>
      <xdr:row>85</xdr:row>
      <xdr:rowOff>1270</xdr:rowOff>
    </xdr:to>
    <xdr:cxnSp macro="">
      <xdr:nvCxnSpPr>
        <xdr:cNvPr id="306" name="直線コネクタ 305">
          <a:extLst>
            <a:ext uri="{FF2B5EF4-FFF2-40B4-BE49-F238E27FC236}">
              <a16:creationId xmlns:a16="http://schemas.microsoft.com/office/drawing/2014/main" id="{14287E8E-458E-4F0D-96A8-7C77A172A3D4}"/>
            </a:ext>
          </a:extLst>
        </xdr:cNvPr>
        <xdr:cNvCxnSpPr/>
      </xdr:nvCxnSpPr>
      <xdr:spPr>
        <a:xfrm>
          <a:off x="2019300" y="14558011"/>
          <a:ext cx="88900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87630</xdr:rowOff>
    </xdr:from>
    <xdr:to>
      <xdr:col>6</xdr:col>
      <xdr:colOff>38100</xdr:colOff>
      <xdr:row>85</xdr:row>
      <xdr:rowOff>17780</xdr:rowOff>
    </xdr:to>
    <xdr:sp macro="" textlink="">
      <xdr:nvSpPr>
        <xdr:cNvPr id="307" name="楕円 306">
          <a:extLst>
            <a:ext uri="{FF2B5EF4-FFF2-40B4-BE49-F238E27FC236}">
              <a16:creationId xmlns:a16="http://schemas.microsoft.com/office/drawing/2014/main" id="{6FDE7606-BA9C-4E7D-A27D-220750C47BD0}"/>
            </a:ext>
          </a:extLst>
        </xdr:cNvPr>
        <xdr:cNvSpPr/>
      </xdr:nvSpPr>
      <xdr:spPr>
        <a:xfrm>
          <a:off x="1079500" y="1448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138430</xdr:rowOff>
    </xdr:from>
    <xdr:to>
      <xdr:col>10</xdr:col>
      <xdr:colOff>114300</xdr:colOff>
      <xdr:row>84</xdr:row>
      <xdr:rowOff>156211</xdr:rowOff>
    </xdr:to>
    <xdr:cxnSp macro="">
      <xdr:nvCxnSpPr>
        <xdr:cNvPr id="308" name="直線コネクタ 307">
          <a:extLst>
            <a:ext uri="{FF2B5EF4-FFF2-40B4-BE49-F238E27FC236}">
              <a16:creationId xmlns:a16="http://schemas.microsoft.com/office/drawing/2014/main" id="{96F15F24-8D32-4FC8-826F-BF4804AC8E6D}"/>
            </a:ext>
          </a:extLst>
        </xdr:cNvPr>
        <xdr:cNvCxnSpPr/>
      </xdr:nvCxnSpPr>
      <xdr:spPr>
        <a:xfrm>
          <a:off x="1130300" y="14540230"/>
          <a:ext cx="8890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142257</xdr:rowOff>
    </xdr:from>
    <xdr:ext cx="405111" cy="259045"/>
    <xdr:sp macro="" textlink="">
      <xdr:nvSpPr>
        <xdr:cNvPr id="309" name="n_1aveValue【公営住宅】&#10;有形固定資産減価償却率">
          <a:extLst>
            <a:ext uri="{FF2B5EF4-FFF2-40B4-BE49-F238E27FC236}">
              <a16:creationId xmlns:a16="http://schemas.microsoft.com/office/drawing/2014/main" id="{969A4929-4B6B-48FF-897A-56A8E0B8E39A}"/>
            </a:ext>
          </a:extLst>
        </xdr:cNvPr>
        <xdr:cNvSpPr txBox="1"/>
      </xdr:nvSpPr>
      <xdr:spPr>
        <a:xfrm>
          <a:off x="35820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113047</xdr:rowOff>
    </xdr:from>
    <xdr:ext cx="405111" cy="259045"/>
    <xdr:sp macro="" textlink="">
      <xdr:nvSpPr>
        <xdr:cNvPr id="310" name="n_2aveValue【公営住宅】&#10;有形固定資産減価償却率">
          <a:extLst>
            <a:ext uri="{FF2B5EF4-FFF2-40B4-BE49-F238E27FC236}">
              <a16:creationId xmlns:a16="http://schemas.microsoft.com/office/drawing/2014/main" id="{ADFD2EE8-480D-4365-A7E1-990408B90485}"/>
            </a:ext>
          </a:extLst>
        </xdr:cNvPr>
        <xdr:cNvSpPr txBox="1"/>
      </xdr:nvSpPr>
      <xdr:spPr>
        <a:xfrm>
          <a:off x="2705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138447</xdr:rowOff>
    </xdr:from>
    <xdr:ext cx="405111" cy="259045"/>
    <xdr:sp macro="" textlink="">
      <xdr:nvSpPr>
        <xdr:cNvPr id="311" name="n_3aveValue【公営住宅】&#10;有形固定資産減価償却率">
          <a:extLst>
            <a:ext uri="{FF2B5EF4-FFF2-40B4-BE49-F238E27FC236}">
              <a16:creationId xmlns:a16="http://schemas.microsoft.com/office/drawing/2014/main" id="{BF2A5B05-6C75-4859-906D-E998120DBA5F}"/>
            </a:ext>
          </a:extLst>
        </xdr:cNvPr>
        <xdr:cNvSpPr txBox="1"/>
      </xdr:nvSpPr>
      <xdr:spPr>
        <a:xfrm>
          <a:off x="1816744" y="1385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162577</xdr:rowOff>
    </xdr:from>
    <xdr:ext cx="405111" cy="259045"/>
    <xdr:sp macro="" textlink="">
      <xdr:nvSpPr>
        <xdr:cNvPr id="312" name="n_4aveValue【公営住宅】&#10;有形固定資産減価償却率">
          <a:extLst>
            <a:ext uri="{FF2B5EF4-FFF2-40B4-BE49-F238E27FC236}">
              <a16:creationId xmlns:a16="http://schemas.microsoft.com/office/drawing/2014/main" id="{5A7CB0F5-7FEA-4453-A109-EB2E294D5A02}"/>
            </a:ext>
          </a:extLst>
        </xdr:cNvPr>
        <xdr:cNvSpPr txBox="1"/>
      </xdr:nvSpPr>
      <xdr:spPr>
        <a:xfrm>
          <a:off x="927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57166</xdr:rowOff>
    </xdr:from>
    <xdr:ext cx="405111" cy="259045"/>
    <xdr:sp macro="" textlink="">
      <xdr:nvSpPr>
        <xdr:cNvPr id="313" name="n_1mainValue【公営住宅】&#10;有形固定資産減価償却率">
          <a:extLst>
            <a:ext uri="{FF2B5EF4-FFF2-40B4-BE49-F238E27FC236}">
              <a16:creationId xmlns:a16="http://schemas.microsoft.com/office/drawing/2014/main" id="{1763C1A0-4B0E-4E79-BEC3-203706DFC2F6}"/>
            </a:ext>
          </a:extLst>
        </xdr:cNvPr>
        <xdr:cNvSpPr txBox="1"/>
      </xdr:nvSpPr>
      <xdr:spPr>
        <a:xfrm>
          <a:off x="35820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43197</xdr:rowOff>
    </xdr:from>
    <xdr:ext cx="405111" cy="259045"/>
    <xdr:sp macro="" textlink="">
      <xdr:nvSpPr>
        <xdr:cNvPr id="314" name="n_2mainValue【公営住宅】&#10;有形固定資産減価償却率">
          <a:extLst>
            <a:ext uri="{FF2B5EF4-FFF2-40B4-BE49-F238E27FC236}">
              <a16:creationId xmlns:a16="http://schemas.microsoft.com/office/drawing/2014/main" id="{50E3E8C2-8BB2-4B6A-A768-DCD2D435E32F}"/>
            </a:ext>
          </a:extLst>
        </xdr:cNvPr>
        <xdr:cNvSpPr txBox="1"/>
      </xdr:nvSpPr>
      <xdr:spPr>
        <a:xfrm>
          <a:off x="2705744" y="1461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26688</xdr:rowOff>
    </xdr:from>
    <xdr:ext cx="405111" cy="259045"/>
    <xdr:sp macro="" textlink="">
      <xdr:nvSpPr>
        <xdr:cNvPr id="315" name="n_3mainValue【公営住宅】&#10;有形固定資産減価償却率">
          <a:extLst>
            <a:ext uri="{FF2B5EF4-FFF2-40B4-BE49-F238E27FC236}">
              <a16:creationId xmlns:a16="http://schemas.microsoft.com/office/drawing/2014/main" id="{A6889A13-31E1-4267-828A-34C1D9990681}"/>
            </a:ext>
          </a:extLst>
        </xdr:cNvPr>
        <xdr:cNvSpPr txBox="1"/>
      </xdr:nvSpPr>
      <xdr:spPr>
        <a:xfrm>
          <a:off x="1816744" y="1459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8907</xdr:rowOff>
    </xdr:from>
    <xdr:ext cx="405111" cy="259045"/>
    <xdr:sp macro="" textlink="">
      <xdr:nvSpPr>
        <xdr:cNvPr id="316" name="n_4mainValue【公営住宅】&#10;有形固定資産減価償却率">
          <a:extLst>
            <a:ext uri="{FF2B5EF4-FFF2-40B4-BE49-F238E27FC236}">
              <a16:creationId xmlns:a16="http://schemas.microsoft.com/office/drawing/2014/main" id="{411D5367-8CA9-4DDE-AF3E-21CB0E7365A0}"/>
            </a:ext>
          </a:extLst>
        </xdr:cNvPr>
        <xdr:cNvSpPr txBox="1"/>
      </xdr:nvSpPr>
      <xdr:spPr>
        <a:xfrm>
          <a:off x="927744" y="1458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19A4BDD2-2EFB-4901-BEB3-64D106C7C69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98243EE9-0BDE-4ECC-811E-B3C9DDC2170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D5E7E6E-6D74-4E7A-B988-7CF27B6737B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8459A86C-CE5A-4625-AFB5-85D69A48369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1F279B15-E24B-42BA-B509-F56294AE6C4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1E25099C-2452-4120-ABC5-E426BC13153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AD83CA31-9845-40E2-ACCE-5814E8798C9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12C4A638-33B2-4EEA-B122-1D23406D075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C1FB9268-310E-4193-B59B-14A5F763CE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98802EF3-DCB4-4304-A91E-0F1E00B807E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A173FB61-19DD-4BF1-A917-8D662A47FB19}"/>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D675EF52-FB49-4687-9229-9503EB6E0EAB}"/>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A80ACB8F-854E-4AEB-B128-4DF17C14A37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852DA99E-D5E0-4A13-BC74-33B2261EF163}"/>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33D1C18C-2EDF-41ED-A33E-ADED29D48538}"/>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EF2211A0-69E5-4E19-A774-296D52A9051B}"/>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52B323E6-8F6C-478B-87FF-DE204EA4C7FA}"/>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9AFF19CB-0D5C-4814-B4BD-12DE9EC68661}"/>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5EA264A5-D96E-45D7-8539-FBBE06B5A72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70CF5FF8-B890-4CF9-8A3B-328B1D03DE3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E93A4832-1266-4E3D-BDBE-856128F07EC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7C47D9C6-A57D-4E3E-B3B8-6E706D527F28}"/>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13A4DAAF-6CB1-4987-9E51-656E7065D537}"/>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0FB828AD-DE68-43D8-93F6-6532F149260E}"/>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0241270C-C1B1-4A5F-BAF4-AF08D0C70834}"/>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A80E69DA-5D49-4808-B9B1-3D74E11CDBD2}"/>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161738</xdr:rowOff>
    </xdr:from>
    <xdr:ext cx="469744" cy="259045"/>
    <xdr:sp macro="" textlink="">
      <xdr:nvSpPr>
        <xdr:cNvPr id="343" name="【公営住宅】&#10;一人当たり面積平均値テキスト">
          <a:extLst>
            <a:ext uri="{FF2B5EF4-FFF2-40B4-BE49-F238E27FC236}">
              <a16:creationId xmlns:a16="http://schemas.microsoft.com/office/drawing/2014/main" id="{2B55523D-6C8A-4B27-BE7C-588DAB14CFC8}"/>
            </a:ext>
          </a:extLst>
        </xdr:cNvPr>
        <xdr:cNvSpPr txBox="1"/>
      </xdr:nvSpPr>
      <xdr:spPr>
        <a:xfrm>
          <a:off x="10515600" y="14392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5FD2D18C-9227-4BA4-94C7-183878DEFA54}"/>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5BED2789-0762-40B7-A4F4-38D3722A2DDF}"/>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F8F5A7BE-0C6E-479D-B0CE-86091FAB9324}"/>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41799</xdr:rowOff>
    </xdr:from>
    <xdr:to>
      <xdr:col>41</xdr:col>
      <xdr:colOff>101600</xdr:colOff>
      <xdr:row>85</xdr:row>
      <xdr:rowOff>143399</xdr:rowOff>
    </xdr:to>
    <xdr:sp macro="" textlink="">
      <xdr:nvSpPr>
        <xdr:cNvPr id="347" name="フローチャート: 判断 346">
          <a:extLst>
            <a:ext uri="{FF2B5EF4-FFF2-40B4-BE49-F238E27FC236}">
              <a16:creationId xmlns:a16="http://schemas.microsoft.com/office/drawing/2014/main" id="{5D6CFE66-2571-4AF2-BD7A-602002CE8097}"/>
            </a:ext>
          </a:extLst>
        </xdr:cNvPr>
        <xdr:cNvSpPr/>
      </xdr:nvSpPr>
      <xdr:spPr>
        <a:xfrm>
          <a:off x="7810500" y="1461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35717</xdr:rowOff>
    </xdr:from>
    <xdr:to>
      <xdr:col>36</xdr:col>
      <xdr:colOff>165100</xdr:colOff>
      <xdr:row>85</xdr:row>
      <xdr:rowOff>137317</xdr:rowOff>
    </xdr:to>
    <xdr:sp macro="" textlink="">
      <xdr:nvSpPr>
        <xdr:cNvPr id="348" name="フローチャート: 判断 347">
          <a:extLst>
            <a:ext uri="{FF2B5EF4-FFF2-40B4-BE49-F238E27FC236}">
              <a16:creationId xmlns:a16="http://schemas.microsoft.com/office/drawing/2014/main" id="{7F7BC826-444F-4ED1-9479-B91A35519A1F}"/>
            </a:ext>
          </a:extLst>
        </xdr:cNvPr>
        <xdr:cNvSpPr/>
      </xdr:nvSpPr>
      <xdr:spPr>
        <a:xfrm>
          <a:off x="6921500" y="1460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1AA80581-424A-494B-9132-70051E497A7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497820B4-787A-4C50-B3D0-9118B04AE96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B0567517-EB17-43C0-85C9-E4D71864F5A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FA5C465-7000-4124-B038-25307BAEA82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88C0167-5BB2-4696-8B88-7152FF136EE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5953</xdr:rowOff>
    </xdr:from>
    <xdr:to>
      <xdr:col>55</xdr:col>
      <xdr:colOff>50800</xdr:colOff>
      <xdr:row>85</xdr:row>
      <xdr:rowOff>107553</xdr:rowOff>
    </xdr:to>
    <xdr:sp macro="" textlink="">
      <xdr:nvSpPr>
        <xdr:cNvPr id="354" name="楕円 353">
          <a:extLst>
            <a:ext uri="{FF2B5EF4-FFF2-40B4-BE49-F238E27FC236}">
              <a16:creationId xmlns:a16="http://schemas.microsoft.com/office/drawing/2014/main" id="{785EA6A4-374D-46EF-A50A-E8079A0E563F}"/>
            </a:ext>
          </a:extLst>
        </xdr:cNvPr>
        <xdr:cNvSpPr/>
      </xdr:nvSpPr>
      <xdr:spPr>
        <a:xfrm>
          <a:off x="10426700" y="1457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155830</xdr:rowOff>
    </xdr:from>
    <xdr:ext cx="469744" cy="259045"/>
    <xdr:sp macro="" textlink="">
      <xdr:nvSpPr>
        <xdr:cNvPr id="355" name="【公営住宅】&#10;一人当たり面積該当値テキスト">
          <a:extLst>
            <a:ext uri="{FF2B5EF4-FFF2-40B4-BE49-F238E27FC236}">
              <a16:creationId xmlns:a16="http://schemas.microsoft.com/office/drawing/2014/main" id="{01546F3A-A4C3-465A-8A10-E887B8A8B6D5}"/>
            </a:ext>
          </a:extLst>
        </xdr:cNvPr>
        <xdr:cNvSpPr txBox="1"/>
      </xdr:nvSpPr>
      <xdr:spPr>
        <a:xfrm>
          <a:off x="10515600" y="1455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11303</xdr:rowOff>
    </xdr:from>
    <xdr:to>
      <xdr:col>50</xdr:col>
      <xdr:colOff>165100</xdr:colOff>
      <xdr:row>85</xdr:row>
      <xdr:rowOff>112903</xdr:rowOff>
    </xdr:to>
    <xdr:sp macro="" textlink="">
      <xdr:nvSpPr>
        <xdr:cNvPr id="356" name="楕円 355">
          <a:extLst>
            <a:ext uri="{FF2B5EF4-FFF2-40B4-BE49-F238E27FC236}">
              <a16:creationId xmlns:a16="http://schemas.microsoft.com/office/drawing/2014/main" id="{1C4AE6D0-4873-4D8C-A389-98CF260DDD82}"/>
            </a:ext>
          </a:extLst>
        </xdr:cNvPr>
        <xdr:cNvSpPr/>
      </xdr:nvSpPr>
      <xdr:spPr>
        <a:xfrm>
          <a:off x="9588500" y="1458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56753</xdr:rowOff>
    </xdr:from>
    <xdr:to>
      <xdr:col>55</xdr:col>
      <xdr:colOff>0</xdr:colOff>
      <xdr:row>85</xdr:row>
      <xdr:rowOff>62103</xdr:rowOff>
    </xdr:to>
    <xdr:cxnSp macro="">
      <xdr:nvCxnSpPr>
        <xdr:cNvPr id="357" name="直線コネクタ 356">
          <a:extLst>
            <a:ext uri="{FF2B5EF4-FFF2-40B4-BE49-F238E27FC236}">
              <a16:creationId xmlns:a16="http://schemas.microsoft.com/office/drawing/2014/main" id="{12CB514E-BCDB-41E9-996A-A382FED1F37C}"/>
            </a:ext>
          </a:extLst>
        </xdr:cNvPr>
        <xdr:cNvCxnSpPr/>
      </xdr:nvCxnSpPr>
      <xdr:spPr>
        <a:xfrm flipV="1">
          <a:off x="9639300" y="14630003"/>
          <a:ext cx="838200" cy="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17156</xdr:rowOff>
    </xdr:from>
    <xdr:to>
      <xdr:col>46</xdr:col>
      <xdr:colOff>38100</xdr:colOff>
      <xdr:row>85</xdr:row>
      <xdr:rowOff>118756</xdr:rowOff>
    </xdr:to>
    <xdr:sp macro="" textlink="">
      <xdr:nvSpPr>
        <xdr:cNvPr id="358" name="楕円 357">
          <a:extLst>
            <a:ext uri="{FF2B5EF4-FFF2-40B4-BE49-F238E27FC236}">
              <a16:creationId xmlns:a16="http://schemas.microsoft.com/office/drawing/2014/main" id="{9A023DA5-D08F-477A-80CB-4A85738836DC}"/>
            </a:ext>
          </a:extLst>
        </xdr:cNvPr>
        <xdr:cNvSpPr/>
      </xdr:nvSpPr>
      <xdr:spPr>
        <a:xfrm>
          <a:off x="8699500" y="1459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62103</xdr:rowOff>
    </xdr:from>
    <xdr:to>
      <xdr:col>50</xdr:col>
      <xdr:colOff>114300</xdr:colOff>
      <xdr:row>85</xdr:row>
      <xdr:rowOff>67956</xdr:rowOff>
    </xdr:to>
    <xdr:cxnSp macro="">
      <xdr:nvCxnSpPr>
        <xdr:cNvPr id="359" name="直線コネクタ 358">
          <a:extLst>
            <a:ext uri="{FF2B5EF4-FFF2-40B4-BE49-F238E27FC236}">
              <a16:creationId xmlns:a16="http://schemas.microsoft.com/office/drawing/2014/main" id="{09001535-ADCE-42D8-9830-98F08C11D409}"/>
            </a:ext>
          </a:extLst>
        </xdr:cNvPr>
        <xdr:cNvCxnSpPr/>
      </xdr:nvCxnSpPr>
      <xdr:spPr>
        <a:xfrm flipV="1">
          <a:off x="8750300" y="14635353"/>
          <a:ext cx="889000" cy="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22276</xdr:rowOff>
    </xdr:from>
    <xdr:to>
      <xdr:col>41</xdr:col>
      <xdr:colOff>101600</xdr:colOff>
      <xdr:row>85</xdr:row>
      <xdr:rowOff>123876</xdr:rowOff>
    </xdr:to>
    <xdr:sp macro="" textlink="">
      <xdr:nvSpPr>
        <xdr:cNvPr id="360" name="楕円 359">
          <a:extLst>
            <a:ext uri="{FF2B5EF4-FFF2-40B4-BE49-F238E27FC236}">
              <a16:creationId xmlns:a16="http://schemas.microsoft.com/office/drawing/2014/main" id="{2BC9554A-5B52-42C4-8EA0-40DEFBDCDEAB}"/>
            </a:ext>
          </a:extLst>
        </xdr:cNvPr>
        <xdr:cNvSpPr/>
      </xdr:nvSpPr>
      <xdr:spPr>
        <a:xfrm>
          <a:off x="7810500" y="1459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67956</xdr:rowOff>
    </xdr:from>
    <xdr:to>
      <xdr:col>45</xdr:col>
      <xdr:colOff>177800</xdr:colOff>
      <xdr:row>85</xdr:row>
      <xdr:rowOff>73076</xdr:rowOff>
    </xdr:to>
    <xdr:cxnSp macro="">
      <xdr:nvCxnSpPr>
        <xdr:cNvPr id="361" name="直線コネクタ 360">
          <a:extLst>
            <a:ext uri="{FF2B5EF4-FFF2-40B4-BE49-F238E27FC236}">
              <a16:creationId xmlns:a16="http://schemas.microsoft.com/office/drawing/2014/main" id="{220424A3-D614-4F01-89FD-8491DBAAA4A8}"/>
            </a:ext>
          </a:extLst>
        </xdr:cNvPr>
        <xdr:cNvCxnSpPr/>
      </xdr:nvCxnSpPr>
      <xdr:spPr>
        <a:xfrm flipV="1">
          <a:off x="7861300" y="14641206"/>
          <a:ext cx="889000" cy="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25980</xdr:rowOff>
    </xdr:from>
    <xdr:to>
      <xdr:col>36</xdr:col>
      <xdr:colOff>165100</xdr:colOff>
      <xdr:row>85</xdr:row>
      <xdr:rowOff>127580</xdr:rowOff>
    </xdr:to>
    <xdr:sp macro="" textlink="">
      <xdr:nvSpPr>
        <xdr:cNvPr id="362" name="楕円 361">
          <a:extLst>
            <a:ext uri="{FF2B5EF4-FFF2-40B4-BE49-F238E27FC236}">
              <a16:creationId xmlns:a16="http://schemas.microsoft.com/office/drawing/2014/main" id="{E1C7C304-4298-4A53-9632-81ED50DF7F9C}"/>
            </a:ext>
          </a:extLst>
        </xdr:cNvPr>
        <xdr:cNvSpPr/>
      </xdr:nvSpPr>
      <xdr:spPr>
        <a:xfrm>
          <a:off x="6921500" y="1459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73076</xdr:rowOff>
    </xdr:from>
    <xdr:to>
      <xdr:col>41</xdr:col>
      <xdr:colOff>50800</xdr:colOff>
      <xdr:row>85</xdr:row>
      <xdr:rowOff>76780</xdr:rowOff>
    </xdr:to>
    <xdr:cxnSp macro="">
      <xdr:nvCxnSpPr>
        <xdr:cNvPr id="363" name="直線コネクタ 362">
          <a:extLst>
            <a:ext uri="{FF2B5EF4-FFF2-40B4-BE49-F238E27FC236}">
              <a16:creationId xmlns:a16="http://schemas.microsoft.com/office/drawing/2014/main" id="{2F19D318-DC59-4275-A045-BB1699CB639B}"/>
            </a:ext>
          </a:extLst>
        </xdr:cNvPr>
        <xdr:cNvCxnSpPr/>
      </xdr:nvCxnSpPr>
      <xdr:spPr>
        <a:xfrm flipV="1">
          <a:off x="6972300" y="14646326"/>
          <a:ext cx="8890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96649</xdr:rowOff>
    </xdr:from>
    <xdr:ext cx="469744" cy="259045"/>
    <xdr:sp macro="" textlink="">
      <xdr:nvSpPr>
        <xdr:cNvPr id="364" name="n_1aveValue【公営住宅】&#10;一人当たり面積">
          <a:extLst>
            <a:ext uri="{FF2B5EF4-FFF2-40B4-BE49-F238E27FC236}">
              <a16:creationId xmlns:a16="http://schemas.microsoft.com/office/drawing/2014/main" id="{9428E8DA-7807-4E95-82E6-E004B452AFFA}"/>
            </a:ext>
          </a:extLst>
        </xdr:cNvPr>
        <xdr:cNvSpPr txBox="1"/>
      </xdr:nvSpPr>
      <xdr:spPr>
        <a:xfrm>
          <a:off x="9391727" y="1432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95277</xdr:rowOff>
    </xdr:from>
    <xdr:ext cx="469744" cy="259045"/>
    <xdr:sp macro="" textlink="">
      <xdr:nvSpPr>
        <xdr:cNvPr id="365" name="n_2aveValue【公営住宅】&#10;一人当たり面積">
          <a:extLst>
            <a:ext uri="{FF2B5EF4-FFF2-40B4-BE49-F238E27FC236}">
              <a16:creationId xmlns:a16="http://schemas.microsoft.com/office/drawing/2014/main" id="{4F5D9BA6-2C95-471D-AF1C-913122C68883}"/>
            </a:ext>
          </a:extLst>
        </xdr:cNvPr>
        <xdr:cNvSpPr txBox="1"/>
      </xdr:nvSpPr>
      <xdr:spPr>
        <a:xfrm>
          <a:off x="8515427" y="14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134526</xdr:rowOff>
    </xdr:from>
    <xdr:ext cx="469744" cy="259045"/>
    <xdr:sp macro="" textlink="">
      <xdr:nvSpPr>
        <xdr:cNvPr id="366" name="n_3aveValue【公営住宅】&#10;一人当たり面積">
          <a:extLst>
            <a:ext uri="{FF2B5EF4-FFF2-40B4-BE49-F238E27FC236}">
              <a16:creationId xmlns:a16="http://schemas.microsoft.com/office/drawing/2014/main" id="{D7032EFB-EDB2-4DA4-AEE6-D1F720A4EB55}"/>
            </a:ext>
          </a:extLst>
        </xdr:cNvPr>
        <xdr:cNvSpPr txBox="1"/>
      </xdr:nvSpPr>
      <xdr:spPr>
        <a:xfrm>
          <a:off x="7626427" y="1470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128444</xdr:rowOff>
    </xdr:from>
    <xdr:ext cx="469744" cy="259045"/>
    <xdr:sp macro="" textlink="">
      <xdr:nvSpPr>
        <xdr:cNvPr id="367" name="n_4aveValue【公営住宅】&#10;一人当たり面積">
          <a:extLst>
            <a:ext uri="{FF2B5EF4-FFF2-40B4-BE49-F238E27FC236}">
              <a16:creationId xmlns:a16="http://schemas.microsoft.com/office/drawing/2014/main" id="{1220D69A-E26A-4E2E-BD9F-29046EF5683E}"/>
            </a:ext>
          </a:extLst>
        </xdr:cNvPr>
        <xdr:cNvSpPr txBox="1"/>
      </xdr:nvSpPr>
      <xdr:spPr>
        <a:xfrm>
          <a:off x="6737427" y="14701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104030</xdr:rowOff>
    </xdr:from>
    <xdr:ext cx="469744" cy="259045"/>
    <xdr:sp macro="" textlink="">
      <xdr:nvSpPr>
        <xdr:cNvPr id="368" name="n_1mainValue【公営住宅】&#10;一人当たり面積">
          <a:extLst>
            <a:ext uri="{FF2B5EF4-FFF2-40B4-BE49-F238E27FC236}">
              <a16:creationId xmlns:a16="http://schemas.microsoft.com/office/drawing/2014/main" id="{D6274016-131D-44F7-9930-DA1115E5BC72}"/>
            </a:ext>
          </a:extLst>
        </xdr:cNvPr>
        <xdr:cNvSpPr txBox="1"/>
      </xdr:nvSpPr>
      <xdr:spPr>
        <a:xfrm>
          <a:off x="9391727" y="14677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109883</xdr:rowOff>
    </xdr:from>
    <xdr:ext cx="469744" cy="259045"/>
    <xdr:sp macro="" textlink="">
      <xdr:nvSpPr>
        <xdr:cNvPr id="369" name="n_2mainValue【公営住宅】&#10;一人当たり面積">
          <a:extLst>
            <a:ext uri="{FF2B5EF4-FFF2-40B4-BE49-F238E27FC236}">
              <a16:creationId xmlns:a16="http://schemas.microsoft.com/office/drawing/2014/main" id="{D9A43CC9-C608-405D-8183-94D0558430F4}"/>
            </a:ext>
          </a:extLst>
        </xdr:cNvPr>
        <xdr:cNvSpPr txBox="1"/>
      </xdr:nvSpPr>
      <xdr:spPr>
        <a:xfrm>
          <a:off x="8515427" y="1468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140403</xdr:rowOff>
    </xdr:from>
    <xdr:ext cx="469744" cy="259045"/>
    <xdr:sp macro="" textlink="">
      <xdr:nvSpPr>
        <xdr:cNvPr id="370" name="n_3mainValue【公営住宅】&#10;一人当たり面積">
          <a:extLst>
            <a:ext uri="{FF2B5EF4-FFF2-40B4-BE49-F238E27FC236}">
              <a16:creationId xmlns:a16="http://schemas.microsoft.com/office/drawing/2014/main" id="{A60FEF3C-D31B-4299-9848-50447542C4AD}"/>
            </a:ext>
          </a:extLst>
        </xdr:cNvPr>
        <xdr:cNvSpPr txBox="1"/>
      </xdr:nvSpPr>
      <xdr:spPr>
        <a:xfrm>
          <a:off x="7626427" y="1437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144107</xdr:rowOff>
    </xdr:from>
    <xdr:ext cx="469744" cy="259045"/>
    <xdr:sp macro="" textlink="">
      <xdr:nvSpPr>
        <xdr:cNvPr id="371" name="n_4mainValue【公営住宅】&#10;一人当たり面積">
          <a:extLst>
            <a:ext uri="{FF2B5EF4-FFF2-40B4-BE49-F238E27FC236}">
              <a16:creationId xmlns:a16="http://schemas.microsoft.com/office/drawing/2014/main" id="{05717871-6714-495B-86D5-01092FE40E01}"/>
            </a:ext>
          </a:extLst>
        </xdr:cNvPr>
        <xdr:cNvSpPr txBox="1"/>
      </xdr:nvSpPr>
      <xdr:spPr>
        <a:xfrm>
          <a:off x="6737427" y="1437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A53ADB56-1D2C-4087-AE32-FAB52D32601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8116BBAA-D40F-4277-A9B9-E1D11A17747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72345406-70AA-41EF-B183-D017DB65D5F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3A886EED-F690-4D71-8D1A-B2CEF852465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70A3AEF8-E3D9-4048-B285-4632839AFE3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E1BA2141-0A0F-4C58-8663-F8731225594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EF4E43DA-5B75-439D-A391-46E5E4D2CB5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37E5F962-F79E-47E5-B719-9182F9CE4C4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9773BF4F-40E5-475A-B868-58F8CDCB24F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230DBDFD-0C7D-4C87-BC87-45DDC030CD1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FFCEAEE8-7B58-4847-B29E-CBEA0052593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4311C96D-E4C2-4CCC-9FC0-16F54C80236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1BA95479-0C96-4512-8AE1-1761CEDEAD1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B63E2242-3140-4C04-877B-920BC0262DA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FC72550A-15BF-4915-8775-F8C9FF426C0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A5E13A4E-30B4-42BA-9195-7A630CD04CC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E3292832-5BD9-4C44-BBDF-34438A077B1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E3E9E3F3-2555-418A-BC6D-2D90CAAA527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05C8F62A-B6E5-44D3-A861-96DFDF5BE8A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A4DFA34C-0D0E-4041-A64C-4494E8855A2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B76DE36B-2D90-40FF-BB3D-05E326E812C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AD9EAED2-86CD-48CC-8907-DE11991668F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31AECCEA-EF5D-4A75-B97B-9C92B58B0C5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E3CC3A9E-AD50-4792-A9D0-39D7B0EF69F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DD7842B5-C86F-4F8E-9930-FA880BF3F96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951333AC-CCEF-4F76-B36B-DA4F5312D1B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4E3A963D-3B7B-4933-AAE2-8E6BC41F3A3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119F01B0-6BE7-4808-9B3C-8CD14A2EA00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ED42F0AF-9D5E-4A4A-940D-E28D66CA5B1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16DB6CC6-A396-48C9-900D-82D18D0C1D4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C98B880F-6DA9-4D82-B464-49AC8C0EDE2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62EAC442-AAB3-489A-9295-39D2E7CF149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A869C3E6-66DB-4B58-82C4-3B773CDC03D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3075D4C8-9AA3-437F-A754-670DC953D20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B334EDAC-7A6E-4B6D-901E-3C1C5EA71A1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BCCA82E0-2757-4441-9C04-D57626E812D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08" name="テキスト ボックス 407">
          <a:extLst>
            <a:ext uri="{FF2B5EF4-FFF2-40B4-BE49-F238E27FC236}">
              <a16:creationId xmlns:a16="http://schemas.microsoft.com/office/drawing/2014/main" id="{CE7539CD-0093-4762-9133-3F503715492D}"/>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9FAF13A9-CF61-4907-AD82-E940D577A83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9E1B586C-79FA-4B41-B5EE-39EE8989061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1" name="直線コネクタ 410">
          <a:extLst>
            <a:ext uri="{FF2B5EF4-FFF2-40B4-BE49-F238E27FC236}">
              <a16:creationId xmlns:a16="http://schemas.microsoft.com/office/drawing/2014/main" id="{6C3D9BAE-6A0A-4AF2-9E45-86E36C1EB37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13E7E441-795C-4AF4-9B3A-A24E1028D2BE}"/>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3" name="直線コネクタ 412">
          <a:extLst>
            <a:ext uri="{FF2B5EF4-FFF2-40B4-BE49-F238E27FC236}">
              <a16:creationId xmlns:a16="http://schemas.microsoft.com/office/drawing/2014/main" id="{A24D0D1A-1755-4478-A671-C11E83F15D8B}"/>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4" name="【認定こども園・幼稚園・保育所】&#10;有形固定資産減価償却率最大値テキスト">
          <a:extLst>
            <a:ext uri="{FF2B5EF4-FFF2-40B4-BE49-F238E27FC236}">
              <a16:creationId xmlns:a16="http://schemas.microsoft.com/office/drawing/2014/main" id="{176A40C1-CAB3-4D7F-8398-04A31D650AB8}"/>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5" name="直線コネクタ 414">
          <a:extLst>
            <a:ext uri="{FF2B5EF4-FFF2-40B4-BE49-F238E27FC236}">
              <a16:creationId xmlns:a16="http://schemas.microsoft.com/office/drawing/2014/main" id="{4A1687DF-11AC-40A0-BA06-AB4399C7FFB9}"/>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85107</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39F2B8FA-ABAC-4D8E-94A7-FB0EBA45585B}"/>
            </a:ext>
          </a:extLst>
        </xdr:cNvPr>
        <xdr:cNvSpPr txBox="1"/>
      </xdr:nvSpPr>
      <xdr:spPr>
        <a:xfrm>
          <a:off x="16357600" y="6257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417" name="フローチャート: 判断 416">
          <a:extLst>
            <a:ext uri="{FF2B5EF4-FFF2-40B4-BE49-F238E27FC236}">
              <a16:creationId xmlns:a16="http://schemas.microsoft.com/office/drawing/2014/main" id="{F4F7EBF0-EF05-4049-A8BC-E8F4906BD9AD}"/>
            </a:ext>
          </a:extLst>
        </xdr:cNvPr>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418" name="フローチャート: 判断 417">
          <a:extLst>
            <a:ext uri="{FF2B5EF4-FFF2-40B4-BE49-F238E27FC236}">
              <a16:creationId xmlns:a16="http://schemas.microsoft.com/office/drawing/2014/main" id="{0F46037D-8CC8-457F-8301-36EF5DBD77D4}"/>
            </a:ext>
          </a:extLst>
        </xdr:cNvPr>
        <xdr:cNvSpPr/>
      </xdr:nvSpPr>
      <xdr:spPr>
        <a:xfrm>
          <a:off x="1543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419" name="フローチャート: 判断 418">
          <a:extLst>
            <a:ext uri="{FF2B5EF4-FFF2-40B4-BE49-F238E27FC236}">
              <a16:creationId xmlns:a16="http://schemas.microsoft.com/office/drawing/2014/main" id="{9FB5EA2D-12BA-42D3-96F8-BC7A87CBE44B}"/>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420" name="フローチャート: 判断 419">
          <a:extLst>
            <a:ext uri="{FF2B5EF4-FFF2-40B4-BE49-F238E27FC236}">
              <a16:creationId xmlns:a16="http://schemas.microsoft.com/office/drawing/2014/main" id="{5EACEA73-D708-4065-9257-C1F92C992EE9}"/>
            </a:ext>
          </a:extLst>
        </xdr:cNvPr>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46990</xdr:rowOff>
    </xdr:from>
    <xdr:to>
      <xdr:col>67</xdr:col>
      <xdr:colOff>101600</xdr:colOff>
      <xdr:row>37</xdr:row>
      <xdr:rowOff>148590</xdr:rowOff>
    </xdr:to>
    <xdr:sp macro="" textlink="">
      <xdr:nvSpPr>
        <xdr:cNvPr id="421" name="フローチャート: 判断 420">
          <a:extLst>
            <a:ext uri="{FF2B5EF4-FFF2-40B4-BE49-F238E27FC236}">
              <a16:creationId xmlns:a16="http://schemas.microsoft.com/office/drawing/2014/main" id="{E61EBCEB-FAA7-4DE0-9D55-7B295F98341B}"/>
            </a:ext>
          </a:extLst>
        </xdr:cNvPr>
        <xdr:cNvSpPr/>
      </xdr:nvSpPr>
      <xdr:spPr>
        <a:xfrm>
          <a:off x="12763500" y="639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C2B92E7F-60E7-42F6-BEE0-E10C1395124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747432D8-C448-4341-96CC-34CBC253587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9B2A748C-C423-41B7-AFE3-042BCF87A0B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4036A552-055E-4980-89C9-29B8940CADE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3E25B5DF-764E-4A4B-9899-E5C1306EF47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6350</xdr:rowOff>
    </xdr:from>
    <xdr:to>
      <xdr:col>85</xdr:col>
      <xdr:colOff>177800</xdr:colOff>
      <xdr:row>33</xdr:row>
      <xdr:rowOff>107950</xdr:rowOff>
    </xdr:to>
    <xdr:sp macro="" textlink="">
      <xdr:nvSpPr>
        <xdr:cNvPr id="427" name="楕円 426">
          <a:extLst>
            <a:ext uri="{FF2B5EF4-FFF2-40B4-BE49-F238E27FC236}">
              <a16:creationId xmlns:a16="http://schemas.microsoft.com/office/drawing/2014/main" id="{4CF050DE-A799-4EBF-A384-9C529011C0EE}"/>
            </a:ext>
          </a:extLst>
        </xdr:cNvPr>
        <xdr:cNvSpPr/>
      </xdr:nvSpPr>
      <xdr:spPr>
        <a:xfrm>
          <a:off x="162687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130827</xdr:rowOff>
    </xdr:from>
    <xdr:ext cx="340478" cy="259045"/>
    <xdr:sp macro="" textlink="">
      <xdr:nvSpPr>
        <xdr:cNvPr id="428" name="【認定こども園・幼稚園・保育所】&#10;有形固定資産減価償却率該当値テキスト">
          <a:extLst>
            <a:ext uri="{FF2B5EF4-FFF2-40B4-BE49-F238E27FC236}">
              <a16:creationId xmlns:a16="http://schemas.microsoft.com/office/drawing/2014/main" id="{1CF05FB1-1F29-47EA-A5D5-A26865DE9043}"/>
            </a:ext>
          </a:extLst>
        </xdr:cNvPr>
        <xdr:cNvSpPr txBox="1"/>
      </xdr:nvSpPr>
      <xdr:spPr>
        <a:xfrm>
          <a:off x="16357600" y="5617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114300</xdr:rowOff>
    </xdr:from>
    <xdr:to>
      <xdr:col>81</xdr:col>
      <xdr:colOff>101600</xdr:colOff>
      <xdr:row>39</xdr:row>
      <xdr:rowOff>44450</xdr:rowOff>
    </xdr:to>
    <xdr:sp macro="" textlink="">
      <xdr:nvSpPr>
        <xdr:cNvPr id="429" name="楕円 428">
          <a:extLst>
            <a:ext uri="{FF2B5EF4-FFF2-40B4-BE49-F238E27FC236}">
              <a16:creationId xmlns:a16="http://schemas.microsoft.com/office/drawing/2014/main" id="{14DB354F-F777-4846-B3B3-33F6884DFEAA}"/>
            </a:ext>
          </a:extLst>
        </xdr:cNvPr>
        <xdr:cNvSpPr/>
      </xdr:nvSpPr>
      <xdr:spPr>
        <a:xfrm>
          <a:off x="15430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57150</xdr:rowOff>
    </xdr:from>
    <xdr:to>
      <xdr:col>85</xdr:col>
      <xdr:colOff>127000</xdr:colOff>
      <xdr:row>38</xdr:row>
      <xdr:rowOff>165100</xdr:rowOff>
    </xdr:to>
    <xdr:cxnSp macro="">
      <xdr:nvCxnSpPr>
        <xdr:cNvPr id="430" name="直線コネクタ 429">
          <a:extLst>
            <a:ext uri="{FF2B5EF4-FFF2-40B4-BE49-F238E27FC236}">
              <a16:creationId xmlns:a16="http://schemas.microsoft.com/office/drawing/2014/main" id="{15190C85-F69E-442C-8037-BAAC5F903D88}"/>
            </a:ext>
          </a:extLst>
        </xdr:cNvPr>
        <xdr:cNvCxnSpPr/>
      </xdr:nvCxnSpPr>
      <xdr:spPr>
        <a:xfrm flipV="1">
          <a:off x="15481300" y="5715000"/>
          <a:ext cx="838200" cy="96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140970</xdr:rowOff>
    </xdr:from>
    <xdr:to>
      <xdr:col>76</xdr:col>
      <xdr:colOff>165100</xdr:colOff>
      <xdr:row>40</xdr:row>
      <xdr:rowOff>71120</xdr:rowOff>
    </xdr:to>
    <xdr:sp macro="" textlink="">
      <xdr:nvSpPr>
        <xdr:cNvPr id="431" name="楕円 430">
          <a:extLst>
            <a:ext uri="{FF2B5EF4-FFF2-40B4-BE49-F238E27FC236}">
              <a16:creationId xmlns:a16="http://schemas.microsoft.com/office/drawing/2014/main" id="{022ABFB5-A3EE-4158-A50A-5F9F3B1D345C}"/>
            </a:ext>
          </a:extLst>
        </xdr:cNvPr>
        <xdr:cNvSpPr/>
      </xdr:nvSpPr>
      <xdr:spPr>
        <a:xfrm>
          <a:off x="145415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165100</xdr:rowOff>
    </xdr:from>
    <xdr:to>
      <xdr:col>81</xdr:col>
      <xdr:colOff>50800</xdr:colOff>
      <xdr:row>40</xdr:row>
      <xdr:rowOff>20320</xdr:rowOff>
    </xdr:to>
    <xdr:cxnSp macro="">
      <xdr:nvCxnSpPr>
        <xdr:cNvPr id="432" name="直線コネクタ 431">
          <a:extLst>
            <a:ext uri="{FF2B5EF4-FFF2-40B4-BE49-F238E27FC236}">
              <a16:creationId xmlns:a16="http://schemas.microsoft.com/office/drawing/2014/main" id="{9CA71588-1D36-48D3-922D-959D5A30E6F5}"/>
            </a:ext>
          </a:extLst>
        </xdr:cNvPr>
        <xdr:cNvCxnSpPr/>
      </xdr:nvCxnSpPr>
      <xdr:spPr>
        <a:xfrm flipV="1">
          <a:off x="14592300" y="66802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110490</xdr:rowOff>
    </xdr:from>
    <xdr:to>
      <xdr:col>72</xdr:col>
      <xdr:colOff>38100</xdr:colOff>
      <xdr:row>40</xdr:row>
      <xdr:rowOff>40640</xdr:rowOff>
    </xdr:to>
    <xdr:sp macro="" textlink="">
      <xdr:nvSpPr>
        <xdr:cNvPr id="433" name="楕円 432">
          <a:extLst>
            <a:ext uri="{FF2B5EF4-FFF2-40B4-BE49-F238E27FC236}">
              <a16:creationId xmlns:a16="http://schemas.microsoft.com/office/drawing/2014/main" id="{F0F5E1E8-C4CD-4F4E-A26D-7B07786C144A}"/>
            </a:ext>
          </a:extLst>
        </xdr:cNvPr>
        <xdr:cNvSpPr/>
      </xdr:nvSpPr>
      <xdr:spPr>
        <a:xfrm>
          <a:off x="136525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161290</xdr:rowOff>
    </xdr:from>
    <xdr:to>
      <xdr:col>76</xdr:col>
      <xdr:colOff>114300</xdr:colOff>
      <xdr:row>40</xdr:row>
      <xdr:rowOff>20320</xdr:rowOff>
    </xdr:to>
    <xdr:cxnSp macro="">
      <xdr:nvCxnSpPr>
        <xdr:cNvPr id="434" name="直線コネクタ 433">
          <a:extLst>
            <a:ext uri="{FF2B5EF4-FFF2-40B4-BE49-F238E27FC236}">
              <a16:creationId xmlns:a16="http://schemas.microsoft.com/office/drawing/2014/main" id="{A5B48644-ED38-4E14-95D2-ABC10FF30061}"/>
            </a:ext>
          </a:extLst>
        </xdr:cNvPr>
        <xdr:cNvCxnSpPr/>
      </xdr:nvCxnSpPr>
      <xdr:spPr>
        <a:xfrm>
          <a:off x="13703300" y="6847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95250</xdr:rowOff>
    </xdr:from>
    <xdr:to>
      <xdr:col>67</xdr:col>
      <xdr:colOff>101600</xdr:colOff>
      <xdr:row>40</xdr:row>
      <xdr:rowOff>25400</xdr:rowOff>
    </xdr:to>
    <xdr:sp macro="" textlink="">
      <xdr:nvSpPr>
        <xdr:cNvPr id="435" name="楕円 434">
          <a:extLst>
            <a:ext uri="{FF2B5EF4-FFF2-40B4-BE49-F238E27FC236}">
              <a16:creationId xmlns:a16="http://schemas.microsoft.com/office/drawing/2014/main" id="{7ED5ED97-3ABD-426B-97B6-1310B8ECEABF}"/>
            </a:ext>
          </a:extLst>
        </xdr:cNvPr>
        <xdr:cNvSpPr/>
      </xdr:nvSpPr>
      <xdr:spPr>
        <a:xfrm>
          <a:off x="127635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146050</xdr:rowOff>
    </xdr:from>
    <xdr:to>
      <xdr:col>71</xdr:col>
      <xdr:colOff>177800</xdr:colOff>
      <xdr:row>39</xdr:row>
      <xdr:rowOff>161290</xdr:rowOff>
    </xdr:to>
    <xdr:cxnSp macro="">
      <xdr:nvCxnSpPr>
        <xdr:cNvPr id="436" name="直線コネクタ 435">
          <a:extLst>
            <a:ext uri="{FF2B5EF4-FFF2-40B4-BE49-F238E27FC236}">
              <a16:creationId xmlns:a16="http://schemas.microsoft.com/office/drawing/2014/main" id="{968BEFF8-FDDE-4F93-A0C7-F6448D0332DF}"/>
            </a:ext>
          </a:extLst>
        </xdr:cNvPr>
        <xdr:cNvCxnSpPr/>
      </xdr:nvCxnSpPr>
      <xdr:spPr>
        <a:xfrm>
          <a:off x="12814300" y="6832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43197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956570D8-6C16-4C96-BC36-A89AC8331836}"/>
            </a:ext>
          </a:extLst>
        </xdr:cNvPr>
        <xdr:cNvSpPr txBox="1"/>
      </xdr:nvSpPr>
      <xdr:spPr>
        <a:xfrm>
          <a:off x="15266044" y="604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38117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DFC6EEDA-70DC-4751-9619-A41C13897DBC}"/>
            </a:ext>
          </a:extLst>
        </xdr:cNvPr>
        <xdr:cNvSpPr txBox="1"/>
      </xdr:nvSpPr>
      <xdr:spPr>
        <a:xfrm>
          <a:off x="14389744" y="603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151147</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855D4411-6B19-43CA-A765-C38A3A1622E9}"/>
            </a:ext>
          </a:extLst>
        </xdr:cNvPr>
        <xdr:cNvSpPr txBox="1"/>
      </xdr:nvSpPr>
      <xdr:spPr>
        <a:xfrm>
          <a:off x="13500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165117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4DEDCA5D-04C0-4AC5-9F19-B3F70B584C03}"/>
            </a:ext>
          </a:extLst>
        </xdr:cNvPr>
        <xdr:cNvSpPr txBox="1"/>
      </xdr:nvSpPr>
      <xdr:spPr>
        <a:xfrm>
          <a:off x="12611744" y="6165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35577</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CA517514-1AC4-43FC-AA44-0B85B46161F2}"/>
            </a:ext>
          </a:extLst>
        </xdr:cNvPr>
        <xdr:cNvSpPr txBox="1"/>
      </xdr:nvSpPr>
      <xdr:spPr>
        <a:xfrm>
          <a:off x="15266044" y="672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62247</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3E62E629-CE9B-4649-9ED0-F460CC475EB9}"/>
            </a:ext>
          </a:extLst>
        </xdr:cNvPr>
        <xdr:cNvSpPr txBox="1"/>
      </xdr:nvSpPr>
      <xdr:spPr>
        <a:xfrm>
          <a:off x="14389744" y="692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31767</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61401B27-3E05-426C-8F67-C35F8BE3D7FB}"/>
            </a:ext>
          </a:extLst>
        </xdr:cNvPr>
        <xdr:cNvSpPr txBox="1"/>
      </xdr:nvSpPr>
      <xdr:spPr>
        <a:xfrm>
          <a:off x="13500744" y="6889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16527</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55AE79DC-4BED-41FC-B28E-C93550B68A50}"/>
            </a:ext>
          </a:extLst>
        </xdr:cNvPr>
        <xdr:cNvSpPr txBox="1"/>
      </xdr:nvSpPr>
      <xdr:spPr>
        <a:xfrm>
          <a:off x="12611744" y="687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B674A9CB-9FCF-4C37-9289-FFF8C511DB1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80EF35C7-02F3-4C49-9FA7-6E1B0C1AA74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D4F4489D-CE6E-4F62-B905-372B5A5C6F1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6DBC58C1-F160-4CEC-9017-8C4C1339B63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913353B9-16DD-4A47-B89A-8F84F4153F1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7D0FA142-F5AC-45B8-917A-8A8270E2BD7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CF81C163-196F-4047-8CC1-B9626078BE5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470B9D0B-500A-411B-8596-6A6A0F75279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973A0F16-58A6-4D6C-B161-BED876D3BEC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73D4D309-506C-44BB-A362-559FE8826F2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5" name="直線コネクタ 454">
          <a:extLst>
            <a:ext uri="{FF2B5EF4-FFF2-40B4-BE49-F238E27FC236}">
              <a16:creationId xmlns:a16="http://schemas.microsoft.com/office/drawing/2014/main" id="{8066CEFF-8A5F-4508-8668-CBA541298C9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6" name="テキスト ボックス 455">
          <a:extLst>
            <a:ext uri="{FF2B5EF4-FFF2-40B4-BE49-F238E27FC236}">
              <a16:creationId xmlns:a16="http://schemas.microsoft.com/office/drawing/2014/main" id="{4276BF6F-8C97-458D-B801-7A31A6B379F4}"/>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7" name="直線コネクタ 456">
          <a:extLst>
            <a:ext uri="{FF2B5EF4-FFF2-40B4-BE49-F238E27FC236}">
              <a16:creationId xmlns:a16="http://schemas.microsoft.com/office/drawing/2014/main" id="{3E68AE59-7848-4381-9C83-30F9F325E88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8" name="テキスト ボックス 457">
          <a:extLst>
            <a:ext uri="{FF2B5EF4-FFF2-40B4-BE49-F238E27FC236}">
              <a16:creationId xmlns:a16="http://schemas.microsoft.com/office/drawing/2014/main" id="{6CB2BE65-95DA-418A-B4A8-F8734271467C}"/>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id="{7A6769EC-8533-4963-ABE2-D430DA89A02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0" name="テキスト ボックス 459">
          <a:extLst>
            <a:ext uri="{FF2B5EF4-FFF2-40B4-BE49-F238E27FC236}">
              <a16:creationId xmlns:a16="http://schemas.microsoft.com/office/drawing/2014/main" id="{AFFB6CFD-FC44-4C19-9F23-C4519FD95452}"/>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1" name="直線コネクタ 460">
          <a:extLst>
            <a:ext uri="{FF2B5EF4-FFF2-40B4-BE49-F238E27FC236}">
              <a16:creationId xmlns:a16="http://schemas.microsoft.com/office/drawing/2014/main" id="{0569FD65-8689-4370-A91F-F06FAD6A822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2" name="テキスト ボックス 461">
          <a:extLst>
            <a:ext uri="{FF2B5EF4-FFF2-40B4-BE49-F238E27FC236}">
              <a16:creationId xmlns:a16="http://schemas.microsoft.com/office/drawing/2014/main" id="{08427BAD-2145-4046-8FA8-7806EC140903}"/>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3" name="直線コネクタ 462">
          <a:extLst>
            <a:ext uri="{FF2B5EF4-FFF2-40B4-BE49-F238E27FC236}">
              <a16:creationId xmlns:a16="http://schemas.microsoft.com/office/drawing/2014/main" id="{E35AF6A6-8506-4BCC-B284-FF6318E64B7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4" name="テキスト ボックス 463">
          <a:extLst>
            <a:ext uri="{FF2B5EF4-FFF2-40B4-BE49-F238E27FC236}">
              <a16:creationId xmlns:a16="http://schemas.microsoft.com/office/drawing/2014/main" id="{82446259-0A4A-47B8-81ED-0E11793D1B0B}"/>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453B0C77-8CDE-4408-9A8A-7EB83011C63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7138523B-024A-4D69-9941-60E08B0C652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88CBB408-200F-4974-BB10-B13B36AC0CC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468" name="直線コネクタ 467">
          <a:extLst>
            <a:ext uri="{FF2B5EF4-FFF2-40B4-BE49-F238E27FC236}">
              <a16:creationId xmlns:a16="http://schemas.microsoft.com/office/drawing/2014/main" id="{935B8838-7C58-4498-8785-CE64DD63186F}"/>
            </a:ext>
          </a:extLst>
        </xdr:cNvPr>
        <xdr:cNvCxnSpPr/>
      </xdr:nvCxnSpPr>
      <xdr:spPr>
        <a:xfrm flipV="1">
          <a:off x="22160864" y="5973318"/>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4488DE58-F074-4F28-A2AC-8BF2EED3AF6F}"/>
            </a:ext>
          </a:extLst>
        </xdr:cNvPr>
        <xdr:cNvSpPr txBox="1"/>
      </xdr:nvSpPr>
      <xdr:spPr>
        <a:xfrm>
          <a:off x="22199600"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470" name="直線コネクタ 469">
          <a:extLst>
            <a:ext uri="{FF2B5EF4-FFF2-40B4-BE49-F238E27FC236}">
              <a16:creationId xmlns:a16="http://schemas.microsoft.com/office/drawing/2014/main" id="{94DDE181-6B93-4445-A1B5-A1B1D9F8F9C2}"/>
            </a:ext>
          </a:extLst>
        </xdr:cNvPr>
        <xdr:cNvCxnSpPr/>
      </xdr:nvCxnSpPr>
      <xdr:spPr>
        <a:xfrm>
          <a:off x="22072600" y="7195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9AA0C02A-DE5F-494B-A648-4AAECA7216FF}"/>
            </a:ext>
          </a:extLst>
        </xdr:cNvPr>
        <xdr:cNvSpPr txBox="1"/>
      </xdr:nvSpPr>
      <xdr:spPr>
        <a:xfrm>
          <a:off x="22199600"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472" name="直線コネクタ 471">
          <a:extLst>
            <a:ext uri="{FF2B5EF4-FFF2-40B4-BE49-F238E27FC236}">
              <a16:creationId xmlns:a16="http://schemas.microsoft.com/office/drawing/2014/main" id="{D144BC71-A48D-49DB-A403-82DF9578D313}"/>
            </a:ext>
          </a:extLst>
        </xdr:cNvPr>
        <xdr:cNvCxnSpPr/>
      </xdr:nvCxnSpPr>
      <xdr:spPr>
        <a:xfrm>
          <a:off x="22072600" y="597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128033</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D92603A7-A1C8-410C-9C1A-2D07DF51BB65}"/>
            </a:ext>
          </a:extLst>
        </xdr:cNvPr>
        <xdr:cNvSpPr txBox="1"/>
      </xdr:nvSpPr>
      <xdr:spPr>
        <a:xfrm>
          <a:off x="22199600" y="6814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474" name="フローチャート: 判断 473">
          <a:extLst>
            <a:ext uri="{FF2B5EF4-FFF2-40B4-BE49-F238E27FC236}">
              <a16:creationId xmlns:a16="http://schemas.microsoft.com/office/drawing/2014/main" id="{811975E9-14B3-4EB8-9B8F-27DEBB425948}"/>
            </a:ext>
          </a:extLst>
        </xdr:cNvPr>
        <xdr:cNvSpPr/>
      </xdr:nvSpPr>
      <xdr:spPr>
        <a:xfrm>
          <a:off x="22110700" y="68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475" name="フローチャート: 判断 474">
          <a:extLst>
            <a:ext uri="{FF2B5EF4-FFF2-40B4-BE49-F238E27FC236}">
              <a16:creationId xmlns:a16="http://schemas.microsoft.com/office/drawing/2014/main" id="{30A0E050-6494-45B7-8E1D-7EAD537FAA01}"/>
            </a:ext>
          </a:extLst>
        </xdr:cNvPr>
        <xdr:cNvSpPr/>
      </xdr:nvSpPr>
      <xdr:spPr>
        <a:xfrm>
          <a:off x="21272500" y="6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476" name="フローチャート: 判断 475">
          <a:extLst>
            <a:ext uri="{FF2B5EF4-FFF2-40B4-BE49-F238E27FC236}">
              <a16:creationId xmlns:a16="http://schemas.microsoft.com/office/drawing/2014/main" id="{8AFF2F24-323A-4C64-B1CF-1F61D284498F}"/>
            </a:ext>
          </a:extLst>
        </xdr:cNvPr>
        <xdr:cNvSpPr/>
      </xdr:nvSpPr>
      <xdr:spPr>
        <a:xfrm>
          <a:off x="20383500" y="685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2540</xdr:rowOff>
    </xdr:from>
    <xdr:to>
      <xdr:col>102</xdr:col>
      <xdr:colOff>165100</xdr:colOff>
      <xdr:row>40</xdr:row>
      <xdr:rowOff>104140</xdr:rowOff>
    </xdr:to>
    <xdr:sp macro="" textlink="">
      <xdr:nvSpPr>
        <xdr:cNvPr id="477" name="フローチャート: 判断 476">
          <a:extLst>
            <a:ext uri="{FF2B5EF4-FFF2-40B4-BE49-F238E27FC236}">
              <a16:creationId xmlns:a16="http://schemas.microsoft.com/office/drawing/2014/main" id="{161368AB-714F-4628-B3A6-54978FB4DA55}"/>
            </a:ext>
          </a:extLst>
        </xdr:cNvPr>
        <xdr:cNvSpPr/>
      </xdr:nvSpPr>
      <xdr:spPr>
        <a:xfrm>
          <a:off x="19494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165608</xdr:rowOff>
    </xdr:from>
    <xdr:to>
      <xdr:col>98</xdr:col>
      <xdr:colOff>38100</xdr:colOff>
      <xdr:row>40</xdr:row>
      <xdr:rowOff>95758</xdr:rowOff>
    </xdr:to>
    <xdr:sp macro="" textlink="">
      <xdr:nvSpPr>
        <xdr:cNvPr id="478" name="フローチャート: 判断 477">
          <a:extLst>
            <a:ext uri="{FF2B5EF4-FFF2-40B4-BE49-F238E27FC236}">
              <a16:creationId xmlns:a16="http://schemas.microsoft.com/office/drawing/2014/main" id="{10A6147B-6A90-44FC-9F1A-3193757AC8F3}"/>
            </a:ext>
          </a:extLst>
        </xdr:cNvPr>
        <xdr:cNvSpPr/>
      </xdr:nvSpPr>
      <xdr:spPr>
        <a:xfrm>
          <a:off x="18605500" y="68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C8F93E3E-3EC1-43CF-877A-370CCF442C4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6EBDBF50-B278-4C88-8E8D-586AD07B60D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C8BF288A-70BB-4FB2-94D1-0FFD85967A2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5A9D64AE-71C3-4D46-BE4D-5A329B4CA50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861C8E36-8DC6-4E52-A5EE-EC19A40FE42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123698</xdr:rowOff>
    </xdr:from>
    <xdr:to>
      <xdr:col>116</xdr:col>
      <xdr:colOff>114300</xdr:colOff>
      <xdr:row>40</xdr:row>
      <xdr:rowOff>53848</xdr:rowOff>
    </xdr:to>
    <xdr:sp macro="" textlink="">
      <xdr:nvSpPr>
        <xdr:cNvPr id="484" name="楕円 483">
          <a:extLst>
            <a:ext uri="{FF2B5EF4-FFF2-40B4-BE49-F238E27FC236}">
              <a16:creationId xmlns:a16="http://schemas.microsoft.com/office/drawing/2014/main" id="{1F7B907D-95F8-484A-9548-76B078A51CE3}"/>
            </a:ext>
          </a:extLst>
        </xdr:cNvPr>
        <xdr:cNvSpPr/>
      </xdr:nvSpPr>
      <xdr:spPr>
        <a:xfrm>
          <a:off x="221107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146575</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D98B2D80-DFF5-43E9-9B3B-0395223C2ECC}"/>
            </a:ext>
          </a:extLst>
        </xdr:cNvPr>
        <xdr:cNvSpPr txBox="1"/>
      </xdr:nvSpPr>
      <xdr:spPr>
        <a:xfrm>
          <a:off x="22199600" y="666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119888</xdr:rowOff>
    </xdr:from>
    <xdr:to>
      <xdr:col>112</xdr:col>
      <xdr:colOff>38100</xdr:colOff>
      <xdr:row>41</xdr:row>
      <xdr:rowOff>50038</xdr:rowOff>
    </xdr:to>
    <xdr:sp macro="" textlink="">
      <xdr:nvSpPr>
        <xdr:cNvPr id="486" name="楕円 485">
          <a:extLst>
            <a:ext uri="{FF2B5EF4-FFF2-40B4-BE49-F238E27FC236}">
              <a16:creationId xmlns:a16="http://schemas.microsoft.com/office/drawing/2014/main" id="{1E78474E-517F-40E3-8215-5C098C770343}"/>
            </a:ext>
          </a:extLst>
        </xdr:cNvPr>
        <xdr:cNvSpPr/>
      </xdr:nvSpPr>
      <xdr:spPr>
        <a:xfrm>
          <a:off x="21272500" y="697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3048</xdr:rowOff>
    </xdr:from>
    <xdr:to>
      <xdr:col>116</xdr:col>
      <xdr:colOff>63500</xdr:colOff>
      <xdr:row>40</xdr:row>
      <xdr:rowOff>170688</xdr:rowOff>
    </xdr:to>
    <xdr:cxnSp macro="">
      <xdr:nvCxnSpPr>
        <xdr:cNvPr id="487" name="直線コネクタ 486">
          <a:extLst>
            <a:ext uri="{FF2B5EF4-FFF2-40B4-BE49-F238E27FC236}">
              <a16:creationId xmlns:a16="http://schemas.microsoft.com/office/drawing/2014/main" id="{036C6776-EC71-4284-902E-0BE697821690}"/>
            </a:ext>
          </a:extLst>
        </xdr:cNvPr>
        <xdr:cNvCxnSpPr/>
      </xdr:nvCxnSpPr>
      <xdr:spPr>
        <a:xfrm flipV="1">
          <a:off x="21323300" y="6861048"/>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128270</xdr:rowOff>
    </xdr:from>
    <xdr:to>
      <xdr:col>107</xdr:col>
      <xdr:colOff>101600</xdr:colOff>
      <xdr:row>41</xdr:row>
      <xdr:rowOff>58420</xdr:rowOff>
    </xdr:to>
    <xdr:sp macro="" textlink="">
      <xdr:nvSpPr>
        <xdr:cNvPr id="488" name="楕円 487">
          <a:extLst>
            <a:ext uri="{FF2B5EF4-FFF2-40B4-BE49-F238E27FC236}">
              <a16:creationId xmlns:a16="http://schemas.microsoft.com/office/drawing/2014/main" id="{92087538-0E45-4B54-80BF-49369B7A06B6}"/>
            </a:ext>
          </a:extLst>
        </xdr:cNvPr>
        <xdr:cNvSpPr/>
      </xdr:nvSpPr>
      <xdr:spPr>
        <a:xfrm>
          <a:off x="20383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170688</xdr:rowOff>
    </xdr:from>
    <xdr:to>
      <xdr:col>111</xdr:col>
      <xdr:colOff>177800</xdr:colOff>
      <xdr:row>41</xdr:row>
      <xdr:rowOff>7620</xdr:rowOff>
    </xdr:to>
    <xdr:cxnSp macro="">
      <xdr:nvCxnSpPr>
        <xdr:cNvPr id="489" name="直線コネクタ 488">
          <a:extLst>
            <a:ext uri="{FF2B5EF4-FFF2-40B4-BE49-F238E27FC236}">
              <a16:creationId xmlns:a16="http://schemas.microsoft.com/office/drawing/2014/main" id="{9124B874-FFF2-4E7B-B7D7-5BCFB309EC59}"/>
            </a:ext>
          </a:extLst>
        </xdr:cNvPr>
        <xdr:cNvCxnSpPr/>
      </xdr:nvCxnSpPr>
      <xdr:spPr>
        <a:xfrm flipV="1">
          <a:off x="20434300" y="7028688"/>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135890</xdr:rowOff>
    </xdr:from>
    <xdr:to>
      <xdr:col>102</xdr:col>
      <xdr:colOff>165100</xdr:colOff>
      <xdr:row>41</xdr:row>
      <xdr:rowOff>66040</xdr:rowOff>
    </xdr:to>
    <xdr:sp macro="" textlink="">
      <xdr:nvSpPr>
        <xdr:cNvPr id="490" name="楕円 489">
          <a:extLst>
            <a:ext uri="{FF2B5EF4-FFF2-40B4-BE49-F238E27FC236}">
              <a16:creationId xmlns:a16="http://schemas.microsoft.com/office/drawing/2014/main" id="{73ED528C-F5F5-4AD6-A8A9-090E2F104ECC}"/>
            </a:ext>
          </a:extLst>
        </xdr:cNvPr>
        <xdr:cNvSpPr/>
      </xdr:nvSpPr>
      <xdr:spPr>
        <a:xfrm>
          <a:off x="19494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7620</xdr:rowOff>
    </xdr:from>
    <xdr:to>
      <xdr:col>107</xdr:col>
      <xdr:colOff>50800</xdr:colOff>
      <xdr:row>41</xdr:row>
      <xdr:rowOff>15240</xdr:rowOff>
    </xdr:to>
    <xdr:cxnSp macro="">
      <xdr:nvCxnSpPr>
        <xdr:cNvPr id="491" name="直線コネクタ 490">
          <a:extLst>
            <a:ext uri="{FF2B5EF4-FFF2-40B4-BE49-F238E27FC236}">
              <a16:creationId xmlns:a16="http://schemas.microsoft.com/office/drawing/2014/main" id="{0AF8CE40-A75F-41D8-B2A2-1DFD50D30F5F}"/>
            </a:ext>
          </a:extLst>
        </xdr:cNvPr>
        <xdr:cNvCxnSpPr/>
      </xdr:nvCxnSpPr>
      <xdr:spPr>
        <a:xfrm flipV="1">
          <a:off x="19545300" y="70370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140462</xdr:rowOff>
    </xdr:from>
    <xdr:to>
      <xdr:col>98</xdr:col>
      <xdr:colOff>38100</xdr:colOff>
      <xdr:row>41</xdr:row>
      <xdr:rowOff>70612</xdr:rowOff>
    </xdr:to>
    <xdr:sp macro="" textlink="">
      <xdr:nvSpPr>
        <xdr:cNvPr id="492" name="楕円 491">
          <a:extLst>
            <a:ext uri="{FF2B5EF4-FFF2-40B4-BE49-F238E27FC236}">
              <a16:creationId xmlns:a16="http://schemas.microsoft.com/office/drawing/2014/main" id="{441E2E4A-5A3E-409D-9162-2A105A148C81}"/>
            </a:ext>
          </a:extLst>
        </xdr:cNvPr>
        <xdr:cNvSpPr/>
      </xdr:nvSpPr>
      <xdr:spPr>
        <a:xfrm>
          <a:off x="18605500" y="699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15240</xdr:rowOff>
    </xdr:from>
    <xdr:to>
      <xdr:col>102</xdr:col>
      <xdr:colOff>114300</xdr:colOff>
      <xdr:row>41</xdr:row>
      <xdr:rowOff>19812</xdr:rowOff>
    </xdr:to>
    <xdr:cxnSp macro="">
      <xdr:nvCxnSpPr>
        <xdr:cNvPr id="493" name="直線コネクタ 492">
          <a:extLst>
            <a:ext uri="{FF2B5EF4-FFF2-40B4-BE49-F238E27FC236}">
              <a16:creationId xmlns:a16="http://schemas.microsoft.com/office/drawing/2014/main" id="{B1EEB52F-6767-4B0E-9502-7EA7A0B9AF92}"/>
            </a:ext>
          </a:extLst>
        </xdr:cNvPr>
        <xdr:cNvCxnSpPr/>
      </xdr:nvCxnSpPr>
      <xdr:spPr>
        <a:xfrm flipV="1">
          <a:off x="18656300" y="704469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118381</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65933601-43BB-473C-AEF0-2E7531AA516A}"/>
            </a:ext>
          </a:extLst>
        </xdr:cNvPr>
        <xdr:cNvSpPr txBox="1"/>
      </xdr:nvSpPr>
      <xdr:spPr>
        <a:xfrm>
          <a:off x="21075727"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119143</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A4F39AAD-9991-41B0-9ECC-5EABFACCFAB4}"/>
            </a:ext>
          </a:extLst>
        </xdr:cNvPr>
        <xdr:cNvSpPr txBox="1"/>
      </xdr:nvSpPr>
      <xdr:spPr>
        <a:xfrm>
          <a:off x="20199427" y="663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120667</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C5032656-B017-4524-9EF1-4F61547A7674}"/>
            </a:ext>
          </a:extLst>
        </xdr:cNvPr>
        <xdr:cNvSpPr txBox="1"/>
      </xdr:nvSpPr>
      <xdr:spPr>
        <a:xfrm>
          <a:off x="19310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112285</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447C4B4B-A56B-4AFB-9DC9-7E50987ABC32}"/>
            </a:ext>
          </a:extLst>
        </xdr:cNvPr>
        <xdr:cNvSpPr txBox="1"/>
      </xdr:nvSpPr>
      <xdr:spPr>
        <a:xfrm>
          <a:off x="18421427" y="662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41165</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4F3CE434-E716-4C00-A42D-AA1A2A066E8B}"/>
            </a:ext>
          </a:extLst>
        </xdr:cNvPr>
        <xdr:cNvSpPr txBox="1"/>
      </xdr:nvSpPr>
      <xdr:spPr>
        <a:xfrm>
          <a:off x="21075727" y="707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49547</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E8F66D9B-2A9B-49FE-85BA-0172EE7FBC37}"/>
            </a:ext>
          </a:extLst>
        </xdr:cNvPr>
        <xdr:cNvSpPr txBox="1"/>
      </xdr:nvSpPr>
      <xdr:spPr>
        <a:xfrm>
          <a:off x="20199427" y="70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57167</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FCF50E50-5918-4DEB-87C0-DF811398A598}"/>
            </a:ext>
          </a:extLst>
        </xdr:cNvPr>
        <xdr:cNvSpPr txBox="1"/>
      </xdr:nvSpPr>
      <xdr:spPr>
        <a:xfrm>
          <a:off x="19310427" y="708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61739</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E7600E15-68CC-4FA5-ABCF-AEC9413B553F}"/>
            </a:ext>
          </a:extLst>
        </xdr:cNvPr>
        <xdr:cNvSpPr txBox="1"/>
      </xdr:nvSpPr>
      <xdr:spPr>
        <a:xfrm>
          <a:off x="18421427" y="709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800D9E88-6784-4F64-9435-C3DDD6B808F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E9E62304-1A07-4E46-8099-A834DA43EA9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A81E3388-C8D6-4FD8-8E98-E7EA0378777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A297CC07-BC34-4772-AEB2-E032BDBE7D4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3CE8E060-0761-4FA6-A150-4D317D9CA2C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3DD60F58-D50F-436A-B87A-7D1B1B1E03E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D6B8590F-A8A3-4BEA-BE35-FD193146AF1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917953B2-E735-4D37-BA3D-78D7FD4E215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7CF22826-CD9B-456F-A0C6-C60F41C5DD8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E78517F9-5416-400B-BBB6-A00579B5114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AD08C46B-2CC6-4D5D-A6D1-EDA42BCA467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7338649C-51F2-4E1C-94A8-CDC0EC1A430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4" name="テキスト ボックス 513">
          <a:extLst>
            <a:ext uri="{FF2B5EF4-FFF2-40B4-BE49-F238E27FC236}">
              <a16:creationId xmlns:a16="http://schemas.microsoft.com/office/drawing/2014/main" id="{227EE031-6D15-487B-96F2-50EF6DD388AB}"/>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050B7C23-35A8-4E43-AC50-3986F8F5B44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AC033B70-18DE-4A7E-8376-39BE500E69F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103D37F6-8624-4C86-90FE-F8C234EA8B4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93B804A7-3AEF-4DB3-AF0B-95CD7E7F7F4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CFC3359D-7190-4345-AE92-87FE9B8E72D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6A27B7EA-1796-4420-9F90-0ADB6310A46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33A00D81-BAF3-4509-B9CE-6DD856DDA8A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A43C0D51-0EDC-40DA-A6C2-ABA3AC6F3C0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7BF3EA91-ACDA-4180-B253-CEF2312A450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4" name="テキスト ボックス 523">
          <a:extLst>
            <a:ext uri="{FF2B5EF4-FFF2-40B4-BE49-F238E27FC236}">
              <a16:creationId xmlns:a16="http://schemas.microsoft.com/office/drawing/2014/main" id="{EA10B612-5E49-4FD2-83BE-9CA1B95BA8F4}"/>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974A6499-D27E-4CC7-8A85-94566B98269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F2E5610F-8C28-4179-AA72-571C88A2564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527" name="直線コネクタ 526">
          <a:extLst>
            <a:ext uri="{FF2B5EF4-FFF2-40B4-BE49-F238E27FC236}">
              <a16:creationId xmlns:a16="http://schemas.microsoft.com/office/drawing/2014/main" id="{F5BA92DB-C6E8-4BC5-B458-DCEB6D145D5E}"/>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8" name="【学校施設】&#10;有形固定資産減価償却率最小値テキスト">
          <a:extLst>
            <a:ext uri="{FF2B5EF4-FFF2-40B4-BE49-F238E27FC236}">
              <a16:creationId xmlns:a16="http://schemas.microsoft.com/office/drawing/2014/main" id="{C720ED2D-6707-4317-A6D9-A08EE3DFE4DD}"/>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29" name="直線コネクタ 528">
          <a:extLst>
            <a:ext uri="{FF2B5EF4-FFF2-40B4-BE49-F238E27FC236}">
              <a16:creationId xmlns:a16="http://schemas.microsoft.com/office/drawing/2014/main" id="{7C714E7B-E0C6-4FCD-AD9B-BC7041CF975D}"/>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530" name="【学校施設】&#10;有形固定資産減価償却率最大値テキスト">
          <a:extLst>
            <a:ext uri="{FF2B5EF4-FFF2-40B4-BE49-F238E27FC236}">
              <a16:creationId xmlns:a16="http://schemas.microsoft.com/office/drawing/2014/main" id="{9FBD26D3-0C6B-427E-8D0E-2AC72B29E42A}"/>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531" name="直線コネクタ 530">
          <a:extLst>
            <a:ext uri="{FF2B5EF4-FFF2-40B4-BE49-F238E27FC236}">
              <a16:creationId xmlns:a16="http://schemas.microsoft.com/office/drawing/2014/main" id="{2EA54B84-5942-4A0B-8963-7AA3736912F8}"/>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12899</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02580E10-C089-48B6-8AA4-45B162E0EED2}"/>
            </a:ext>
          </a:extLst>
        </xdr:cNvPr>
        <xdr:cNvSpPr txBox="1"/>
      </xdr:nvSpPr>
      <xdr:spPr>
        <a:xfrm>
          <a:off x="16357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533" name="フローチャート: 判断 532">
          <a:extLst>
            <a:ext uri="{FF2B5EF4-FFF2-40B4-BE49-F238E27FC236}">
              <a16:creationId xmlns:a16="http://schemas.microsoft.com/office/drawing/2014/main" id="{FBC5F3A3-7F48-4BD5-8DBA-076963B35DCA}"/>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534" name="フローチャート: 判断 533">
          <a:extLst>
            <a:ext uri="{FF2B5EF4-FFF2-40B4-BE49-F238E27FC236}">
              <a16:creationId xmlns:a16="http://schemas.microsoft.com/office/drawing/2014/main" id="{0AF72324-5EDD-45A9-9956-335058D6093D}"/>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535" name="フローチャート: 判断 534">
          <a:extLst>
            <a:ext uri="{FF2B5EF4-FFF2-40B4-BE49-F238E27FC236}">
              <a16:creationId xmlns:a16="http://schemas.microsoft.com/office/drawing/2014/main" id="{318D581F-63DA-482F-A72D-D1A536E5A4E5}"/>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161472</xdr:rowOff>
    </xdr:from>
    <xdr:to>
      <xdr:col>72</xdr:col>
      <xdr:colOff>38100</xdr:colOff>
      <xdr:row>61</xdr:row>
      <xdr:rowOff>91622</xdr:rowOff>
    </xdr:to>
    <xdr:sp macro="" textlink="">
      <xdr:nvSpPr>
        <xdr:cNvPr id="536" name="フローチャート: 判断 535">
          <a:extLst>
            <a:ext uri="{FF2B5EF4-FFF2-40B4-BE49-F238E27FC236}">
              <a16:creationId xmlns:a16="http://schemas.microsoft.com/office/drawing/2014/main" id="{6B985BC4-DBF9-440D-B6B1-B965D57C5514}"/>
            </a:ext>
          </a:extLst>
        </xdr:cNvPr>
        <xdr:cNvSpPr/>
      </xdr:nvSpPr>
      <xdr:spPr>
        <a:xfrm>
          <a:off x="136525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7983</xdr:rowOff>
    </xdr:from>
    <xdr:to>
      <xdr:col>67</xdr:col>
      <xdr:colOff>101600</xdr:colOff>
      <xdr:row>61</xdr:row>
      <xdr:rowOff>109583</xdr:rowOff>
    </xdr:to>
    <xdr:sp macro="" textlink="">
      <xdr:nvSpPr>
        <xdr:cNvPr id="537" name="フローチャート: 判断 536">
          <a:extLst>
            <a:ext uri="{FF2B5EF4-FFF2-40B4-BE49-F238E27FC236}">
              <a16:creationId xmlns:a16="http://schemas.microsoft.com/office/drawing/2014/main" id="{F27A75DE-DFEA-4A70-B9F5-78ACFB8D0ABA}"/>
            </a:ext>
          </a:extLst>
        </xdr:cNvPr>
        <xdr:cNvSpPr/>
      </xdr:nvSpPr>
      <xdr:spPr>
        <a:xfrm>
          <a:off x="127635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F5E85876-2FB6-43EB-9DC4-9BFEAA9C796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20DD591F-D67C-45D4-A41D-E4E3B804723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A1A3A7D-080B-42AE-A80C-C59A6D6C8DA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608B5EEC-32C0-41B2-A43A-B5DDB514ADD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D5987889-16A4-4E42-B1C9-DD58644E686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32476</xdr:rowOff>
    </xdr:from>
    <xdr:to>
      <xdr:col>85</xdr:col>
      <xdr:colOff>177800</xdr:colOff>
      <xdr:row>61</xdr:row>
      <xdr:rowOff>134076</xdr:rowOff>
    </xdr:to>
    <xdr:sp macro="" textlink="">
      <xdr:nvSpPr>
        <xdr:cNvPr id="543" name="楕円 542">
          <a:extLst>
            <a:ext uri="{FF2B5EF4-FFF2-40B4-BE49-F238E27FC236}">
              <a16:creationId xmlns:a16="http://schemas.microsoft.com/office/drawing/2014/main" id="{C9F8F080-7FDC-4BA3-BCE8-4D3BDAA03446}"/>
            </a:ext>
          </a:extLst>
        </xdr:cNvPr>
        <xdr:cNvSpPr/>
      </xdr:nvSpPr>
      <xdr:spPr>
        <a:xfrm>
          <a:off x="162687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10903</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FBB7BCF4-B8AD-447C-ADC3-C267336AAFC7}"/>
            </a:ext>
          </a:extLst>
        </xdr:cNvPr>
        <xdr:cNvSpPr txBox="1"/>
      </xdr:nvSpPr>
      <xdr:spPr>
        <a:xfrm>
          <a:off x="16357600"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25944</xdr:rowOff>
    </xdr:from>
    <xdr:to>
      <xdr:col>81</xdr:col>
      <xdr:colOff>101600</xdr:colOff>
      <xdr:row>62</xdr:row>
      <xdr:rowOff>127544</xdr:rowOff>
    </xdr:to>
    <xdr:sp macro="" textlink="">
      <xdr:nvSpPr>
        <xdr:cNvPr id="545" name="楕円 544">
          <a:extLst>
            <a:ext uri="{FF2B5EF4-FFF2-40B4-BE49-F238E27FC236}">
              <a16:creationId xmlns:a16="http://schemas.microsoft.com/office/drawing/2014/main" id="{FBF16DE0-546B-40CD-9220-0E276BC2F6F8}"/>
            </a:ext>
          </a:extLst>
        </xdr:cNvPr>
        <xdr:cNvSpPr/>
      </xdr:nvSpPr>
      <xdr:spPr>
        <a:xfrm>
          <a:off x="15430500" y="106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83276</xdr:rowOff>
    </xdr:from>
    <xdr:to>
      <xdr:col>85</xdr:col>
      <xdr:colOff>127000</xdr:colOff>
      <xdr:row>62</xdr:row>
      <xdr:rowOff>76744</xdr:rowOff>
    </xdr:to>
    <xdr:cxnSp macro="">
      <xdr:nvCxnSpPr>
        <xdr:cNvPr id="546" name="直線コネクタ 545">
          <a:extLst>
            <a:ext uri="{FF2B5EF4-FFF2-40B4-BE49-F238E27FC236}">
              <a16:creationId xmlns:a16="http://schemas.microsoft.com/office/drawing/2014/main" id="{1543FBDB-B4AA-4E67-B7B3-5CB62392DC37}"/>
            </a:ext>
          </a:extLst>
        </xdr:cNvPr>
        <xdr:cNvCxnSpPr/>
      </xdr:nvCxnSpPr>
      <xdr:spPr>
        <a:xfrm flipV="1">
          <a:off x="15481300" y="10541726"/>
          <a:ext cx="838200" cy="16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161472</xdr:rowOff>
    </xdr:from>
    <xdr:to>
      <xdr:col>76</xdr:col>
      <xdr:colOff>165100</xdr:colOff>
      <xdr:row>61</xdr:row>
      <xdr:rowOff>91622</xdr:rowOff>
    </xdr:to>
    <xdr:sp macro="" textlink="">
      <xdr:nvSpPr>
        <xdr:cNvPr id="547" name="楕円 546">
          <a:extLst>
            <a:ext uri="{FF2B5EF4-FFF2-40B4-BE49-F238E27FC236}">
              <a16:creationId xmlns:a16="http://schemas.microsoft.com/office/drawing/2014/main" id="{A5FE623D-5DED-4F4C-B083-73F5B4906FA2}"/>
            </a:ext>
          </a:extLst>
        </xdr:cNvPr>
        <xdr:cNvSpPr/>
      </xdr:nvSpPr>
      <xdr:spPr>
        <a:xfrm>
          <a:off x="145415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40822</xdr:rowOff>
    </xdr:from>
    <xdr:to>
      <xdr:col>81</xdr:col>
      <xdr:colOff>50800</xdr:colOff>
      <xdr:row>62</xdr:row>
      <xdr:rowOff>76744</xdr:rowOff>
    </xdr:to>
    <xdr:cxnSp macro="">
      <xdr:nvCxnSpPr>
        <xdr:cNvPr id="548" name="直線コネクタ 547">
          <a:extLst>
            <a:ext uri="{FF2B5EF4-FFF2-40B4-BE49-F238E27FC236}">
              <a16:creationId xmlns:a16="http://schemas.microsoft.com/office/drawing/2014/main" id="{F048922B-81FB-4C48-85EA-1FDCAF0FAE1C}"/>
            </a:ext>
          </a:extLst>
        </xdr:cNvPr>
        <xdr:cNvCxnSpPr/>
      </xdr:nvCxnSpPr>
      <xdr:spPr>
        <a:xfrm>
          <a:off x="14592300" y="10499272"/>
          <a:ext cx="889000" cy="20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119017</xdr:rowOff>
    </xdr:from>
    <xdr:to>
      <xdr:col>72</xdr:col>
      <xdr:colOff>38100</xdr:colOff>
      <xdr:row>61</xdr:row>
      <xdr:rowOff>49167</xdr:rowOff>
    </xdr:to>
    <xdr:sp macro="" textlink="">
      <xdr:nvSpPr>
        <xdr:cNvPr id="549" name="楕円 548">
          <a:extLst>
            <a:ext uri="{FF2B5EF4-FFF2-40B4-BE49-F238E27FC236}">
              <a16:creationId xmlns:a16="http://schemas.microsoft.com/office/drawing/2014/main" id="{7A8ACDB2-BF8A-4234-AA9F-C2A6BB4A1BDE}"/>
            </a:ext>
          </a:extLst>
        </xdr:cNvPr>
        <xdr:cNvSpPr/>
      </xdr:nvSpPr>
      <xdr:spPr>
        <a:xfrm>
          <a:off x="136525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169817</xdr:rowOff>
    </xdr:from>
    <xdr:to>
      <xdr:col>76</xdr:col>
      <xdr:colOff>114300</xdr:colOff>
      <xdr:row>61</xdr:row>
      <xdr:rowOff>40822</xdr:rowOff>
    </xdr:to>
    <xdr:cxnSp macro="">
      <xdr:nvCxnSpPr>
        <xdr:cNvPr id="550" name="直線コネクタ 549">
          <a:extLst>
            <a:ext uri="{FF2B5EF4-FFF2-40B4-BE49-F238E27FC236}">
              <a16:creationId xmlns:a16="http://schemas.microsoft.com/office/drawing/2014/main" id="{BC11D098-E0CE-4FC1-848E-6C435E712FBC}"/>
            </a:ext>
          </a:extLst>
        </xdr:cNvPr>
        <xdr:cNvCxnSpPr/>
      </xdr:nvCxnSpPr>
      <xdr:spPr>
        <a:xfrm>
          <a:off x="13703300" y="1045681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76563</xdr:rowOff>
    </xdr:from>
    <xdr:to>
      <xdr:col>67</xdr:col>
      <xdr:colOff>101600</xdr:colOff>
      <xdr:row>61</xdr:row>
      <xdr:rowOff>6713</xdr:rowOff>
    </xdr:to>
    <xdr:sp macro="" textlink="">
      <xdr:nvSpPr>
        <xdr:cNvPr id="551" name="楕円 550">
          <a:extLst>
            <a:ext uri="{FF2B5EF4-FFF2-40B4-BE49-F238E27FC236}">
              <a16:creationId xmlns:a16="http://schemas.microsoft.com/office/drawing/2014/main" id="{F37E08CB-AEC7-4AC2-AC0D-DC07B55EDF3B}"/>
            </a:ext>
          </a:extLst>
        </xdr:cNvPr>
        <xdr:cNvSpPr/>
      </xdr:nvSpPr>
      <xdr:spPr>
        <a:xfrm>
          <a:off x="12763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127363</xdr:rowOff>
    </xdr:from>
    <xdr:to>
      <xdr:col>71</xdr:col>
      <xdr:colOff>177800</xdr:colOff>
      <xdr:row>60</xdr:row>
      <xdr:rowOff>169817</xdr:rowOff>
    </xdr:to>
    <xdr:cxnSp macro="">
      <xdr:nvCxnSpPr>
        <xdr:cNvPr id="552" name="直線コネクタ 551">
          <a:extLst>
            <a:ext uri="{FF2B5EF4-FFF2-40B4-BE49-F238E27FC236}">
              <a16:creationId xmlns:a16="http://schemas.microsoft.com/office/drawing/2014/main" id="{0CDBF503-AF12-4785-ADB8-3906F4EA9D7B}"/>
            </a:ext>
          </a:extLst>
        </xdr:cNvPr>
        <xdr:cNvCxnSpPr/>
      </xdr:nvCxnSpPr>
      <xdr:spPr>
        <a:xfrm>
          <a:off x="12814300" y="1041436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113047</xdr:rowOff>
    </xdr:from>
    <xdr:ext cx="405111" cy="259045"/>
    <xdr:sp macro="" textlink="">
      <xdr:nvSpPr>
        <xdr:cNvPr id="553" name="n_1aveValue【学校施設】&#10;有形固定資産減価償却率">
          <a:extLst>
            <a:ext uri="{FF2B5EF4-FFF2-40B4-BE49-F238E27FC236}">
              <a16:creationId xmlns:a16="http://schemas.microsoft.com/office/drawing/2014/main" id="{4D9EA18B-DDD3-4F91-850B-78F4981FBEA2}"/>
            </a:ext>
          </a:extLst>
        </xdr:cNvPr>
        <xdr:cNvSpPr txBox="1"/>
      </xdr:nvSpPr>
      <xdr:spPr>
        <a:xfrm>
          <a:off x="152660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73858</xdr:rowOff>
    </xdr:from>
    <xdr:ext cx="405111" cy="259045"/>
    <xdr:sp macro="" textlink="">
      <xdr:nvSpPr>
        <xdr:cNvPr id="554" name="n_2aveValue【学校施設】&#10;有形固定資産減価償却率">
          <a:extLst>
            <a:ext uri="{FF2B5EF4-FFF2-40B4-BE49-F238E27FC236}">
              <a16:creationId xmlns:a16="http://schemas.microsoft.com/office/drawing/2014/main" id="{A72BACE1-1B7F-4959-86F1-486EDD0DAA44}"/>
            </a:ext>
          </a:extLst>
        </xdr:cNvPr>
        <xdr:cNvSpPr txBox="1"/>
      </xdr:nvSpPr>
      <xdr:spPr>
        <a:xfrm>
          <a:off x="14389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82749</xdr:rowOff>
    </xdr:from>
    <xdr:ext cx="405111" cy="259045"/>
    <xdr:sp macro="" textlink="">
      <xdr:nvSpPr>
        <xdr:cNvPr id="555" name="n_3aveValue【学校施設】&#10;有形固定資産減価償却率">
          <a:extLst>
            <a:ext uri="{FF2B5EF4-FFF2-40B4-BE49-F238E27FC236}">
              <a16:creationId xmlns:a16="http://schemas.microsoft.com/office/drawing/2014/main" id="{14E01C2A-CA19-4E98-8F47-A26327CDFB4B}"/>
            </a:ext>
          </a:extLst>
        </xdr:cNvPr>
        <xdr:cNvSpPr txBox="1"/>
      </xdr:nvSpPr>
      <xdr:spPr>
        <a:xfrm>
          <a:off x="13500744"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100710</xdr:rowOff>
    </xdr:from>
    <xdr:ext cx="405111" cy="259045"/>
    <xdr:sp macro="" textlink="">
      <xdr:nvSpPr>
        <xdr:cNvPr id="556" name="n_4aveValue【学校施設】&#10;有形固定資産減価償却率">
          <a:extLst>
            <a:ext uri="{FF2B5EF4-FFF2-40B4-BE49-F238E27FC236}">
              <a16:creationId xmlns:a16="http://schemas.microsoft.com/office/drawing/2014/main" id="{6E0D3F13-5E29-41E6-B182-4BF6DC94507A}"/>
            </a:ext>
          </a:extLst>
        </xdr:cNvPr>
        <xdr:cNvSpPr txBox="1"/>
      </xdr:nvSpPr>
      <xdr:spPr>
        <a:xfrm>
          <a:off x="12611744" y="1055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118671</xdr:rowOff>
    </xdr:from>
    <xdr:ext cx="405111" cy="259045"/>
    <xdr:sp macro="" textlink="">
      <xdr:nvSpPr>
        <xdr:cNvPr id="557" name="n_1mainValue【学校施設】&#10;有形固定資産減価償却率">
          <a:extLst>
            <a:ext uri="{FF2B5EF4-FFF2-40B4-BE49-F238E27FC236}">
              <a16:creationId xmlns:a16="http://schemas.microsoft.com/office/drawing/2014/main" id="{068B48CE-8FFC-44FF-BC40-1EFAC6DC4BB6}"/>
            </a:ext>
          </a:extLst>
        </xdr:cNvPr>
        <xdr:cNvSpPr txBox="1"/>
      </xdr:nvSpPr>
      <xdr:spPr>
        <a:xfrm>
          <a:off x="15266044" y="1074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82749</xdr:rowOff>
    </xdr:from>
    <xdr:ext cx="405111" cy="259045"/>
    <xdr:sp macro="" textlink="">
      <xdr:nvSpPr>
        <xdr:cNvPr id="558" name="n_2mainValue【学校施設】&#10;有形固定資産減価償却率">
          <a:extLst>
            <a:ext uri="{FF2B5EF4-FFF2-40B4-BE49-F238E27FC236}">
              <a16:creationId xmlns:a16="http://schemas.microsoft.com/office/drawing/2014/main" id="{5F64B0AA-DF40-46ED-9380-B3F737B1E191}"/>
            </a:ext>
          </a:extLst>
        </xdr:cNvPr>
        <xdr:cNvSpPr txBox="1"/>
      </xdr:nvSpPr>
      <xdr:spPr>
        <a:xfrm>
          <a:off x="14389744"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65694</xdr:rowOff>
    </xdr:from>
    <xdr:ext cx="405111" cy="259045"/>
    <xdr:sp macro="" textlink="">
      <xdr:nvSpPr>
        <xdr:cNvPr id="559" name="n_3mainValue【学校施設】&#10;有形固定資産減価償却率">
          <a:extLst>
            <a:ext uri="{FF2B5EF4-FFF2-40B4-BE49-F238E27FC236}">
              <a16:creationId xmlns:a16="http://schemas.microsoft.com/office/drawing/2014/main" id="{81EE8366-AC85-4783-9C70-77DD45A0535F}"/>
            </a:ext>
          </a:extLst>
        </xdr:cNvPr>
        <xdr:cNvSpPr txBox="1"/>
      </xdr:nvSpPr>
      <xdr:spPr>
        <a:xfrm>
          <a:off x="135007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23240</xdr:rowOff>
    </xdr:from>
    <xdr:ext cx="405111" cy="259045"/>
    <xdr:sp macro="" textlink="">
      <xdr:nvSpPr>
        <xdr:cNvPr id="560" name="n_4mainValue【学校施設】&#10;有形固定資産減価償却率">
          <a:extLst>
            <a:ext uri="{FF2B5EF4-FFF2-40B4-BE49-F238E27FC236}">
              <a16:creationId xmlns:a16="http://schemas.microsoft.com/office/drawing/2014/main" id="{1F4FECA3-05E3-491A-BA48-906620A753C7}"/>
            </a:ext>
          </a:extLst>
        </xdr:cNvPr>
        <xdr:cNvSpPr txBox="1"/>
      </xdr:nvSpPr>
      <xdr:spPr>
        <a:xfrm>
          <a:off x="12611744" y="1013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9CD5ABB4-773E-4928-8939-A7E10B8CDE6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BFCE043C-147B-4DE9-BAB0-DDAB6615836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59385641-5A72-438F-ACD2-25CD1690743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932F3E7D-1E83-4C99-B27A-86DF3AEBB11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1DC3736A-D6F9-4D86-BACD-F23EFEB1441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FF8D3335-A578-474C-8C8A-ECDBDB8E653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4A36C30E-C50B-4AB7-877F-EB184E9811D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7BB2AF74-C48A-48B5-B46E-BB943A90223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0CA96682-A5BD-4E64-862D-A6437FC8906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DC6A0ED9-2BD5-4421-9130-D8E3318FAED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E2E81B44-549D-46CB-88FA-0C7D68A6642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270900CF-3DED-4DAC-8BD5-0B5B2B73B47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64491688-E17F-4C6A-BF74-9A77D580696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7A938FCA-EE81-4DAC-8D46-A8EC8D34181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F7D7A537-3F20-433A-9AE1-4BC563B2B3F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6" name="テキスト ボックス 575">
          <a:extLst>
            <a:ext uri="{FF2B5EF4-FFF2-40B4-BE49-F238E27FC236}">
              <a16:creationId xmlns:a16="http://schemas.microsoft.com/office/drawing/2014/main" id="{4D766D03-FDD4-443D-B850-9753A58D813B}"/>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12C46513-61C4-4484-A9D9-FF473771913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8" name="テキスト ボックス 577">
          <a:extLst>
            <a:ext uri="{FF2B5EF4-FFF2-40B4-BE49-F238E27FC236}">
              <a16:creationId xmlns:a16="http://schemas.microsoft.com/office/drawing/2014/main" id="{3AE95884-1C80-4D89-AD9D-F19E9964D92E}"/>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799EA5B2-68AA-47A6-81B4-EA829BE067A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0" name="テキスト ボックス 579">
          <a:extLst>
            <a:ext uri="{FF2B5EF4-FFF2-40B4-BE49-F238E27FC236}">
              <a16:creationId xmlns:a16="http://schemas.microsoft.com/office/drawing/2014/main" id="{530B7DC9-EEF0-42D0-B90D-0C6CC4CAA982}"/>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3C402FCD-5F61-407A-98D9-C98BC7CC0AD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ABE8173A-342E-4983-87B3-9303DA4EA829}"/>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8085C220-773B-4042-99FF-42E5C833143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584" name="直線コネクタ 583">
          <a:extLst>
            <a:ext uri="{FF2B5EF4-FFF2-40B4-BE49-F238E27FC236}">
              <a16:creationId xmlns:a16="http://schemas.microsoft.com/office/drawing/2014/main" id="{892845D3-9976-4809-A13D-5518BF56327B}"/>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585" name="【学校施設】&#10;一人当たり面積最小値テキスト">
          <a:extLst>
            <a:ext uri="{FF2B5EF4-FFF2-40B4-BE49-F238E27FC236}">
              <a16:creationId xmlns:a16="http://schemas.microsoft.com/office/drawing/2014/main" id="{110C9884-E163-4B9B-8D41-871FF4F7CF1C}"/>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586" name="直線コネクタ 585">
          <a:extLst>
            <a:ext uri="{FF2B5EF4-FFF2-40B4-BE49-F238E27FC236}">
              <a16:creationId xmlns:a16="http://schemas.microsoft.com/office/drawing/2014/main" id="{8E2ECC5D-3AC5-4AA0-BC1C-3D29433918EF}"/>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587" name="【学校施設】&#10;一人当たり面積最大値テキスト">
          <a:extLst>
            <a:ext uri="{FF2B5EF4-FFF2-40B4-BE49-F238E27FC236}">
              <a16:creationId xmlns:a16="http://schemas.microsoft.com/office/drawing/2014/main" id="{CF443A75-1D0B-4470-A62B-8335218D499D}"/>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588" name="直線コネクタ 587">
          <a:extLst>
            <a:ext uri="{FF2B5EF4-FFF2-40B4-BE49-F238E27FC236}">
              <a16:creationId xmlns:a16="http://schemas.microsoft.com/office/drawing/2014/main" id="{831CB441-2FE7-426B-8F9E-49A526AC8A14}"/>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54830</xdr:rowOff>
    </xdr:from>
    <xdr:ext cx="469744" cy="259045"/>
    <xdr:sp macro="" textlink="">
      <xdr:nvSpPr>
        <xdr:cNvPr id="589" name="【学校施設】&#10;一人当たり面積平均値テキスト">
          <a:extLst>
            <a:ext uri="{FF2B5EF4-FFF2-40B4-BE49-F238E27FC236}">
              <a16:creationId xmlns:a16="http://schemas.microsoft.com/office/drawing/2014/main" id="{E459D3D6-55DD-4E20-B13D-BF9AE45C580B}"/>
            </a:ext>
          </a:extLst>
        </xdr:cNvPr>
        <xdr:cNvSpPr txBox="1"/>
      </xdr:nvSpPr>
      <xdr:spPr>
        <a:xfrm>
          <a:off x="22199600" y="10513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590" name="フローチャート: 判断 589">
          <a:extLst>
            <a:ext uri="{FF2B5EF4-FFF2-40B4-BE49-F238E27FC236}">
              <a16:creationId xmlns:a16="http://schemas.microsoft.com/office/drawing/2014/main" id="{BC41A989-88FB-42D4-90C4-B116D50AD76A}"/>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591" name="フローチャート: 判断 590">
          <a:extLst>
            <a:ext uri="{FF2B5EF4-FFF2-40B4-BE49-F238E27FC236}">
              <a16:creationId xmlns:a16="http://schemas.microsoft.com/office/drawing/2014/main" id="{7BA3F99F-700A-4863-98AD-29DF39135362}"/>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592" name="フローチャート: 判断 591">
          <a:extLst>
            <a:ext uri="{FF2B5EF4-FFF2-40B4-BE49-F238E27FC236}">
              <a16:creationId xmlns:a16="http://schemas.microsoft.com/office/drawing/2014/main" id="{A6261BCF-8434-454B-8A02-A510A3D19F11}"/>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96495</xdr:rowOff>
    </xdr:from>
    <xdr:to>
      <xdr:col>102</xdr:col>
      <xdr:colOff>165100</xdr:colOff>
      <xdr:row>63</xdr:row>
      <xdr:rowOff>26645</xdr:rowOff>
    </xdr:to>
    <xdr:sp macro="" textlink="">
      <xdr:nvSpPr>
        <xdr:cNvPr id="593" name="フローチャート: 判断 592">
          <a:extLst>
            <a:ext uri="{FF2B5EF4-FFF2-40B4-BE49-F238E27FC236}">
              <a16:creationId xmlns:a16="http://schemas.microsoft.com/office/drawing/2014/main" id="{42787A2D-CE9F-4B9B-8A40-3E92D68A1B2D}"/>
            </a:ext>
          </a:extLst>
        </xdr:cNvPr>
        <xdr:cNvSpPr/>
      </xdr:nvSpPr>
      <xdr:spPr>
        <a:xfrm>
          <a:off x="19494500" y="1072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87199</xdr:rowOff>
    </xdr:from>
    <xdr:to>
      <xdr:col>98</xdr:col>
      <xdr:colOff>38100</xdr:colOff>
      <xdr:row>63</xdr:row>
      <xdr:rowOff>17349</xdr:rowOff>
    </xdr:to>
    <xdr:sp macro="" textlink="">
      <xdr:nvSpPr>
        <xdr:cNvPr id="594" name="フローチャート: 判断 593">
          <a:extLst>
            <a:ext uri="{FF2B5EF4-FFF2-40B4-BE49-F238E27FC236}">
              <a16:creationId xmlns:a16="http://schemas.microsoft.com/office/drawing/2014/main" id="{80A55CF8-14F1-4F89-8BD4-7F0BFB793A0F}"/>
            </a:ext>
          </a:extLst>
        </xdr:cNvPr>
        <xdr:cNvSpPr/>
      </xdr:nvSpPr>
      <xdr:spPr>
        <a:xfrm>
          <a:off x="18605500" y="10717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1C75EEC-696C-4190-A876-DD41582E2E3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4FA33754-D461-4501-A8F6-7854F037EC6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FED8DEAF-FB1D-43B5-AA42-D4CD795D1B3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26C29B2F-F5BB-4B92-8D5D-4E438EB0B1C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134A660F-6BB0-454E-B1CA-6D985F1DE04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6503</xdr:rowOff>
    </xdr:from>
    <xdr:to>
      <xdr:col>116</xdr:col>
      <xdr:colOff>114300</xdr:colOff>
      <xdr:row>63</xdr:row>
      <xdr:rowOff>108103</xdr:rowOff>
    </xdr:to>
    <xdr:sp macro="" textlink="">
      <xdr:nvSpPr>
        <xdr:cNvPr id="600" name="楕円 599">
          <a:extLst>
            <a:ext uri="{FF2B5EF4-FFF2-40B4-BE49-F238E27FC236}">
              <a16:creationId xmlns:a16="http://schemas.microsoft.com/office/drawing/2014/main" id="{FC92A7C3-8F1F-4A43-ADA1-601410D9A847}"/>
            </a:ext>
          </a:extLst>
        </xdr:cNvPr>
        <xdr:cNvSpPr/>
      </xdr:nvSpPr>
      <xdr:spPr>
        <a:xfrm>
          <a:off x="22110700" y="1080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92880</xdr:rowOff>
    </xdr:from>
    <xdr:ext cx="469744" cy="259045"/>
    <xdr:sp macro="" textlink="">
      <xdr:nvSpPr>
        <xdr:cNvPr id="601" name="【学校施設】&#10;一人当たり面積該当値テキスト">
          <a:extLst>
            <a:ext uri="{FF2B5EF4-FFF2-40B4-BE49-F238E27FC236}">
              <a16:creationId xmlns:a16="http://schemas.microsoft.com/office/drawing/2014/main" id="{A3DAA5D1-5818-458E-BD68-257C14913982}"/>
            </a:ext>
          </a:extLst>
        </xdr:cNvPr>
        <xdr:cNvSpPr txBox="1"/>
      </xdr:nvSpPr>
      <xdr:spPr>
        <a:xfrm>
          <a:off x="22199600" y="1072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13132</xdr:rowOff>
    </xdr:from>
    <xdr:to>
      <xdr:col>112</xdr:col>
      <xdr:colOff>38100</xdr:colOff>
      <xdr:row>63</xdr:row>
      <xdr:rowOff>114732</xdr:rowOff>
    </xdr:to>
    <xdr:sp macro="" textlink="">
      <xdr:nvSpPr>
        <xdr:cNvPr id="602" name="楕円 601">
          <a:extLst>
            <a:ext uri="{FF2B5EF4-FFF2-40B4-BE49-F238E27FC236}">
              <a16:creationId xmlns:a16="http://schemas.microsoft.com/office/drawing/2014/main" id="{D4257030-6346-4B4F-9F38-B02AE60B5A8B}"/>
            </a:ext>
          </a:extLst>
        </xdr:cNvPr>
        <xdr:cNvSpPr/>
      </xdr:nvSpPr>
      <xdr:spPr>
        <a:xfrm>
          <a:off x="21272500" y="1081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57303</xdr:rowOff>
    </xdr:from>
    <xdr:to>
      <xdr:col>116</xdr:col>
      <xdr:colOff>63500</xdr:colOff>
      <xdr:row>63</xdr:row>
      <xdr:rowOff>63932</xdr:rowOff>
    </xdr:to>
    <xdr:cxnSp macro="">
      <xdr:nvCxnSpPr>
        <xdr:cNvPr id="603" name="直線コネクタ 602">
          <a:extLst>
            <a:ext uri="{FF2B5EF4-FFF2-40B4-BE49-F238E27FC236}">
              <a16:creationId xmlns:a16="http://schemas.microsoft.com/office/drawing/2014/main" id="{8EED3651-167A-4F57-AD2C-1A636A008B4D}"/>
            </a:ext>
          </a:extLst>
        </xdr:cNvPr>
        <xdr:cNvCxnSpPr/>
      </xdr:nvCxnSpPr>
      <xdr:spPr>
        <a:xfrm flipV="1">
          <a:off x="21323300" y="10858653"/>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20447</xdr:rowOff>
    </xdr:from>
    <xdr:to>
      <xdr:col>107</xdr:col>
      <xdr:colOff>101600</xdr:colOff>
      <xdr:row>63</xdr:row>
      <xdr:rowOff>122047</xdr:rowOff>
    </xdr:to>
    <xdr:sp macro="" textlink="">
      <xdr:nvSpPr>
        <xdr:cNvPr id="604" name="楕円 603">
          <a:extLst>
            <a:ext uri="{FF2B5EF4-FFF2-40B4-BE49-F238E27FC236}">
              <a16:creationId xmlns:a16="http://schemas.microsoft.com/office/drawing/2014/main" id="{D3FF9B5D-AF44-4521-BF79-FACC0317DE08}"/>
            </a:ext>
          </a:extLst>
        </xdr:cNvPr>
        <xdr:cNvSpPr/>
      </xdr:nvSpPr>
      <xdr:spPr>
        <a:xfrm>
          <a:off x="20383500" y="1082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63932</xdr:rowOff>
    </xdr:from>
    <xdr:to>
      <xdr:col>111</xdr:col>
      <xdr:colOff>177800</xdr:colOff>
      <xdr:row>63</xdr:row>
      <xdr:rowOff>71247</xdr:rowOff>
    </xdr:to>
    <xdr:cxnSp macro="">
      <xdr:nvCxnSpPr>
        <xdr:cNvPr id="605" name="直線コネクタ 604">
          <a:extLst>
            <a:ext uri="{FF2B5EF4-FFF2-40B4-BE49-F238E27FC236}">
              <a16:creationId xmlns:a16="http://schemas.microsoft.com/office/drawing/2014/main" id="{2499EBFF-3FB6-458A-BABE-75707B1D3B25}"/>
            </a:ext>
          </a:extLst>
        </xdr:cNvPr>
        <xdr:cNvCxnSpPr/>
      </xdr:nvCxnSpPr>
      <xdr:spPr>
        <a:xfrm flipV="1">
          <a:off x="20434300" y="10865282"/>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26771</xdr:rowOff>
    </xdr:from>
    <xdr:to>
      <xdr:col>102</xdr:col>
      <xdr:colOff>165100</xdr:colOff>
      <xdr:row>63</xdr:row>
      <xdr:rowOff>128371</xdr:rowOff>
    </xdr:to>
    <xdr:sp macro="" textlink="">
      <xdr:nvSpPr>
        <xdr:cNvPr id="606" name="楕円 605">
          <a:extLst>
            <a:ext uri="{FF2B5EF4-FFF2-40B4-BE49-F238E27FC236}">
              <a16:creationId xmlns:a16="http://schemas.microsoft.com/office/drawing/2014/main" id="{D5F78933-A3BE-414C-8973-09998163EA11}"/>
            </a:ext>
          </a:extLst>
        </xdr:cNvPr>
        <xdr:cNvSpPr/>
      </xdr:nvSpPr>
      <xdr:spPr>
        <a:xfrm>
          <a:off x="19494500" y="1082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71247</xdr:rowOff>
    </xdr:from>
    <xdr:to>
      <xdr:col>107</xdr:col>
      <xdr:colOff>50800</xdr:colOff>
      <xdr:row>63</xdr:row>
      <xdr:rowOff>77571</xdr:rowOff>
    </xdr:to>
    <xdr:cxnSp macro="">
      <xdr:nvCxnSpPr>
        <xdr:cNvPr id="607" name="直線コネクタ 606">
          <a:extLst>
            <a:ext uri="{FF2B5EF4-FFF2-40B4-BE49-F238E27FC236}">
              <a16:creationId xmlns:a16="http://schemas.microsoft.com/office/drawing/2014/main" id="{1011189C-CBF0-499E-80C8-822D9A1CD105}"/>
            </a:ext>
          </a:extLst>
        </xdr:cNvPr>
        <xdr:cNvCxnSpPr/>
      </xdr:nvCxnSpPr>
      <xdr:spPr>
        <a:xfrm flipV="1">
          <a:off x="19545300" y="10872597"/>
          <a:ext cx="889000"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31420</xdr:rowOff>
    </xdr:from>
    <xdr:to>
      <xdr:col>98</xdr:col>
      <xdr:colOff>38100</xdr:colOff>
      <xdr:row>63</xdr:row>
      <xdr:rowOff>133020</xdr:rowOff>
    </xdr:to>
    <xdr:sp macro="" textlink="">
      <xdr:nvSpPr>
        <xdr:cNvPr id="608" name="楕円 607">
          <a:extLst>
            <a:ext uri="{FF2B5EF4-FFF2-40B4-BE49-F238E27FC236}">
              <a16:creationId xmlns:a16="http://schemas.microsoft.com/office/drawing/2014/main" id="{D432BCA8-20A9-4B53-BFE2-4E0DB8FF9F43}"/>
            </a:ext>
          </a:extLst>
        </xdr:cNvPr>
        <xdr:cNvSpPr/>
      </xdr:nvSpPr>
      <xdr:spPr>
        <a:xfrm>
          <a:off x="18605500" y="1083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77571</xdr:rowOff>
    </xdr:from>
    <xdr:to>
      <xdr:col>102</xdr:col>
      <xdr:colOff>114300</xdr:colOff>
      <xdr:row>63</xdr:row>
      <xdr:rowOff>82220</xdr:rowOff>
    </xdr:to>
    <xdr:cxnSp macro="">
      <xdr:nvCxnSpPr>
        <xdr:cNvPr id="609" name="直線コネクタ 608">
          <a:extLst>
            <a:ext uri="{FF2B5EF4-FFF2-40B4-BE49-F238E27FC236}">
              <a16:creationId xmlns:a16="http://schemas.microsoft.com/office/drawing/2014/main" id="{D3DE39CD-52BE-448A-929E-A2960B97E80E}"/>
            </a:ext>
          </a:extLst>
        </xdr:cNvPr>
        <xdr:cNvCxnSpPr/>
      </xdr:nvCxnSpPr>
      <xdr:spPr>
        <a:xfrm flipV="1">
          <a:off x="18656300" y="10878921"/>
          <a:ext cx="88900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2329</xdr:rowOff>
    </xdr:from>
    <xdr:ext cx="469744" cy="259045"/>
    <xdr:sp macro="" textlink="">
      <xdr:nvSpPr>
        <xdr:cNvPr id="610" name="n_1aveValue【学校施設】&#10;一人当たり面積">
          <a:extLst>
            <a:ext uri="{FF2B5EF4-FFF2-40B4-BE49-F238E27FC236}">
              <a16:creationId xmlns:a16="http://schemas.microsoft.com/office/drawing/2014/main" id="{DDE2EA8A-86DF-49A5-8129-A327A59AEA83}"/>
            </a:ext>
          </a:extLst>
        </xdr:cNvPr>
        <xdr:cNvSpPr txBox="1"/>
      </xdr:nvSpPr>
      <xdr:spPr>
        <a:xfrm>
          <a:off x="21075727" y="1046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12692</xdr:rowOff>
    </xdr:from>
    <xdr:ext cx="469744" cy="259045"/>
    <xdr:sp macro="" textlink="">
      <xdr:nvSpPr>
        <xdr:cNvPr id="611" name="n_2aveValue【学校施設】&#10;一人当たり面積">
          <a:extLst>
            <a:ext uri="{FF2B5EF4-FFF2-40B4-BE49-F238E27FC236}">
              <a16:creationId xmlns:a16="http://schemas.microsoft.com/office/drawing/2014/main" id="{54AF3D7D-8ABA-41C7-AADF-A4CA7E94E3FD}"/>
            </a:ext>
          </a:extLst>
        </xdr:cNvPr>
        <xdr:cNvSpPr txBox="1"/>
      </xdr:nvSpPr>
      <xdr:spPr>
        <a:xfrm>
          <a:off x="20199427" y="1047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43172</xdr:rowOff>
    </xdr:from>
    <xdr:ext cx="469744" cy="259045"/>
    <xdr:sp macro="" textlink="">
      <xdr:nvSpPr>
        <xdr:cNvPr id="612" name="n_3aveValue【学校施設】&#10;一人当たり面積">
          <a:extLst>
            <a:ext uri="{FF2B5EF4-FFF2-40B4-BE49-F238E27FC236}">
              <a16:creationId xmlns:a16="http://schemas.microsoft.com/office/drawing/2014/main" id="{3F370CD8-330B-4F7B-908F-FF16B22BF988}"/>
            </a:ext>
          </a:extLst>
        </xdr:cNvPr>
        <xdr:cNvSpPr txBox="1"/>
      </xdr:nvSpPr>
      <xdr:spPr>
        <a:xfrm>
          <a:off x="19310427" y="1050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33876</xdr:rowOff>
    </xdr:from>
    <xdr:ext cx="469744" cy="259045"/>
    <xdr:sp macro="" textlink="">
      <xdr:nvSpPr>
        <xdr:cNvPr id="613" name="n_4aveValue【学校施設】&#10;一人当たり面積">
          <a:extLst>
            <a:ext uri="{FF2B5EF4-FFF2-40B4-BE49-F238E27FC236}">
              <a16:creationId xmlns:a16="http://schemas.microsoft.com/office/drawing/2014/main" id="{31B5951E-D0A2-4502-AE11-82F9F2F18542}"/>
            </a:ext>
          </a:extLst>
        </xdr:cNvPr>
        <xdr:cNvSpPr txBox="1"/>
      </xdr:nvSpPr>
      <xdr:spPr>
        <a:xfrm>
          <a:off x="18421427" y="10492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105859</xdr:rowOff>
    </xdr:from>
    <xdr:ext cx="469744" cy="259045"/>
    <xdr:sp macro="" textlink="">
      <xdr:nvSpPr>
        <xdr:cNvPr id="614" name="n_1mainValue【学校施設】&#10;一人当たり面積">
          <a:extLst>
            <a:ext uri="{FF2B5EF4-FFF2-40B4-BE49-F238E27FC236}">
              <a16:creationId xmlns:a16="http://schemas.microsoft.com/office/drawing/2014/main" id="{8F54998F-AE27-47B3-B7DD-00183C954CEF}"/>
            </a:ext>
          </a:extLst>
        </xdr:cNvPr>
        <xdr:cNvSpPr txBox="1"/>
      </xdr:nvSpPr>
      <xdr:spPr>
        <a:xfrm>
          <a:off x="21075727" y="1090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113174</xdr:rowOff>
    </xdr:from>
    <xdr:ext cx="469744" cy="259045"/>
    <xdr:sp macro="" textlink="">
      <xdr:nvSpPr>
        <xdr:cNvPr id="615" name="n_2mainValue【学校施設】&#10;一人当たり面積">
          <a:extLst>
            <a:ext uri="{FF2B5EF4-FFF2-40B4-BE49-F238E27FC236}">
              <a16:creationId xmlns:a16="http://schemas.microsoft.com/office/drawing/2014/main" id="{B0DCBC43-92C4-4F1E-B56D-622B6B7297B8}"/>
            </a:ext>
          </a:extLst>
        </xdr:cNvPr>
        <xdr:cNvSpPr txBox="1"/>
      </xdr:nvSpPr>
      <xdr:spPr>
        <a:xfrm>
          <a:off x="20199427" y="1091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119498</xdr:rowOff>
    </xdr:from>
    <xdr:ext cx="469744" cy="259045"/>
    <xdr:sp macro="" textlink="">
      <xdr:nvSpPr>
        <xdr:cNvPr id="616" name="n_3mainValue【学校施設】&#10;一人当たり面積">
          <a:extLst>
            <a:ext uri="{FF2B5EF4-FFF2-40B4-BE49-F238E27FC236}">
              <a16:creationId xmlns:a16="http://schemas.microsoft.com/office/drawing/2014/main" id="{23CBE303-94A5-489F-9985-438D0AB8D2C5}"/>
            </a:ext>
          </a:extLst>
        </xdr:cNvPr>
        <xdr:cNvSpPr txBox="1"/>
      </xdr:nvSpPr>
      <xdr:spPr>
        <a:xfrm>
          <a:off x="19310427" y="1092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124147</xdr:rowOff>
    </xdr:from>
    <xdr:ext cx="469744" cy="259045"/>
    <xdr:sp macro="" textlink="">
      <xdr:nvSpPr>
        <xdr:cNvPr id="617" name="n_4mainValue【学校施設】&#10;一人当たり面積">
          <a:extLst>
            <a:ext uri="{FF2B5EF4-FFF2-40B4-BE49-F238E27FC236}">
              <a16:creationId xmlns:a16="http://schemas.microsoft.com/office/drawing/2014/main" id="{A9BBF6B3-9ADF-4AE2-9354-4AFF9E0188AE}"/>
            </a:ext>
          </a:extLst>
        </xdr:cNvPr>
        <xdr:cNvSpPr txBox="1"/>
      </xdr:nvSpPr>
      <xdr:spPr>
        <a:xfrm>
          <a:off x="18421427" y="1092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B16C833A-A514-4D4A-B75C-F98C9FBBF64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424EEAE7-8794-4F38-B363-623B02C8240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D008A017-A0F6-4059-AEBA-B61AB6B557D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53AE0B00-314B-4627-957C-B02479A21A6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8EB1955A-338B-4FBD-8180-2C52EE119EF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25CFF9D4-9CCC-4DAB-A33B-18E667CFCDE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4913A8AE-CBF2-4303-9E62-385830D742F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6B496910-165A-4809-9B11-493E4493C78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72C0079B-DBAD-4B51-B1A1-C3C87A4BE34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C074A500-3F2F-4A74-BB70-A0948BB564D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E4CE3D13-BC1A-4C82-863D-43B4B355AB0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D2398B82-3819-4590-B41B-B645A86EEED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255FCC5F-C396-4A18-82C7-A0BFB9E2792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020EE2F5-D921-4750-9549-A574774A3C6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D046D3F3-B6AD-4387-842C-5ECE121D966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D4539E7D-3D84-4F23-8936-1FC8FF6D09C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5A76B213-344E-4B7C-8983-48213E3164B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8CF792BB-FA26-449E-962B-376CF16F934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66B7519D-03BA-4EA8-9916-202FD892F3E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4B883D02-71AE-43EC-AFF7-E9912C87D47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6E648C6F-A212-4096-94FD-BB74EC02847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505A351C-7DD0-4B20-B857-AE2715EB5FA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F2699353-292F-4707-AC25-543FC7521F8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7BD96BA2-EA12-442D-9D4A-3E90DC96B62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694CDA32-3691-4C73-9007-7FFB5B98EF0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27246E09-3FAC-4EF5-92B7-BCB8BA58A67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1CCEF436-CA0F-47CE-89F0-7681574EF6C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5" name="直線コネクタ 644">
          <a:extLst>
            <a:ext uri="{FF2B5EF4-FFF2-40B4-BE49-F238E27FC236}">
              <a16:creationId xmlns:a16="http://schemas.microsoft.com/office/drawing/2014/main" id="{1420B1E2-D2CE-4FF6-B076-FD490F623FB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6" name="テキスト ボックス 645">
          <a:extLst>
            <a:ext uri="{FF2B5EF4-FFF2-40B4-BE49-F238E27FC236}">
              <a16:creationId xmlns:a16="http://schemas.microsoft.com/office/drawing/2014/main" id="{EF153CCF-9619-4BCC-A568-6422EF45AC4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7" name="直線コネクタ 646">
          <a:extLst>
            <a:ext uri="{FF2B5EF4-FFF2-40B4-BE49-F238E27FC236}">
              <a16:creationId xmlns:a16="http://schemas.microsoft.com/office/drawing/2014/main" id="{02C1F341-890B-4D5A-BBDB-C6DED8F8BD3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8" name="テキスト ボックス 647">
          <a:extLst>
            <a:ext uri="{FF2B5EF4-FFF2-40B4-BE49-F238E27FC236}">
              <a16:creationId xmlns:a16="http://schemas.microsoft.com/office/drawing/2014/main" id="{B5D4CC0B-7AAA-4ABA-A70D-2E05AA5BDDF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9" name="直線コネクタ 648">
          <a:extLst>
            <a:ext uri="{FF2B5EF4-FFF2-40B4-BE49-F238E27FC236}">
              <a16:creationId xmlns:a16="http://schemas.microsoft.com/office/drawing/2014/main" id="{1CB18ED8-A6FE-4F90-9AED-8EC4FEC3F08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0" name="テキスト ボックス 649">
          <a:extLst>
            <a:ext uri="{FF2B5EF4-FFF2-40B4-BE49-F238E27FC236}">
              <a16:creationId xmlns:a16="http://schemas.microsoft.com/office/drawing/2014/main" id="{E6DA42B0-5095-4A93-BFF7-CFE32FA7389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1" name="直線コネクタ 650">
          <a:extLst>
            <a:ext uri="{FF2B5EF4-FFF2-40B4-BE49-F238E27FC236}">
              <a16:creationId xmlns:a16="http://schemas.microsoft.com/office/drawing/2014/main" id="{DDC070C6-3486-457D-987B-2FC601BA432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2" name="テキスト ボックス 651">
          <a:extLst>
            <a:ext uri="{FF2B5EF4-FFF2-40B4-BE49-F238E27FC236}">
              <a16:creationId xmlns:a16="http://schemas.microsoft.com/office/drawing/2014/main" id="{0FF00EC9-CC36-4BC6-9735-7B2EB778CB3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3" name="直線コネクタ 652">
          <a:extLst>
            <a:ext uri="{FF2B5EF4-FFF2-40B4-BE49-F238E27FC236}">
              <a16:creationId xmlns:a16="http://schemas.microsoft.com/office/drawing/2014/main" id="{80D65242-C057-4CD7-8DF0-F574FAE77A4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4" name="テキスト ボックス 653">
          <a:extLst>
            <a:ext uri="{FF2B5EF4-FFF2-40B4-BE49-F238E27FC236}">
              <a16:creationId xmlns:a16="http://schemas.microsoft.com/office/drawing/2014/main" id="{BFFEE552-4FD7-4BA6-A673-E4ED20B4ECA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5" name="直線コネクタ 654">
          <a:extLst>
            <a:ext uri="{FF2B5EF4-FFF2-40B4-BE49-F238E27FC236}">
              <a16:creationId xmlns:a16="http://schemas.microsoft.com/office/drawing/2014/main" id="{74978B01-96C1-4683-96DF-EB57B693BD0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6" name="テキスト ボックス 655">
          <a:extLst>
            <a:ext uri="{FF2B5EF4-FFF2-40B4-BE49-F238E27FC236}">
              <a16:creationId xmlns:a16="http://schemas.microsoft.com/office/drawing/2014/main" id="{CD28CCC8-4A70-497B-AC9F-8B36DCC6816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43714485-FFD7-4207-A02B-E689C638A48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公民館】&#10;有形固定資産減価償却率グラフ枠">
          <a:extLst>
            <a:ext uri="{FF2B5EF4-FFF2-40B4-BE49-F238E27FC236}">
              <a16:creationId xmlns:a16="http://schemas.microsoft.com/office/drawing/2014/main" id="{61EF0ABE-BC9F-4463-BCAA-D5EB759666E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69669</xdr:rowOff>
    </xdr:from>
    <xdr:to>
      <xdr:col>85</xdr:col>
      <xdr:colOff>126364</xdr:colOff>
      <xdr:row>109</xdr:row>
      <xdr:rowOff>35379</xdr:rowOff>
    </xdr:to>
    <xdr:cxnSp macro="">
      <xdr:nvCxnSpPr>
        <xdr:cNvPr id="659" name="直線コネクタ 658">
          <a:extLst>
            <a:ext uri="{FF2B5EF4-FFF2-40B4-BE49-F238E27FC236}">
              <a16:creationId xmlns:a16="http://schemas.microsoft.com/office/drawing/2014/main" id="{5A0BF129-9ED6-4A59-8225-7B2E9AA51BA3}"/>
            </a:ext>
          </a:extLst>
        </xdr:cNvPr>
        <xdr:cNvCxnSpPr/>
      </xdr:nvCxnSpPr>
      <xdr:spPr>
        <a:xfrm flipV="1">
          <a:off x="16318864"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0" name="【公民館】&#10;有形固定資産減価償却率最小値テキスト">
          <a:extLst>
            <a:ext uri="{FF2B5EF4-FFF2-40B4-BE49-F238E27FC236}">
              <a16:creationId xmlns:a16="http://schemas.microsoft.com/office/drawing/2014/main" id="{9F54712E-5314-42EA-A946-CDF7AF26BB9A}"/>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1" name="直線コネクタ 660">
          <a:extLst>
            <a:ext uri="{FF2B5EF4-FFF2-40B4-BE49-F238E27FC236}">
              <a16:creationId xmlns:a16="http://schemas.microsoft.com/office/drawing/2014/main" id="{9835FB3B-9549-4759-837D-E2A45B4EB42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16346</xdr:rowOff>
    </xdr:from>
    <xdr:ext cx="340478" cy="259045"/>
    <xdr:sp macro="" textlink="">
      <xdr:nvSpPr>
        <xdr:cNvPr id="662" name="【公民館】&#10;有形固定資産減価償却率最大値テキスト">
          <a:extLst>
            <a:ext uri="{FF2B5EF4-FFF2-40B4-BE49-F238E27FC236}">
              <a16:creationId xmlns:a16="http://schemas.microsoft.com/office/drawing/2014/main" id="{966371AF-645E-4934-A171-2913032F19BA}"/>
            </a:ext>
          </a:extLst>
        </xdr:cNvPr>
        <xdr:cNvSpPr txBox="1"/>
      </xdr:nvSpPr>
      <xdr:spPr>
        <a:xfrm>
          <a:off x="16357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69669</xdr:rowOff>
    </xdr:from>
    <xdr:to>
      <xdr:col>86</xdr:col>
      <xdr:colOff>25400</xdr:colOff>
      <xdr:row>100</xdr:row>
      <xdr:rowOff>69669</xdr:rowOff>
    </xdr:to>
    <xdr:cxnSp macro="">
      <xdr:nvCxnSpPr>
        <xdr:cNvPr id="663" name="直線コネクタ 662">
          <a:extLst>
            <a:ext uri="{FF2B5EF4-FFF2-40B4-BE49-F238E27FC236}">
              <a16:creationId xmlns:a16="http://schemas.microsoft.com/office/drawing/2014/main" id="{2B8BBE29-45F3-44FD-B540-B714C4718184}"/>
            </a:ext>
          </a:extLst>
        </xdr:cNvPr>
        <xdr:cNvCxnSpPr/>
      </xdr:nvCxnSpPr>
      <xdr:spPr>
        <a:xfrm>
          <a:off x="16230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74403</xdr:rowOff>
    </xdr:from>
    <xdr:ext cx="405111" cy="259045"/>
    <xdr:sp macro="" textlink="">
      <xdr:nvSpPr>
        <xdr:cNvPr id="664" name="【公民館】&#10;有形固定資産減価償却率平均値テキスト">
          <a:extLst>
            <a:ext uri="{FF2B5EF4-FFF2-40B4-BE49-F238E27FC236}">
              <a16:creationId xmlns:a16="http://schemas.microsoft.com/office/drawing/2014/main" id="{9345EDA7-6F27-4754-B188-82F1BA0011A1}"/>
            </a:ext>
          </a:extLst>
        </xdr:cNvPr>
        <xdr:cNvSpPr txBox="1"/>
      </xdr:nvSpPr>
      <xdr:spPr>
        <a:xfrm>
          <a:off x="16357600" y="17905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665" name="フローチャート: 判断 664">
          <a:extLst>
            <a:ext uri="{FF2B5EF4-FFF2-40B4-BE49-F238E27FC236}">
              <a16:creationId xmlns:a16="http://schemas.microsoft.com/office/drawing/2014/main" id="{0BAD71C7-54FC-4FE9-B869-C0D878E13825}"/>
            </a:ext>
          </a:extLst>
        </xdr:cNvPr>
        <xdr:cNvSpPr/>
      </xdr:nvSpPr>
      <xdr:spPr>
        <a:xfrm>
          <a:off x="16268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152763</xdr:rowOff>
    </xdr:from>
    <xdr:to>
      <xdr:col>81</xdr:col>
      <xdr:colOff>101600</xdr:colOff>
      <xdr:row>106</xdr:row>
      <xdr:rowOff>82913</xdr:rowOff>
    </xdr:to>
    <xdr:sp macro="" textlink="">
      <xdr:nvSpPr>
        <xdr:cNvPr id="666" name="フローチャート: 判断 665">
          <a:extLst>
            <a:ext uri="{FF2B5EF4-FFF2-40B4-BE49-F238E27FC236}">
              <a16:creationId xmlns:a16="http://schemas.microsoft.com/office/drawing/2014/main" id="{187C4845-8110-4190-945A-A7D3919C5218}"/>
            </a:ext>
          </a:extLst>
        </xdr:cNvPr>
        <xdr:cNvSpPr/>
      </xdr:nvSpPr>
      <xdr:spPr>
        <a:xfrm>
          <a:off x="15430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667" name="フローチャート: 判断 666">
          <a:extLst>
            <a:ext uri="{FF2B5EF4-FFF2-40B4-BE49-F238E27FC236}">
              <a16:creationId xmlns:a16="http://schemas.microsoft.com/office/drawing/2014/main" id="{DDDAC528-3E11-4640-88B0-ED91F3EFBB0E}"/>
            </a:ext>
          </a:extLst>
        </xdr:cNvPr>
        <xdr:cNvSpPr/>
      </xdr:nvSpPr>
      <xdr:spPr>
        <a:xfrm>
          <a:off x="145415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668" name="フローチャート: 判断 667">
          <a:extLst>
            <a:ext uri="{FF2B5EF4-FFF2-40B4-BE49-F238E27FC236}">
              <a16:creationId xmlns:a16="http://schemas.microsoft.com/office/drawing/2014/main" id="{10E12968-CE33-4562-AEE9-60F568576F88}"/>
            </a:ext>
          </a:extLst>
        </xdr:cNvPr>
        <xdr:cNvSpPr/>
      </xdr:nvSpPr>
      <xdr:spPr>
        <a:xfrm>
          <a:off x="13652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90714</xdr:rowOff>
    </xdr:from>
    <xdr:to>
      <xdr:col>67</xdr:col>
      <xdr:colOff>101600</xdr:colOff>
      <xdr:row>106</xdr:row>
      <xdr:rowOff>20864</xdr:rowOff>
    </xdr:to>
    <xdr:sp macro="" textlink="">
      <xdr:nvSpPr>
        <xdr:cNvPr id="669" name="フローチャート: 判断 668">
          <a:extLst>
            <a:ext uri="{FF2B5EF4-FFF2-40B4-BE49-F238E27FC236}">
              <a16:creationId xmlns:a16="http://schemas.microsoft.com/office/drawing/2014/main" id="{D7DB5863-E22E-480F-8771-3C2DEF0577BC}"/>
            </a:ext>
          </a:extLst>
        </xdr:cNvPr>
        <xdr:cNvSpPr/>
      </xdr:nvSpPr>
      <xdr:spPr>
        <a:xfrm>
          <a:off x="1276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B77E1137-969C-496D-99FB-ED8400EF52D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EA4D272-3B7E-4F8E-9C2D-A67546112B2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8A91B6E6-26DF-4B51-98D2-2CD85086BD1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4FC9553B-F59C-4063-81EB-81ED698B44C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FFE2F05F-FA10-47DE-B377-EAC1B5603B2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87449</xdr:rowOff>
    </xdr:from>
    <xdr:to>
      <xdr:col>85</xdr:col>
      <xdr:colOff>177800</xdr:colOff>
      <xdr:row>109</xdr:row>
      <xdr:rowOff>17599</xdr:rowOff>
    </xdr:to>
    <xdr:sp macro="" textlink="">
      <xdr:nvSpPr>
        <xdr:cNvPr id="675" name="楕円 674">
          <a:extLst>
            <a:ext uri="{FF2B5EF4-FFF2-40B4-BE49-F238E27FC236}">
              <a16:creationId xmlns:a16="http://schemas.microsoft.com/office/drawing/2014/main" id="{866143FD-D8C4-48A3-82B6-310CEBA88044}"/>
            </a:ext>
          </a:extLst>
        </xdr:cNvPr>
        <xdr:cNvSpPr/>
      </xdr:nvSpPr>
      <xdr:spPr>
        <a:xfrm>
          <a:off x="162687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2376</xdr:rowOff>
    </xdr:from>
    <xdr:ext cx="405111" cy="259045"/>
    <xdr:sp macro="" textlink="">
      <xdr:nvSpPr>
        <xdr:cNvPr id="676" name="【公民館】&#10;有形固定資産減価償却率該当値テキスト">
          <a:extLst>
            <a:ext uri="{FF2B5EF4-FFF2-40B4-BE49-F238E27FC236}">
              <a16:creationId xmlns:a16="http://schemas.microsoft.com/office/drawing/2014/main" id="{E55310EC-5A2F-42D9-811E-CCD139C016F0}"/>
            </a:ext>
          </a:extLst>
        </xdr:cNvPr>
        <xdr:cNvSpPr txBox="1"/>
      </xdr:nvSpPr>
      <xdr:spPr>
        <a:xfrm>
          <a:off x="16357600" y="18518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84182</xdr:rowOff>
    </xdr:from>
    <xdr:to>
      <xdr:col>81</xdr:col>
      <xdr:colOff>101600</xdr:colOff>
      <xdr:row>109</xdr:row>
      <xdr:rowOff>14332</xdr:rowOff>
    </xdr:to>
    <xdr:sp macro="" textlink="">
      <xdr:nvSpPr>
        <xdr:cNvPr id="677" name="楕円 676">
          <a:extLst>
            <a:ext uri="{FF2B5EF4-FFF2-40B4-BE49-F238E27FC236}">
              <a16:creationId xmlns:a16="http://schemas.microsoft.com/office/drawing/2014/main" id="{8130FBEE-89F0-4539-B988-D63D3333D7EB}"/>
            </a:ext>
          </a:extLst>
        </xdr:cNvPr>
        <xdr:cNvSpPr/>
      </xdr:nvSpPr>
      <xdr:spPr>
        <a:xfrm>
          <a:off x="15430500" y="1860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134982</xdr:rowOff>
    </xdr:from>
    <xdr:to>
      <xdr:col>85</xdr:col>
      <xdr:colOff>127000</xdr:colOff>
      <xdr:row>108</xdr:row>
      <xdr:rowOff>138249</xdr:rowOff>
    </xdr:to>
    <xdr:cxnSp macro="">
      <xdr:nvCxnSpPr>
        <xdr:cNvPr id="678" name="直線コネクタ 677">
          <a:extLst>
            <a:ext uri="{FF2B5EF4-FFF2-40B4-BE49-F238E27FC236}">
              <a16:creationId xmlns:a16="http://schemas.microsoft.com/office/drawing/2014/main" id="{9F0A1E4D-ED5B-4173-B7C5-73DDA13D48D7}"/>
            </a:ext>
          </a:extLst>
        </xdr:cNvPr>
        <xdr:cNvCxnSpPr/>
      </xdr:nvCxnSpPr>
      <xdr:spPr>
        <a:xfrm>
          <a:off x="15481300" y="18651582"/>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679" name="楕円 678">
          <a:extLst>
            <a:ext uri="{FF2B5EF4-FFF2-40B4-BE49-F238E27FC236}">
              <a16:creationId xmlns:a16="http://schemas.microsoft.com/office/drawing/2014/main" id="{B396E2D9-00FC-45EF-A70D-99C122A79FD2}"/>
            </a:ext>
          </a:extLst>
        </xdr:cNvPr>
        <xdr:cNvSpPr/>
      </xdr:nvSpPr>
      <xdr:spPr>
        <a:xfrm>
          <a:off x="14541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134982</xdr:rowOff>
    </xdr:from>
    <xdr:to>
      <xdr:col>81</xdr:col>
      <xdr:colOff>50800</xdr:colOff>
      <xdr:row>109</xdr:row>
      <xdr:rowOff>35379</xdr:rowOff>
    </xdr:to>
    <xdr:cxnSp macro="">
      <xdr:nvCxnSpPr>
        <xdr:cNvPr id="680" name="直線コネクタ 679">
          <a:extLst>
            <a:ext uri="{FF2B5EF4-FFF2-40B4-BE49-F238E27FC236}">
              <a16:creationId xmlns:a16="http://schemas.microsoft.com/office/drawing/2014/main" id="{73E88665-24A9-4D16-BC99-0226554C961C}"/>
            </a:ext>
          </a:extLst>
        </xdr:cNvPr>
        <xdr:cNvCxnSpPr/>
      </xdr:nvCxnSpPr>
      <xdr:spPr>
        <a:xfrm flipV="1">
          <a:off x="14592300" y="18651582"/>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156029</xdr:rowOff>
    </xdr:from>
    <xdr:to>
      <xdr:col>72</xdr:col>
      <xdr:colOff>38100</xdr:colOff>
      <xdr:row>109</xdr:row>
      <xdr:rowOff>86179</xdr:rowOff>
    </xdr:to>
    <xdr:sp macro="" textlink="">
      <xdr:nvSpPr>
        <xdr:cNvPr id="681" name="楕円 680">
          <a:extLst>
            <a:ext uri="{FF2B5EF4-FFF2-40B4-BE49-F238E27FC236}">
              <a16:creationId xmlns:a16="http://schemas.microsoft.com/office/drawing/2014/main" id="{E12BE353-9D6D-4066-8402-BD00BF0D78E7}"/>
            </a:ext>
          </a:extLst>
        </xdr:cNvPr>
        <xdr:cNvSpPr/>
      </xdr:nvSpPr>
      <xdr:spPr>
        <a:xfrm>
          <a:off x="13652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35379</xdr:rowOff>
    </xdr:from>
    <xdr:to>
      <xdr:col>76</xdr:col>
      <xdr:colOff>114300</xdr:colOff>
      <xdr:row>109</xdr:row>
      <xdr:rowOff>35379</xdr:rowOff>
    </xdr:to>
    <xdr:cxnSp macro="">
      <xdr:nvCxnSpPr>
        <xdr:cNvPr id="682" name="直線コネクタ 681">
          <a:extLst>
            <a:ext uri="{FF2B5EF4-FFF2-40B4-BE49-F238E27FC236}">
              <a16:creationId xmlns:a16="http://schemas.microsoft.com/office/drawing/2014/main" id="{3642FD95-B2F2-471E-A923-EEBCB321D23B}"/>
            </a:ext>
          </a:extLst>
        </xdr:cNvPr>
        <xdr:cNvCxnSpPr/>
      </xdr:nvCxnSpPr>
      <xdr:spPr>
        <a:xfrm>
          <a:off x="13703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156029</xdr:rowOff>
    </xdr:from>
    <xdr:to>
      <xdr:col>67</xdr:col>
      <xdr:colOff>101600</xdr:colOff>
      <xdr:row>109</xdr:row>
      <xdr:rowOff>86179</xdr:rowOff>
    </xdr:to>
    <xdr:sp macro="" textlink="">
      <xdr:nvSpPr>
        <xdr:cNvPr id="683" name="楕円 682">
          <a:extLst>
            <a:ext uri="{FF2B5EF4-FFF2-40B4-BE49-F238E27FC236}">
              <a16:creationId xmlns:a16="http://schemas.microsoft.com/office/drawing/2014/main" id="{CA540A2D-00DF-4184-92C8-DADF267D5999}"/>
            </a:ext>
          </a:extLst>
        </xdr:cNvPr>
        <xdr:cNvSpPr/>
      </xdr:nvSpPr>
      <xdr:spPr>
        <a:xfrm>
          <a:off x="12763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35379</xdr:rowOff>
    </xdr:from>
    <xdr:to>
      <xdr:col>71</xdr:col>
      <xdr:colOff>177800</xdr:colOff>
      <xdr:row>109</xdr:row>
      <xdr:rowOff>35379</xdr:rowOff>
    </xdr:to>
    <xdr:cxnSp macro="">
      <xdr:nvCxnSpPr>
        <xdr:cNvPr id="684" name="直線コネクタ 683">
          <a:extLst>
            <a:ext uri="{FF2B5EF4-FFF2-40B4-BE49-F238E27FC236}">
              <a16:creationId xmlns:a16="http://schemas.microsoft.com/office/drawing/2014/main" id="{2086CA05-6740-4724-AAA6-4585C4BD36FB}"/>
            </a:ext>
          </a:extLst>
        </xdr:cNvPr>
        <xdr:cNvCxnSpPr/>
      </xdr:nvCxnSpPr>
      <xdr:spPr>
        <a:xfrm>
          <a:off x="12814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99440</xdr:rowOff>
    </xdr:from>
    <xdr:ext cx="405111" cy="259045"/>
    <xdr:sp macro="" textlink="">
      <xdr:nvSpPr>
        <xdr:cNvPr id="685" name="n_1aveValue【公民館】&#10;有形固定資産減価償却率">
          <a:extLst>
            <a:ext uri="{FF2B5EF4-FFF2-40B4-BE49-F238E27FC236}">
              <a16:creationId xmlns:a16="http://schemas.microsoft.com/office/drawing/2014/main" id="{8313E32C-CC1A-4375-89BF-B572B51A73D9}"/>
            </a:ext>
          </a:extLst>
        </xdr:cNvPr>
        <xdr:cNvSpPr txBox="1"/>
      </xdr:nvSpPr>
      <xdr:spPr>
        <a:xfrm>
          <a:off x="152660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86377</xdr:rowOff>
    </xdr:from>
    <xdr:ext cx="405111" cy="259045"/>
    <xdr:sp macro="" textlink="">
      <xdr:nvSpPr>
        <xdr:cNvPr id="686" name="n_2aveValue【公民館】&#10;有形固定資産減価償却率">
          <a:extLst>
            <a:ext uri="{FF2B5EF4-FFF2-40B4-BE49-F238E27FC236}">
              <a16:creationId xmlns:a16="http://schemas.microsoft.com/office/drawing/2014/main" id="{7EEFFDC5-6B2C-474D-A3DC-43BDF406BB10}"/>
            </a:ext>
          </a:extLst>
        </xdr:cNvPr>
        <xdr:cNvSpPr txBox="1"/>
      </xdr:nvSpPr>
      <xdr:spPr>
        <a:xfrm>
          <a:off x="14389744" y="1791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138628</xdr:rowOff>
    </xdr:from>
    <xdr:ext cx="405111" cy="259045"/>
    <xdr:sp macro="" textlink="">
      <xdr:nvSpPr>
        <xdr:cNvPr id="687" name="n_3aveValue【公民館】&#10;有形固定資産減価償却率">
          <a:extLst>
            <a:ext uri="{FF2B5EF4-FFF2-40B4-BE49-F238E27FC236}">
              <a16:creationId xmlns:a16="http://schemas.microsoft.com/office/drawing/2014/main" id="{4E818D5F-333F-4BE2-943D-43DB3471C530}"/>
            </a:ext>
          </a:extLst>
        </xdr:cNvPr>
        <xdr:cNvSpPr txBox="1"/>
      </xdr:nvSpPr>
      <xdr:spPr>
        <a:xfrm>
          <a:off x="13500744" y="17969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37391</xdr:rowOff>
    </xdr:from>
    <xdr:ext cx="405111" cy="259045"/>
    <xdr:sp macro="" textlink="">
      <xdr:nvSpPr>
        <xdr:cNvPr id="688" name="n_4aveValue【公民館】&#10;有形固定資産減価償却率">
          <a:extLst>
            <a:ext uri="{FF2B5EF4-FFF2-40B4-BE49-F238E27FC236}">
              <a16:creationId xmlns:a16="http://schemas.microsoft.com/office/drawing/2014/main" id="{C9800A5F-B0BE-47EB-94BC-FBBCAD374C21}"/>
            </a:ext>
          </a:extLst>
        </xdr:cNvPr>
        <xdr:cNvSpPr txBox="1"/>
      </xdr:nvSpPr>
      <xdr:spPr>
        <a:xfrm>
          <a:off x="126117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5459</xdr:rowOff>
    </xdr:from>
    <xdr:ext cx="405111" cy="259045"/>
    <xdr:sp macro="" textlink="">
      <xdr:nvSpPr>
        <xdr:cNvPr id="689" name="n_1mainValue【公民館】&#10;有形固定資産減価償却率">
          <a:extLst>
            <a:ext uri="{FF2B5EF4-FFF2-40B4-BE49-F238E27FC236}">
              <a16:creationId xmlns:a16="http://schemas.microsoft.com/office/drawing/2014/main" id="{925B9F68-4DFB-45B1-8971-4A1C16716186}"/>
            </a:ext>
          </a:extLst>
        </xdr:cNvPr>
        <xdr:cNvSpPr txBox="1"/>
      </xdr:nvSpPr>
      <xdr:spPr>
        <a:xfrm>
          <a:off x="15266044" y="1869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690" name="n_2mainValue【公民館】&#10;有形固定資産減価償却率">
          <a:extLst>
            <a:ext uri="{FF2B5EF4-FFF2-40B4-BE49-F238E27FC236}">
              <a16:creationId xmlns:a16="http://schemas.microsoft.com/office/drawing/2014/main" id="{236CE072-2501-4950-9ADE-31DAAD71D238}"/>
            </a:ext>
          </a:extLst>
        </xdr:cNvPr>
        <xdr:cNvSpPr txBox="1"/>
      </xdr:nvSpPr>
      <xdr:spPr>
        <a:xfrm>
          <a:off x="14357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77306</xdr:rowOff>
    </xdr:from>
    <xdr:ext cx="469744" cy="259045"/>
    <xdr:sp macro="" textlink="">
      <xdr:nvSpPr>
        <xdr:cNvPr id="691" name="n_3mainValue【公民館】&#10;有形固定資産減価償却率">
          <a:extLst>
            <a:ext uri="{FF2B5EF4-FFF2-40B4-BE49-F238E27FC236}">
              <a16:creationId xmlns:a16="http://schemas.microsoft.com/office/drawing/2014/main" id="{18AD5ACE-3A0D-436A-9FC3-45ADC83740FD}"/>
            </a:ext>
          </a:extLst>
        </xdr:cNvPr>
        <xdr:cNvSpPr txBox="1"/>
      </xdr:nvSpPr>
      <xdr:spPr>
        <a:xfrm>
          <a:off x="13468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77306</xdr:rowOff>
    </xdr:from>
    <xdr:ext cx="469744" cy="259045"/>
    <xdr:sp macro="" textlink="">
      <xdr:nvSpPr>
        <xdr:cNvPr id="692" name="n_4mainValue【公民館】&#10;有形固定資産減価償却率">
          <a:extLst>
            <a:ext uri="{FF2B5EF4-FFF2-40B4-BE49-F238E27FC236}">
              <a16:creationId xmlns:a16="http://schemas.microsoft.com/office/drawing/2014/main" id="{376B6CB9-30BC-4CA2-B4CC-FA29BF1B4592}"/>
            </a:ext>
          </a:extLst>
        </xdr:cNvPr>
        <xdr:cNvSpPr txBox="1"/>
      </xdr:nvSpPr>
      <xdr:spPr>
        <a:xfrm>
          <a:off x="12579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a:extLst>
            <a:ext uri="{FF2B5EF4-FFF2-40B4-BE49-F238E27FC236}">
              <a16:creationId xmlns:a16="http://schemas.microsoft.com/office/drawing/2014/main" id="{D3ADD906-8641-49FA-BEEE-EBF1089B830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a:extLst>
            <a:ext uri="{FF2B5EF4-FFF2-40B4-BE49-F238E27FC236}">
              <a16:creationId xmlns:a16="http://schemas.microsoft.com/office/drawing/2014/main" id="{E7961274-B46A-49DB-8D05-39CC76FB2AA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a:extLst>
            <a:ext uri="{FF2B5EF4-FFF2-40B4-BE49-F238E27FC236}">
              <a16:creationId xmlns:a16="http://schemas.microsoft.com/office/drawing/2014/main" id="{CE4CF75A-145F-407A-B674-6F832531AD7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a:extLst>
            <a:ext uri="{FF2B5EF4-FFF2-40B4-BE49-F238E27FC236}">
              <a16:creationId xmlns:a16="http://schemas.microsoft.com/office/drawing/2014/main" id="{F67C4D86-B3B2-48D7-803B-767FF6A933E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a:extLst>
            <a:ext uri="{FF2B5EF4-FFF2-40B4-BE49-F238E27FC236}">
              <a16:creationId xmlns:a16="http://schemas.microsoft.com/office/drawing/2014/main" id="{BFDD985B-3BF2-4BE5-BE35-CEC227EC3E9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a:extLst>
            <a:ext uri="{FF2B5EF4-FFF2-40B4-BE49-F238E27FC236}">
              <a16:creationId xmlns:a16="http://schemas.microsoft.com/office/drawing/2014/main" id="{3F1BB2FB-FDEA-4660-9D57-CA9C83E56A4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a:extLst>
            <a:ext uri="{FF2B5EF4-FFF2-40B4-BE49-F238E27FC236}">
              <a16:creationId xmlns:a16="http://schemas.microsoft.com/office/drawing/2014/main" id="{F565A99C-1465-463C-B3F3-2F162BB981A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a:extLst>
            <a:ext uri="{FF2B5EF4-FFF2-40B4-BE49-F238E27FC236}">
              <a16:creationId xmlns:a16="http://schemas.microsoft.com/office/drawing/2014/main" id="{404FE2FB-8800-4BAB-9794-B09CAF9A48A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a:extLst>
            <a:ext uri="{FF2B5EF4-FFF2-40B4-BE49-F238E27FC236}">
              <a16:creationId xmlns:a16="http://schemas.microsoft.com/office/drawing/2014/main" id="{7D0614F0-CFB6-4ED4-ADC0-9429CB3075A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a:extLst>
            <a:ext uri="{FF2B5EF4-FFF2-40B4-BE49-F238E27FC236}">
              <a16:creationId xmlns:a16="http://schemas.microsoft.com/office/drawing/2014/main" id="{7EC4629C-B39C-42C2-8C23-2A5C6389A2F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3" name="直線コネクタ 702">
          <a:extLst>
            <a:ext uri="{FF2B5EF4-FFF2-40B4-BE49-F238E27FC236}">
              <a16:creationId xmlns:a16="http://schemas.microsoft.com/office/drawing/2014/main" id="{089BD069-C5F0-4DD6-A9F2-7EB7B97441B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4" name="テキスト ボックス 703">
          <a:extLst>
            <a:ext uri="{FF2B5EF4-FFF2-40B4-BE49-F238E27FC236}">
              <a16:creationId xmlns:a16="http://schemas.microsoft.com/office/drawing/2014/main" id="{0900F086-5E9A-4386-91A5-4BCC84409D8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5" name="直線コネクタ 704">
          <a:extLst>
            <a:ext uri="{FF2B5EF4-FFF2-40B4-BE49-F238E27FC236}">
              <a16:creationId xmlns:a16="http://schemas.microsoft.com/office/drawing/2014/main" id="{02F34F07-65B1-4F05-81CE-DEAA357A4B7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6" name="テキスト ボックス 705">
          <a:extLst>
            <a:ext uri="{FF2B5EF4-FFF2-40B4-BE49-F238E27FC236}">
              <a16:creationId xmlns:a16="http://schemas.microsoft.com/office/drawing/2014/main" id="{24CCD1EC-BBD0-4AFB-8617-1E43C5FF33E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7" name="直線コネクタ 706">
          <a:extLst>
            <a:ext uri="{FF2B5EF4-FFF2-40B4-BE49-F238E27FC236}">
              <a16:creationId xmlns:a16="http://schemas.microsoft.com/office/drawing/2014/main" id="{CB9B88FD-EEAC-41B6-BBF4-6601EDAD9B0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8" name="テキスト ボックス 707">
          <a:extLst>
            <a:ext uri="{FF2B5EF4-FFF2-40B4-BE49-F238E27FC236}">
              <a16:creationId xmlns:a16="http://schemas.microsoft.com/office/drawing/2014/main" id="{980E254C-681C-4270-9FAA-0489309304E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9" name="直線コネクタ 708">
          <a:extLst>
            <a:ext uri="{FF2B5EF4-FFF2-40B4-BE49-F238E27FC236}">
              <a16:creationId xmlns:a16="http://schemas.microsoft.com/office/drawing/2014/main" id="{BF1F3F7E-6443-42FE-A7A6-3D6A1E2F417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0" name="テキスト ボックス 709">
          <a:extLst>
            <a:ext uri="{FF2B5EF4-FFF2-40B4-BE49-F238E27FC236}">
              <a16:creationId xmlns:a16="http://schemas.microsoft.com/office/drawing/2014/main" id="{4480E2AF-2945-4306-A44F-8BCFEB0C9C0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1" name="直線コネクタ 710">
          <a:extLst>
            <a:ext uri="{FF2B5EF4-FFF2-40B4-BE49-F238E27FC236}">
              <a16:creationId xmlns:a16="http://schemas.microsoft.com/office/drawing/2014/main" id="{1689C122-E6EF-4EEC-8BD4-5A200F2090F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2" name="テキスト ボックス 711">
          <a:extLst>
            <a:ext uri="{FF2B5EF4-FFF2-40B4-BE49-F238E27FC236}">
              <a16:creationId xmlns:a16="http://schemas.microsoft.com/office/drawing/2014/main" id="{44B33DEB-3893-4903-8159-BC7EE9456FB9}"/>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55BA572D-0E3A-484C-B392-33C20EF590A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4" name="テキスト ボックス 713">
          <a:extLst>
            <a:ext uri="{FF2B5EF4-FFF2-40B4-BE49-F238E27FC236}">
              <a16:creationId xmlns:a16="http://schemas.microsoft.com/office/drawing/2014/main" id="{1C2CDE9A-D87F-4125-A6B3-0A3AAB0CA547}"/>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公民館】&#10;一人当たり面積グラフ枠">
          <a:extLst>
            <a:ext uri="{FF2B5EF4-FFF2-40B4-BE49-F238E27FC236}">
              <a16:creationId xmlns:a16="http://schemas.microsoft.com/office/drawing/2014/main" id="{03B122C0-764B-413B-A8AE-C2CDAA84893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105918</xdr:rowOff>
    </xdr:from>
    <xdr:to>
      <xdr:col>116</xdr:col>
      <xdr:colOff>62864</xdr:colOff>
      <xdr:row>108</xdr:row>
      <xdr:rowOff>133731</xdr:rowOff>
    </xdr:to>
    <xdr:cxnSp macro="">
      <xdr:nvCxnSpPr>
        <xdr:cNvPr id="716" name="直線コネクタ 715">
          <a:extLst>
            <a:ext uri="{FF2B5EF4-FFF2-40B4-BE49-F238E27FC236}">
              <a16:creationId xmlns:a16="http://schemas.microsoft.com/office/drawing/2014/main" id="{F0CE9B6F-55AB-4A93-BC21-00CA266A5938}"/>
            </a:ext>
          </a:extLst>
        </xdr:cNvPr>
        <xdr:cNvCxnSpPr/>
      </xdr:nvCxnSpPr>
      <xdr:spPr>
        <a:xfrm flipV="1">
          <a:off x="22160864" y="17250918"/>
          <a:ext cx="0"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137558</xdr:rowOff>
    </xdr:from>
    <xdr:ext cx="469744" cy="259045"/>
    <xdr:sp macro="" textlink="">
      <xdr:nvSpPr>
        <xdr:cNvPr id="717" name="【公民館】&#10;一人当たり面積最小値テキスト">
          <a:extLst>
            <a:ext uri="{FF2B5EF4-FFF2-40B4-BE49-F238E27FC236}">
              <a16:creationId xmlns:a16="http://schemas.microsoft.com/office/drawing/2014/main" id="{3842B3B6-6099-4597-8CD8-0DF362585C3D}"/>
            </a:ext>
          </a:extLst>
        </xdr:cNvPr>
        <xdr:cNvSpPr txBox="1"/>
      </xdr:nvSpPr>
      <xdr:spPr>
        <a:xfrm>
          <a:off x="22199600" y="186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133731</xdr:rowOff>
    </xdr:from>
    <xdr:to>
      <xdr:col>116</xdr:col>
      <xdr:colOff>152400</xdr:colOff>
      <xdr:row>108</xdr:row>
      <xdr:rowOff>133731</xdr:rowOff>
    </xdr:to>
    <xdr:cxnSp macro="">
      <xdr:nvCxnSpPr>
        <xdr:cNvPr id="718" name="直線コネクタ 717">
          <a:extLst>
            <a:ext uri="{FF2B5EF4-FFF2-40B4-BE49-F238E27FC236}">
              <a16:creationId xmlns:a16="http://schemas.microsoft.com/office/drawing/2014/main" id="{13D04DE9-2B16-4E12-9E3A-AC6710757524}"/>
            </a:ext>
          </a:extLst>
        </xdr:cNvPr>
        <xdr:cNvCxnSpPr/>
      </xdr:nvCxnSpPr>
      <xdr:spPr>
        <a:xfrm>
          <a:off x="22072600" y="18650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52595</xdr:rowOff>
    </xdr:from>
    <xdr:ext cx="469744" cy="259045"/>
    <xdr:sp macro="" textlink="">
      <xdr:nvSpPr>
        <xdr:cNvPr id="719" name="【公民館】&#10;一人当たり面積最大値テキスト">
          <a:extLst>
            <a:ext uri="{FF2B5EF4-FFF2-40B4-BE49-F238E27FC236}">
              <a16:creationId xmlns:a16="http://schemas.microsoft.com/office/drawing/2014/main" id="{0D736804-8166-4116-9451-EFAB3A1C79EE}"/>
            </a:ext>
          </a:extLst>
        </xdr:cNvPr>
        <xdr:cNvSpPr txBox="1"/>
      </xdr:nvSpPr>
      <xdr:spPr>
        <a:xfrm>
          <a:off x="22199600" y="1702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105918</xdr:rowOff>
    </xdr:from>
    <xdr:to>
      <xdr:col>116</xdr:col>
      <xdr:colOff>152400</xdr:colOff>
      <xdr:row>100</xdr:row>
      <xdr:rowOff>105918</xdr:rowOff>
    </xdr:to>
    <xdr:cxnSp macro="">
      <xdr:nvCxnSpPr>
        <xdr:cNvPr id="720" name="直線コネクタ 719">
          <a:extLst>
            <a:ext uri="{FF2B5EF4-FFF2-40B4-BE49-F238E27FC236}">
              <a16:creationId xmlns:a16="http://schemas.microsoft.com/office/drawing/2014/main" id="{21CB64FE-DBA3-4FB7-99CE-F9AF6B8314C8}"/>
            </a:ext>
          </a:extLst>
        </xdr:cNvPr>
        <xdr:cNvCxnSpPr/>
      </xdr:nvCxnSpPr>
      <xdr:spPr>
        <a:xfrm>
          <a:off x="22072600" y="1725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117809</xdr:rowOff>
    </xdr:from>
    <xdr:ext cx="469744" cy="259045"/>
    <xdr:sp macro="" textlink="">
      <xdr:nvSpPr>
        <xdr:cNvPr id="721" name="【公民館】&#10;一人当たり面積平均値テキスト">
          <a:extLst>
            <a:ext uri="{FF2B5EF4-FFF2-40B4-BE49-F238E27FC236}">
              <a16:creationId xmlns:a16="http://schemas.microsoft.com/office/drawing/2014/main" id="{C3993192-D619-483C-982E-D3221EF63C65}"/>
            </a:ext>
          </a:extLst>
        </xdr:cNvPr>
        <xdr:cNvSpPr txBox="1"/>
      </xdr:nvSpPr>
      <xdr:spPr>
        <a:xfrm>
          <a:off x="22199600" y="18291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94932</xdr:rowOff>
    </xdr:from>
    <xdr:to>
      <xdr:col>116</xdr:col>
      <xdr:colOff>114300</xdr:colOff>
      <xdr:row>108</xdr:row>
      <xdr:rowOff>25082</xdr:rowOff>
    </xdr:to>
    <xdr:sp macro="" textlink="">
      <xdr:nvSpPr>
        <xdr:cNvPr id="722" name="フローチャート: 判断 721">
          <a:extLst>
            <a:ext uri="{FF2B5EF4-FFF2-40B4-BE49-F238E27FC236}">
              <a16:creationId xmlns:a16="http://schemas.microsoft.com/office/drawing/2014/main" id="{5CC15C58-7A21-4FEA-9567-895698F530D4}"/>
            </a:ext>
          </a:extLst>
        </xdr:cNvPr>
        <xdr:cNvSpPr/>
      </xdr:nvSpPr>
      <xdr:spPr>
        <a:xfrm>
          <a:off x="22110700" y="1844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111888</xdr:rowOff>
    </xdr:from>
    <xdr:to>
      <xdr:col>112</xdr:col>
      <xdr:colOff>38100</xdr:colOff>
      <xdr:row>108</xdr:row>
      <xdr:rowOff>42038</xdr:rowOff>
    </xdr:to>
    <xdr:sp macro="" textlink="">
      <xdr:nvSpPr>
        <xdr:cNvPr id="723" name="フローチャート: 判断 722">
          <a:extLst>
            <a:ext uri="{FF2B5EF4-FFF2-40B4-BE49-F238E27FC236}">
              <a16:creationId xmlns:a16="http://schemas.microsoft.com/office/drawing/2014/main" id="{0DAE80F3-FF1E-418A-98B4-73AF69118F49}"/>
            </a:ext>
          </a:extLst>
        </xdr:cNvPr>
        <xdr:cNvSpPr/>
      </xdr:nvSpPr>
      <xdr:spPr>
        <a:xfrm>
          <a:off x="21272500" y="1845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117221</xdr:rowOff>
    </xdr:from>
    <xdr:to>
      <xdr:col>107</xdr:col>
      <xdr:colOff>101600</xdr:colOff>
      <xdr:row>108</xdr:row>
      <xdr:rowOff>47371</xdr:rowOff>
    </xdr:to>
    <xdr:sp macro="" textlink="">
      <xdr:nvSpPr>
        <xdr:cNvPr id="724" name="フローチャート: 判断 723">
          <a:extLst>
            <a:ext uri="{FF2B5EF4-FFF2-40B4-BE49-F238E27FC236}">
              <a16:creationId xmlns:a16="http://schemas.microsoft.com/office/drawing/2014/main" id="{A4CC7F6B-BBC9-4A21-89B3-D853088819CB}"/>
            </a:ext>
          </a:extLst>
        </xdr:cNvPr>
        <xdr:cNvSpPr/>
      </xdr:nvSpPr>
      <xdr:spPr>
        <a:xfrm>
          <a:off x="20383500" y="1846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115888</xdr:rowOff>
    </xdr:from>
    <xdr:to>
      <xdr:col>102</xdr:col>
      <xdr:colOff>165100</xdr:colOff>
      <xdr:row>108</xdr:row>
      <xdr:rowOff>46038</xdr:rowOff>
    </xdr:to>
    <xdr:sp macro="" textlink="">
      <xdr:nvSpPr>
        <xdr:cNvPr id="725" name="フローチャート: 判断 724">
          <a:extLst>
            <a:ext uri="{FF2B5EF4-FFF2-40B4-BE49-F238E27FC236}">
              <a16:creationId xmlns:a16="http://schemas.microsoft.com/office/drawing/2014/main" id="{87FFC54C-2551-408D-BEF1-52B867632519}"/>
            </a:ext>
          </a:extLst>
        </xdr:cNvPr>
        <xdr:cNvSpPr/>
      </xdr:nvSpPr>
      <xdr:spPr>
        <a:xfrm>
          <a:off x="19494500" y="1846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105220</xdr:rowOff>
    </xdr:from>
    <xdr:to>
      <xdr:col>98</xdr:col>
      <xdr:colOff>38100</xdr:colOff>
      <xdr:row>108</xdr:row>
      <xdr:rowOff>35370</xdr:rowOff>
    </xdr:to>
    <xdr:sp macro="" textlink="">
      <xdr:nvSpPr>
        <xdr:cNvPr id="726" name="フローチャート: 判断 725">
          <a:extLst>
            <a:ext uri="{FF2B5EF4-FFF2-40B4-BE49-F238E27FC236}">
              <a16:creationId xmlns:a16="http://schemas.microsoft.com/office/drawing/2014/main" id="{99BB46AA-81ED-4F25-9F76-C5B13F67026F}"/>
            </a:ext>
          </a:extLst>
        </xdr:cNvPr>
        <xdr:cNvSpPr/>
      </xdr:nvSpPr>
      <xdr:spPr>
        <a:xfrm>
          <a:off x="18605500" y="1845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BA4DE6D5-FAEE-4263-928E-C4EC7B0A0FB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1E6713CD-1F42-4DF0-906B-2F717105417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5C004F66-25D9-4C9F-BC48-716F3A7A6F9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D93955A6-9543-4316-BA96-637525966F0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B9AE93CE-C601-483C-8661-0C156967A29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59500</xdr:rowOff>
    </xdr:from>
    <xdr:to>
      <xdr:col>116</xdr:col>
      <xdr:colOff>114300</xdr:colOff>
      <xdr:row>108</xdr:row>
      <xdr:rowOff>161100</xdr:rowOff>
    </xdr:to>
    <xdr:sp macro="" textlink="">
      <xdr:nvSpPr>
        <xdr:cNvPr id="732" name="楕円 731">
          <a:extLst>
            <a:ext uri="{FF2B5EF4-FFF2-40B4-BE49-F238E27FC236}">
              <a16:creationId xmlns:a16="http://schemas.microsoft.com/office/drawing/2014/main" id="{F65F8E02-5D3F-472F-A0BC-E2A80B2AD62B}"/>
            </a:ext>
          </a:extLst>
        </xdr:cNvPr>
        <xdr:cNvSpPr/>
      </xdr:nvSpPr>
      <xdr:spPr>
        <a:xfrm>
          <a:off x="22110700" y="1857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145877</xdr:rowOff>
    </xdr:from>
    <xdr:ext cx="469744" cy="259045"/>
    <xdr:sp macro="" textlink="">
      <xdr:nvSpPr>
        <xdr:cNvPr id="733" name="【公民館】&#10;一人当たり面積該当値テキスト">
          <a:extLst>
            <a:ext uri="{FF2B5EF4-FFF2-40B4-BE49-F238E27FC236}">
              <a16:creationId xmlns:a16="http://schemas.microsoft.com/office/drawing/2014/main" id="{7294B023-ADDF-450F-899A-64353495301C}"/>
            </a:ext>
          </a:extLst>
        </xdr:cNvPr>
        <xdr:cNvSpPr txBox="1"/>
      </xdr:nvSpPr>
      <xdr:spPr>
        <a:xfrm>
          <a:off x="22199600" y="1849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61024</xdr:rowOff>
    </xdr:from>
    <xdr:to>
      <xdr:col>112</xdr:col>
      <xdr:colOff>38100</xdr:colOff>
      <xdr:row>108</xdr:row>
      <xdr:rowOff>162624</xdr:rowOff>
    </xdr:to>
    <xdr:sp macro="" textlink="">
      <xdr:nvSpPr>
        <xdr:cNvPr id="734" name="楕円 733">
          <a:extLst>
            <a:ext uri="{FF2B5EF4-FFF2-40B4-BE49-F238E27FC236}">
              <a16:creationId xmlns:a16="http://schemas.microsoft.com/office/drawing/2014/main" id="{EA5772FA-9241-4E32-9E09-448C494A11C3}"/>
            </a:ext>
          </a:extLst>
        </xdr:cNvPr>
        <xdr:cNvSpPr/>
      </xdr:nvSpPr>
      <xdr:spPr>
        <a:xfrm>
          <a:off x="21272500" y="1857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110300</xdr:rowOff>
    </xdr:from>
    <xdr:to>
      <xdr:col>116</xdr:col>
      <xdr:colOff>63500</xdr:colOff>
      <xdr:row>108</xdr:row>
      <xdr:rowOff>111824</xdr:rowOff>
    </xdr:to>
    <xdr:cxnSp macro="">
      <xdr:nvCxnSpPr>
        <xdr:cNvPr id="735" name="直線コネクタ 734">
          <a:extLst>
            <a:ext uri="{FF2B5EF4-FFF2-40B4-BE49-F238E27FC236}">
              <a16:creationId xmlns:a16="http://schemas.microsoft.com/office/drawing/2014/main" id="{B644F55F-23CB-44BD-A263-18C7EF38C983}"/>
            </a:ext>
          </a:extLst>
        </xdr:cNvPr>
        <xdr:cNvCxnSpPr/>
      </xdr:nvCxnSpPr>
      <xdr:spPr>
        <a:xfrm flipV="1">
          <a:off x="21323300" y="18626900"/>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62737</xdr:rowOff>
    </xdr:from>
    <xdr:to>
      <xdr:col>107</xdr:col>
      <xdr:colOff>101600</xdr:colOff>
      <xdr:row>108</xdr:row>
      <xdr:rowOff>164337</xdr:rowOff>
    </xdr:to>
    <xdr:sp macro="" textlink="">
      <xdr:nvSpPr>
        <xdr:cNvPr id="736" name="楕円 735">
          <a:extLst>
            <a:ext uri="{FF2B5EF4-FFF2-40B4-BE49-F238E27FC236}">
              <a16:creationId xmlns:a16="http://schemas.microsoft.com/office/drawing/2014/main" id="{B422E194-FCDD-4D35-BD2D-0CCD67718DA3}"/>
            </a:ext>
          </a:extLst>
        </xdr:cNvPr>
        <xdr:cNvSpPr/>
      </xdr:nvSpPr>
      <xdr:spPr>
        <a:xfrm>
          <a:off x="20383500" y="1857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111824</xdr:rowOff>
    </xdr:from>
    <xdr:to>
      <xdr:col>111</xdr:col>
      <xdr:colOff>177800</xdr:colOff>
      <xdr:row>108</xdr:row>
      <xdr:rowOff>113537</xdr:rowOff>
    </xdr:to>
    <xdr:cxnSp macro="">
      <xdr:nvCxnSpPr>
        <xdr:cNvPr id="737" name="直線コネクタ 736">
          <a:extLst>
            <a:ext uri="{FF2B5EF4-FFF2-40B4-BE49-F238E27FC236}">
              <a16:creationId xmlns:a16="http://schemas.microsoft.com/office/drawing/2014/main" id="{B6D63EF8-2DAA-4CDF-9DE7-D79AF136F9F0}"/>
            </a:ext>
          </a:extLst>
        </xdr:cNvPr>
        <xdr:cNvCxnSpPr/>
      </xdr:nvCxnSpPr>
      <xdr:spPr>
        <a:xfrm flipV="1">
          <a:off x="20434300" y="18628424"/>
          <a:ext cx="889000" cy="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64072</xdr:rowOff>
    </xdr:from>
    <xdr:to>
      <xdr:col>102</xdr:col>
      <xdr:colOff>165100</xdr:colOff>
      <xdr:row>108</xdr:row>
      <xdr:rowOff>165672</xdr:rowOff>
    </xdr:to>
    <xdr:sp macro="" textlink="">
      <xdr:nvSpPr>
        <xdr:cNvPr id="738" name="楕円 737">
          <a:extLst>
            <a:ext uri="{FF2B5EF4-FFF2-40B4-BE49-F238E27FC236}">
              <a16:creationId xmlns:a16="http://schemas.microsoft.com/office/drawing/2014/main" id="{67B449A1-B9D4-408F-B267-0445E436C164}"/>
            </a:ext>
          </a:extLst>
        </xdr:cNvPr>
        <xdr:cNvSpPr/>
      </xdr:nvSpPr>
      <xdr:spPr>
        <a:xfrm>
          <a:off x="19494500" y="1858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113537</xdr:rowOff>
    </xdr:from>
    <xdr:to>
      <xdr:col>107</xdr:col>
      <xdr:colOff>50800</xdr:colOff>
      <xdr:row>108</xdr:row>
      <xdr:rowOff>114872</xdr:rowOff>
    </xdr:to>
    <xdr:cxnSp macro="">
      <xdr:nvCxnSpPr>
        <xdr:cNvPr id="739" name="直線コネクタ 738">
          <a:extLst>
            <a:ext uri="{FF2B5EF4-FFF2-40B4-BE49-F238E27FC236}">
              <a16:creationId xmlns:a16="http://schemas.microsoft.com/office/drawing/2014/main" id="{8BF21984-E35C-43F7-9924-3168F7AEED07}"/>
            </a:ext>
          </a:extLst>
        </xdr:cNvPr>
        <xdr:cNvCxnSpPr/>
      </xdr:nvCxnSpPr>
      <xdr:spPr>
        <a:xfrm flipV="1">
          <a:off x="19545300" y="18630137"/>
          <a:ext cx="889000" cy="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65024</xdr:rowOff>
    </xdr:from>
    <xdr:to>
      <xdr:col>98</xdr:col>
      <xdr:colOff>38100</xdr:colOff>
      <xdr:row>108</xdr:row>
      <xdr:rowOff>166624</xdr:rowOff>
    </xdr:to>
    <xdr:sp macro="" textlink="">
      <xdr:nvSpPr>
        <xdr:cNvPr id="740" name="楕円 739">
          <a:extLst>
            <a:ext uri="{FF2B5EF4-FFF2-40B4-BE49-F238E27FC236}">
              <a16:creationId xmlns:a16="http://schemas.microsoft.com/office/drawing/2014/main" id="{6674033F-2E9A-433C-9742-7D74E1E8B0CE}"/>
            </a:ext>
          </a:extLst>
        </xdr:cNvPr>
        <xdr:cNvSpPr/>
      </xdr:nvSpPr>
      <xdr:spPr>
        <a:xfrm>
          <a:off x="18605500" y="1858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114872</xdr:rowOff>
    </xdr:from>
    <xdr:to>
      <xdr:col>102</xdr:col>
      <xdr:colOff>114300</xdr:colOff>
      <xdr:row>108</xdr:row>
      <xdr:rowOff>115824</xdr:rowOff>
    </xdr:to>
    <xdr:cxnSp macro="">
      <xdr:nvCxnSpPr>
        <xdr:cNvPr id="741" name="直線コネクタ 740">
          <a:extLst>
            <a:ext uri="{FF2B5EF4-FFF2-40B4-BE49-F238E27FC236}">
              <a16:creationId xmlns:a16="http://schemas.microsoft.com/office/drawing/2014/main" id="{9FA40B3E-E755-4E12-8AF9-71D638EFFD38}"/>
            </a:ext>
          </a:extLst>
        </xdr:cNvPr>
        <xdr:cNvCxnSpPr/>
      </xdr:nvCxnSpPr>
      <xdr:spPr>
        <a:xfrm flipV="1">
          <a:off x="18656300" y="18631472"/>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58565</xdr:rowOff>
    </xdr:from>
    <xdr:ext cx="469744" cy="259045"/>
    <xdr:sp macro="" textlink="">
      <xdr:nvSpPr>
        <xdr:cNvPr id="742" name="n_1aveValue【公民館】&#10;一人当たり面積">
          <a:extLst>
            <a:ext uri="{FF2B5EF4-FFF2-40B4-BE49-F238E27FC236}">
              <a16:creationId xmlns:a16="http://schemas.microsoft.com/office/drawing/2014/main" id="{C334898B-06BF-4F70-9C27-9269267F897E}"/>
            </a:ext>
          </a:extLst>
        </xdr:cNvPr>
        <xdr:cNvSpPr txBox="1"/>
      </xdr:nvSpPr>
      <xdr:spPr>
        <a:xfrm>
          <a:off x="21075727" y="1823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63898</xdr:rowOff>
    </xdr:from>
    <xdr:ext cx="469744" cy="259045"/>
    <xdr:sp macro="" textlink="">
      <xdr:nvSpPr>
        <xdr:cNvPr id="743" name="n_2aveValue【公民館】&#10;一人当たり面積">
          <a:extLst>
            <a:ext uri="{FF2B5EF4-FFF2-40B4-BE49-F238E27FC236}">
              <a16:creationId xmlns:a16="http://schemas.microsoft.com/office/drawing/2014/main" id="{54D8D2CC-862C-47CA-BC1E-E2C53F040A5C}"/>
            </a:ext>
          </a:extLst>
        </xdr:cNvPr>
        <xdr:cNvSpPr txBox="1"/>
      </xdr:nvSpPr>
      <xdr:spPr>
        <a:xfrm>
          <a:off x="20199427" y="1823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62565</xdr:rowOff>
    </xdr:from>
    <xdr:ext cx="469744" cy="259045"/>
    <xdr:sp macro="" textlink="">
      <xdr:nvSpPr>
        <xdr:cNvPr id="744" name="n_3aveValue【公民館】&#10;一人当たり面積">
          <a:extLst>
            <a:ext uri="{FF2B5EF4-FFF2-40B4-BE49-F238E27FC236}">
              <a16:creationId xmlns:a16="http://schemas.microsoft.com/office/drawing/2014/main" id="{C172AA89-1BAA-4BF6-8162-5F2D6C1F5557}"/>
            </a:ext>
          </a:extLst>
        </xdr:cNvPr>
        <xdr:cNvSpPr txBox="1"/>
      </xdr:nvSpPr>
      <xdr:spPr>
        <a:xfrm>
          <a:off x="19310427" y="1823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51897</xdr:rowOff>
    </xdr:from>
    <xdr:ext cx="469744" cy="259045"/>
    <xdr:sp macro="" textlink="">
      <xdr:nvSpPr>
        <xdr:cNvPr id="745" name="n_4aveValue【公民館】&#10;一人当たり面積">
          <a:extLst>
            <a:ext uri="{FF2B5EF4-FFF2-40B4-BE49-F238E27FC236}">
              <a16:creationId xmlns:a16="http://schemas.microsoft.com/office/drawing/2014/main" id="{44C09A83-5C57-4533-AB0B-11D3363DE938}"/>
            </a:ext>
          </a:extLst>
        </xdr:cNvPr>
        <xdr:cNvSpPr txBox="1"/>
      </xdr:nvSpPr>
      <xdr:spPr>
        <a:xfrm>
          <a:off x="18421427" y="1822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153751</xdr:rowOff>
    </xdr:from>
    <xdr:ext cx="469744" cy="259045"/>
    <xdr:sp macro="" textlink="">
      <xdr:nvSpPr>
        <xdr:cNvPr id="746" name="n_1mainValue【公民館】&#10;一人当たり面積">
          <a:extLst>
            <a:ext uri="{FF2B5EF4-FFF2-40B4-BE49-F238E27FC236}">
              <a16:creationId xmlns:a16="http://schemas.microsoft.com/office/drawing/2014/main" id="{2738E075-8D1F-4CFE-8C63-10A11CC9FA22}"/>
            </a:ext>
          </a:extLst>
        </xdr:cNvPr>
        <xdr:cNvSpPr txBox="1"/>
      </xdr:nvSpPr>
      <xdr:spPr>
        <a:xfrm>
          <a:off x="21075727" y="1867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155464</xdr:rowOff>
    </xdr:from>
    <xdr:ext cx="469744" cy="259045"/>
    <xdr:sp macro="" textlink="">
      <xdr:nvSpPr>
        <xdr:cNvPr id="747" name="n_2mainValue【公民館】&#10;一人当たり面積">
          <a:extLst>
            <a:ext uri="{FF2B5EF4-FFF2-40B4-BE49-F238E27FC236}">
              <a16:creationId xmlns:a16="http://schemas.microsoft.com/office/drawing/2014/main" id="{AF06B9BF-4C79-4F4B-B6B2-F32E1A4E7851}"/>
            </a:ext>
          </a:extLst>
        </xdr:cNvPr>
        <xdr:cNvSpPr txBox="1"/>
      </xdr:nvSpPr>
      <xdr:spPr>
        <a:xfrm>
          <a:off x="20199427" y="1867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156799</xdr:rowOff>
    </xdr:from>
    <xdr:ext cx="469744" cy="259045"/>
    <xdr:sp macro="" textlink="">
      <xdr:nvSpPr>
        <xdr:cNvPr id="748" name="n_3mainValue【公民館】&#10;一人当たり面積">
          <a:extLst>
            <a:ext uri="{FF2B5EF4-FFF2-40B4-BE49-F238E27FC236}">
              <a16:creationId xmlns:a16="http://schemas.microsoft.com/office/drawing/2014/main" id="{600089EC-4BC7-4E24-A28F-2EF2C1C5CDD4}"/>
            </a:ext>
          </a:extLst>
        </xdr:cNvPr>
        <xdr:cNvSpPr txBox="1"/>
      </xdr:nvSpPr>
      <xdr:spPr>
        <a:xfrm>
          <a:off x="19310427" y="1867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157751</xdr:rowOff>
    </xdr:from>
    <xdr:ext cx="469744" cy="259045"/>
    <xdr:sp macro="" textlink="">
      <xdr:nvSpPr>
        <xdr:cNvPr id="749" name="n_4mainValue【公民館】&#10;一人当たり面積">
          <a:extLst>
            <a:ext uri="{FF2B5EF4-FFF2-40B4-BE49-F238E27FC236}">
              <a16:creationId xmlns:a16="http://schemas.microsoft.com/office/drawing/2014/main" id="{3874208C-267F-4582-9E9A-2151C9574C68}"/>
            </a:ext>
          </a:extLst>
        </xdr:cNvPr>
        <xdr:cNvSpPr txBox="1"/>
      </xdr:nvSpPr>
      <xdr:spPr>
        <a:xfrm>
          <a:off x="18421427" y="1867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0C266DD7-83EC-44E5-94CC-096507EB1FA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64BB0380-FCF3-4677-9EFE-39160A4519E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BADE4C60-83D6-4884-909D-1DFB72D78E4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橋りょう・トンネルは、有形固定資産減価償却率が１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％となっており、類似団体内平均値を下回っている。橋りょう長寿命化修繕計画に基づく計画的な更新の効果が現れているため、今後も同様の方針により事業を継続していく。</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道路は、近年財源の確保が厳しく事業の進捗が遅れている。計画的に更新を進め、今後は基金の活用も検討しながら、持続的な事業量の確保に努め、計画的に老朽化対策を行っていく。</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保育所は、建設から４０年以上経過し老朽化が進</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んだことから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、利用者のニーズを踏まえ建設した。そのため、有形固定資産減価償却率は０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また、新園舎の建設により一人あたりの面積が０．４９６㎡と大幅に増加した。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公営住宅は、有形固定資産減価償却率が９</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％と高くなっている。公共施設等総合管理計画により、計画的な老朽化対策を行っていく。</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公民館は、建設から中茂公民館が５０年以上、八木沢公民館が６５年以上経過し、耐用年数超過により有形固定資産減価償却率は９５．</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％となっている。今後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施設の利用状況や費用対効果などを総合的に勘案し、効率的な維持管理に努める。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B6D4D6E-1C0D-4A29-A844-0DACCD9C5E7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9CE9795-A410-4E9A-87D3-A9B4753F8F7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F75BB9B-2203-4243-A8D3-10E8F21D290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476904D-5F7E-4F47-81A6-CE95D5D76B1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秋田県上小阿仁村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B746CF2-2E64-4F13-9A32-EBEBEDF4263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1E7CB0C-ECF7-4ADC-A056-3C89901304F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BEE7742-B899-4478-AAAB-27ED57BCBC5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81B8B39-3EA6-4C9E-95B0-AB25D61688F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FC6B949-67C7-41D3-9670-E276FFDDE92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BDD30D9-5944-43B9-8874-1AE553618FE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1,958
1,936
256.72
3,669,466
3,444,518
183,928
1,902,954
2,479,335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1DEF6F5-A725-4B7A-BF23-6CD76E934DD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163FEFF-C523-4AF9-8F8C-C657E09D167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28C1CBB-F4DF-4A7C-AA18-6A9A886CF8D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85A8A6B-7F61-498A-8378-C46DD0B8936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8C8FBAD-32EB-4106-A2CC-2B00C0E6CE1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3C52CF1-4C0A-447F-B2C3-37E382E18B5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5FA29AA-AD34-4567-A3C7-FCD99AD9C30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B1FDC6C-9874-4D52-BA09-A9128A49028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D16836B-936A-448F-82AF-AE1805F60FB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3BBB998-D0BC-4DEE-BB7C-C7BED69C268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7DC5F99-9B17-4E5A-B4BD-7F262FF2C8A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D245AB4-EEA0-439C-9709-A2517B85307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7C32CE7-038C-48D0-BBCF-C74BE4FFE96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6045ACC-AB08-4E18-8514-812CC7ED57C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371CBC3-4DF5-4DC7-8E65-02002E82EB1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7BF1321-3772-4EAE-B93F-1A6B2E019A1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71AAB83-AE9F-4D3E-988D-945CB6D36E7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322C369-A50D-4EC7-B607-2F83D081845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1AAD709-8955-422C-B3F9-FCED8A8FCF5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11D8C0B-ED86-4C95-B037-AF64892A6C6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6ABCE6F-2EB4-4BEC-A10B-82A1107E1B5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D398B84-5418-49A8-BF2A-E7C15097F92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D8E3F13-63B1-49E6-9EB5-848D7969A55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1C6679B-7056-4D67-8B4B-585B8B44816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A15E4B5-9974-4EC3-A78A-77CC7882F91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53EF8DF-14C4-4E28-89EB-960E95BAAF4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39C9F6E-6AAF-44CA-A4A1-0923A67A425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DA156DE-0802-4EF7-ACCB-20316626060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29F23E4-75DD-4EAE-932C-1D7D1E8E296C}"/>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1DD43842-B40B-4272-8C78-C700C0349C5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9A10F0E3-4D59-4388-82BA-CE7B2F6DEE8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4B791DBF-F138-475B-85E6-124C071AC6B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7D89C91D-6BBB-4749-B1C9-F38B43B68F4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35A52C0F-3F37-4BCB-B6EB-10112E8D806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BB83362B-1A1E-4E8B-BB1E-EB337543AD6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D95DA6F5-23D1-4094-A637-41EF54E4C21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A5BA1C69-F597-47AF-B77F-B60F2DE6652A}"/>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313DBCC0-CF44-4210-9FAD-7E0D5E44531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8ACE471F-53CB-4635-A1F9-8A4FFC95926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796CAD03-9DEF-4B75-9824-4062435D813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E6D20C77-210F-4EAF-A8F1-7B933688FF0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F682DA44-CC12-4634-B452-40170961431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3373A3D8-7043-4C7F-831E-973AE13E53B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D7A1386D-3D2C-4E48-ACD3-A1AC52AB118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8B63FCA-3514-410F-AD33-D4B3A6FF150A}"/>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BDCC3D6D-AD78-4448-B05B-C447B875C30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6A2DBF91-64C3-492C-A26D-3CCBE0FDAFB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5C9DB7B8-A667-461C-9CF5-089D8E324B0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F86F8F84-4AE3-4F78-A17B-DE15E561705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BA52A8E2-6C90-433B-9ECC-D5814985ED7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4FEE26FF-940E-4F02-83D2-30AA8F49004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049EFF7F-C084-4204-AE50-89867EE6449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4C8E45F0-100A-4C96-8C6E-44D87C39F3DD}"/>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3B30D894-45EA-4AC6-A182-B6FE03393F0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8BEC27A8-620D-4E5F-8AD2-B8C3AEAB9DA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2AAB930C-178B-4866-A9C1-F3A8D59F2F7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688504B1-B862-43F7-88B2-1622375CFB5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0723AC84-D7D3-46D6-A9EE-87A4525C796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E3F7ABD3-4080-4996-8047-B3482C6D22A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4315F556-BC4E-401C-97FC-748DD5A108E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62A3A13A-9E78-4C03-86CE-7600B691D20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a:extLst>
            <a:ext uri="{FF2B5EF4-FFF2-40B4-BE49-F238E27FC236}">
              <a16:creationId xmlns:a16="http://schemas.microsoft.com/office/drawing/2014/main" id="{FCAA9257-F6DC-474C-B110-C97B50713AC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a:extLst>
            <a:ext uri="{FF2B5EF4-FFF2-40B4-BE49-F238E27FC236}">
              <a16:creationId xmlns:a16="http://schemas.microsoft.com/office/drawing/2014/main" id="{44690334-3426-4E6E-827D-5AE0AE759BC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a:extLst>
            <a:ext uri="{FF2B5EF4-FFF2-40B4-BE49-F238E27FC236}">
              <a16:creationId xmlns:a16="http://schemas.microsoft.com/office/drawing/2014/main" id="{005E90DD-3E75-4709-86CA-7B8E88A34AA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76" name="直線コネクタ 75">
          <a:extLst>
            <a:ext uri="{FF2B5EF4-FFF2-40B4-BE49-F238E27FC236}">
              <a16:creationId xmlns:a16="http://schemas.microsoft.com/office/drawing/2014/main" id="{9E5EDE40-03DA-473F-B3D4-C6F30389ACA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77" name="テキスト ボックス 76">
          <a:extLst>
            <a:ext uri="{FF2B5EF4-FFF2-40B4-BE49-F238E27FC236}">
              <a16:creationId xmlns:a16="http://schemas.microsoft.com/office/drawing/2014/main" id="{63D7CB68-C57C-4AAD-852A-DD291D72842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78" name="直線コネクタ 77">
          <a:extLst>
            <a:ext uri="{FF2B5EF4-FFF2-40B4-BE49-F238E27FC236}">
              <a16:creationId xmlns:a16="http://schemas.microsoft.com/office/drawing/2014/main" id="{B76D313B-2A86-43CC-BE2A-EA4D0C18C85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79" name="テキスト ボックス 78">
          <a:extLst>
            <a:ext uri="{FF2B5EF4-FFF2-40B4-BE49-F238E27FC236}">
              <a16:creationId xmlns:a16="http://schemas.microsoft.com/office/drawing/2014/main" id="{8222A416-7B9A-4166-B180-3F282B13656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80" name="直線コネクタ 79">
          <a:extLst>
            <a:ext uri="{FF2B5EF4-FFF2-40B4-BE49-F238E27FC236}">
              <a16:creationId xmlns:a16="http://schemas.microsoft.com/office/drawing/2014/main" id="{3E24B3DB-35E1-45FB-BE6C-0C31E208927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81" name="テキスト ボックス 80">
          <a:extLst>
            <a:ext uri="{FF2B5EF4-FFF2-40B4-BE49-F238E27FC236}">
              <a16:creationId xmlns:a16="http://schemas.microsoft.com/office/drawing/2014/main" id="{11DB9AF1-44A3-4231-AC6E-53C8000070D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82" name="直線コネクタ 81">
          <a:extLst>
            <a:ext uri="{FF2B5EF4-FFF2-40B4-BE49-F238E27FC236}">
              <a16:creationId xmlns:a16="http://schemas.microsoft.com/office/drawing/2014/main" id="{EBF99D04-312C-47DC-86BA-5856B2F4488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83" name="テキスト ボックス 82">
          <a:extLst>
            <a:ext uri="{FF2B5EF4-FFF2-40B4-BE49-F238E27FC236}">
              <a16:creationId xmlns:a16="http://schemas.microsoft.com/office/drawing/2014/main" id="{8B17FDBC-4F06-41B1-B7E8-CC6856F8494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84" name="直線コネクタ 83">
          <a:extLst>
            <a:ext uri="{FF2B5EF4-FFF2-40B4-BE49-F238E27FC236}">
              <a16:creationId xmlns:a16="http://schemas.microsoft.com/office/drawing/2014/main" id="{BBE18401-1E62-4328-BD7F-B7690FED149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85" name="テキスト ボックス 84">
          <a:extLst>
            <a:ext uri="{FF2B5EF4-FFF2-40B4-BE49-F238E27FC236}">
              <a16:creationId xmlns:a16="http://schemas.microsoft.com/office/drawing/2014/main" id="{0C2BFF4A-88FC-44B3-AA01-66FC2E4F183B}"/>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6" name="直線コネクタ 85">
          <a:extLst>
            <a:ext uri="{FF2B5EF4-FFF2-40B4-BE49-F238E27FC236}">
              <a16:creationId xmlns:a16="http://schemas.microsoft.com/office/drawing/2014/main" id="{7DB15E83-0844-4E4F-B1E1-E179A7E96FC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87" name="【福祉施設】&#10;有形固定資産減価償却率グラフ枠">
          <a:extLst>
            <a:ext uri="{FF2B5EF4-FFF2-40B4-BE49-F238E27FC236}">
              <a16:creationId xmlns:a16="http://schemas.microsoft.com/office/drawing/2014/main" id="{F38013AF-5864-48C0-9668-8043CBC1D8F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88" name="直線コネクタ 87">
          <a:extLst>
            <a:ext uri="{FF2B5EF4-FFF2-40B4-BE49-F238E27FC236}">
              <a16:creationId xmlns:a16="http://schemas.microsoft.com/office/drawing/2014/main" id="{A1AB921C-14EB-43B6-829E-FC4A2FFB0114}"/>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89" name="【福祉施設】&#10;有形固定資産減価償却率最小値テキスト">
          <a:extLst>
            <a:ext uri="{FF2B5EF4-FFF2-40B4-BE49-F238E27FC236}">
              <a16:creationId xmlns:a16="http://schemas.microsoft.com/office/drawing/2014/main" id="{26BAEFE6-5E01-4563-A99E-73E27433B1D7}"/>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90" name="直線コネクタ 89">
          <a:extLst>
            <a:ext uri="{FF2B5EF4-FFF2-40B4-BE49-F238E27FC236}">
              <a16:creationId xmlns:a16="http://schemas.microsoft.com/office/drawing/2014/main" id="{9D0CC899-2468-4C49-8141-F024717ED74D}"/>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91" name="【福祉施設】&#10;有形固定資産減価償却率最大値テキスト">
          <a:extLst>
            <a:ext uri="{FF2B5EF4-FFF2-40B4-BE49-F238E27FC236}">
              <a16:creationId xmlns:a16="http://schemas.microsoft.com/office/drawing/2014/main" id="{AADCC908-DBDB-4902-972F-DF48DC4D79C1}"/>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92" name="直線コネクタ 91">
          <a:extLst>
            <a:ext uri="{FF2B5EF4-FFF2-40B4-BE49-F238E27FC236}">
              <a16:creationId xmlns:a16="http://schemas.microsoft.com/office/drawing/2014/main" id="{6EB5B68F-D228-48C4-A86B-80547CD8FF9B}"/>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92727</xdr:rowOff>
    </xdr:from>
    <xdr:ext cx="405111" cy="259045"/>
    <xdr:sp macro="" textlink="">
      <xdr:nvSpPr>
        <xdr:cNvPr id="93" name="【福祉施設】&#10;有形固定資産減価償却率平均値テキスト">
          <a:extLst>
            <a:ext uri="{FF2B5EF4-FFF2-40B4-BE49-F238E27FC236}">
              <a16:creationId xmlns:a16="http://schemas.microsoft.com/office/drawing/2014/main" id="{E807FB01-C25B-40AA-9148-893BA44D9C64}"/>
            </a:ext>
          </a:extLst>
        </xdr:cNvPr>
        <xdr:cNvSpPr txBox="1"/>
      </xdr:nvSpPr>
      <xdr:spPr>
        <a:xfrm>
          <a:off x="4673600" y="13808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94" name="フローチャート: 判断 93">
          <a:extLst>
            <a:ext uri="{FF2B5EF4-FFF2-40B4-BE49-F238E27FC236}">
              <a16:creationId xmlns:a16="http://schemas.microsoft.com/office/drawing/2014/main" id="{B36D3A26-FEFA-40BE-A5B7-F94FBCC953A1}"/>
            </a:ext>
          </a:extLst>
        </xdr:cNvPr>
        <xdr:cNvSpPr/>
      </xdr:nvSpPr>
      <xdr:spPr>
        <a:xfrm>
          <a:off x="45847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95" name="フローチャート: 判断 94">
          <a:extLst>
            <a:ext uri="{FF2B5EF4-FFF2-40B4-BE49-F238E27FC236}">
              <a16:creationId xmlns:a16="http://schemas.microsoft.com/office/drawing/2014/main" id="{6C524A55-EA25-47EA-A49F-5A76E851EF6C}"/>
            </a:ext>
          </a:extLst>
        </xdr:cNvPr>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96" name="フローチャート: 判断 95">
          <a:extLst>
            <a:ext uri="{FF2B5EF4-FFF2-40B4-BE49-F238E27FC236}">
              <a16:creationId xmlns:a16="http://schemas.microsoft.com/office/drawing/2014/main" id="{F0F8E2BA-633E-49B4-A79C-45C3C0F06B5B}"/>
            </a:ext>
          </a:extLst>
        </xdr:cNvPr>
        <xdr:cNvSpPr/>
      </xdr:nvSpPr>
      <xdr:spPr>
        <a:xfrm>
          <a:off x="2857500" y="1399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48261</xdr:rowOff>
    </xdr:from>
    <xdr:to>
      <xdr:col>10</xdr:col>
      <xdr:colOff>165100</xdr:colOff>
      <xdr:row>81</xdr:row>
      <xdr:rowOff>149861</xdr:rowOff>
    </xdr:to>
    <xdr:sp macro="" textlink="">
      <xdr:nvSpPr>
        <xdr:cNvPr id="97" name="フローチャート: 判断 96">
          <a:extLst>
            <a:ext uri="{FF2B5EF4-FFF2-40B4-BE49-F238E27FC236}">
              <a16:creationId xmlns:a16="http://schemas.microsoft.com/office/drawing/2014/main" id="{6A300B42-486D-4181-ABEF-7630BA339961}"/>
            </a:ext>
          </a:extLst>
        </xdr:cNvPr>
        <xdr:cNvSpPr/>
      </xdr:nvSpPr>
      <xdr:spPr>
        <a:xfrm>
          <a:off x="1968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67311</xdr:rowOff>
    </xdr:from>
    <xdr:to>
      <xdr:col>6</xdr:col>
      <xdr:colOff>38100</xdr:colOff>
      <xdr:row>81</xdr:row>
      <xdr:rowOff>168911</xdr:rowOff>
    </xdr:to>
    <xdr:sp macro="" textlink="">
      <xdr:nvSpPr>
        <xdr:cNvPr id="98" name="フローチャート: 判断 97">
          <a:extLst>
            <a:ext uri="{FF2B5EF4-FFF2-40B4-BE49-F238E27FC236}">
              <a16:creationId xmlns:a16="http://schemas.microsoft.com/office/drawing/2014/main" id="{80610EA0-D9CE-4466-88D5-8F9C4D0D8E58}"/>
            </a:ext>
          </a:extLst>
        </xdr:cNvPr>
        <xdr:cNvSpPr/>
      </xdr:nvSpPr>
      <xdr:spPr>
        <a:xfrm>
          <a:off x="1079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99" name="テキスト ボックス 98">
          <a:extLst>
            <a:ext uri="{FF2B5EF4-FFF2-40B4-BE49-F238E27FC236}">
              <a16:creationId xmlns:a16="http://schemas.microsoft.com/office/drawing/2014/main" id="{90D59224-C80B-40A5-BFC7-28ADFAB63B3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0" name="テキスト ボックス 99">
          <a:extLst>
            <a:ext uri="{FF2B5EF4-FFF2-40B4-BE49-F238E27FC236}">
              <a16:creationId xmlns:a16="http://schemas.microsoft.com/office/drawing/2014/main" id="{2CE9D6E9-7BB9-4D46-8AF6-4651FB28422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C9F2078F-3001-40AB-B701-E0BDF86A6FA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D60BCE24-8F00-42B9-84E8-9CFCDF14C6C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AA373276-07B8-449D-A313-3B9D1FCE21A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2539</xdr:rowOff>
    </xdr:from>
    <xdr:to>
      <xdr:col>24</xdr:col>
      <xdr:colOff>114300</xdr:colOff>
      <xdr:row>82</xdr:row>
      <xdr:rowOff>104139</xdr:rowOff>
    </xdr:to>
    <xdr:sp macro="" textlink="">
      <xdr:nvSpPr>
        <xdr:cNvPr id="104" name="楕円 103">
          <a:extLst>
            <a:ext uri="{FF2B5EF4-FFF2-40B4-BE49-F238E27FC236}">
              <a16:creationId xmlns:a16="http://schemas.microsoft.com/office/drawing/2014/main" id="{573A0106-813A-4AF1-B173-3A935031F0EF}"/>
            </a:ext>
          </a:extLst>
        </xdr:cNvPr>
        <xdr:cNvSpPr/>
      </xdr:nvSpPr>
      <xdr:spPr>
        <a:xfrm>
          <a:off x="45847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152416</xdr:rowOff>
    </xdr:from>
    <xdr:ext cx="405111" cy="259045"/>
    <xdr:sp macro="" textlink="">
      <xdr:nvSpPr>
        <xdr:cNvPr id="105" name="【福祉施設】&#10;有形固定資産減価償却率該当値テキスト">
          <a:extLst>
            <a:ext uri="{FF2B5EF4-FFF2-40B4-BE49-F238E27FC236}">
              <a16:creationId xmlns:a16="http://schemas.microsoft.com/office/drawing/2014/main" id="{CC33576C-0E29-44EA-8C89-FE6B90912C2B}"/>
            </a:ext>
          </a:extLst>
        </xdr:cNvPr>
        <xdr:cNvSpPr txBox="1"/>
      </xdr:nvSpPr>
      <xdr:spPr>
        <a:xfrm>
          <a:off x="4673600" y="1403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154939</xdr:rowOff>
    </xdr:from>
    <xdr:to>
      <xdr:col>20</xdr:col>
      <xdr:colOff>38100</xdr:colOff>
      <xdr:row>82</xdr:row>
      <xdr:rowOff>85089</xdr:rowOff>
    </xdr:to>
    <xdr:sp macro="" textlink="">
      <xdr:nvSpPr>
        <xdr:cNvPr id="106" name="楕円 105">
          <a:extLst>
            <a:ext uri="{FF2B5EF4-FFF2-40B4-BE49-F238E27FC236}">
              <a16:creationId xmlns:a16="http://schemas.microsoft.com/office/drawing/2014/main" id="{E182694F-B57F-48A6-A131-B8353833554B}"/>
            </a:ext>
          </a:extLst>
        </xdr:cNvPr>
        <xdr:cNvSpPr/>
      </xdr:nvSpPr>
      <xdr:spPr>
        <a:xfrm>
          <a:off x="37465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34289</xdr:rowOff>
    </xdr:from>
    <xdr:to>
      <xdr:col>24</xdr:col>
      <xdr:colOff>63500</xdr:colOff>
      <xdr:row>82</xdr:row>
      <xdr:rowOff>53339</xdr:rowOff>
    </xdr:to>
    <xdr:cxnSp macro="">
      <xdr:nvCxnSpPr>
        <xdr:cNvPr id="107" name="直線コネクタ 106">
          <a:extLst>
            <a:ext uri="{FF2B5EF4-FFF2-40B4-BE49-F238E27FC236}">
              <a16:creationId xmlns:a16="http://schemas.microsoft.com/office/drawing/2014/main" id="{E8B52C36-D9BF-4E9C-86E7-32636B1D3F2F}"/>
            </a:ext>
          </a:extLst>
        </xdr:cNvPr>
        <xdr:cNvCxnSpPr/>
      </xdr:nvCxnSpPr>
      <xdr:spPr>
        <a:xfrm>
          <a:off x="3797300" y="1409318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128270</xdr:rowOff>
    </xdr:from>
    <xdr:to>
      <xdr:col>15</xdr:col>
      <xdr:colOff>101600</xdr:colOff>
      <xdr:row>82</xdr:row>
      <xdr:rowOff>58420</xdr:rowOff>
    </xdr:to>
    <xdr:sp macro="" textlink="">
      <xdr:nvSpPr>
        <xdr:cNvPr id="108" name="楕円 107">
          <a:extLst>
            <a:ext uri="{FF2B5EF4-FFF2-40B4-BE49-F238E27FC236}">
              <a16:creationId xmlns:a16="http://schemas.microsoft.com/office/drawing/2014/main" id="{C30D00B8-A3D8-4F5D-8136-6CC4108262F5}"/>
            </a:ext>
          </a:extLst>
        </xdr:cNvPr>
        <xdr:cNvSpPr/>
      </xdr:nvSpPr>
      <xdr:spPr>
        <a:xfrm>
          <a:off x="2857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7620</xdr:rowOff>
    </xdr:from>
    <xdr:to>
      <xdr:col>19</xdr:col>
      <xdr:colOff>177800</xdr:colOff>
      <xdr:row>82</xdr:row>
      <xdr:rowOff>34289</xdr:rowOff>
    </xdr:to>
    <xdr:cxnSp macro="">
      <xdr:nvCxnSpPr>
        <xdr:cNvPr id="109" name="直線コネクタ 108">
          <a:extLst>
            <a:ext uri="{FF2B5EF4-FFF2-40B4-BE49-F238E27FC236}">
              <a16:creationId xmlns:a16="http://schemas.microsoft.com/office/drawing/2014/main" id="{0DCE243B-4301-482B-B8EB-C140ABFDB999}"/>
            </a:ext>
          </a:extLst>
        </xdr:cNvPr>
        <xdr:cNvCxnSpPr/>
      </xdr:nvCxnSpPr>
      <xdr:spPr>
        <a:xfrm>
          <a:off x="2908300" y="140665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100330</xdr:rowOff>
    </xdr:from>
    <xdr:to>
      <xdr:col>10</xdr:col>
      <xdr:colOff>165100</xdr:colOff>
      <xdr:row>82</xdr:row>
      <xdr:rowOff>30480</xdr:rowOff>
    </xdr:to>
    <xdr:sp macro="" textlink="">
      <xdr:nvSpPr>
        <xdr:cNvPr id="110" name="楕円 109">
          <a:extLst>
            <a:ext uri="{FF2B5EF4-FFF2-40B4-BE49-F238E27FC236}">
              <a16:creationId xmlns:a16="http://schemas.microsoft.com/office/drawing/2014/main" id="{BB092500-256B-4125-9999-206076790D07}"/>
            </a:ext>
          </a:extLst>
        </xdr:cNvPr>
        <xdr:cNvSpPr/>
      </xdr:nvSpPr>
      <xdr:spPr>
        <a:xfrm>
          <a:off x="1968500" y="1398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151130</xdr:rowOff>
    </xdr:from>
    <xdr:to>
      <xdr:col>15</xdr:col>
      <xdr:colOff>50800</xdr:colOff>
      <xdr:row>82</xdr:row>
      <xdr:rowOff>7620</xdr:rowOff>
    </xdr:to>
    <xdr:cxnSp macro="">
      <xdr:nvCxnSpPr>
        <xdr:cNvPr id="111" name="直線コネクタ 110">
          <a:extLst>
            <a:ext uri="{FF2B5EF4-FFF2-40B4-BE49-F238E27FC236}">
              <a16:creationId xmlns:a16="http://schemas.microsoft.com/office/drawing/2014/main" id="{793FF86E-27AD-4258-8793-7D40BE5CC188}"/>
            </a:ext>
          </a:extLst>
        </xdr:cNvPr>
        <xdr:cNvCxnSpPr/>
      </xdr:nvCxnSpPr>
      <xdr:spPr>
        <a:xfrm>
          <a:off x="2019300" y="1403858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72389</xdr:rowOff>
    </xdr:from>
    <xdr:to>
      <xdr:col>6</xdr:col>
      <xdr:colOff>38100</xdr:colOff>
      <xdr:row>82</xdr:row>
      <xdr:rowOff>2539</xdr:rowOff>
    </xdr:to>
    <xdr:sp macro="" textlink="">
      <xdr:nvSpPr>
        <xdr:cNvPr id="112" name="楕円 111">
          <a:extLst>
            <a:ext uri="{FF2B5EF4-FFF2-40B4-BE49-F238E27FC236}">
              <a16:creationId xmlns:a16="http://schemas.microsoft.com/office/drawing/2014/main" id="{7DADC809-85F8-4D83-A5F8-DAFE3EE209A3}"/>
            </a:ext>
          </a:extLst>
        </xdr:cNvPr>
        <xdr:cNvSpPr/>
      </xdr:nvSpPr>
      <xdr:spPr>
        <a:xfrm>
          <a:off x="1079500" y="1395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123189</xdr:rowOff>
    </xdr:from>
    <xdr:to>
      <xdr:col>10</xdr:col>
      <xdr:colOff>114300</xdr:colOff>
      <xdr:row>81</xdr:row>
      <xdr:rowOff>151130</xdr:rowOff>
    </xdr:to>
    <xdr:cxnSp macro="">
      <xdr:nvCxnSpPr>
        <xdr:cNvPr id="113" name="直線コネクタ 112">
          <a:extLst>
            <a:ext uri="{FF2B5EF4-FFF2-40B4-BE49-F238E27FC236}">
              <a16:creationId xmlns:a16="http://schemas.microsoft.com/office/drawing/2014/main" id="{6DD8547B-18F4-49AC-92E8-20AC4B951EB1}"/>
            </a:ext>
          </a:extLst>
        </xdr:cNvPr>
        <xdr:cNvCxnSpPr/>
      </xdr:nvCxnSpPr>
      <xdr:spPr>
        <a:xfrm>
          <a:off x="1130300" y="14010639"/>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78757</xdr:rowOff>
    </xdr:from>
    <xdr:ext cx="405111" cy="259045"/>
    <xdr:sp macro="" textlink="">
      <xdr:nvSpPr>
        <xdr:cNvPr id="114" name="n_1aveValue【福祉施設】&#10;有形固定資産減価償却率">
          <a:extLst>
            <a:ext uri="{FF2B5EF4-FFF2-40B4-BE49-F238E27FC236}">
              <a16:creationId xmlns:a16="http://schemas.microsoft.com/office/drawing/2014/main" id="{05721747-8AA7-4738-BBC7-A89EF1A3AACA}"/>
            </a:ext>
          </a:extLst>
        </xdr:cNvPr>
        <xdr:cNvSpPr txBox="1"/>
      </xdr:nvSpPr>
      <xdr:spPr>
        <a:xfrm>
          <a:off x="35820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49547</xdr:rowOff>
    </xdr:from>
    <xdr:ext cx="405111" cy="259045"/>
    <xdr:sp macro="" textlink="">
      <xdr:nvSpPr>
        <xdr:cNvPr id="115" name="n_2aveValue【福祉施設】&#10;有形固定資産減価償却率">
          <a:extLst>
            <a:ext uri="{FF2B5EF4-FFF2-40B4-BE49-F238E27FC236}">
              <a16:creationId xmlns:a16="http://schemas.microsoft.com/office/drawing/2014/main" id="{B4C63A0D-FFC0-4FA6-AA9F-B355F3AE6A5A}"/>
            </a:ext>
          </a:extLst>
        </xdr:cNvPr>
        <xdr:cNvSpPr txBox="1"/>
      </xdr:nvSpPr>
      <xdr:spPr>
        <a:xfrm>
          <a:off x="2705744" y="1376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166388</xdr:rowOff>
    </xdr:from>
    <xdr:ext cx="405111" cy="259045"/>
    <xdr:sp macro="" textlink="">
      <xdr:nvSpPr>
        <xdr:cNvPr id="116" name="n_3aveValue【福祉施設】&#10;有形固定資産減価償却率">
          <a:extLst>
            <a:ext uri="{FF2B5EF4-FFF2-40B4-BE49-F238E27FC236}">
              <a16:creationId xmlns:a16="http://schemas.microsoft.com/office/drawing/2014/main" id="{51AEC445-7A79-449D-9891-271D0E6E5134}"/>
            </a:ext>
          </a:extLst>
        </xdr:cNvPr>
        <xdr:cNvSpPr txBox="1"/>
      </xdr:nvSpPr>
      <xdr:spPr>
        <a:xfrm>
          <a:off x="1816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13988</xdr:rowOff>
    </xdr:from>
    <xdr:ext cx="405111" cy="259045"/>
    <xdr:sp macro="" textlink="">
      <xdr:nvSpPr>
        <xdr:cNvPr id="117" name="n_4aveValue【福祉施設】&#10;有形固定資産減価償却率">
          <a:extLst>
            <a:ext uri="{FF2B5EF4-FFF2-40B4-BE49-F238E27FC236}">
              <a16:creationId xmlns:a16="http://schemas.microsoft.com/office/drawing/2014/main" id="{38C6A2A6-F50A-4F3C-9A8F-10E36602C42C}"/>
            </a:ext>
          </a:extLst>
        </xdr:cNvPr>
        <xdr:cNvSpPr txBox="1"/>
      </xdr:nvSpPr>
      <xdr:spPr>
        <a:xfrm>
          <a:off x="927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76216</xdr:rowOff>
    </xdr:from>
    <xdr:ext cx="405111" cy="259045"/>
    <xdr:sp macro="" textlink="">
      <xdr:nvSpPr>
        <xdr:cNvPr id="118" name="n_1mainValue【福祉施設】&#10;有形固定資産減価償却率">
          <a:extLst>
            <a:ext uri="{FF2B5EF4-FFF2-40B4-BE49-F238E27FC236}">
              <a16:creationId xmlns:a16="http://schemas.microsoft.com/office/drawing/2014/main" id="{CE65E8DB-10B2-4EA8-B541-27490D3576F0}"/>
            </a:ext>
          </a:extLst>
        </xdr:cNvPr>
        <xdr:cNvSpPr txBox="1"/>
      </xdr:nvSpPr>
      <xdr:spPr>
        <a:xfrm>
          <a:off x="35820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49547</xdr:rowOff>
    </xdr:from>
    <xdr:ext cx="405111" cy="259045"/>
    <xdr:sp macro="" textlink="">
      <xdr:nvSpPr>
        <xdr:cNvPr id="119" name="n_2mainValue【福祉施設】&#10;有形固定資産減価償却率">
          <a:extLst>
            <a:ext uri="{FF2B5EF4-FFF2-40B4-BE49-F238E27FC236}">
              <a16:creationId xmlns:a16="http://schemas.microsoft.com/office/drawing/2014/main" id="{76602601-1E58-4896-803C-4BFA08E547A2}"/>
            </a:ext>
          </a:extLst>
        </xdr:cNvPr>
        <xdr:cNvSpPr txBox="1"/>
      </xdr:nvSpPr>
      <xdr:spPr>
        <a:xfrm>
          <a:off x="2705744"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21607</xdr:rowOff>
    </xdr:from>
    <xdr:ext cx="405111" cy="259045"/>
    <xdr:sp macro="" textlink="">
      <xdr:nvSpPr>
        <xdr:cNvPr id="120" name="n_3mainValue【福祉施設】&#10;有形固定資産減価償却率">
          <a:extLst>
            <a:ext uri="{FF2B5EF4-FFF2-40B4-BE49-F238E27FC236}">
              <a16:creationId xmlns:a16="http://schemas.microsoft.com/office/drawing/2014/main" id="{C6CF4A67-36D4-4705-8917-C34EBE0E2E8C}"/>
            </a:ext>
          </a:extLst>
        </xdr:cNvPr>
        <xdr:cNvSpPr txBox="1"/>
      </xdr:nvSpPr>
      <xdr:spPr>
        <a:xfrm>
          <a:off x="1816744" y="1408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165116</xdr:rowOff>
    </xdr:from>
    <xdr:ext cx="405111" cy="259045"/>
    <xdr:sp macro="" textlink="">
      <xdr:nvSpPr>
        <xdr:cNvPr id="121" name="n_4mainValue【福祉施設】&#10;有形固定資産減価償却率">
          <a:extLst>
            <a:ext uri="{FF2B5EF4-FFF2-40B4-BE49-F238E27FC236}">
              <a16:creationId xmlns:a16="http://schemas.microsoft.com/office/drawing/2014/main" id="{66873C4A-9E70-4717-A61A-53E9746B87C6}"/>
            </a:ext>
          </a:extLst>
        </xdr:cNvPr>
        <xdr:cNvSpPr txBox="1"/>
      </xdr:nvSpPr>
      <xdr:spPr>
        <a:xfrm>
          <a:off x="927744" y="14052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22" name="正方形/長方形 121">
          <a:extLst>
            <a:ext uri="{FF2B5EF4-FFF2-40B4-BE49-F238E27FC236}">
              <a16:creationId xmlns:a16="http://schemas.microsoft.com/office/drawing/2014/main" id="{7FB78A6C-6ADD-4A7C-AD75-7EF2B9F9CDD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23" name="正方形/長方形 122">
          <a:extLst>
            <a:ext uri="{FF2B5EF4-FFF2-40B4-BE49-F238E27FC236}">
              <a16:creationId xmlns:a16="http://schemas.microsoft.com/office/drawing/2014/main" id="{302E0115-1715-4CFB-B346-A188D4E73DD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24" name="正方形/長方形 123">
          <a:extLst>
            <a:ext uri="{FF2B5EF4-FFF2-40B4-BE49-F238E27FC236}">
              <a16:creationId xmlns:a16="http://schemas.microsoft.com/office/drawing/2014/main" id="{B5DF58B6-9CBD-47B5-AE11-1FE887F1439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25" name="正方形/長方形 124">
          <a:extLst>
            <a:ext uri="{FF2B5EF4-FFF2-40B4-BE49-F238E27FC236}">
              <a16:creationId xmlns:a16="http://schemas.microsoft.com/office/drawing/2014/main" id="{D2B6561A-1CA4-442B-97D1-3D41B7E6F24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26" name="正方形/長方形 125">
          <a:extLst>
            <a:ext uri="{FF2B5EF4-FFF2-40B4-BE49-F238E27FC236}">
              <a16:creationId xmlns:a16="http://schemas.microsoft.com/office/drawing/2014/main" id="{4761F4CC-B390-4E8F-8863-0A7127E2861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7" name="正方形/長方形 126">
          <a:extLst>
            <a:ext uri="{FF2B5EF4-FFF2-40B4-BE49-F238E27FC236}">
              <a16:creationId xmlns:a16="http://schemas.microsoft.com/office/drawing/2014/main" id="{0A0389E0-FB56-475F-BDD0-61E954FABE0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28" name="正方形/長方形 127">
          <a:extLst>
            <a:ext uri="{FF2B5EF4-FFF2-40B4-BE49-F238E27FC236}">
              <a16:creationId xmlns:a16="http://schemas.microsoft.com/office/drawing/2014/main" id="{2E2E0C4A-7186-4870-921F-69C58A22BC5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29" name="正方形/長方形 128">
          <a:extLst>
            <a:ext uri="{FF2B5EF4-FFF2-40B4-BE49-F238E27FC236}">
              <a16:creationId xmlns:a16="http://schemas.microsoft.com/office/drawing/2014/main" id="{6C7F43B3-6544-4D54-897D-0995173327D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30" name="テキスト ボックス 129">
          <a:extLst>
            <a:ext uri="{FF2B5EF4-FFF2-40B4-BE49-F238E27FC236}">
              <a16:creationId xmlns:a16="http://schemas.microsoft.com/office/drawing/2014/main" id="{DF20A70C-24BF-4C96-83BF-DF8A512CFC7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31" name="直線コネクタ 130">
          <a:extLst>
            <a:ext uri="{FF2B5EF4-FFF2-40B4-BE49-F238E27FC236}">
              <a16:creationId xmlns:a16="http://schemas.microsoft.com/office/drawing/2014/main" id="{0840705F-3D6D-4717-A072-7200C1C210A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32" name="直線コネクタ 131">
          <a:extLst>
            <a:ext uri="{FF2B5EF4-FFF2-40B4-BE49-F238E27FC236}">
              <a16:creationId xmlns:a16="http://schemas.microsoft.com/office/drawing/2014/main" id="{001E2E77-F1ED-40D1-B1A6-B20FCB26E97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33" name="テキスト ボックス 132">
          <a:extLst>
            <a:ext uri="{FF2B5EF4-FFF2-40B4-BE49-F238E27FC236}">
              <a16:creationId xmlns:a16="http://schemas.microsoft.com/office/drawing/2014/main" id="{184712E4-49A5-44B1-8496-C3BBB5EE5B0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34" name="直線コネクタ 133">
          <a:extLst>
            <a:ext uri="{FF2B5EF4-FFF2-40B4-BE49-F238E27FC236}">
              <a16:creationId xmlns:a16="http://schemas.microsoft.com/office/drawing/2014/main" id="{2498C954-C986-46D7-A616-3FD111A004F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35" name="テキスト ボックス 134">
          <a:extLst>
            <a:ext uri="{FF2B5EF4-FFF2-40B4-BE49-F238E27FC236}">
              <a16:creationId xmlns:a16="http://schemas.microsoft.com/office/drawing/2014/main" id="{BAA96DEC-FDAD-42B0-8F49-745CD6EDE7D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36" name="直線コネクタ 135">
          <a:extLst>
            <a:ext uri="{FF2B5EF4-FFF2-40B4-BE49-F238E27FC236}">
              <a16:creationId xmlns:a16="http://schemas.microsoft.com/office/drawing/2014/main" id="{C64ED363-16EE-4F9B-B050-F7E60EE3196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37" name="テキスト ボックス 136">
          <a:extLst>
            <a:ext uri="{FF2B5EF4-FFF2-40B4-BE49-F238E27FC236}">
              <a16:creationId xmlns:a16="http://schemas.microsoft.com/office/drawing/2014/main" id="{0349F9AA-8BE6-4FFA-A18A-5644D8E199D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38" name="直線コネクタ 137">
          <a:extLst>
            <a:ext uri="{FF2B5EF4-FFF2-40B4-BE49-F238E27FC236}">
              <a16:creationId xmlns:a16="http://schemas.microsoft.com/office/drawing/2014/main" id="{93182766-CA08-4A5D-B367-79DE2ADBE8DB}"/>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39" name="テキスト ボックス 138">
          <a:extLst>
            <a:ext uri="{FF2B5EF4-FFF2-40B4-BE49-F238E27FC236}">
              <a16:creationId xmlns:a16="http://schemas.microsoft.com/office/drawing/2014/main" id="{57F0A6C7-B48B-40A1-9D5E-C5BB50A0228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40" name="直線コネクタ 139">
          <a:extLst>
            <a:ext uri="{FF2B5EF4-FFF2-40B4-BE49-F238E27FC236}">
              <a16:creationId xmlns:a16="http://schemas.microsoft.com/office/drawing/2014/main" id="{4BEBBCA3-899E-41D2-90A2-B671C7BD433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41" name="テキスト ボックス 140">
          <a:extLst>
            <a:ext uri="{FF2B5EF4-FFF2-40B4-BE49-F238E27FC236}">
              <a16:creationId xmlns:a16="http://schemas.microsoft.com/office/drawing/2014/main" id="{2F01EF08-B6B2-4152-8D00-9D905DB5F24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42" name="直線コネクタ 141">
          <a:extLst>
            <a:ext uri="{FF2B5EF4-FFF2-40B4-BE49-F238E27FC236}">
              <a16:creationId xmlns:a16="http://schemas.microsoft.com/office/drawing/2014/main" id="{D4A5B847-93B5-44FE-9269-37CC63F1BEC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143" name="テキスト ボックス 142">
          <a:extLst>
            <a:ext uri="{FF2B5EF4-FFF2-40B4-BE49-F238E27FC236}">
              <a16:creationId xmlns:a16="http://schemas.microsoft.com/office/drawing/2014/main" id="{34B492E9-765D-4A13-B200-8DDE3CC7521A}"/>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44" name="【福祉施設】&#10;一人当たり面積グラフ枠">
          <a:extLst>
            <a:ext uri="{FF2B5EF4-FFF2-40B4-BE49-F238E27FC236}">
              <a16:creationId xmlns:a16="http://schemas.microsoft.com/office/drawing/2014/main" id="{5ABD8394-ED5D-42B4-9C09-6CBE5CB7A39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145" name="直線コネクタ 144">
          <a:extLst>
            <a:ext uri="{FF2B5EF4-FFF2-40B4-BE49-F238E27FC236}">
              <a16:creationId xmlns:a16="http://schemas.microsoft.com/office/drawing/2014/main" id="{DC2797F9-83F4-4BAC-A840-793D879EE720}"/>
            </a:ext>
          </a:extLst>
        </xdr:cNvPr>
        <xdr:cNvCxnSpPr/>
      </xdr:nvCxnSpPr>
      <xdr:spPr>
        <a:xfrm flipV="1">
          <a:off x="10476865" y="13566648"/>
          <a:ext cx="0" cy="128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146" name="【福祉施設】&#10;一人当たり面積最小値テキスト">
          <a:extLst>
            <a:ext uri="{FF2B5EF4-FFF2-40B4-BE49-F238E27FC236}">
              <a16:creationId xmlns:a16="http://schemas.microsoft.com/office/drawing/2014/main" id="{F8E7AB44-E65D-4907-B7B4-7C2BF6F33A34}"/>
            </a:ext>
          </a:extLst>
        </xdr:cNvPr>
        <xdr:cNvSpPr txBox="1"/>
      </xdr:nvSpPr>
      <xdr:spPr>
        <a:xfrm>
          <a:off x="10515600" y="148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147" name="直線コネクタ 146">
          <a:extLst>
            <a:ext uri="{FF2B5EF4-FFF2-40B4-BE49-F238E27FC236}">
              <a16:creationId xmlns:a16="http://schemas.microsoft.com/office/drawing/2014/main" id="{B7C339D3-B5D8-4F96-8596-029932897354}"/>
            </a:ext>
          </a:extLst>
        </xdr:cNvPr>
        <xdr:cNvCxnSpPr/>
      </xdr:nvCxnSpPr>
      <xdr:spPr>
        <a:xfrm>
          <a:off x="10388600" y="1485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148" name="【福祉施設】&#10;一人当たり面積最大値テキスト">
          <a:extLst>
            <a:ext uri="{FF2B5EF4-FFF2-40B4-BE49-F238E27FC236}">
              <a16:creationId xmlns:a16="http://schemas.microsoft.com/office/drawing/2014/main" id="{5ED8A252-B61D-4A2F-9B50-48129CAFF249}"/>
            </a:ext>
          </a:extLst>
        </xdr:cNvPr>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149" name="直線コネクタ 148">
          <a:extLst>
            <a:ext uri="{FF2B5EF4-FFF2-40B4-BE49-F238E27FC236}">
              <a16:creationId xmlns:a16="http://schemas.microsoft.com/office/drawing/2014/main" id="{DF011FC2-8F46-4C1C-A9E8-6AB287DE9B9B}"/>
            </a:ext>
          </a:extLst>
        </xdr:cNvPr>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103140</xdr:rowOff>
    </xdr:from>
    <xdr:ext cx="469744" cy="259045"/>
    <xdr:sp macro="" textlink="">
      <xdr:nvSpPr>
        <xdr:cNvPr id="150" name="【福祉施設】&#10;一人当たり面積平均値テキスト">
          <a:extLst>
            <a:ext uri="{FF2B5EF4-FFF2-40B4-BE49-F238E27FC236}">
              <a16:creationId xmlns:a16="http://schemas.microsoft.com/office/drawing/2014/main" id="{9BBAC281-890C-454B-8A12-A562B22E92DD}"/>
            </a:ext>
          </a:extLst>
        </xdr:cNvPr>
        <xdr:cNvSpPr txBox="1"/>
      </xdr:nvSpPr>
      <xdr:spPr>
        <a:xfrm>
          <a:off x="10515600" y="1450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151" name="フローチャート: 判断 150">
          <a:extLst>
            <a:ext uri="{FF2B5EF4-FFF2-40B4-BE49-F238E27FC236}">
              <a16:creationId xmlns:a16="http://schemas.microsoft.com/office/drawing/2014/main" id="{FCD303CC-15ED-494F-B48D-46EAEB118880}"/>
            </a:ext>
          </a:extLst>
        </xdr:cNvPr>
        <xdr:cNvSpPr/>
      </xdr:nvSpPr>
      <xdr:spPr>
        <a:xfrm>
          <a:off x="10426700" y="146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152" name="フローチャート: 判断 151">
          <a:extLst>
            <a:ext uri="{FF2B5EF4-FFF2-40B4-BE49-F238E27FC236}">
              <a16:creationId xmlns:a16="http://schemas.microsoft.com/office/drawing/2014/main" id="{1E0951CE-45DD-477E-9C2C-234BC6B0E18E}"/>
            </a:ext>
          </a:extLst>
        </xdr:cNvPr>
        <xdr:cNvSpPr/>
      </xdr:nvSpPr>
      <xdr:spPr>
        <a:xfrm>
          <a:off x="9588500" y="1466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153" name="フローチャート: 判断 152">
          <a:extLst>
            <a:ext uri="{FF2B5EF4-FFF2-40B4-BE49-F238E27FC236}">
              <a16:creationId xmlns:a16="http://schemas.microsoft.com/office/drawing/2014/main" id="{94563D70-F86A-460B-B70D-C711513EB362}"/>
            </a:ext>
          </a:extLst>
        </xdr:cNvPr>
        <xdr:cNvSpPr/>
      </xdr:nvSpPr>
      <xdr:spPr>
        <a:xfrm>
          <a:off x="86995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77025</xdr:rowOff>
    </xdr:from>
    <xdr:to>
      <xdr:col>41</xdr:col>
      <xdr:colOff>101600</xdr:colOff>
      <xdr:row>86</xdr:row>
      <xdr:rowOff>7175</xdr:rowOff>
    </xdr:to>
    <xdr:sp macro="" textlink="">
      <xdr:nvSpPr>
        <xdr:cNvPr id="154" name="フローチャート: 判断 153">
          <a:extLst>
            <a:ext uri="{FF2B5EF4-FFF2-40B4-BE49-F238E27FC236}">
              <a16:creationId xmlns:a16="http://schemas.microsoft.com/office/drawing/2014/main" id="{979D4503-6A3E-42C4-A792-6DC8EEA5CDFA}"/>
            </a:ext>
          </a:extLst>
        </xdr:cNvPr>
        <xdr:cNvSpPr/>
      </xdr:nvSpPr>
      <xdr:spPr>
        <a:xfrm>
          <a:off x="7810500" y="1465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69786</xdr:rowOff>
    </xdr:from>
    <xdr:to>
      <xdr:col>36</xdr:col>
      <xdr:colOff>165100</xdr:colOff>
      <xdr:row>85</xdr:row>
      <xdr:rowOff>171386</xdr:rowOff>
    </xdr:to>
    <xdr:sp macro="" textlink="">
      <xdr:nvSpPr>
        <xdr:cNvPr id="155" name="フローチャート: 判断 154">
          <a:extLst>
            <a:ext uri="{FF2B5EF4-FFF2-40B4-BE49-F238E27FC236}">
              <a16:creationId xmlns:a16="http://schemas.microsoft.com/office/drawing/2014/main" id="{AC14A22E-34BF-47CA-AD08-B00FDC1AF555}"/>
            </a:ext>
          </a:extLst>
        </xdr:cNvPr>
        <xdr:cNvSpPr/>
      </xdr:nvSpPr>
      <xdr:spPr>
        <a:xfrm>
          <a:off x="6921500" y="1464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56" name="テキスト ボックス 155">
          <a:extLst>
            <a:ext uri="{FF2B5EF4-FFF2-40B4-BE49-F238E27FC236}">
              <a16:creationId xmlns:a16="http://schemas.microsoft.com/office/drawing/2014/main" id="{9831975F-E3EE-409A-8DA2-FA3A90EBCB6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57" name="テキスト ボックス 156">
          <a:extLst>
            <a:ext uri="{FF2B5EF4-FFF2-40B4-BE49-F238E27FC236}">
              <a16:creationId xmlns:a16="http://schemas.microsoft.com/office/drawing/2014/main" id="{C78CC9CF-55B2-448C-A2D6-2D6767BC509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58" name="テキスト ボックス 157">
          <a:extLst>
            <a:ext uri="{FF2B5EF4-FFF2-40B4-BE49-F238E27FC236}">
              <a16:creationId xmlns:a16="http://schemas.microsoft.com/office/drawing/2014/main" id="{35262B0B-C053-42D8-9D26-4BEA551A048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59" name="テキスト ボックス 158">
          <a:extLst>
            <a:ext uri="{FF2B5EF4-FFF2-40B4-BE49-F238E27FC236}">
              <a16:creationId xmlns:a16="http://schemas.microsoft.com/office/drawing/2014/main" id="{0FF1D2FD-E855-4FED-BBAF-D89218E1D4B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60" name="テキスト ボックス 159">
          <a:extLst>
            <a:ext uri="{FF2B5EF4-FFF2-40B4-BE49-F238E27FC236}">
              <a16:creationId xmlns:a16="http://schemas.microsoft.com/office/drawing/2014/main" id="{5D85CAF9-23D5-4C90-9327-DA35FF716E4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155321</xdr:rowOff>
    </xdr:from>
    <xdr:to>
      <xdr:col>55</xdr:col>
      <xdr:colOff>50800</xdr:colOff>
      <xdr:row>86</xdr:row>
      <xdr:rowOff>85471</xdr:rowOff>
    </xdr:to>
    <xdr:sp macro="" textlink="">
      <xdr:nvSpPr>
        <xdr:cNvPr id="161" name="楕円 160">
          <a:extLst>
            <a:ext uri="{FF2B5EF4-FFF2-40B4-BE49-F238E27FC236}">
              <a16:creationId xmlns:a16="http://schemas.microsoft.com/office/drawing/2014/main" id="{62B01976-486A-4771-A1A8-C39EB6035E36}"/>
            </a:ext>
          </a:extLst>
        </xdr:cNvPr>
        <xdr:cNvSpPr/>
      </xdr:nvSpPr>
      <xdr:spPr>
        <a:xfrm>
          <a:off x="10426700" y="1472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70248</xdr:rowOff>
    </xdr:from>
    <xdr:ext cx="469744" cy="259045"/>
    <xdr:sp macro="" textlink="">
      <xdr:nvSpPr>
        <xdr:cNvPr id="162" name="【福祉施設】&#10;一人当たり面積該当値テキスト">
          <a:extLst>
            <a:ext uri="{FF2B5EF4-FFF2-40B4-BE49-F238E27FC236}">
              <a16:creationId xmlns:a16="http://schemas.microsoft.com/office/drawing/2014/main" id="{D75C756B-E51D-4D2E-9D71-BB97CF06ED2F}"/>
            </a:ext>
          </a:extLst>
        </xdr:cNvPr>
        <xdr:cNvSpPr txBox="1"/>
      </xdr:nvSpPr>
      <xdr:spPr>
        <a:xfrm>
          <a:off x="10515600" y="14643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158178</xdr:rowOff>
    </xdr:from>
    <xdr:to>
      <xdr:col>50</xdr:col>
      <xdr:colOff>165100</xdr:colOff>
      <xdr:row>86</xdr:row>
      <xdr:rowOff>88328</xdr:rowOff>
    </xdr:to>
    <xdr:sp macro="" textlink="">
      <xdr:nvSpPr>
        <xdr:cNvPr id="163" name="楕円 162">
          <a:extLst>
            <a:ext uri="{FF2B5EF4-FFF2-40B4-BE49-F238E27FC236}">
              <a16:creationId xmlns:a16="http://schemas.microsoft.com/office/drawing/2014/main" id="{44D78B33-61B7-4413-BDA3-F68F0543F2F3}"/>
            </a:ext>
          </a:extLst>
        </xdr:cNvPr>
        <xdr:cNvSpPr/>
      </xdr:nvSpPr>
      <xdr:spPr>
        <a:xfrm>
          <a:off x="9588500" y="1473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34671</xdr:rowOff>
    </xdr:from>
    <xdr:to>
      <xdr:col>55</xdr:col>
      <xdr:colOff>0</xdr:colOff>
      <xdr:row>86</xdr:row>
      <xdr:rowOff>37528</xdr:rowOff>
    </xdr:to>
    <xdr:cxnSp macro="">
      <xdr:nvCxnSpPr>
        <xdr:cNvPr id="164" name="直線コネクタ 163">
          <a:extLst>
            <a:ext uri="{FF2B5EF4-FFF2-40B4-BE49-F238E27FC236}">
              <a16:creationId xmlns:a16="http://schemas.microsoft.com/office/drawing/2014/main" id="{3865717F-BEDC-4848-AADC-4F510B3D64BD}"/>
            </a:ext>
          </a:extLst>
        </xdr:cNvPr>
        <xdr:cNvCxnSpPr/>
      </xdr:nvCxnSpPr>
      <xdr:spPr>
        <a:xfrm flipV="1">
          <a:off x="9639300" y="14779371"/>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161226</xdr:rowOff>
    </xdr:from>
    <xdr:to>
      <xdr:col>46</xdr:col>
      <xdr:colOff>38100</xdr:colOff>
      <xdr:row>86</xdr:row>
      <xdr:rowOff>91376</xdr:rowOff>
    </xdr:to>
    <xdr:sp macro="" textlink="">
      <xdr:nvSpPr>
        <xdr:cNvPr id="165" name="楕円 164">
          <a:extLst>
            <a:ext uri="{FF2B5EF4-FFF2-40B4-BE49-F238E27FC236}">
              <a16:creationId xmlns:a16="http://schemas.microsoft.com/office/drawing/2014/main" id="{F53C4AB9-0336-400F-8A05-2DE5A8EB9670}"/>
            </a:ext>
          </a:extLst>
        </xdr:cNvPr>
        <xdr:cNvSpPr/>
      </xdr:nvSpPr>
      <xdr:spPr>
        <a:xfrm>
          <a:off x="8699500" y="1473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37528</xdr:rowOff>
    </xdr:from>
    <xdr:to>
      <xdr:col>50</xdr:col>
      <xdr:colOff>114300</xdr:colOff>
      <xdr:row>86</xdr:row>
      <xdr:rowOff>40576</xdr:rowOff>
    </xdr:to>
    <xdr:cxnSp macro="">
      <xdr:nvCxnSpPr>
        <xdr:cNvPr id="166" name="直線コネクタ 165">
          <a:extLst>
            <a:ext uri="{FF2B5EF4-FFF2-40B4-BE49-F238E27FC236}">
              <a16:creationId xmlns:a16="http://schemas.microsoft.com/office/drawing/2014/main" id="{F0270E42-48A5-4FA9-BEBD-F45772EA15A4}"/>
            </a:ext>
          </a:extLst>
        </xdr:cNvPr>
        <xdr:cNvCxnSpPr/>
      </xdr:nvCxnSpPr>
      <xdr:spPr>
        <a:xfrm flipV="1">
          <a:off x="8750300" y="1478222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163894</xdr:rowOff>
    </xdr:from>
    <xdr:to>
      <xdr:col>41</xdr:col>
      <xdr:colOff>101600</xdr:colOff>
      <xdr:row>86</xdr:row>
      <xdr:rowOff>94044</xdr:rowOff>
    </xdr:to>
    <xdr:sp macro="" textlink="">
      <xdr:nvSpPr>
        <xdr:cNvPr id="167" name="楕円 166">
          <a:extLst>
            <a:ext uri="{FF2B5EF4-FFF2-40B4-BE49-F238E27FC236}">
              <a16:creationId xmlns:a16="http://schemas.microsoft.com/office/drawing/2014/main" id="{FC890F73-165C-431B-9F83-F6831212270A}"/>
            </a:ext>
          </a:extLst>
        </xdr:cNvPr>
        <xdr:cNvSpPr/>
      </xdr:nvSpPr>
      <xdr:spPr>
        <a:xfrm>
          <a:off x="7810500" y="1473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40576</xdr:rowOff>
    </xdr:from>
    <xdr:to>
      <xdr:col>45</xdr:col>
      <xdr:colOff>177800</xdr:colOff>
      <xdr:row>86</xdr:row>
      <xdr:rowOff>43244</xdr:rowOff>
    </xdr:to>
    <xdr:cxnSp macro="">
      <xdr:nvCxnSpPr>
        <xdr:cNvPr id="168" name="直線コネクタ 167">
          <a:extLst>
            <a:ext uri="{FF2B5EF4-FFF2-40B4-BE49-F238E27FC236}">
              <a16:creationId xmlns:a16="http://schemas.microsoft.com/office/drawing/2014/main" id="{9A3F43B8-2CEB-42D3-B61A-0360A0E6C8DA}"/>
            </a:ext>
          </a:extLst>
        </xdr:cNvPr>
        <xdr:cNvCxnSpPr/>
      </xdr:nvCxnSpPr>
      <xdr:spPr>
        <a:xfrm flipV="1">
          <a:off x="7861300" y="14785276"/>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165799</xdr:rowOff>
    </xdr:from>
    <xdr:to>
      <xdr:col>36</xdr:col>
      <xdr:colOff>165100</xdr:colOff>
      <xdr:row>86</xdr:row>
      <xdr:rowOff>95949</xdr:rowOff>
    </xdr:to>
    <xdr:sp macro="" textlink="">
      <xdr:nvSpPr>
        <xdr:cNvPr id="169" name="楕円 168">
          <a:extLst>
            <a:ext uri="{FF2B5EF4-FFF2-40B4-BE49-F238E27FC236}">
              <a16:creationId xmlns:a16="http://schemas.microsoft.com/office/drawing/2014/main" id="{493CE276-9741-44E5-9F8B-0FE619F9DB93}"/>
            </a:ext>
          </a:extLst>
        </xdr:cNvPr>
        <xdr:cNvSpPr/>
      </xdr:nvSpPr>
      <xdr:spPr>
        <a:xfrm>
          <a:off x="6921500" y="1473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43244</xdr:rowOff>
    </xdr:from>
    <xdr:to>
      <xdr:col>41</xdr:col>
      <xdr:colOff>50800</xdr:colOff>
      <xdr:row>86</xdr:row>
      <xdr:rowOff>45149</xdr:rowOff>
    </xdr:to>
    <xdr:cxnSp macro="">
      <xdr:nvCxnSpPr>
        <xdr:cNvPr id="170" name="直線コネクタ 169">
          <a:extLst>
            <a:ext uri="{FF2B5EF4-FFF2-40B4-BE49-F238E27FC236}">
              <a16:creationId xmlns:a16="http://schemas.microsoft.com/office/drawing/2014/main" id="{CEBFA4E3-8BD8-4EC2-96C5-D3F021CED009}"/>
            </a:ext>
          </a:extLst>
        </xdr:cNvPr>
        <xdr:cNvCxnSpPr/>
      </xdr:nvCxnSpPr>
      <xdr:spPr>
        <a:xfrm flipV="1">
          <a:off x="6972300" y="14787944"/>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40276</xdr:rowOff>
    </xdr:from>
    <xdr:ext cx="469744" cy="259045"/>
    <xdr:sp macro="" textlink="">
      <xdr:nvSpPr>
        <xdr:cNvPr id="171" name="n_1aveValue【福祉施設】&#10;一人当たり面積">
          <a:extLst>
            <a:ext uri="{FF2B5EF4-FFF2-40B4-BE49-F238E27FC236}">
              <a16:creationId xmlns:a16="http://schemas.microsoft.com/office/drawing/2014/main" id="{5DB03CA6-EE1B-464C-A099-80E2593E2CBB}"/>
            </a:ext>
          </a:extLst>
        </xdr:cNvPr>
        <xdr:cNvSpPr txBox="1"/>
      </xdr:nvSpPr>
      <xdr:spPr>
        <a:xfrm>
          <a:off x="9391727" y="1444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50564</xdr:rowOff>
    </xdr:from>
    <xdr:ext cx="469744" cy="259045"/>
    <xdr:sp macro="" textlink="">
      <xdr:nvSpPr>
        <xdr:cNvPr id="172" name="n_2aveValue【福祉施設】&#10;一人当たり面積">
          <a:extLst>
            <a:ext uri="{FF2B5EF4-FFF2-40B4-BE49-F238E27FC236}">
              <a16:creationId xmlns:a16="http://schemas.microsoft.com/office/drawing/2014/main" id="{BB43F179-472F-49E8-B535-53D61294026E}"/>
            </a:ext>
          </a:extLst>
        </xdr:cNvPr>
        <xdr:cNvSpPr txBox="1"/>
      </xdr:nvSpPr>
      <xdr:spPr>
        <a:xfrm>
          <a:off x="8515427" y="1445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23702</xdr:rowOff>
    </xdr:from>
    <xdr:ext cx="469744" cy="259045"/>
    <xdr:sp macro="" textlink="">
      <xdr:nvSpPr>
        <xdr:cNvPr id="173" name="n_3aveValue【福祉施設】&#10;一人当たり面積">
          <a:extLst>
            <a:ext uri="{FF2B5EF4-FFF2-40B4-BE49-F238E27FC236}">
              <a16:creationId xmlns:a16="http://schemas.microsoft.com/office/drawing/2014/main" id="{9183D6E6-B3C9-40C4-8135-C979FAC03652}"/>
            </a:ext>
          </a:extLst>
        </xdr:cNvPr>
        <xdr:cNvSpPr txBox="1"/>
      </xdr:nvSpPr>
      <xdr:spPr>
        <a:xfrm>
          <a:off x="7626427" y="1442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16463</xdr:rowOff>
    </xdr:from>
    <xdr:ext cx="469744" cy="259045"/>
    <xdr:sp macro="" textlink="">
      <xdr:nvSpPr>
        <xdr:cNvPr id="174" name="n_4aveValue【福祉施設】&#10;一人当たり面積">
          <a:extLst>
            <a:ext uri="{FF2B5EF4-FFF2-40B4-BE49-F238E27FC236}">
              <a16:creationId xmlns:a16="http://schemas.microsoft.com/office/drawing/2014/main" id="{13796D2A-2484-4BB8-96FF-BF6233A38D5C}"/>
            </a:ext>
          </a:extLst>
        </xdr:cNvPr>
        <xdr:cNvSpPr txBox="1"/>
      </xdr:nvSpPr>
      <xdr:spPr>
        <a:xfrm>
          <a:off x="6737427" y="1441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79455</xdr:rowOff>
    </xdr:from>
    <xdr:ext cx="469744" cy="259045"/>
    <xdr:sp macro="" textlink="">
      <xdr:nvSpPr>
        <xdr:cNvPr id="175" name="n_1mainValue【福祉施設】&#10;一人当たり面積">
          <a:extLst>
            <a:ext uri="{FF2B5EF4-FFF2-40B4-BE49-F238E27FC236}">
              <a16:creationId xmlns:a16="http://schemas.microsoft.com/office/drawing/2014/main" id="{C25377C2-E6FC-462A-AA3D-98DE655950D4}"/>
            </a:ext>
          </a:extLst>
        </xdr:cNvPr>
        <xdr:cNvSpPr txBox="1"/>
      </xdr:nvSpPr>
      <xdr:spPr>
        <a:xfrm>
          <a:off x="9391727" y="14824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82503</xdr:rowOff>
    </xdr:from>
    <xdr:ext cx="469744" cy="259045"/>
    <xdr:sp macro="" textlink="">
      <xdr:nvSpPr>
        <xdr:cNvPr id="176" name="n_2mainValue【福祉施設】&#10;一人当たり面積">
          <a:extLst>
            <a:ext uri="{FF2B5EF4-FFF2-40B4-BE49-F238E27FC236}">
              <a16:creationId xmlns:a16="http://schemas.microsoft.com/office/drawing/2014/main" id="{35965340-25F2-44CA-9C12-0F91DCEE10A9}"/>
            </a:ext>
          </a:extLst>
        </xdr:cNvPr>
        <xdr:cNvSpPr txBox="1"/>
      </xdr:nvSpPr>
      <xdr:spPr>
        <a:xfrm>
          <a:off x="8515427" y="1482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85171</xdr:rowOff>
    </xdr:from>
    <xdr:ext cx="469744" cy="259045"/>
    <xdr:sp macro="" textlink="">
      <xdr:nvSpPr>
        <xdr:cNvPr id="177" name="n_3mainValue【福祉施設】&#10;一人当たり面積">
          <a:extLst>
            <a:ext uri="{FF2B5EF4-FFF2-40B4-BE49-F238E27FC236}">
              <a16:creationId xmlns:a16="http://schemas.microsoft.com/office/drawing/2014/main" id="{96A987CD-D070-41CA-A458-00047F29BDB9}"/>
            </a:ext>
          </a:extLst>
        </xdr:cNvPr>
        <xdr:cNvSpPr txBox="1"/>
      </xdr:nvSpPr>
      <xdr:spPr>
        <a:xfrm>
          <a:off x="7626427" y="1482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87076</xdr:rowOff>
    </xdr:from>
    <xdr:ext cx="469744" cy="259045"/>
    <xdr:sp macro="" textlink="">
      <xdr:nvSpPr>
        <xdr:cNvPr id="178" name="n_4mainValue【福祉施設】&#10;一人当たり面積">
          <a:extLst>
            <a:ext uri="{FF2B5EF4-FFF2-40B4-BE49-F238E27FC236}">
              <a16:creationId xmlns:a16="http://schemas.microsoft.com/office/drawing/2014/main" id="{5F80292F-3692-475E-93F2-24D595D59755}"/>
            </a:ext>
          </a:extLst>
        </xdr:cNvPr>
        <xdr:cNvSpPr txBox="1"/>
      </xdr:nvSpPr>
      <xdr:spPr>
        <a:xfrm>
          <a:off x="6737427" y="14831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79" name="正方形/長方形 178">
          <a:extLst>
            <a:ext uri="{FF2B5EF4-FFF2-40B4-BE49-F238E27FC236}">
              <a16:creationId xmlns:a16="http://schemas.microsoft.com/office/drawing/2014/main" id="{FD0C23A5-5163-40AE-8644-5989D095BE8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0" name="正方形/長方形 179">
          <a:extLst>
            <a:ext uri="{FF2B5EF4-FFF2-40B4-BE49-F238E27FC236}">
              <a16:creationId xmlns:a16="http://schemas.microsoft.com/office/drawing/2014/main" id="{8FCEDB27-77FC-415C-A623-9C06EE038A7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1" name="正方形/長方形 180">
          <a:extLst>
            <a:ext uri="{FF2B5EF4-FFF2-40B4-BE49-F238E27FC236}">
              <a16:creationId xmlns:a16="http://schemas.microsoft.com/office/drawing/2014/main" id="{5AB30B6D-F9ED-46AC-92D7-1160801A040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2" name="正方形/長方形 181">
          <a:extLst>
            <a:ext uri="{FF2B5EF4-FFF2-40B4-BE49-F238E27FC236}">
              <a16:creationId xmlns:a16="http://schemas.microsoft.com/office/drawing/2014/main" id="{92C1F32B-E00F-477B-8BB9-EEF0AE3855E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3" name="正方形/長方形 182">
          <a:extLst>
            <a:ext uri="{FF2B5EF4-FFF2-40B4-BE49-F238E27FC236}">
              <a16:creationId xmlns:a16="http://schemas.microsoft.com/office/drawing/2014/main" id="{4428DD69-4422-44EA-9B8A-C775DE47F66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4" name="正方形/長方形 183">
          <a:extLst>
            <a:ext uri="{FF2B5EF4-FFF2-40B4-BE49-F238E27FC236}">
              <a16:creationId xmlns:a16="http://schemas.microsoft.com/office/drawing/2014/main" id="{37A3D178-C6B1-4026-B790-742B59C15FC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5" name="正方形/長方形 184">
          <a:extLst>
            <a:ext uri="{FF2B5EF4-FFF2-40B4-BE49-F238E27FC236}">
              <a16:creationId xmlns:a16="http://schemas.microsoft.com/office/drawing/2014/main" id="{1C33487E-175F-43B1-8E0C-5C2F33A64D8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6" name="正方形/長方形 185">
          <a:extLst>
            <a:ext uri="{FF2B5EF4-FFF2-40B4-BE49-F238E27FC236}">
              <a16:creationId xmlns:a16="http://schemas.microsoft.com/office/drawing/2014/main" id="{CD7A191A-B8FE-41B4-AFED-9274849A174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7" name="テキスト ボックス 186">
          <a:extLst>
            <a:ext uri="{FF2B5EF4-FFF2-40B4-BE49-F238E27FC236}">
              <a16:creationId xmlns:a16="http://schemas.microsoft.com/office/drawing/2014/main" id="{6C661C7E-E795-4C09-8BB4-04AA579B496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88" name="直線コネクタ 187">
          <a:extLst>
            <a:ext uri="{FF2B5EF4-FFF2-40B4-BE49-F238E27FC236}">
              <a16:creationId xmlns:a16="http://schemas.microsoft.com/office/drawing/2014/main" id="{C9BD6751-5386-4683-BD06-59C156128F4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89" name="テキスト ボックス 188">
          <a:extLst>
            <a:ext uri="{FF2B5EF4-FFF2-40B4-BE49-F238E27FC236}">
              <a16:creationId xmlns:a16="http://schemas.microsoft.com/office/drawing/2014/main" id="{6FEE7358-0594-489D-91A6-C6314A5DCDB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90" name="直線コネクタ 189">
          <a:extLst>
            <a:ext uri="{FF2B5EF4-FFF2-40B4-BE49-F238E27FC236}">
              <a16:creationId xmlns:a16="http://schemas.microsoft.com/office/drawing/2014/main" id="{F7F10B73-AD27-43F6-BE11-EBADFD379FF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91" name="テキスト ボックス 190">
          <a:extLst>
            <a:ext uri="{FF2B5EF4-FFF2-40B4-BE49-F238E27FC236}">
              <a16:creationId xmlns:a16="http://schemas.microsoft.com/office/drawing/2014/main" id="{22CDF51B-5350-4400-8C92-A1EA7FF4BFA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92" name="直線コネクタ 191">
          <a:extLst>
            <a:ext uri="{FF2B5EF4-FFF2-40B4-BE49-F238E27FC236}">
              <a16:creationId xmlns:a16="http://schemas.microsoft.com/office/drawing/2014/main" id="{A5F809D2-FC4D-4704-9E97-EAA1CB7BDE8E}"/>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93" name="テキスト ボックス 192">
          <a:extLst>
            <a:ext uri="{FF2B5EF4-FFF2-40B4-BE49-F238E27FC236}">
              <a16:creationId xmlns:a16="http://schemas.microsoft.com/office/drawing/2014/main" id="{723A1CD2-BDE3-46A7-A39E-013CCF421123}"/>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94" name="直線コネクタ 193">
          <a:extLst>
            <a:ext uri="{FF2B5EF4-FFF2-40B4-BE49-F238E27FC236}">
              <a16:creationId xmlns:a16="http://schemas.microsoft.com/office/drawing/2014/main" id="{593DC70D-D856-41D7-94CA-C345B3B56EA1}"/>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95" name="テキスト ボックス 194">
          <a:extLst>
            <a:ext uri="{FF2B5EF4-FFF2-40B4-BE49-F238E27FC236}">
              <a16:creationId xmlns:a16="http://schemas.microsoft.com/office/drawing/2014/main" id="{0BBD46A6-D357-4335-A3B7-9BD4AB766DA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96" name="直線コネクタ 195">
          <a:extLst>
            <a:ext uri="{FF2B5EF4-FFF2-40B4-BE49-F238E27FC236}">
              <a16:creationId xmlns:a16="http://schemas.microsoft.com/office/drawing/2014/main" id="{E2D30E33-DAD7-41F3-B998-8CBF64DB52A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97" name="テキスト ボックス 196">
          <a:extLst>
            <a:ext uri="{FF2B5EF4-FFF2-40B4-BE49-F238E27FC236}">
              <a16:creationId xmlns:a16="http://schemas.microsoft.com/office/drawing/2014/main" id="{53963E35-82C1-4550-9982-2A6FBBC95A42}"/>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98" name="直線コネクタ 197">
          <a:extLst>
            <a:ext uri="{FF2B5EF4-FFF2-40B4-BE49-F238E27FC236}">
              <a16:creationId xmlns:a16="http://schemas.microsoft.com/office/drawing/2014/main" id="{E40CDEDB-7954-40BB-94B4-9F8A3D3DDFF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99" name="テキスト ボックス 198">
          <a:extLst>
            <a:ext uri="{FF2B5EF4-FFF2-40B4-BE49-F238E27FC236}">
              <a16:creationId xmlns:a16="http://schemas.microsoft.com/office/drawing/2014/main" id="{F44885EE-A59A-46BE-BD55-AAC64AC2047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00" name="直線コネクタ 199">
          <a:extLst>
            <a:ext uri="{FF2B5EF4-FFF2-40B4-BE49-F238E27FC236}">
              <a16:creationId xmlns:a16="http://schemas.microsoft.com/office/drawing/2014/main" id="{7C117868-E0ED-4363-A6AB-4EFB87F73BD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01" name="テキスト ボックス 200">
          <a:extLst>
            <a:ext uri="{FF2B5EF4-FFF2-40B4-BE49-F238E27FC236}">
              <a16:creationId xmlns:a16="http://schemas.microsoft.com/office/drawing/2014/main" id="{2425A54D-AD0B-4632-8708-E634D1F6DC43}"/>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2" name="直線コネクタ 201">
          <a:extLst>
            <a:ext uri="{FF2B5EF4-FFF2-40B4-BE49-F238E27FC236}">
              <a16:creationId xmlns:a16="http://schemas.microsoft.com/office/drawing/2014/main" id="{AEA692A3-F16E-4BD5-BFA4-5FE87CAC127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03" name="【市民会館】&#10;有形固定資産減価償却率グラフ枠">
          <a:extLst>
            <a:ext uri="{FF2B5EF4-FFF2-40B4-BE49-F238E27FC236}">
              <a16:creationId xmlns:a16="http://schemas.microsoft.com/office/drawing/2014/main" id="{BF4F660F-DFDB-4343-8E1C-8EB38250ACB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69669</xdr:rowOff>
    </xdr:from>
    <xdr:to>
      <xdr:col>24</xdr:col>
      <xdr:colOff>62865</xdr:colOff>
      <xdr:row>109</xdr:row>
      <xdr:rowOff>35379</xdr:rowOff>
    </xdr:to>
    <xdr:cxnSp macro="">
      <xdr:nvCxnSpPr>
        <xdr:cNvPr id="204" name="直線コネクタ 203">
          <a:extLst>
            <a:ext uri="{FF2B5EF4-FFF2-40B4-BE49-F238E27FC236}">
              <a16:creationId xmlns:a16="http://schemas.microsoft.com/office/drawing/2014/main" id="{BBF33033-F2DB-4544-8CA9-BDB2AA9021BA}"/>
            </a:ext>
          </a:extLst>
        </xdr:cNvPr>
        <xdr:cNvCxnSpPr/>
      </xdr:nvCxnSpPr>
      <xdr:spPr>
        <a:xfrm flipV="1">
          <a:off x="4634865"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05" name="【市民会館】&#10;有形固定資産減価償却率最小値テキスト">
          <a:extLst>
            <a:ext uri="{FF2B5EF4-FFF2-40B4-BE49-F238E27FC236}">
              <a16:creationId xmlns:a16="http://schemas.microsoft.com/office/drawing/2014/main" id="{13BD7F65-BDB3-439F-8690-CDB697A9F1B1}"/>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06" name="直線コネクタ 205">
          <a:extLst>
            <a:ext uri="{FF2B5EF4-FFF2-40B4-BE49-F238E27FC236}">
              <a16:creationId xmlns:a16="http://schemas.microsoft.com/office/drawing/2014/main" id="{1C3FB3E5-72E0-47D2-8F52-CC19456F5095}"/>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16346</xdr:rowOff>
    </xdr:from>
    <xdr:ext cx="340478" cy="259045"/>
    <xdr:sp macro="" textlink="">
      <xdr:nvSpPr>
        <xdr:cNvPr id="207" name="【市民会館】&#10;有形固定資産減価償却率最大値テキスト">
          <a:extLst>
            <a:ext uri="{FF2B5EF4-FFF2-40B4-BE49-F238E27FC236}">
              <a16:creationId xmlns:a16="http://schemas.microsoft.com/office/drawing/2014/main" id="{C9F9C998-E198-40F3-81F8-B3C2A5E23070}"/>
            </a:ext>
          </a:extLst>
        </xdr:cNvPr>
        <xdr:cNvSpPr txBox="1"/>
      </xdr:nvSpPr>
      <xdr:spPr>
        <a:xfrm>
          <a:off x="4673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69669</xdr:rowOff>
    </xdr:from>
    <xdr:to>
      <xdr:col>24</xdr:col>
      <xdr:colOff>152400</xdr:colOff>
      <xdr:row>100</xdr:row>
      <xdr:rowOff>69669</xdr:rowOff>
    </xdr:to>
    <xdr:cxnSp macro="">
      <xdr:nvCxnSpPr>
        <xdr:cNvPr id="208" name="直線コネクタ 207">
          <a:extLst>
            <a:ext uri="{FF2B5EF4-FFF2-40B4-BE49-F238E27FC236}">
              <a16:creationId xmlns:a16="http://schemas.microsoft.com/office/drawing/2014/main" id="{870679DC-770C-4A8C-8D02-6F07D0C1D92E}"/>
            </a:ext>
          </a:extLst>
        </xdr:cNvPr>
        <xdr:cNvCxnSpPr/>
      </xdr:nvCxnSpPr>
      <xdr:spPr>
        <a:xfrm>
          <a:off x="4546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129920</xdr:rowOff>
    </xdr:from>
    <xdr:ext cx="405111" cy="259045"/>
    <xdr:sp macro="" textlink="">
      <xdr:nvSpPr>
        <xdr:cNvPr id="209" name="【市民会館】&#10;有形固定資産減価償却率平均値テキスト">
          <a:extLst>
            <a:ext uri="{FF2B5EF4-FFF2-40B4-BE49-F238E27FC236}">
              <a16:creationId xmlns:a16="http://schemas.microsoft.com/office/drawing/2014/main" id="{867D5498-1431-4B42-9CEA-E1FA033DB97C}"/>
            </a:ext>
          </a:extLst>
        </xdr:cNvPr>
        <xdr:cNvSpPr txBox="1"/>
      </xdr:nvSpPr>
      <xdr:spPr>
        <a:xfrm>
          <a:off x="4673600" y="17960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107043</xdr:rowOff>
    </xdr:from>
    <xdr:to>
      <xdr:col>24</xdr:col>
      <xdr:colOff>114300</xdr:colOff>
      <xdr:row>106</xdr:row>
      <xdr:rowOff>37193</xdr:rowOff>
    </xdr:to>
    <xdr:sp macro="" textlink="">
      <xdr:nvSpPr>
        <xdr:cNvPr id="210" name="フローチャート: 判断 209">
          <a:extLst>
            <a:ext uri="{FF2B5EF4-FFF2-40B4-BE49-F238E27FC236}">
              <a16:creationId xmlns:a16="http://schemas.microsoft.com/office/drawing/2014/main" id="{562144EC-667A-492A-9C6E-F0D5AF3A9702}"/>
            </a:ext>
          </a:extLst>
        </xdr:cNvPr>
        <xdr:cNvSpPr/>
      </xdr:nvSpPr>
      <xdr:spPr>
        <a:xfrm>
          <a:off x="4584700" y="1810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211" name="フローチャート: 判断 210">
          <a:extLst>
            <a:ext uri="{FF2B5EF4-FFF2-40B4-BE49-F238E27FC236}">
              <a16:creationId xmlns:a16="http://schemas.microsoft.com/office/drawing/2014/main" id="{47FACD0E-11B0-48B1-BC6E-B2159379D976}"/>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164193</xdr:rowOff>
    </xdr:from>
    <xdr:to>
      <xdr:col>15</xdr:col>
      <xdr:colOff>101600</xdr:colOff>
      <xdr:row>105</xdr:row>
      <xdr:rowOff>94343</xdr:rowOff>
    </xdr:to>
    <xdr:sp macro="" textlink="">
      <xdr:nvSpPr>
        <xdr:cNvPr id="212" name="フローチャート: 判断 211">
          <a:extLst>
            <a:ext uri="{FF2B5EF4-FFF2-40B4-BE49-F238E27FC236}">
              <a16:creationId xmlns:a16="http://schemas.microsoft.com/office/drawing/2014/main" id="{DC65403E-E25B-449C-A8AD-30B2B78F4113}"/>
            </a:ext>
          </a:extLst>
        </xdr:cNvPr>
        <xdr:cNvSpPr/>
      </xdr:nvSpPr>
      <xdr:spPr>
        <a:xfrm>
          <a:off x="2857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128270</xdr:rowOff>
    </xdr:from>
    <xdr:to>
      <xdr:col>10</xdr:col>
      <xdr:colOff>165100</xdr:colOff>
      <xdr:row>105</xdr:row>
      <xdr:rowOff>58420</xdr:rowOff>
    </xdr:to>
    <xdr:sp macro="" textlink="">
      <xdr:nvSpPr>
        <xdr:cNvPr id="213" name="フローチャート: 判断 212">
          <a:extLst>
            <a:ext uri="{FF2B5EF4-FFF2-40B4-BE49-F238E27FC236}">
              <a16:creationId xmlns:a16="http://schemas.microsoft.com/office/drawing/2014/main" id="{F6926B5B-B85F-4BA0-AE54-C3677D13F09C}"/>
            </a:ext>
          </a:extLst>
        </xdr:cNvPr>
        <xdr:cNvSpPr/>
      </xdr:nvSpPr>
      <xdr:spPr>
        <a:xfrm>
          <a:off x="1968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13970</xdr:rowOff>
    </xdr:from>
    <xdr:to>
      <xdr:col>6</xdr:col>
      <xdr:colOff>38100</xdr:colOff>
      <xdr:row>106</xdr:row>
      <xdr:rowOff>115570</xdr:rowOff>
    </xdr:to>
    <xdr:sp macro="" textlink="">
      <xdr:nvSpPr>
        <xdr:cNvPr id="214" name="フローチャート: 判断 213">
          <a:extLst>
            <a:ext uri="{FF2B5EF4-FFF2-40B4-BE49-F238E27FC236}">
              <a16:creationId xmlns:a16="http://schemas.microsoft.com/office/drawing/2014/main" id="{C7240679-B797-4D22-83F8-03EE35A7B373}"/>
            </a:ext>
          </a:extLst>
        </xdr:cNvPr>
        <xdr:cNvSpPr/>
      </xdr:nvSpPr>
      <xdr:spPr>
        <a:xfrm>
          <a:off x="1079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5" name="テキスト ボックス 214">
          <a:extLst>
            <a:ext uri="{FF2B5EF4-FFF2-40B4-BE49-F238E27FC236}">
              <a16:creationId xmlns:a16="http://schemas.microsoft.com/office/drawing/2014/main" id="{9AB64BC1-5D88-4285-95C3-5B7187E401C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6" name="テキスト ボックス 215">
          <a:extLst>
            <a:ext uri="{FF2B5EF4-FFF2-40B4-BE49-F238E27FC236}">
              <a16:creationId xmlns:a16="http://schemas.microsoft.com/office/drawing/2014/main" id="{33670F3F-632D-43D2-88EA-70B579803C5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7" name="テキスト ボックス 216">
          <a:extLst>
            <a:ext uri="{FF2B5EF4-FFF2-40B4-BE49-F238E27FC236}">
              <a16:creationId xmlns:a16="http://schemas.microsoft.com/office/drawing/2014/main" id="{7D2384C5-B0CE-42D9-BC83-8C85DED988B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8" name="テキスト ボックス 217">
          <a:extLst>
            <a:ext uri="{FF2B5EF4-FFF2-40B4-BE49-F238E27FC236}">
              <a16:creationId xmlns:a16="http://schemas.microsoft.com/office/drawing/2014/main" id="{C2E45A24-D27A-45CB-BFC9-594A65BF5A9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19" name="テキスト ボックス 218">
          <a:extLst>
            <a:ext uri="{FF2B5EF4-FFF2-40B4-BE49-F238E27FC236}">
              <a16:creationId xmlns:a16="http://schemas.microsoft.com/office/drawing/2014/main" id="{556CC37C-72DE-4719-AF20-A46DFD3AD35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133169</xdr:rowOff>
    </xdr:from>
    <xdr:to>
      <xdr:col>24</xdr:col>
      <xdr:colOff>114300</xdr:colOff>
      <xdr:row>106</xdr:row>
      <xdr:rowOff>63319</xdr:rowOff>
    </xdr:to>
    <xdr:sp macro="" textlink="">
      <xdr:nvSpPr>
        <xdr:cNvPr id="220" name="楕円 219">
          <a:extLst>
            <a:ext uri="{FF2B5EF4-FFF2-40B4-BE49-F238E27FC236}">
              <a16:creationId xmlns:a16="http://schemas.microsoft.com/office/drawing/2014/main" id="{32435638-CCBC-40BA-9417-DB4D0A512AF7}"/>
            </a:ext>
          </a:extLst>
        </xdr:cNvPr>
        <xdr:cNvSpPr/>
      </xdr:nvSpPr>
      <xdr:spPr>
        <a:xfrm>
          <a:off x="45847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111596</xdr:rowOff>
    </xdr:from>
    <xdr:ext cx="405111" cy="259045"/>
    <xdr:sp macro="" textlink="">
      <xdr:nvSpPr>
        <xdr:cNvPr id="221" name="【市民会館】&#10;有形固定資産減価償却率該当値テキスト">
          <a:extLst>
            <a:ext uri="{FF2B5EF4-FFF2-40B4-BE49-F238E27FC236}">
              <a16:creationId xmlns:a16="http://schemas.microsoft.com/office/drawing/2014/main" id="{216A5F08-22A9-4AD7-BB65-77E187F9F989}"/>
            </a:ext>
          </a:extLst>
        </xdr:cNvPr>
        <xdr:cNvSpPr txBox="1"/>
      </xdr:nvSpPr>
      <xdr:spPr>
        <a:xfrm>
          <a:off x="4673600"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97245</xdr:rowOff>
    </xdr:from>
    <xdr:to>
      <xdr:col>20</xdr:col>
      <xdr:colOff>38100</xdr:colOff>
      <xdr:row>106</xdr:row>
      <xdr:rowOff>27395</xdr:rowOff>
    </xdr:to>
    <xdr:sp macro="" textlink="">
      <xdr:nvSpPr>
        <xdr:cNvPr id="222" name="楕円 221">
          <a:extLst>
            <a:ext uri="{FF2B5EF4-FFF2-40B4-BE49-F238E27FC236}">
              <a16:creationId xmlns:a16="http://schemas.microsoft.com/office/drawing/2014/main" id="{04FB4C04-9CA0-44B4-A49D-459C16F706D4}"/>
            </a:ext>
          </a:extLst>
        </xdr:cNvPr>
        <xdr:cNvSpPr/>
      </xdr:nvSpPr>
      <xdr:spPr>
        <a:xfrm>
          <a:off x="3746500" y="180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148045</xdr:rowOff>
    </xdr:from>
    <xdr:to>
      <xdr:col>24</xdr:col>
      <xdr:colOff>63500</xdr:colOff>
      <xdr:row>106</xdr:row>
      <xdr:rowOff>12519</xdr:rowOff>
    </xdr:to>
    <xdr:cxnSp macro="">
      <xdr:nvCxnSpPr>
        <xdr:cNvPr id="223" name="直線コネクタ 222">
          <a:extLst>
            <a:ext uri="{FF2B5EF4-FFF2-40B4-BE49-F238E27FC236}">
              <a16:creationId xmlns:a16="http://schemas.microsoft.com/office/drawing/2014/main" id="{8E679DB4-F73B-4FD0-A621-BDE7B5507298}"/>
            </a:ext>
          </a:extLst>
        </xdr:cNvPr>
        <xdr:cNvCxnSpPr/>
      </xdr:nvCxnSpPr>
      <xdr:spPr>
        <a:xfrm>
          <a:off x="3797300" y="18150295"/>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54792</xdr:rowOff>
    </xdr:from>
    <xdr:to>
      <xdr:col>15</xdr:col>
      <xdr:colOff>101600</xdr:colOff>
      <xdr:row>105</xdr:row>
      <xdr:rowOff>156392</xdr:rowOff>
    </xdr:to>
    <xdr:sp macro="" textlink="">
      <xdr:nvSpPr>
        <xdr:cNvPr id="224" name="楕円 223">
          <a:extLst>
            <a:ext uri="{FF2B5EF4-FFF2-40B4-BE49-F238E27FC236}">
              <a16:creationId xmlns:a16="http://schemas.microsoft.com/office/drawing/2014/main" id="{24EC8318-2BF7-4B52-981D-F691BD1E0D0E}"/>
            </a:ext>
          </a:extLst>
        </xdr:cNvPr>
        <xdr:cNvSpPr/>
      </xdr:nvSpPr>
      <xdr:spPr>
        <a:xfrm>
          <a:off x="2857500" y="1805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105592</xdr:rowOff>
    </xdr:from>
    <xdr:to>
      <xdr:col>19</xdr:col>
      <xdr:colOff>177800</xdr:colOff>
      <xdr:row>105</xdr:row>
      <xdr:rowOff>148045</xdr:rowOff>
    </xdr:to>
    <xdr:cxnSp macro="">
      <xdr:nvCxnSpPr>
        <xdr:cNvPr id="225" name="直線コネクタ 224">
          <a:extLst>
            <a:ext uri="{FF2B5EF4-FFF2-40B4-BE49-F238E27FC236}">
              <a16:creationId xmlns:a16="http://schemas.microsoft.com/office/drawing/2014/main" id="{AC4A4C1D-DD27-49EE-9585-5518DB8FFF6E}"/>
            </a:ext>
          </a:extLst>
        </xdr:cNvPr>
        <xdr:cNvCxnSpPr/>
      </xdr:nvCxnSpPr>
      <xdr:spPr>
        <a:xfrm>
          <a:off x="2908300" y="18107842"/>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17236</xdr:rowOff>
    </xdr:from>
    <xdr:to>
      <xdr:col>10</xdr:col>
      <xdr:colOff>165100</xdr:colOff>
      <xdr:row>105</xdr:row>
      <xdr:rowOff>118836</xdr:rowOff>
    </xdr:to>
    <xdr:sp macro="" textlink="">
      <xdr:nvSpPr>
        <xdr:cNvPr id="226" name="楕円 225">
          <a:extLst>
            <a:ext uri="{FF2B5EF4-FFF2-40B4-BE49-F238E27FC236}">
              <a16:creationId xmlns:a16="http://schemas.microsoft.com/office/drawing/2014/main" id="{752CEB58-0FCF-4554-9AF2-71D4B53BC2F1}"/>
            </a:ext>
          </a:extLst>
        </xdr:cNvPr>
        <xdr:cNvSpPr/>
      </xdr:nvSpPr>
      <xdr:spPr>
        <a:xfrm>
          <a:off x="1968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68036</xdr:rowOff>
    </xdr:from>
    <xdr:to>
      <xdr:col>15</xdr:col>
      <xdr:colOff>50800</xdr:colOff>
      <xdr:row>105</xdr:row>
      <xdr:rowOff>105592</xdr:rowOff>
    </xdr:to>
    <xdr:cxnSp macro="">
      <xdr:nvCxnSpPr>
        <xdr:cNvPr id="227" name="直線コネクタ 226">
          <a:extLst>
            <a:ext uri="{FF2B5EF4-FFF2-40B4-BE49-F238E27FC236}">
              <a16:creationId xmlns:a16="http://schemas.microsoft.com/office/drawing/2014/main" id="{047E046F-15D1-4C0D-B6C7-67442A5E52B6}"/>
            </a:ext>
          </a:extLst>
        </xdr:cNvPr>
        <xdr:cNvCxnSpPr/>
      </xdr:nvCxnSpPr>
      <xdr:spPr>
        <a:xfrm>
          <a:off x="2019300" y="1807028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142966</xdr:rowOff>
    </xdr:from>
    <xdr:to>
      <xdr:col>6</xdr:col>
      <xdr:colOff>38100</xdr:colOff>
      <xdr:row>105</xdr:row>
      <xdr:rowOff>73116</xdr:rowOff>
    </xdr:to>
    <xdr:sp macro="" textlink="">
      <xdr:nvSpPr>
        <xdr:cNvPr id="228" name="楕円 227">
          <a:extLst>
            <a:ext uri="{FF2B5EF4-FFF2-40B4-BE49-F238E27FC236}">
              <a16:creationId xmlns:a16="http://schemas.microsoft.com/office/drawing/2014/main" id="{A2D36E51-1DAA-4511-8892-8FE86861F3BD}"/>
            </a:ext>
          </a:extLst>
        </xdr:cNvPr>
        <xdr:cNvSpPr/>
      </xdr:nvSpPr>
      <xdr:spPr>
        <a:xfrm>
          <a:off x="1079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22316</xdr:rowOff>
    </xdr:from>
    <xdr:to>
      <xdr:col>10</xdr:col>
      <xdr:colOff>114300</xdr:colOff>
      <xdr:row>105</xdr:row>
      <xdr:rowOff>68036</xdr:rowOff>
    </xdr:to>
    <xdr:cxnSp macro="">
      <xdr:nvCxnSpPr>
        <xdr:cNvPr id="229" name="直線コネクタ 228">
          <a:extLst>
            <a:ext uri="{FF2B5EF4-FFF2-40B4-BE49-F238E27FC236}">
              <a16:creationId xmlns:a16="http://schemas.microsoft.com/office/drawing/2014/main" id="{7325A70C-46F2-4288-81A0-C76435C918D0}"/>
            </a:ext>
          </a:extLst>
        </xdr:cNvPr>
        <xdr:cNvCxnSpPr/>
      </xdr:nvCxnSpPr>
      <xdr:spPr>
        <a:xfrm>
          <a:off x="1130300" y="1802456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154957</xdr:rowOff>
    </xdr:from>
    <xdr:ext cx="405111" cy="259045"/>
    <xdr:sp macro="" textlink="">
      <xdr:nvSpPr>
        <xdr:cNvPr id="230" name="n_1aveValue【市民会館】&#10;有形固定資産減価償却率">
          <a:extLst>
            <a:ext uri="{FF2B5EF4-FFF2-40B4-BE49-F238E27FC236}">
              <a16:creationId xmlns:a16="http://schemas.microsoft.com/office/drawing/2014/main" id="{0FB8848E-90B1-4BDB-9705-DF469BDFE059}"/>
            </a:ext>
          </a:extLst>
        </xdr:cNvPr>
        <xdr:cNvSpPr txBox="1"/>
      </xdr:nvSpPr>
      <xdr:spPr>
        <a:xfrm>
          <a:off x="35820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110870</xdr:rowOff>
    </xdr:from>
    <xdr:ext cx="405111" cy="259045"/>
    <xdr:sp macro="" textlink="">
      <xdr:nvSpPr>
        <xdr:cNvPr id="231" name="n_2aveValue【市民会館】&#10;有形固定資産減価償却率">
          <a:extLst>
            <a:ext uri="{FF2B5EF4-FFF2-40B4-BE49-F238E27FC236}">
              <a16:creationId xmlns:a16="http://schemas.microsoft.com/office/drawing/2014/main" id="{02270D30-3DA6-4EFC-A7B6-809D7FA3AFFB}"/>
            </a:ext>
          </a:extLst>
        </xdr:cNvPr>
        <xdr:cNvSpPr txBox="1"/>
      </xdr:nvSpPr>
      <xdr:spPr>
        <a:xfrm>
          <a:off x="2705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74947</xdr:rowOff>
    </xdr:from>
    <xdr:ext cx="405111" cy="259045"/>
    <xdr:sp macro="" textlink="">
      <xdr:nvSpPr>
        <xdr:cNvPr id="232" name="n_3aveValue【市民会館】&#10;有形固定資産減価償却率">
          <a:extLst>
            <a:ext uri="{FF2B5EF4-FFF2-40B4-BE49-F238E27FC236}">
              <a16:creationId xmlns:a16="http://schemas.microsoft.com/office/drawing/2014/main" id="{1F5B3F04-C7A3-4605-95E9-6446D268C3EB}"/>
            </a:ext>
          </a:extLst>
        </xdr:cNvPr>
        <xdr:cNvSpPr txBox="1"/>
      </xdr:nvSpPr>
      <xdr:spPr>
        <a:xfrm>
          <a:off x="1816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106697</xdr:rowOff>
    </xdr:from>
    <xdr:ext cx="405111" cy="259045"/>
    <xdr:sp macro="" textlink="">
      <xdr:nvSpPr>
        <xdr:cNvPr id="233" name="n_4aveValue【市民会館】&#10;有形固定資産減価償却率">
          <a:extLst>
            <a:ext uri="{FF2B5EF4-FFF2-40B4-BE49-F238E27FC236}">
              <a16:creationId xmlns:a16="http://schemas.microsoft.com/office/drawing/2014/main" id="{282D7708-C014-4B33-B6EC-C51F86C99550}"/>
            </a:ext>
          </a:extLst>
        </xdr:cNvPr>
        <xdr:cNvSpPr txBox="1"/>
      </xdr:nvSpPr>
      <xdr:spPr>
        <a:xfrm>
          <a:off x="9277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18522</xdr:rowOff>
    </xdr:from>
    <xdr:ext cx="405111" cy="259045"/>
    <xdr:sp macro="" textlink="">
      <xdr:nvSpPr>
        <xdr:cNvPr id="234" name="n_1mainValue【市民会館】&#10;有形固定資産減価償却率">
          <a:extLst>
            <a:ext uri="{FF2B5EF4-FFF2-40B4-BE49-F238E27FC236}">
              <a16:creationId xmlns:a16="http://schemas.microsoft.com/office/drawing/2014/main" id="{31E68DA3-2C02-46EC-B0C6-78ECC10BD09B}"/>
            </a:ext>
          </a:extLst>
        </xdr:cNvPr>
        <xdr:cNvSpPr txBox="1"/>
      </xdr:nvSpPr>
      <xdr:spPr>
        <a:xfrm>
          <a:off x="3582044" y="1819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147519</xdr:rowOff>
    </xdr:from>
    <xdr:ext cx="405111" cy="259045"/>
    <xdr:sp macro="" textlink="">
      <xdr:nvSpPr>
        <xdr:cNvPr id="235" name="n_2mainValue【市民会館】&#10;有形固定資産減価償却率">
          <a:extLst>
            <a:ext uri="{FF2B5EF4-FFF2-40B4-BE49-F238E27FC236}">
              <a16:creationId xmlns:a16="http://schemas.microsoft.com/office/drawing/2014/main" id="{89970220-5166-416B-B999-7A8BB23D9E97}"/>
            </a:ext>
          </a:extLst>
        </xdr:cNvPr>
        <xdr:cNvSpPr txBox="1"/>
      </xdr:nvSpPr>
      <xdr:spPr>
        <a:xfrm>
          <a:off x="2705744" y="1814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109963</xdr:rowOff>
    </xdr:from>
    <xdr:ext cx="405111" cy="259045"/>
    <xdr:sp macro="" textlink="">
      <xdr:nvSpPr>
        <xdr:cNvPr id="236" name="n_3mainValue【市民会館】&#10;有形固定資産減価償却率">
          <a:extLst>
            <a:ext uri="{FF2B5EF4-FFF2-40B4-BE49-F238E27FC236}">
              <a16:creationId xmlns:a16="http://schemas.microsoft.com/office/drawing/2014/main" id="{486C53B1-E94C-4668-A232-23EA8DFFEBA1}"/>
            </a:ext>
          </a:extLst>
        </xdr:cNvPr>
        <xdr:cNvSpPr txBox="1"/>
      </xdr:nvSpPr>
      <xdr:spPr>
        <a:xfrm>
          <a:off x="1816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89643</xdr:rowOff>
    </xdr:from>
    <xdr:ext cx="405111" cy="259045"/>
    <xdr:sp macro="" textlink="">
      <xdr:nvSpPr>
        <xdr:cNvPr id="237" name="n_4mainValue【市民会館】&#10;有形固定資産減価償却率">
          <a:extLst>
            <a:ext uri="{FF2B5EF4-FFF2-40B4-BE49-F238E27FC236}">
              <a16:creationId xmlns:a16="http://schemas.microsoft.com/office/drawing/2014/main" id="{A45D65CB-BF62-4EC1-858C-CD254BD11036}"/>
            </a:ext>
          </a:extLst>
        </xdr:cNvPr>
        <xdr:cNvSpPr txBox="1"/>
      </xdr:nvSpPr>
      <xdr:spPr>
        <a:xfrm>
          <a:off x="9277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8" name="正方形/長方形 237">
          <a:extLst>
            <a:ext uri="{FF2B5EF4-FFF2-40B4-BE49-F238E27FC236}">
              <a16:creationId xmlns:a16="http://schemas.microsoft.com/office/drawing/2014/main" id="{C4D1000B-7E52-4BB5-AF9D-1078A8474EA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9" name="正方形/長方形 238">
          <a:extLst>
            <a:ext uri="{FF2B5EF4-FFF2-40B4-BE49-F238E27FC236}">
              <a16:creationId xmlns:a16="http://schemas.microsoft.com/office/drawing/2014/main" id="{64F31BFD-F9E9-4F6E-AEBB-904683DF97A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0" name="正方形/長方形 239">
          <a:extLst>
            <a:ext uri="{FF2B5EF4-FFF2-40B4-BE49-F238E27FC236}">
              <a16:creationId xmlns:a16="http://schemas.microsoft.com/office/drawing/2014/main" id="{39C68A03-EA97-4361-8153-B7E4354A742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1" name="正方形/長方形 240">
          <a:extLst>
            <a:ext uri="{FF2B5EF4-FFF2-40B4-BE49-F238E27FC236}">
              <a16:creationId xmlns:a16="http://schemas.microsoft.com/office/drawing/2014/main" id="{181E4F8F-FE56-4F76-8808-A2907233286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2" name="正方形/長方形 241">
          <a:extLst>
            <a:ext uri="{FF2B5EF4-FFF2-40B4-BE49-F238E27FC236}">
              <a16:creationId xmlns:a16="http://schemas.microsoft.com/office/drawing/2014/main" id="{A04B5E59-B84E-4C31-8F24-D4B6CAFB8D0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3" name="正方形/長方形 242">
          <a:extLst>
            <a:ext uri="{FF2B5EF4-FFF2-40B4-BE49-F238E27FC236}">
              <a16:creationId xmlns:a16="http://schemas.microsoft.com/office/drawing/2014/main" id="{9E632CA6-600F-4156-A6DE-7C186499027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4" name="正方形/長方形 243">
          <a:extLst>
            <a:ext uri="{FF2B5EF4-FFF2-40B4-BE49-F238E27FC236}">
              <a16:creationId xmlns:a16="http://schemas.microsoft.com/office/drawing/2014/main" id="{7D386D95-D3EC-459B-9020-A431EE633DD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5" name="正方形/長方形 244">
          <a:extLst>
            <a:ext uri="{FF2B5EF4-FFF2-40B4-BE49-F238E27FC236}">
              <a16:creationId xmlns:a16="http://schemas.microsoft.com/office/drawing/2014/main" id="{AC24A887-B3E6-465B-9E88-45EAF017E65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6" name="テキスト ボックス 245">
          <a:extLst>
            <a:ext uri="{FF2B5EF4-FFF2-40B4-BE49-F238E27FC236}">
              <a16:creationId xmlns:a16="http://schemas.microsoft.com/office/drawing/2014/main" id="{26A2E76D-4287-43C2-951E-3D8608CBA49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7" name="直線コネクタ 246">
          <a:extLst>
            <a:ext uri="{FF2B5EF4-FFF2-40B4-BE49-F238E27FC236}">
              <a16:creationId xmlns:a16="http://schemas.microsoft.com/office/drawing/2014/main" id="{3816EC6B-65B6-49BE-81EB-D7B8A608271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48" name="直線コネクタ 247">
          <a:extLst>
            <a:ext uri="{FF2B5EF4-FFF2-40B4-BE49-F238E27FC236}">
              <a16:creationId xmlns:a16="http://schemas.microsoft.com/office/drawing/2014/main" id="{B9D2B125-B61B-494C-A9EE-6507544420AE}"/>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49" name="テキスト ボックス 248">
          <a:extLst>
            <a:ext uri="{FF2B5EF4-FFF2-40B4-BE49-F238E27FC236}">
              <a16:creationId xmlns:a16="http://schemas.microsoft.com/office/drawing/2014/main" id="{FEF83F14-3CD2-4F20-B07E-175D2B4473CB}"/>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50" name="直線コネクタ 249">
          <a:extLst>
            <a:ext uri="{FF2B5EF4-FFF2-40B4-BE49-F238E27FC236}">
              <a16:creationId xmlns:a16="http://schemas.microsoft.com/office/drawing/2014/main" id="{09EED976-8631-4BB0-B722-71001757255A}"/>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51" name="テキスト ボックス 250">
          <a:extLst>
            <a:ext uri="{FF2B5EF4-FFF2-40B4-BE49-F238E27FC236}">
              <a16:creationId xmlns:a16="http://schemas.microsoft.com/office/drawing/2014/main" id="{AD118F32-75E5-4C80-B0E1-B6A0F173D831}"/>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52" name="直線コネクタ 251">
          <a:extLst>
            <a:ext uri="{FF2B5EF4-FFF2-40B4-BE49-F238E27FC236}">
              <a16:creationId xmlns:a16="http://schemas.microsoft.com/office/drawing/2014/main" id="{B0564C9F-8CF1-45CC-810F-B6F7AD01BDB3}"/>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53" name="テキスト ボックス 252">
          <a:extLst>
            <a:ext uri="{FF2B5EF4-FFF2-40B4-BE49-F238E27FC236}">
              <a16:creationId xmlns:a16="http://schemas.microsoft.com/office/drawing/2014/main" id="{A3DC1E71-2CB4-4ED8-8F3C-E786987A7477}"/>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54" name="直線コネクタ 253">
          <a:extLst>
            <a:ext uri="{FF2B5EF4-FFF2-40B4-BE49-F238E27FC236}">
              <a16:creationId xmlns:a16="http://schemas.microsoft.com/office/drawing/2014/main" id="{6327EB4B-57FB-4B11-B69E-76CEE154C76D}"/>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55" name="テキスト ボックス 254">
          <a:extLst>
            <a:ext uri="{FF2B5EF4-FFF2-40B4-BE49-F238E27FC236}">
              <a16:creationId xmlns:a16="http://schemas.microsoft.com/office/drawing/2014/main" id="{229DBA5E-2883-4993-91E4-980A8CC31DA7}"/>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56" name="直線コネクタ 255">
          <a:extLst>
            <a:ext uri="{FF2B5EF4-FFF2-40B4-BE49-F238E27FC236}">
              <a16:creationId xmlns:a16="http://schemas.microsoft.com/office/drawing/2014/main" id="{1E8441FD-F4FA-429E-A129-4BF92F22F0CB}"/>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57" name="テキスト ボックス 256">
          <a:extLst>
            <a:ext uri="{FF2B5EF4-FFF2-40B4-BE49-F238E27FC236}">
              <a16:creationId xmlns:a16="http://schemas.microsoft.com/office/drawing/2014/main" id="{768664C3-C8A1-46DE-BDE0-B0B627937D4D}"/>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8" name="直線コネクタ 257">
          <a:extLst>
            <a:ext uri="{FF2B5EF4-FFF2-40B4-BE49-F238E27FC236}">
              <a16:creationId xmlns:a16="http://schemas.microsoft.com/office/drawing/2014/main" id="{84AF83E5-5265-4F76-9B98-DF0A34BAC51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59" name="テキスト ボックス 258">
          <a:extLst>
            <a:ext uri="{FF2B5EF4-FFF2-40B4-BE49-F238E27FC236}">
              <a16:creationId xmlns:a16="http://schemas.microsoft.com/office/drawing/2014/main" id="{1627686E-5053-44DB-B198-EFB9579D56E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0" name="【市民会館】&#10;一人当たり面積グラフ枠">
          <a:extLst>
            <a:ext uri="{FF2B5EF4-FFF2-40B4-BE49-F238E27FC236}">
              <a16:creationId xmlns:a16="http://schemas.microsoft.com/office/drawing/2014/main" id="{62A91E99-5F9F-42A3-ACB3-0E0615EDCDA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112013</xdr:rowOff>
    </xdr:from>
    <xdr:to>
      <xdr:col>54</xdr:col>
      <xdr:colOff>189865</xdr:colOff>
      <xdr:row>108</xdr:row>
      <xdr:rowOff>90297</xdr:rowOff>
    </xdr:to>
    <xdr:cxnSp macro="">
      <xdr:nvCxnSpPr>
        <xdr:cNvPr id="261" name="直線コネクタ 260">
          <a:extLst>
            <a:ext uri="{FF2B5EF4-FFF2-40B4-BE49-F238E27FC236}">
              <a16:creationId xmlns:a16="http://schemas.microsoft.com/office/drawing/2014/main" id="{6C835892-8E69-4318-9D39-596B45C86F71}"/>
            </a:ext>
          </a:extLst>
        </xdr:cNvPr>
        <xdr:cNvCxnSpPr/>
      </xdr:nvCxnSpPr>
      <xdr:spPr>
        <a:xfrm flipV="1">
          <a:off x="10476865" y="17257013"/>
          <a:ext cx="0" cy="1349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94124</xdr:rowOff>
    </xdr:from>
    <xdr:ext cx="469744" cy="259045"/>
    <xdr:sp macro="" textlink="">
      <xdr:nvSpPr>
        <xdr:cNvPr id="262" name="【市民会館】&#10;一人当たり面積最小値テキスト">
          <a:extLst>
            <a:ext uri="{FF2B5EF4-FFF2-40B4-BE49-F238E27FC236}">
              <a16:creationId xmlns:a16="http://schemas.microsoft.com/office/drawing/2014/main" id="{F924E49E-8C3D-4659-B006-09A2E77A1F9D}"/>
            </a:ext>
          </a:extLst>
        </xdr:cNvPr>
        <xdr:cNvSpPr txBox="1"/>
      </xdr:nvSpPr>
      <xdr:spPr>
        <a:xfrm>
          <a:off x="10515600" y="1861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90297</xdr:rowOff>
    </xdr:from>
    <xdr:to>
      <xdr:col>55</xdr:col>
      <xdr:colOff>88900</xdr:colOff>
      <xdr:row>108</xdr:row>
      <xdr:rowOff>90297</xdr:rowOff>
    </xdr:to>
    <xdr:cxnSp macro="">
      <xdr:nvCxnSpPr>
        <xdr:cNvPr id="263" name="直線コネクタ 262">
          <a:extLst>
            <a:ext uri="{FF2B5EF4-FFF2-40B4-BE49-F238E27FC236}">
              <a16:creationId xmlns:a16="http://schemas.microsoft.com/office/drawing/2014/main" id="{3F20D313-0996-4B72-80D7-C5DB559C5D6A}"/>
            </a:ext>
          </a:extLst>
        </xdr:cNvPr>
        <xdr:cNvCxnSpPr/>
      </xdr:nvCxnSpPr>
      <xdr:spPr>
        <a:xfrm>
          <a:off x="10388600" y="1860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58690</xdr:rowOff>
    </xdr:from>
    <xdr:ext cx="469744" cy="259045"/>
    <xdr:sp macro="" textlink="">
      <xdr:nvSpPr>
        <xdr:cNvPr id="264" name="【市民会館】&#10;一人当たり面積最大値テキスト">
          <a:extLst>
            <a:ext uri="{FF2B5EF4-FFF2-40B4-BE49-F238E27FC236}">
              <a16:creationId xmlns:a16="http://schemas.microsoft.com/office/drawing/2014/main" id="{58EE1FF0-BCC4-4E36-869F-85593AADFB19}"/>
            </a:ext>
          </a:extLst>
        </xdr:cNvPr>
        <xdr:cNvSpPr txBox="1"/>
      </xdr:nvSpPr>
      <xdr:spPr>
        <a:xfrm>
          <a:off x="10515600" y="1703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112013</xdr:rowOff>
    </xdr:from>
    <xdr:to>
      <xdr:col>55</xdr:col>
      <xdr:colOff>88900</xdr:colOff>
      <xdr:row>100</xdr:row>
      <xdr:rowOff>112013</xdr:rowOff>
    </xdr:to>
    <xdr:cxnSp macro="">
      <xdr:nvCxnSpPr>
        <xdr:cNvPr id="265" name="直線コネクタ 264">
          <a:extLst>
            <a:ext uri="{FF2B5EF4-FFF2-40B4-BE49-F238E27FC236}">
              <a16:creationId xmlns:a16="http://schemas.microsoft.com/office/drawing/2014/main" id="{5F6163F7-C58E-44EE-A264-0F1646708EBA}"/>
            </a:ext>
          </a:extLst>
        </xdr:cNvPr>
        <xdr:cNvCxnSpPr/>
      </xdr:nvCxnSpPr>
      <xdr:spPr>
        <a:xfrm>
          <a:off x="10388600" y="1725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108983</xdr:rowOff>
    </xdr:from>
    <xdr:ext cx="469744" cy="259045"/>
    <xdr:sp macro="" textlink="">
      <xdr:nvSpPr>
        <xdr:cNvPr id="266" name="【市民会館】&#10;一人当たり面積平均値テキスト">
          <a:extLst>
            <a:ext uri="{FF2B5EF4-FFF2-40B4-BE49-F238E27FC236}">
              <a16:creationId xmlns:a16="http://schemas.microsoft.com/office/drawing/2014/main" id="{02E07F08-9D54-40A6-87D6-DA96D2DF376A}"/>
            </a:ext>
          </a:extLst>
        </xdr:cNvPr>
        <xdr:cNvSpPr txBox="1"/>
      </xdr:nvSpPr>
      <xdr:spPr>
        <a:xfrm>
          <a:off x="10515600" y="18282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130556</xdr:rowOff>
    </xdr:from>
    <xdr:to>
      <xdr:col>55</xdr:col>
      <xdr:colOff>50800</xdr:colOff>
      <xdr:row>107</xdr:row>
      <xdr:rowOff>60706</xdr:rowOff>
    </xdr:to>
    <xdr:sp macro="" textlink="">
      <xdr:nvSpPr>
        <xdr:cNvPr id="267" name="フローチャート: 判断 266">
          <a:extLst>
            <a:ext uri="{FF2B5EF4-FFF2-40B4-BE49-F238E27FC236}">
              <a16:creationId xmlns:a16="http://schemas.microsoft.com/office/drawing/2014/main" id="{3FE986CF-7D3D-42EE-8FF9-74696BF5C85E}"/>
            </a:ext>
          </a:extLst>
        </xdr:cNvPr>
        <xdr:cNvSpPr/>
      </xdr:nvSpPr>
      <xdr:spPr>
        <a:xfrm>
          <a:off x="10426700" y="1830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141224</xdr:rowOff>
    </xdr:from>
    <xdr:to>
      <xdr:col>50</xdr:col>
      <xdr:colOff>165100</xdr:colOff>
      <xdr:row>107</xdr:row>
      <xdr:rowOff>71374</xdr:rowOff>
    </xdr:to>
    <xdr:sp macro="" textlink="">
      <xdr:nvSpPr>
        <xdr:cNvPr id="268" name="フローチャート: 判断 267">
          <a:extLst>
            <a:ext uri="{FF2B5EF4-FFF2-40B4-BE49-F238E27FC236}">
              <a16:creationId xmlns:a16="http://schemas.microsoft.com/office/drawing/2014/main" id="{71A19505-50A2-41CD-850F-D5C73634243A}"/>
            </a:ext>
          </a:extLst>
        </xdr:cNvPr>
        <xdr:cNvSpPr/>
      </xdr:nvSpPr>
      <xdr:spPr>
        <a:xfrm>
          <a:off x="9588500" y="1831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148082</xdr:rowOff>
    </xdr:from>
    <xdr:to>
      <xdr:col>46</xdr:col>
      <xdr:colOff>38100</xdr:colOff>
      <xdr:row>107</xdr:row>
      <xdr:rowOff>78232</xdr:rowOff>
    </xdr:to>
    <xdr:sp macro="" textlink="">
      <xdr:nvSpPr>
        <xdr:cNvPr id="269" name="フローチャート: 判断 268">
          <a:extLst>
            <a:ext uri="{FF2B5EF4-FFF2-40B4-BE49-F238E27FC236}">
              <a16:creationId xmlns:a16="http://schemas.microsoft.com/office/drawing/2014/main" id="{BE997E7C-E080-415F-B314-A56CBF30CAD5}"/>
            </a:ext>
          </a:extLst>
        </xdr:cNvPr>
        <xdr:cNvSpPr/>
      </xdr:nvSpPr>
      <xdr:spPr>
        <a:xfrm>
          <a:off x="8699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4826</xdr:rowOff>
    </xdr:from>
    <xdr:to>
      <xdr:col>41</xdr:col>
      <xdr:colOff>101600</xdr:colOff>
      <xdr:row>107</xdr:row>
      <xdr:rowOff>106426</xdr:rowOff>
    </xdr:to>
    <xdr:sp macro="" textlink="">
      <xdr:nvSpPr>
        <xdr:cNvPr id="270" name="フローチャート: 判断 269">
          <a:extLst>
            <a:ext uri="{FF2B5EF4-FFF2-40B4-BE49-F238E27FC236}">
              <a16:creationId xmlns:a16="http://schemas.microsoft.com/office/drawing/2014/main" id="{35E22AB8-3A43-494E-B3F8-6697C8DDD057}"/>
            </a:ext>
          </a:extLst>
        </xdr:cNvPr>
        <xdr:cNvSpPr/>
      </xdr:nvSpPr>
      <xdr:spPr>
        <a:xfrm>
          <a:off x="7810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68835</xdr:rowOff>
    </xdr:from>
    <xdr:to>
      <xdr:col>36</xdr:col>
      <xdr:colOff>165100</xdr:colOff>
      <xdr:row>107</xdr:row>
      <xdr:rowOff>170435</xdr:rowOff>
    </xdr:to>
    <xdr:sp macro="" textlink="">
      <xdr:nvSpPr>
        <xdr:cNvPr id="271" name="フローチャート: 判断 270">
          <a:extLst>
            <a:ext uri="{FF2B5EF4-FFF2-40B4-BE49-F238E27FC236}">
              <a16:creationId xmlns:a16="http://schemas.microsoft.com/office/drawing/2014/main" id="{80017C75-8A7C-4E96-A3F2-2280B6A13E87}"/>
            </a:ext>
          </a:extLst>
        </xdr:cNvPr>
        <xdr:cNvSpPr/>
      </xdr:nvSpPr>
      <xdr:spPr>
        <a:xfrm>
          <a:off x="6921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2" name="テキスト ボックス 271">
          <a:extLst>
            <a:ext uri="{FF2B5EF4-FFF2-40B4-BE49-F238E27FC236}">
              <a16:creationId xmlns:a16="http://schemas.microsoft.com/office/drawing/2014/main" id="{BB7E50FB-1C5F-4AD3-BDB7-D9C40CA6366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3" name="テキスト ボックス 272">
          <a:extLst>
            <a:ext uri="{FF2B5EF4-FFF2-40B4-BE49-F238E27FC236}">
              <a16:creationId xmlns:a16="http://schemas.microsoft.com/office/drawing/2014/main" id="{088DDC49-62DC-478E-967F-BFE8FD63406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4" name="テキスト ボックス 273">
          <a:extLst>
            <a:ext uri="{FF2B5EF4-FFF2-40B4-BE49-F238E27FC236}">
              <a16:creationId xmlns:a16="http://schemas.microsoft.com/office/drawing/2014/main" id="{7F01C0D1-F187-4C73-BA23-37820BB11DB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5" name="テキスト ボックス 274">
          <a:extLst>
            <a:ext uri="{FF2B5EF4-FFF2-40B4-BE49-F238E27FC236}">
              <a16:creationId xmlns:a16="http://schemas.microsoft.com/office/drawing/2014/main" id="{59C30C1B-D340-4126-A82C-59CD7D289AD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6" name="テキスト ボックス 275">
          <a:extLst>
            <a:ext uri="{FF2B5EF4-FFF2-40B4-BE49-F238E27FC236}">
              <a16:creationId xmlns:a16="http://schemas.microsoft.com/office/drawing/2014/main" id="{9824BADA-F182-4C82-82E9-BC67DB86651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104267</xdr:rowOff>
    </xdr:from>
    <xdr:to>
      <xdr:col>55</xdr:col>
      <xdr:colOff>50800</xdr:colOff>
      <xdr:row>106</xdr:row>
      <xdr:rowOff>34417</xdr:rowOff>
    </xdr:to>
    <xdr:sp macro="" textlink="">
      <xdr:nvSpPr>
        <xdr:cNvPr id="277" name="楕円 276">
          <a:extLst>
            <a:ext uri="{FF2B5EF4-FFF2-40B4-BE49-F238E27FC236}">
              <a16:creationId xmlns:a16="http://schemas.microsoft.com/office/drawing/2014/main" id="{6C230DE6-9695-47FE-B187-A036BBE008E9}"/>
            </a:ext>
          </a:extLst>
        </xdr:cNvPr>
        <xdr:cNvSpPr/>
      </xdr:nvSpPr>
      <xdr:spPr>
        <a:xfrm>
          <a:off x="10426700" y="1810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127144</xdr:rowOff>
    </xdr:from>
    <xdr:ext cx="469744" cy="259045"/>
    <xdr:sp macro="" textlink="">
      <xdr:nvSpPr>
        <xdr:cNvPr id="278" name="【市民会館】&#10;一人当たり面積該当値テキスト">
          <a:extLst>
            <a:ext uri="{FF2B5EF4-FFF2-40B4-BE49-F238E27FC236}">
              <a16:creationId xmlns:a16="http://schemas.microsoft.com/office/drawing/2014/main" id="{EAAAE024-58C2-4333-AF50-59913779754B}"/>
            </a:ext>
          </a:extLst>
        </xdr:cNvPr>
        <xdr:cNvSpPr txBox="1"/>
      </xdr:nvSpPr>
      <xdr:spPr>
        <a:xfrm>
          <a:off x="10515600" y="1795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122174</xdr:rowOff>
    </xdr:from>
    <xdr:to>
      <xdr:col>50</xdr:col>
      <xdr:colOff>165100</xdr:colOff>
      <xdr:row>106</xdr:row>
      <xdr:rowOff>52324</xdr:rowOff>
    </xdr:to>
    <xdr:sp macro="" textlink="">
      <xdr:nvSpPr>
        <xdr:cNvPr id="279" name="楕円 278">
          <a:extLst>
            <a:ext uri="{FF2B5EF4-FFF2-40B4-BE49-F238E27FC236}">
              <a16:creationId xmlns:a16="http://schemas.microsoft.com/office/drawing/2014/main" id="{CE05CB87-09CA-4709-B437-7D91F9081202}"/>
            </a:ext>
          </a:extLst>
        </xdr:cNvPr>
        <xdr:cNvSpPr/>
      </xdr:nvSpPr>
      <xdr:spPr>
        <a:xfrm>
          <a:off x="9588500" y="181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155067</xdr:rowOff>
    </xdr:from>
    <xdr:to>
      <xdr:col>55</xdr:col>
      <xdr:colOff>0</xdr:colOff>
      <xdr:row>106</xdr:row>
      <xdr:rowOff>1524</xdr:rowOff>
    </xdr:to>
    <xdr:cxnSp macro="">
      <xdr:nvCxnSpPr>
        <xdr:cNvPr id="280" name="直線コネクタ 279">
          <a:extLst>
            <a:ext uri="{FF2B5EF4-FFF2-40B4-BE49-F238E27FC236}">
              <a16:creationId xmlns:a16="http://schemas.microsoft.com/office/drawing/2014/main" id="{A0C54715-E9D9-47E9-A1A9-B1AAFCC9B032}"/>
            </a:ext>
          </a:extLst>
        </xdr:cNvPr>
        <xdr:cNvCxnSpPr/>
      </xdr:nvCxnSpPr>
      <xdr:spPr>
        <a:xfrm flipV="1">
          <a:off x="9639300" y="18157317"/>
          <a:ext cx="8382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141987</xdr:rowOff>
    </xdr:from>
    <xdr:to>
      <xdr:col>46</xdr:col>
      <xdr:colOff>38100</xdr:colOff>
      <xdr:row>106</xdr:row>
      <xdr:rowOff>72137</xdr:rowOff>
    </xdr:to>
    <xdr:sp macro="" textlink="">
      <xdr:nvSpPr>
        <xdr:cNvPr id="281" name="楕円 280">
          <a:extLst>
            <a:ext uri="{FF2B5EF4-FFF2-40B4-BE49-F238E27FC236}">
              <a16:creationId xmlns:a16="http://schemas.microsoft.com/office/drawing/2014/main" id="{E525AF09-7429-4EFE-855A-C44079FF3BB2}"/>
            </a:ext>
          </a:extLst>
        </xdr:cNvPr>
        <xdr:cNvSpPr/>
      </xdr:nvSpPr>
      <xdr:spPr>
        <a:xfrm>
          <a:off x="8699500" y="1814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1524</xdr:rowOff>
    </xdr:from>
    <xdr:to>
      <xdr:col>50</xdr:col>
      <xdr:colOff>114300</xdr:colOff>
      <xdr:row>106</xdr:row>
      <xdr:rowOff>21337</xdr:rowOff>
    </xdr:to>
    <xdr:cxnSp macro="">
      <xdr:nvCxnSpPr>
        <xdr:cNvPr id="282" name="直線コネクタ 281">
          <a:extLst>
            <a:ext uri="{FF2B5EF4-FFF2-40B4-BE49-F238E27FC236}">
              <a16:creationId xmlns:a16="http://schemas.microsoft.com/office/drawing/2014/main" id="{000A2834-2B50-4E56-BC76-B2BA041FD3BB}"/>
            </a:ext>
          </a:extLst>
        </xdr:cNvPr>
        <xdr:cNvCxnSpPr/>
      </xdr:nvCxnSpPr>
      <xdr:spPr>
        <a:xfrm flipV="1">
          <a:off x="8750300" y="18175224"/>
          <a:ext cx="889000" cy="1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159131</xdr:rowOff>
    </xdr:from>
    <xdr:to>
      <xdr:col>41</xdr:col>
      <xdr:colOff>101600</xdr:colOff>
      <xdr:row>106</xdr:row>
      <xdr:rowOff>89281</xdr:rowOff>
    </xdr:to>
    <xdr:sp macro="" textlink="">
      <xdr:nvSpPr>
        <xdr:cNvPr id="283" name="楕円 282">
          <a:extLst>
            <a:ext uri="{FF2B5EF4-FFF2-40B4-BE49-F238E27FC236}">
              <a16:creationId xmlns:a16="http://schemas.microsoft.com/office/drawing/2014/main" id="{4A834BD4-4A1A-4094-8F54-0B003C9EC787}"/>
            </a:ext>
          </a:extLst>
        </xdr:cNvPr>
        <xdr:cNvSpPr/>
      </xdr:nvSpPr>
      <xdr:spPr>
        <a:xfrm>
          <a:off x="7810500" y="1816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21337</xdr:rowOff>
    </xdr:from>
    <xdr:to>
      <xdr:col>45</xdr:col>
      <xdr:colOff>177800</xdr:colOff>
      <xdr:row>106</xdr:row>
      <xdr:rowOff>38481</xdr:rowOff>
    </xdr:to>
    <xdr:cxnSp macro="">
      <xdr:nvCxnSpPr>
        <xdr:cNvPr id="284" name="直線コネクタ 283">
          <a:extLst>
            <a:ext uri="{FF2B5EF4-FFF2-40B4-BE49-F238E27FC236}">
              <a16:creationId xmlns:a16="http://schemas.microsoft.com/office/drawing/2014/main" id="{971ED0C7-4EAB-460F-90B2-4E9934E341F4}"/>
            </a:ext>
          </a:extLst>
        </xdr:cNvPr>
        <xdr:cNvCxnSpPr/>
      </xdr:nvCxnSpPr>
      <xdr:spPr>
        <a:xfrm flipV="1">
          <a:off x="7861300" y="18195037"/>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171323</xdr:rowOff>
    </xdr:from>
    <xdr:to>
      <xdr:col>36</xdr:col>
      <xdr:colOff>165100</xdr:colOff>
      <xdr:row>106</xdr:row>
      <xdr:rowOff>101473</xdr:rowOff>
    </xdr:to>
    <xdr:sp macro="" textlink="">
      <xdr:nvSpPr>
        <xdr:cNvPr id="285" name="楕円 284">
          <a:extLst>
            <a:ext uri="{FF2B5EF4-FFF2-40B4-BE49-F238E27FC236}">
              <a16:creationId xmlns:a16="http://schemas.microsoft.com/office/drawing/2014/main" id="{44512A80-C742-4F48-BF37-34A3446CE54E}"/>
            </a:ext>
          </a:extLst>
        </xdr:cNvPr>
        <xdr:cNvSpPr/>
      </xdr:nvSpPr>
      <xdr:spPr>
        <a:xfrm>
          <a:off x="6921500" y="1817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38481</xdr:rowOff>
    </xdr:from>
    <xdr:to>
      <xdr:col>41</xdr:col>
      <xdr:colOff>50800</xdr:colOff>
      <xdr:row>106</xdr:row>
      <xdr:rowOff>50673</xdr:rowOff>
    </xdr:to>
    <xdr:cxnSp macro="">
      <xdr:nvCxnSpPr>
        <xdr:cNvPr id="286" name="直線コネクタ 285">
          <a:extLst>
            <a:ext uri="{FF2B5EF4-FFF2-40B4-BE49-F238E27FC236}">
              <a16:creationId xmlns:a16="http://schemas.microsoft.com/office/drawing/2014/main" id="{F4A916E6-71DA-4E97-99D9-AD65E554AA66}"/>
            </a:ext>
          </a:extLst>
        </xdr:cNvPr>
        <xdr:cNvCxnSpPr/>
      </xdr:nvCxnSpPr>
      <xdr:spPr>
        <a:xfrm flipV="1">
          <a:off x="6972300" y="18212181"/>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62501</xdr:rowOff>
    </xdr:from>
    <xdr:ext cx="469744" cy="259045"/>
    <xdr:sp macro="" textlink="">
      <xdr:nvSpPr>
        <xdr:cNvPr id="287" name="n_1aveValue【市民会館】&#10;一人当たり面積">
          <a:extLst>
            <a:ext uri="{FF2B5EF4-FFF2-40B4-BE49-F238E27FC236}">
              <a16:creationId xmlns:a16="http://schemas.microsoft.com/office/drawing/2014/main" id="{66094961-9014-4F28-BDFE-E7A5F6A5BBCB}"/>
            </a:ext>
          </a:extLst>
        </xdr:cNvPr>
        <xdr:cNvSpPr txBox="1"/>
      </xdr:nvSpPr>
      <xdr:spPr>
        <a:xfrm>
          <a:off x="9391727" y="1840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69359</xdr:rowOff>
    </xdr:from>
    <xdr:ext cx="469744" cy="259045"/>
    <xdr:sp macro="" textlink="">
      <xdr:nvSpPr>
        <xdr:cNvPr id="288" name="n_2aveValue【市民会館】&#10;一人当たり面積">
          <a:extLst>
            <a:ext uri="{FF2B5EF4-FFF2-40B4-BE49-F238E27FC236}">
              <a16:creationId xmlns:a16="http://schemas.microsoft.com/office/drawing/2014/main" id="{C4A31DF3-A128-4ACD-8699-36B78F484D3E}"/>
            </a:ext>
          </a:extLst>
        </xdr:cNvPr>
        <xdr:cNvSpPr txBox="1"/>
      </xdr:nvSpPr>
      <xdr:spPr>
        <a:xfrm>
          <a:off x="8515427" y="1841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97553</xdr:rowOff>
    </xdr:from>
    <xdr:ext cx="469744" cy="259045"/>
    <xdr:sp macro="" textlink="">
      <xdr:nvSpPr>
        <xdr:cNvPr id="289" name="n_3aveValue【市民会館】&#10;一人当たり面積">
          <a:extLst>
            <a:ext uri="{FF2B5EF4-FFF2-40B4-BE49-F238E27FC236}">
              <a16:creationId xmlns:a16="http://schemas.microsoft.com/office/drawing/2014/main" id="{8A2B4464-5468-4CA3-A7C0-BCEDBF32A9DA}"/>
            </a:ext>
          </a:extLst>
        </xdr:cNvPr>
        <xdr:cNvSpPr txBox="1"/>
      </xdr:nvSpPr>
      <xdr:spPr>
        <a:xfrm>
          <a:off x="7626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161562</xdr:rowOff>
    </xdr:from>
    <xdr:ext cx="469744" cy="259045"/>
    <xdr:sp macro="" textlink="">
      <xdr:nvSpPr>
        <xdr:cNvPr id="290" name="n_4aveValue【市民会館】&#10;一人当たり面積">
          <a:extLst>
            <a:ext uri="{FF2B5EF4-FFF2-40B4-BE49-F238E27FC236}">
              <a16:creationId xmlns:a16="http://schemas.microsoft.com/office/drawing/2014/main" id="{987C078D-6424-408C-B1E2-EC3BFB8AB5F7}"/>
            </a:ext>
          </a:extLst>
        </xdr:cNvPr>
        <xdr:cNvSpPr txBox="1"/>
      </xdr:nvSpPr>
      <xdr:spPr>
        <a:xfrm>
          <a:off x="67374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68851</xdr:rowOff>
    </xdr:from>
    <xdr:ext cx="469744" cy="259045"/>
    <xdr:sp macro="" textlink="">
      <xdr:nvSpPr>
        <xdr:cNvPr id="291" name="n_1mainValue【市民会館】&#10;一人当たり面積">
          <a:extLst>
            <a:ext uri="{FF2B5EF4-FFF2-40B4-BE49-F238E27FC236}">
              <a16:creationId xmlns:a16="http://schemas.microsoft.com/office/drawing/2014/main" id="{25EB86AD-00A6-49AF-ABC9-8FE1425E27F6}"/>
            </a:ext>
          </a:extLst>
        </xdr:cNvPr>
        <xdr:cNvSpPr txBox="1"/>
      </xdr:nvSpPr>
      <xdr:spPr>
        <a:xfrm>
          <a:off x="9391727" y="1789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88664</xdr:rowOff>
    </xdr:from>
    <xdr:ext cx="469744" cy="259045"/>
    <xdr:sp macro="" textlink="">
      <xdr:nvSpPr>
        <xdr:cNvPr id="292" name="n_2mainValue【市民会館】&#10;一人当たり面積">
          <a:extLst>
            <a:ext uri="{FF2B5EF4-FFF2-40B4-BE49-F238E27FC236}">
              <a16:creationId xmlns:a16="http://schemas.microsoft.com/office/drawing/2014/main" id="{1CB25C87-EC2F-412B-89B9-6CF7AAF49900}"/>
            </a:ext>
          </a:extLst>
        </xdr:cNvPr>
        <xdr:cNvSpPr txBox="1"/>
      </xdr:nvSpPr>
      <xdr:spPr>
        <a:xfrm>
          <a:off x="8515427" y="1791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105808</xdr:rowOff>
    </xdr:from>
    <xdr:ext cx="469744" cy="259045"/>
    <xdr:sp macro="" textlink="">
      <xdr:nvSpPr>
        <xdr:cNvPr id="293" name="n_3mainValue【市民会館】&#10;一人当たり面積">
          <a:extLst>
            <a:ext uri="{FF2B5EF4-FFF2-40B4-BE49-F238E27FC236}">
              <a16:creationId xmlns:a16="http://schemas.microsoft.com/office/drawing/2014/main" id="{C3FE18B9-96B9-4E73-BCB5-5A698E5C6B3C}"/>
            </a:ext>
          </a:extLst>
        </xdr:cNvPr>
        <xdr:cNvSpPr txBox="1"/>
      </xdr:nvSpPr>
      <xdr:spPr>
        <a:xfrm>
          <a:off x="7626427" y="1793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118000</xdr:rowOff>
    </xdr:from>
    <xdr:ext cx="469744" cy="259045"/>
    <xdr:sp macro="" textlink="">
      <xdr:nvSpPr>
        <xdr:cNvPr id="294" name="n_4mainValue【市民会館】&#10;一人当たり面積">
          <a:extLst>
            <a:ext uri="{FF2B5EF4-FFF2-40B4-BE49-F238E27FC236}">
              <a16:creationId xmlns:a16="http://schemas.microsoft.com/office/drawing/2014/main" id="{19488069-5EC1-41E3-823C-7562EA65AF2C}"/>
            </a:ext>
          </a:extLst>
        </xdr:cNvPr>
        <xdr:cNvSpPr txBox="1"/>
      </xdr:nvSpPr>
      <xdr:spPr>
        <a:xfrm>
          <a:off x="6737427" y="1794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5A21D378-3698-4156-BF53-C3F5A132DE3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A778E727-DBB2-45AF-8F90-DB7A640468E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E56BBA8C-9E92-4217-B4C5-7E93FA85389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21AC22F6-23FB-402E-AD1C-33D7C168E14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503AF28A-800B-4F94-8460-944276F70D5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E647060C-72A3-4706-8001-463DE17AADA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D7C56B3C-1305-4257-A1E4-C75848A6BF7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967B9AA1-2E68-4F14-99FA-E06BE8FCB20E}"/>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3" name="正方形/長方形 302">
          <a:extLst>
            <a:ext uri="{FF2B5EF4-FFF2-40B4-BE49-F238E27FC236}">
              <a16:creationId xmlns:a16="http://schemas.microsoft.com/office/drawing/2014/main" id="{A61A397D-3800-4DBC-A4B3-1AD37DA5A16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4" name="正方形/長方形 303">
          <a:extLst>
            <a:ext uri="{FF2B5EF4-FFF2-40B4-BE49-F238E27FC236}">
              <a16:creationId xmlns:a16="http://schemas.microsoft.com/office/drawing/2014/main" id="{BF36D358-13E6-4436-911F-D4CBED7D0A2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5" name="正方形/長方形 304">
          <a:extLst>
            <a:ext uri="{FF2B5EF4-FFF2-40B4-BE49-F238E27FC236}">
              <a16:creationId xmlns:a16="http://schemas.microsoft.com/office/drawing/2014/main" id="{0DAC2FA8-7877-42B5-AC46-1BC0E422F8A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6" name="正方形/長方形 305">
          <a:extLst>
            <a:ext uri="{FF2B5EF4-FFF2-40B4-BE49-F238E27FC236}">
              <a16:creationId xmlns:a16="http://schemas.microsoft.com/office/drawing/2014/main" id="{E08357E8-C658-4E77-B6FF-E4ADA327DF2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7" name="正方形/長方形 306">
          <a:extLst>
            <a:ext uri="{FF2B5EF4-FFF2-40B4-BE49-F238E27FC236}">
              <a16:creationId xmlns:a16="http://schemas.microsoft.com/office/drawing/2014/main" id="{51E6A38F-6DF9-4E90-B777-6EA67CB69FE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8" name="正方形/長方形 307">
          <a:extLst>
            <a:ext uri="{FF2B5EF4-FFF2-40B4-BE49-F238E27FC236}">
              <a16:creationId xmlns:a16="http://schemas.microsoft.com/office/drawing/2014/main" id="{059A40D3-6252-4A8F-84A2-621D1499D00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9" name="正方形/長方形 308">
          <a:extLst>
            <a:ext uri="{FF2B5EF4-FFF2-40B4-BE49-F238E27FC236}">
              <a16:creationId xmlns:a16="http://schemas.microsoft.com/office/drawing/2014/main" id="{965BC17D-0F32-4808-AE76-057EBF699AA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0" name="正方形/長方形 309">
          <a:extLst>
            <a:ext uri="{FF2B5EF4-FFF2-40B4-BE49-F238E27FC236}">
              <a16:creationId xmlns:a16="http://schemas.microsoft.com/office/drawing/2014/main" id="{57F1C3B1-73E3-4EE2-B279-528B32C9E6B2}"/>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1" name="正方形/長方形 310">
          <a:extLst>
            <a:ext uri="{FF2B5EF4-FFF2-40B4-BE49-F238E27FC236}">
              <a16:creationId xmlns:a16="http://schemas.microsoft.com/office/drawing/2014/main" id="{8D1AD532-4B0B-4C55-B12B-1B2DDDDD6C9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2" name="正方形/長方形 311">
          <a:extLst>
            <a:ext uri="{FF2B5EF4-FFF2-40B4-BE49-F238E27FC236}">
              <a16:creationId xmlns:a16="http://schemas.microsoft.com/office/drawing/2014/main" id="{ACF07A67-D91D-4F26-9773-124D60ABF0F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3" name="正方形/長方形 312">
          <a:extLst>
            <a:ext uri="{FF2B5EF4-FFF2-40B4-BE49-F238E27FC236}">
              <a16:creationId xmlns:a16="http://schemas.microsoft.com/office/drawing/2014/main" id="{1DFB0134-C11B-4C45-9B4F-CF039782D99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4" name="正方形/長方形 313">
          <a:extLst>
            <a:ext uri="{FF2B5EF4-FFF2-40B4-BE49-F238E27FC236}">
              <a16:creationId xmlns:a16="http://schemas.microsoft.com/office/drawing/2014/main" id="{06A739B7-F96A-4EA0-9747-A5CE6D18146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5" name="正方形/長方形 314">
          <a:extLst>
            <a:ext uri="{FF2B5EF4-FFF2-40B4-BE49-F238E27FC236}">
              <a16:creationId xmlns:a16="http://schemas.microsoft.com/office/drawing/2014/main" id="{0F5B8092-AAB3-46CB-AEC6-C7CCB993E13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6" name="正方形/長方形 315">
          <a:extLst>
            <a:ext uri="{FF2B5EF4-FFF2-40B4-BE49-F238E27FC236}">
              <a16:creationId xmlns:a16="http://schemas.microsoft.com/office/drawing/2014/main" id="{8D66DD7A-45E2-4A7A-8590-D89C5725ECA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7" name="正方形/長方形 316">
          <a:extLst>
            <a:ext uri="{FF2B5EF4-FFF2-40B4-BE49-F238E27FC236}">
              <a16:creationId xmlns:a16="http://schemas.microsoft.com/office/drawing/2014/main" id="{578E345B-ECD7-4108-900C-A5B27045093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8" name="正方形/長方形 317">
          <a:extLst>
            <a:ext uri="{FF2B5EF4-FFF2-40B4-BE49-F238E27FC236}">
              <a16:creationId xmlns:a16="http://schemas.microsoft.com/office/drawing/2014/main" id="{3300CB7A-3ABD-4063-BCDF-9390EF38DBDD}"/>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19" name="正方形/長方形 318">
          <a:extLst>
            <a:ext uri="{FF2B5EF4-FFF2-40B4-BE49-F238E27FC236}">
              <a16:creationId xmlns:a16="http://schemas.microsoft.com/office/drawing/2014/main" id="{A236B3DC-C04E-492C-BEE4-CCCDE27930A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20" name="正方形/長方形 319">
          <a:extLst>
            <a:ext uri="{FF2B5EF4-FFF2-40B4-BE49-F238E27FC236}">
              <a16:creationId xmlns:a16="http://schemas.microsoft.com/office/drawing/2014/main" id="{AA4EA86D-A533-4C61-8268-B70E1148F5C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1" name="正方形/長方形 320">
          <a:extLst>
            <a:ext uri="{FF2B5EF4-FFF2-40B4-BE49-F238E27FC236}">
              <a16:creationId xmlns:a16="http://schemas.microsoft.com/office/drawing/2014/main" id="{6855D9CE-F8E3-4894-9487-16A5C4F6381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2" name="正方形/長方形 321">
          <a:extLst>
            <a:ext uri="{FF2B5EF4-FFF2-40B4-BE49-F238E27FC236}">
              <a16:creationId xmlns:a16="http://schemas.microsoft.com/office/drawing/2014/main" id="{00A1B699-9CDA-4BE2-B703-9FDA18EDE05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3" name="正方形/長方形 322">
          <a:extLst>
            <a:ext uri="{FF2B5EF4-FFF2-40B4-BE49-F238E27FC236}">
              <a16:creationId xmlns:a16="http://schemas.microsoft.com/office/drawing/2014/main" id="{37C396AA-0929-4DF6-A009-086C7FE99E7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4" name="正方形/長方形 323">
          <a:extLst>
            <a:ext uri="{FF2B5EF4-FFF2-40B4-BE49-F238E27FC236}">
              <a16:creationId xmlns:a16="http://schemas.microsoft.com/office/drawing/2014/main" id="{06D61A4D-02D3-44EA-AA79-7F6311D7F12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5" name="正方形/長方形 324">
          <a:extLst>
            <a:ext uri="{FF2B5EF4-FFF2-40B4-BE49-F238E27FC236}">
              <a16:creationId xmlns:a16="http://schemas.microsoft.com/office/drawing/2014/main" id="{6F6863BD-9E82-4ABB-9C70-3261BD2D08D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6" name="正方形/長方形 325">
          <a:extLst>
            <a:ext uri="{FF2B5EF4-FFF2-40B4-BE49-F238E27FC236}">
              <a16:creationId xmlns:a16="http://schemas.microsoft.com/office/drawing/2014/main" id="{6755AF0C-114A-420C-AA39-D38F898EC4EA}"/>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27" name="正方形/長方形 326">
          <a:extLst>
            <a:ext uri="{FF2B5EF4-FFF2-40B4-BE49-F238E27FC236}">
              <a16:creationId xmlns:a16="http://schemas.microsoft.com/office/drawing/2014/main" id="{EA9FBEB9-D7E0-4E7D-8D4E-4B8A88B1595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8" name="正方形/長方形 327">
          <a:extLst>
            <a:ext uri="{FF2B5EF4-FFF2-40B4-BE49-F238E27FC236}">
              <a16:creationId xmlns:a16="http://schemas.microsoft.com/office/drawing/2014/main" id="{8C374910-2DF4-4976-AC98-05BC2AEF5C4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9" name="正方形/長方形 328">
          <a:extLst>
            <a:ext uri="{FF2B5EF4-FFF2-40B4-BE49-F238E27FC236}">
              <a16:creationId xmlns:a16="http://schemas.microsoft.com/office/drawing/2014/main" id="{BBC3B95E-FF90-40E1-AB3C-829A7D22B15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0" name="正方形/長方形 329">
          <a:extLst>
            <a:ext uri="{FF2B5EF4-FFF2-40B4-BE49-F238E27FC236}">
              <a16:creationId xmlns:a16="http://schemas.microsoft.com/office/drawing/2014/main" id="{EFCB0DC2-8F6A-454C-ADFB-A092900BB7C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1" name="正方形/長方形 330">
          <a:extLst>
            <a:ext uri="{FF2B5EF4-FFF2-40B4-BE49-F238E27FC236}">
              <a16:creationId xmlns:a16="http://schemas.microsoft.com/office/drawing/2014/main" id="{F30CD205-98DC-4A1E-9F1D-2CFE72378B9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2" name="正方形/長方形 331">
          <a:extLst>
            <a:ext uri="{FF2B5EF4-FFF2-40B4-BE49-F238E27FC236}">
              <a16:creationId xmlns:a16="http://schemas.microsoft.com/office/drawing/2014/main" id="{8D911A07-51EC-4B0F-BB3E-3502A7CFD95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3" name="正方形/長方形 332">
          <a:extLst>
            <a:ext uri="{FF2B5EF4-FFF2-40B4-BE49-F238E27FC236}">
              <a16:creationId xmlns:a16="http://schemas.microsoft.com/office/drawing/2014/main" id="{C192B9A3-B57F-47A1-946B-D4BA2A9AFA1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4" name="正方形/長方形 333">
          <a:extLst>
            <a:ext uri="{FF2B5EF4-FFF2-40B4-BE49-F238E27FC236}">
              <a16:creationId xmlns:a16="http://schemas.microsoft.com/office/drawing/2014/main" id="{AA5DDB12-D514-40C1-A5E7-663B54788EA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5" name="テキスト ボックス 334">
          <a:extLst>
            <a:ext uri="{FF2B5EF4-FFF2-40B4-BE49-F238E27FC236}">
              <a16:creationId xmlns:a16="http://schemas.microsoft.com/office/drawing/2014/main" id="{468DED30-9FA2-4396-B8F2-5943899491E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6" name="直線コネクタ 335">
          <a:extLst>
            <a:ext uri="{FF2B5EF4-FFF2-40B4-BE49-F238E27FC236}">
              <a16:creationId xmlns:a16="http://schemas.microsoft.com/office/drawing/2014/main" id="{F94A7DCE-3F73-4B0F-A43F-5DC7C5C6626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7" name="テキスト ボックス 336">
          <a:extLst>
            <a:ext uri="{FF2B5EF4-FFF2-40B4-BE49-F238E27FC236}">
              <a16:creationId xmlns:a16="http://schemas.microsoft.com/office/drawing/2014/main" id="{19C603B3-2525-4170-803C-9AF08B724C1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38" name="直線コネクタ 337">
          <a:extLst>
            <a:ext uri="{FF2B5EF4-FFF2-40B4-BE49-F238E27FC236}">
              <a16:creationId xmlns:a16="http://schemas.microsoft.com/office/drawing/2014/main" id="{4CDB16E4-F1BA-4707-B474-6D0E9691977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39" name="テキスト ボックス 338">
          <a:extLst>
            <a:ext uri="{FF2B5EF4-FFF2-40B4-BE49-F238E27FC236}">
              <a16:creationId xmlns:a16="http://schemas.microsoft.com/office/drawing/2014/main" id="{08CF98B6-EE56-4263-B8E1-109230905E9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40" name="直線コネクタ 339">
          <a:extLst>
            <a:ext uri="{FF2B5EF4-FFF2-40B4-BE49-F238E27FC236}">
              <a16:creationId xmlns:a16="http://schemas.microsoft.com/office/drawing/2014/main" id="{C46EC33C-DCA4-4843-85E6-4FA76EA26F2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41" name="テキスト ボックス 340">
          <a:extLst>
            <a:ext uri="{FF2B5EF4-FFF2-40B4-BE49-F238E27FC236}">
              <a16:creationId xmlns:a16="http://schemas.microsoft.com/office/drawing/2014/main" id="{165EBBDA-187B-4E3E-AA5D-2B611E47F3E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42" name="直線コネクタ 341">
          <a:extLst>
            <a:ext uri="{FF2B5EF4-FFF2-40B4-BE49-F238E27FC236}">
              <a16:creationId xmlns:a16="http://schemas.microsoft.com/office/drawing/2014/main" id="{7439889E-E6B5-45EC-B69C-C0DB4EF110C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43" name="テキスト ボックス 342">
          <a:extLst>
            <a:ext uri="{FF2B5EF4-FFF2-40B4-BE49-F238E27FC236}">
              <a16:creationId xmlns:a16="http://schemas.microsoft.com/office/drawing/2014/main" id="{84639040-F0A2-47A4-BFFB-9B8866EF725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44" name="直線コネクタ 343">
          <a:extLst>
            <a:ext uri="{FF2B5EF4-FFF2-40B4-BE49-F238E27FC236}">
              <a16:creationId xmlns:a16="http://schemas.microsoft.com/office/drawing/2014/main" id="{DBB16DB6-1902-44F5-BCD1-1A20E2F0318B}"/>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45" name="テキスト ボックス 344">
          <a:extLst>
            <a:ext uri="{FF2B5EF4-FFF2-40B4-BE49-F238E27FC236}">
              <a16:creationId xmlns:a16="http://schemas.microsoft.com/office/drawing/2014/main" id="{97E9C487-E3FD-4E3E-A49A-DABACDF6EA2A}"/>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46" name="直線コネクタ 345">
          <a:extLst>
            <a:ext uri="{FF2B5EF4-FFF2-40B4-BE49-F238E27FC236}">
              <a16:creationId xmlns:a16="http://schemas.microsoft.com/office/drawing/2014/main" id="{F35134DA-302C-431C-BFB3-599C58ED184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47" name="テキスト ボックス 346">
          <a:extLst>
            <a:ext uri="{FF2B5EF4-FFF2-40B4-BE49-F238E27FC236}">
              <a16:creationId xmlns:a16="http://schemas.microsoft.com/office/drawing/2014/main" id="{CEB02B68-15A7-44A6-9B39-1C1D8D09C7E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48" name="直線コネクタ 347">
          <a:extLst>
            <a:ext uri="{FF2B5EF4-FFF2-40B4-BE49-F238E27FC236}">
              <a16:creationId xmlns:a16="http://schemas.microsoft.com/office/drawing/2014/main" id="{02AFED27-25CD-4BB7-998E-95E43FB82D0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49" name="テキスト ボックス 348">
          <a:extLst>
            <a:ext uri="{FF2B5EF4-FFF2-40B4-BE49-F238E27FC236}">
              <a16:creationId xmlns:a16="http://schemas.microsoft.com/office/drawing/2014/main" id="{2DD62D94-5ABE-4EBE-9276-01856E24D46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50" name="直線コネクタ 349">
          <a:extLst>
            <a:ext uri="{FF2B5EF4-FFF2-40B4-BE49-F238E27FC236}">
              <a16:creationId xmlns:a16="http://schemas.microsoft.com/office/drawing/2014/main" id="{583B38F8-508F-45E8-A28A-A9240C26671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51" name="【消防施設】&#10;有形固定資産減価償却率グラフ枠">
          <a:extLst>
            <a:ext uri="{FF2B5EF4-FFF2-40B4-BE49-F238E27FC236}">
              <a16:creationId xmlns:a16="http://schemas.microsoft.com/office/drawing/2014/main" id="{CF065F0E-05C7-4031-A7B0-94C37FA0BBF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352" name="直線コネクタ 351">
          <a:extLst>
            <a:ext uri="{FF2B5EF4-FFF2-40B4-BE49-F238E27FC236}">
              <a16:creationId xmlns:a16="http://schemas.microsoft.com/office/drawing/2014/main" id="{C490306D-AE9E-4F11-81E5-D730F5D9CFF0}"/>
            </a:ext>
          </a:extLst>
        </xdr:cNvPr>
        <xdr:cNvCxnSpPr/>
      </xdr:nvCxnSpPr>
      <xdr:spPr>
        <a:xfrm flipV="1">
          <a:off x="16318864" y="1332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353" name="【消防施設】&#10;有形固定資産減価償却率最小値テキスト">
          <a:extLst>
            <a:ext uri="{FF2B5EF4-FFF2-40B4-BE49-F238E27FC236}">
              <a16:creationId xmlns:a16="http://schemas.microsoft.com/office/drawing/2014/main" id="{E37A67E0-16E1-421C-9E07-99758478779A}"/>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354" name="直線コネクタ 353">
          <a:extLst>
            <a:ext uri="{FF2B5EF4-FFF2-40B4-BE49-F238E27FC236}">
              <a16:creationId xmlns:a16="http://schemas.microsoft.com/office/drawing/2014/main" id="{6B711331-272B-4267-80D5-0974B03E911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355" name="【消防施設】&#10;有形固定資産減価償却率最大値テキスト">
          <a:extLst>
            <a:ext uri="{FF2B5EF4-FFF2-40B4-BE49-F238E27FC236}">
              <a16:creationId xmlns:a16="http://schemas.microsoft.com/office/drawing/2014/main" id="{DB35A00E-932E-4562-BBFD-6A943E5B7B49}"/>
            </a:ext>
          </a:extLst>
        </xdr:cNvPr>
        <xdr:cNvSpPr txBox="1"/>
      </xdr:nvSpPr>
      <xdr:spPr>
        <a:xfrm>
          <a:off x="16357600" y="1309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356" name="直線コネクタ 355">
          <a:extLst>
            <a:ext uri="{FF2B5EF4-FFF2-40B4-BE49-F238E27FC236}">
              <a16:creationId xmlns:a16="http://schemas.microsoft.com/office/drawing/2014/main" id="{796C66FF-A884-45D3-9592-C24B442FE646}"/>
            </a:ext>
          </a:extLst>
        </xdr:cNvPr>
        <xdr:cNvCxnSpPr/>
      </xdr:nvCxnSpPr>
      <xdr:spPr>
        <a:xfrm>
          <a:off x="16230600" y="1332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148970</xdr:rowOff>
    </xdr:from>
    <xdr:ext cx="405111" cy="259045"/>
    <xdr:sp macro="" textlink="">
      <xdr:nvSpPr>
        <xdr:cNvPr id="357" name="【消防施設】&#10;有形固定資産減価償却率平均値テキスト">
          <a:extLst>
            <a:ext uri="{FF2B5EF4-FFF2-40B4-BE49-F238E27FC236}">
              <a16:creationId xmlns:a16="http://schemas.microsoft.com/office/drawing/2014/main" id="{085973A7-33FD-456B-AC2E-C0049EA5015B}"/>
            </a:ext>
          </a:extLst>
        </xdr:cNvPr>
        <xdr:cNvSpPr txBox="1"/>
      </xdr:nvSpPr>
      <xdr:spPr>
        <a:xfrm>
          <a:off x="16357600" y="1403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358" name="フローチャート: 判断 357">
          <a:extLst>
            <a:ext uri="{FF2B5EF4-FFF2-40B4-BE49-F238E27FC236}">
              <a16:creationId xmlns:a16="http://schemas.microsoft.com/office/drawing/2014/main" id="{49E756EA-A2F7-4B34-AF57-5809D8FA1E1A}"/>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359" name="フローチャート: 判断 358">
          <a:extLst>
            <a:ext uri="{FF2B5EF4-FFF2-40B4-BE49-F238E27FC236}">
              <a16:creationId xmlns:a16="http://schemas.microsoft.com/office/drawing/2014/main" id="{057BE795-DBA1-4D92-93F1-58D6877C8673}"/>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360" name="フローチャート: 判断 359">
          <a:extLst>
            <a:ext uri="{FF2B5EF4-FFF2-40B4-BE49-F238E27FC236}">
              <a16:creationId xmlns:a16="http://schemas.microsoft.com/office/drawing/2014/main" id="{1C54461A-BB5F-4CD7-9AFE-A1175A93E976}"/>
            </a:ext>
          </a:extLst>
        </xdr:cNvPr>
        <xdr:cNvSpPr/>
      </xdr:nvSpPr>
      <xdr:spPr>
        <a:xfrm>
          <a:off x="14541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155484</xdr:rowOff>
    </xdr:from>
    <xdr:to>
      <xdr:col>72</xdr:col>
      <xdr:colOff>38100</xdr:colOff>
      <xdr:row>83</xdr:row>
      <xdr:rowOff>85634</xdr:rowOff>
    </xdr:to>
    <xdr:sp macro="" textlink="">
      <xdr:nvSpPr>
        <xdr:cNvPr id="361" name="フローチャート: 判断 360">
          <a:extLst>
            <a:ext uri="{FF2B5EF4-FFF2-40B4-BE49-F238E27FC236}">
              <a16:creationId xmlns:a16="http://schemas.microsoft.com/office/drawing/2014/main" id="{20840A76-48A8-40BB-B791-96270D94CD7D}"/>
            </a:ext>
          </a:extLst>
        </xdr:cNvPr>
        <xdr:cNvSpPr/>
      </xdr:nvSpPr>
      <xdr:spPr>
        <a:xfrm>
          <a:off x="13652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166914</xdr:rowOff>
    </xdr:from>
    <xdr:to>
      <xdr:col>67</xdr:col>
      <xdr:colOff>101600</xdr:colOff>
      <xdr:row>83</xdr:row>
      <xdr:rowOff>97064</xdr:rowOff>
    </xdr:to>
    <xdr:sp macro="" textlink="">
      <xdr:nvSpPr>
        <xdr:cNvPr id="362" name="フローチャート: 判断 361">
          <a:extLst>
            <a:ext uri="{FF2B5EF4-FFF2-40B4-BE49-F238E27FC236}">
              <a16:creationId xmlns:a16="http://schemas.microsoft.com/office/drawing/2014/main" id="{B156BBD6-E4CC-4C80-B99B-F025488FC464}"/>
            </a:ext>
          </a:extLst>
        </xdr:cNvPr>
        <xdr:cNvSpPr/>
      </xdr:nvSpPr>
      <xdr:spPr>
        <a:xfrm>
          <a:off x="12763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9396ADA-D9A6-442C-9F87-7B98F778971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438CE91A-91F5-4CBB-B761-D511117D7BA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6BB48BCD-02BE-42BA-9653-2C9BD17D958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D91944B4-6F36-4459-9576-E8947F20053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7" name="テキスト ボックス 366">
          <a:extLst>
            <a:ext uri="{FF2B5EF4-FFF2-40B4-BE49-F238E27FC236}">
              <a16:creationId xmlns:a16="http://schemas.microsoft.com/office/drawing/2014/main" id="{8C864C67-2DFF-4C0F-9B44-09BC00B6251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57513</xdr:rowOff>
    </xdr:from>
    <xdr:to>
      <xdr:col>85</xdr:col>
      <xdr:colOff>177800</xdr:colOff>
      <xdr:row>86</xdr:row>
      <xdr:rowOff>159113</xdr:rowOff>
    </xdr:to>
    <xdr:sp macro="" textlink="">
      <xdr:nvSpPr>
        <xdr:cNvPr id="368" name="楕円 367">
          <a:extLst>
            <a:ext uri="{FF2B5EF4-FFF2-40B4-BE49-F238E27FC236}">
              <a16:creationId xmlns:a16="http://schemas.microsoft.com/office/drawing/2014/main" id="{8BAF6024-1456-49E3-80F5-D782B2D3C00C}"/>
            </a:ext>
          </a:extLst>
        </xdr:cNvPr>
        <xdr:cNvSpPr/>
      </xdr:nvSpPr>
      <xdr:spPr>
        <a:xfrm>
          <a:off x="16268700" y="1480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143890</xdr:rowOff>
    </xdr:from>
    <xdr:ext cx="405111" cy="259045"/>
    <xdr:sp macro="" textlink="">
      <xdr:nvSpPr>
        <xdr:cNvPr id="369" name="【消防施設】&#10;有形固定資産減価償却率該当値テキスト">
          <a:extLst>
            <a:ext uri="{FF2B5EF4-FFF2-40B4-BE49-F238E27FC236}">
              <a16:creationId xmlns:a16="http://schemas.microsoft.com/office/drawing/2014/main" id="{2CEBEB12-D364-402B-A173-FCC50BCEEEF3}"/>
            </a:ext>
          </a:extLst>
        </xdr:cNvPr>
        <xdr:cNvSpPr txBox="1"/>
      </xdr:nvSpPr>
      <xdr:spPr>
        <a:xfrm>
          <a:off x="16357600" y="14717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363</xdr:rowOff>
    </xdr:from>
    <xdr:to>
      <xdr:col>81</xdr:col>
      <xdr:colOff>101600</xdr:colOff>
      <xdr:row>86</xdr:row>
      <xdr:rowOff>101963</xdr:rowOff>
    </xdr:to>
    <xdr:sp macro="" textlink="">
      <xdr:nvSpPr>
        <xdr:cNvPr id="370" name="楕円 369">
          <a:extLst>
            <a:ext uri="{FF2B5EF4-FFF2-40B4-BE49-F238E27FC236}">
              <a16:creationId xmlns:a16="http://schemas.microsoft.com/office/drawing/2014/main" id="{65FC407F-7530-4459-A9CF-55D625BF8CBD}"/>
            </a:ext>
          </a:extLst>
        </xdr:cNvPr>
        <xdr:cNvSpPr/>
      </xdr:nvSpPr>
      <xdr:spPr>
        <a:xfrm>
          <a:off x="15430500" y="1474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51163</xdr:rowOff>
    </xdr:from>
    <xdr:to>
      <xdr:col>85</xdr:col>
      <xdr:colOff>127000</xdr:colOff>
      <xdr:row>86</xdr:row>
      <xdr:rowOff>108313</xdr:rowOff>
    </xdr:to>
    <xdr:cxnSp macro="">
      <xdr:nvCxnSpPr>
        <xdr:cNvPr id="371" name="直線コネクタ 370">
          <a:extLst>
            <a:ext uri="{FF2B5EF4-FFF2-40B4-BE49-F238E27FC236}">
              <a16:creationId xmlns:a16="http://schemas.microsoft.com/office/drawing/2014/main" id="{4DB0EA0D-8B6D-4F4D-B5CE-8A96189D6F7C}"/>
            </a:ext>
          </a:extLst>
        </xdr:cNvPr>
        <xdr:cNvCxnSpPr/>
      </xdr:nvCxnSpPr>
      <xdr:spPr>
        <a:xfrm>
          <a:off x="15481300" y="14795863"/>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91802</xdr:rowOff>
    </xdr:from>
    <xdr:to>
      <xdr:col>76</xdr:col>
      <xdr:colOff>165100</xdr:colOff>
      <xdr:row>87</xdr:row>
      <xdr:rowOff>21952</xdr:rowOff>
    </xdr:to>
    <xdr:sp macro="" textlink="">
      <xdr:nvSpPr>
        <xdr:cNvPr id="372" name="楕円 371">
          <a:extLst>
            <a:ext uri="{FF2B5EF4-FFF2-40B4-BE49-F238E27FC236}">
              <a16:creationId xmlns:a16="http://schemas.microsoft.com/office/drawing/2014/main" id="{BC081870-7E89-4F4D-8AE8-1CC58FD5AB9A}"/>
            </a:ext>
          </a:extLst>
        </xdr:cNvPr>
        <xdr:cNvSpPr/>
      </xdr:nvSpPr>
      <xdr:spPr>
        <a:xfrm>
          <a:off x="14541500" y="1483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51163</xdr:rowOff>
    </xdr:from>
    <xdr:to>
      <xdr:col>81</xdr:col>
      <xdr:colOff>50800</xdr:colOff>
      <xdr:row>86</xdr:row>
      <xdr:rowOff>142602</xdr:rowOff>
    </xdr:to>
    <xdr:cxnSp macro="">
      <xdr:nvCxnSpPr>
        <xdr:cNvPr id="373" name="直線コネクタ 372">
          <a:extLst>
            <a:ext uri="{FF2B5EF4-FFF2-40B4-BE49-F238E27FC236}">
              <a16:creationId xmlns:a16="http://schemas.microsoft.com/office/drawing/2014/main" id="{DDE46DFE-D2A4-401A-8BEA-40F1F502C624}"/>
            </a:ext>
          </a:extLst>
        </xdr:cNvPr>
        <xdr:cNvCxnSpPr/>
      </xdr:nvCxnSpPr>
      <xdr:spPr>
        <a:xfrm flipV="1">
          <a:off x="14592300" y="14795863"/>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70576</xdr:rowOff>
    </xdr:from>
    <xdr:to>
      <xdr:col>72</xdr:col>
      <xdr:colOff>38100</xdr:colOff>
      <xdr:row>87</xdr:row>
      <xdr:rowOff>726</xdr:rowOff>
    </xdr:to>
    <xdr:sp macro="" textlink="">
      <xdr:nvSpPr>
        <xdr:cNvPr id="374" name="楕円 373">
          <a:extLst>
            <a:ext uri="{FF2B5EF4-FFF2-40B4-BE49-F238E27FC236}">
              <a16:creationId xmlns:a16="http://schemas.microsoft.com/office/drawing/2014/main" id="{B4702D4D-C6A5-4459-B37A-01016BCD5477}"/>
            </a:ext>
          </a:extLst>
        </xdr:cNvPr>
        <xdr:cNvSpPr/>
      </xdr:nvSpPr>
      <xdr:spPr>
        <a:xfrm>
          <a:off x="13652500" y="1481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121376</xdr:rowOff>
    </xdr:from>
    <xdr:to>
      <xdr:col>76</xdr:col>
      <xdr:colOff>114300</xdr:colOff>
      <xdr:row>86</xdr:row>
      <xdr:rowOff>142602</xdr:rowOff>
    </xdr:to>
    <xdr:cxnSp macro="">
      <xdr:nvCxnSpPr>
        <xdr:cNvPr id="375" name="直線コネクタ 374">
          <a:extLst>
            <a:ext uri="{FF2B5EF4-FFF2-40B4-BE49-F238E27FC236}">
              <a16:creationId xmlns:a16="http://schemas.microsoft.com/office/drawing/2014/main" id="{40B8FD07-7F94-4DEB-A6FB-22D4D0294370}"/>
            </a:ext>
          </a:extLst>
        </xdr:cNvPr>
        <xdr:cNvCxnSpPr/>
      </xdr:nvCxnSpPr>
      <xdr:spPr>
        <a:xfrm>
          <a:off x="13703300" y="14866076"/>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50981</xdr:rowOff>
    </xdr:from>
    <xdr:to>
      <xdr:col>67</xdr:col>
      <xdr:colOff>101600</xdr:colOff>
      <xdr:row>86</xdr:row>
      <xdr:rowOff>152581</xdr:rowOff>
    </xdr:to>
    <xdr:sp macro="" textlink="">
      <xdr:nvSpPr>
        <xdr:cNvPr id="376" name="楕円 375">
          <a:extLst>
            <a:ext uri="{FF2B5EF4-FFF2-40B4-BE49-F238E27FC236}">
              <a16:creationId xmlns:a16="http://schemas.microsoft.com/office/drawing/2014/main" id="{3C68AD7E-E7AB-4986-819D-80058538E49A}"/>
            </a:ext>
          </a:extLst>
        </xdr:cNvPr>
        <xdr:cNvSpPr/>
      </xdr:nvSpPr>
      <xdr:spPr>
        <a:xfrm>
          <a:off x="12763500" y="1479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101781</xdr:rowOff>
    </xdr:from>
    <xdr:to>
      <xdr:col>71</xdr:col>
      <xdr:colOff>177800</xdr:colOff>
      <xdr:row>86</xdr:row>
      <xdr:rowOff>121376</xdr:rowOff>
    </xdr:to>
    <xdr:cxnSp macro="">
      <xdr:nvCxnSpPr>
        <xdr:cNvPr id="377" name="直線コネクタ 376">
          <a:extLst>
            <a:ext uri="{FF2B5EF4-FFF2-40B4-BE49-F238E27FC236}">
              <a16:creationId xmlns:a16="http://schemas.microsoft.com/office/drawing/2014/main" id="{18B637CC-7960-4AEE-8EBA-6F075BF2DF32}"/>
            </a:ext>
          </a:extLst>
        </xdr:cNvPr>
        <xdr:cNvCxnSpPr/>
      </xdr:nvCxnSpPr>
      <xdr:spPr>
        <a:xfrm>
          <a:off x="12814300" y="1484648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378" name="n_1aveValue【消防施設】&#10;有形固定資産減価償却率">
          <a:extLst>
            <a:ext uri="{FF2B5EF4-FFF2-40B4-BE49-F238E27FC236}">
              <a16:creationId xmlns:a16="http://schemas.microsoft.com/office/drawing/2014/main" id="{6122FD57-0C1A-403E-BE7B-F9BDF966E255}"/>
            </a:ext>
          </a:extLst>
        </xdr:cNvPr>
        <xdr:cNvSpPr txBox="1"/>
      </xdr:nvSpPr>
      <xdr:spPr>
        <a:xfrm>
          <a:off x="15266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28683</xdr:rowOff>
    </xdr:from>
    <xdr:ext cx="405111" cy="259045"/>
    <xdr:sp macro="" textlink="">
      <xdr:nvSpPr>
        <xdr:cNvPr id="379" name="n_2aveValue【消防施設】&#10;有形固定資産減価償却率">
          <a:extLst>
            <a:ext uri="{FF2B5EF4-FFF2-40B4-BE49-F238E27FC236}">
              <a16:creationId xmlns:a16="http://schemas.microsoft.com/office/drawing/2014/main" id="{8C05091A-A1A6-42C5-A4A1-C69DA4722BBB}"/>
            </a:ext>
          </a:extLst>
        </xdr:cNvPr>
        <xdr:cNvSpPr txBox="1"/>
      </xdr:nvSpPr>
      <xdr:spPr>
        <a:xfrm>
          <a:off x="14389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102161</xdr:rowOff>
    </xdr:from>
    <xdr:ext cx="405111" cy="259045"/>
    <xdr:sp macro="" textlink="">
      <xdr:nvSpPr>
        <xdr:cNvPr id="380" name="n_3aveValue【消防施設】&#10;有形固定資産減価償却率">
          <a:extLst>
            <a:ext uri="{FF2B5EF4-FFF2-40B4-BE49-F238E27FC236}">
              <a16:creationId xmlns:a16="http://schemas.microsoft.com/office/drawing/2014/main" id="{AA411580-8741-4225-800B-0621A481FA58}"/>
            </a:ext>
          </a:extLst>
        </xdr:cNvPr>
        <xdr:cNvSpPr txBox="1"/>
      </xdr:nvSpPr>
      <xdr:spPr>
        <a:xfrm>
          <a:off x="135007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113591</xdr:rowOff>
    </xdr:from>
    <xdr:ext cx="405111" cy="259045"/>
    <xdr:sp macro="" textlink="">
      <xdr:nvSpPr>
        <xdr:cNvPr id="381" name="n_4aveValue【消防施設】&#10;有形固定資産減価償却率">
          <a:extLst>
            <a:ext uri="{FF2B5EF4-FFF2-40B4-BE49-F238E27FC236}">
              <a16:creationId xmlns:a16="http://schemas.microsoft.com/office/drawing/2014/main" id="{9CDD12B9-2457-466C-9205-0ADC9A633B79}"/>
            </a:ext>
          </a:extLst>
        </xdr:cNvPr>
        <xdr:cNvSpPr txBox="1"/>
      </xdr:nvSpPr>
      <xdr:spPr>
        <a:xfrm>
          <a:off x="12611744" y="1400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93090</xdr:rowOff>
    </xdr:from>
    <xdr:ext cx="405111" cy="259045"/>
    <xdr:sp macro="" textlink="">
      <xdr:nvSpPr>
        <xdr:cNvPr id="382" name="n_1mainValue【消防施設】&#10;有形固定資産減価償却率">
          <a:extLst>
            <a:ext uri="{FF2B5EF4-FFF2-40B4-BE49-F238E27FC236}">
              <a16:creationId xmlns:a16="http://schemas.microsoft.com/office/drawing/2014/main" id="{C4BC9F50-7326-43ED-B667-7C9D30195606}"/>
            </a:ext>
          </a:extLst>
        </xdr:cNvPr>
        <xdr:cNvSpPr txBox="1"/>
      </xdr:nvSpPr>
      <xdr:spPr>
        <a:xfrm>
          <a:off x="15266044" y="1483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87</xdr:row>
      <xdr:rowOff>13079</xdr:rowOff>
    </xdr:from>
    <xdr:ext cx="405111" cy="259045"/>
    <xdr:sp macro="" textlink="">
      <xdr:nvSpPr>
        <xdr:cNvPr id="383" name="n_2mainValue【消防施設】&#10;有形固定資産減価償却率">
          <a:extLst>
            <a:ext uri="{FF2B5EF4-FFF2-40B4-BE49-F238E27FC236}">
              <a16:creationId xmlns:a16="http://schemas.microsoft.com/office/drawing/2014/main" id="{1F31CD91-CAD0-44FC-BD60-0AFB13233343}"/>
            </a:ext>
          </a:extLst>
        </xdr:cNvPr>
        <xdr:cNvSpPr txBox="1"/>
      </xdr:nvSpPr>
      <xdr:spPr>
        <a:xfrm>
          <a:off x="14389744" y="1492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163303</xdr:rowOff>
    </xdr:from>
    <xdr:ext cx="405111" cy="259045"/>
    <xdr:sp macro="" textlink="">
      <xdr:nvSpPr>
        <xdr:cNvPr id="384" name="n_3mainValue【消防施設】&#10;有形固定資産減価償却率">
          <a:extLst>
            <a:ext uri="{FF2B5EF4-FFF2-40B4-BE49-F238E27FC236}">
              <a16:creationId xmlns:a16="http://schemas.microsoft.com/office/drawing/2014/main" id="{9D3F0CCF-40C7-4243-88D5-C2E52D82EE46}"/>
            </a:ext>
          </a:extLst>
        </xdr:cNvPr>
        <xdr:cNvSpPr txBox="1"/>
      </xdr:nvSpPr>
      <xdr:spPr>
        <a:xfrm>
          <a:off x="13500744" y="1490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143708</xdr:rowOff>
    </xdr:from>
    <xdr:ext cx="405111" cy="259045"/>
    <xdr:sp macro="" textlink="">
      <xdr:nvSpPr>
        <xdr:cNvPr id="385" name="n_4mainValue【消防施設】&#10;有形固定資産減価償却率">
          <a:extLst>
            <a:ext uri="{FF2B5EF4-FFF2-40B4-BE49-F238E27FC236}">
              <a16:creationId xmlns:a16="http://schemas.microsoft.com/office/drawing/2014/main" id="{CF9770DD-73D7-422C-AA8B-D1C400AE0B89}"/>
            </a:ext>
          </a:extLst>
        </xdr:cNvPr>
        <xdr:cNvSpPr txBox="1"/>
      </xdr:nvSpPr>
      <xdr:spPr>
        <a:xfrm>
          <a:off x="12611744" y="1488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6" name="正方形/長方形 385">
          <a:extLst>
            <a:ext uri="{FF2B5EF4-FFF2-40B4-BE49-F238E27FC236}">
              <a16:creationId xmlns:a16="http://schemas.microsoft.com/office/drawing/2014/main" id="{58A230B7-89CC-4FD1-8C13-D0375F82CB2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7" name="正方形/長方形 386">
          <a:extLst>
            <a:ext uri="{FF2B5EF4-FFF2-40B4-BE49-F238E27FC236}">
              <a16:creationId xmlns:a16="http://schemas.microsoft.com/office/drawing/2014/main" id="{C5C5B5DB-04AC-4DE0-AA75-51244E593EF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8" name="正方形/長方形 387">
          <a:extLst>
            <a:ext uri="{FF2B5EF4-FFF2-40B4-BE49-F238E27FC236}">
              <a16:creationId xmlns:a16="http://schemas.microsoft.com/office/drawing/2014/main" id="{9C4E9751-9F3F-4819-8ED3-88A6AD8F7D7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9" name="正方形/長方形 388">
          <a:extLst>
            <a:ext uri="{FF2B5EF4-FFF2-40B4-BE49-F238E27FC236}">
              <a16:creationId xmlns:a16="http://schemas.microsoft.com/office/drawing/2014/main" id="{6A316824-EBE8-4D83-B081-CAD13DF8C3A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90" name="正方形/長方形 389">
          <a:extLst>
            <a:ext uri="{FF2B5EF4-FFF2-40B4-BE49-F238E27FC236}">
              <a16:creationId xmlns:a16="http://schemas.microsoft.com/office/drawing/2014/main" id="{5ADC1364-3D16-4DE0-AC16-30B29FD3063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1" name="正方形/長方形 390">
          <a:extLst>
            <a:ext uri="{FF2B5EF4-FFF2-40B4-BE49-F238E27FC236}">
              <a16:creationId xmlns:a16="http://schemas.microsoft.com/office/drawing/2014/main" id="{92CFD219-B535-465A-AAAB-101FC21F92A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2" name="正方形/長方形 391">
          <a:extLst>
            <a:ext uri="{FF2B5EF4-FFF2-40B4-BE49-F238E27FC236}">
              <a16:creationId xmlns:a16="http://schemas.microsoft.com/office/drawing/2014/main" id="{EA8520D4-4CB5-4BAE-A313-1E721B5899F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3" name="正方形/長方形 392">
          <a:extLst>
            <a:ext uri="{FF2B5EF4-FFF2-40B4-BE49-F238E27FC236}">
              <a16:creationId xmlns:a16="http://schemas.microsoft.com/office/drawing/2014/main" id="{8FB0000E-A8C0-4CDB-92A1-404201FF246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4" name="テキスト ボックス 393">
          <a:extLst>
            <a:ext uri="{FF2B5EF4-FFF2-40B4-BE49-F238E27FC236}">
              <a16:creationId xmlns:a16="http://schemas.microsoft.com/office/drawing/2014/main" id="{683E5342-B50F-403E-9751-D58C4087A22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5" name="直線コネクタ 394">
          <a:extLst>
            <a:ext uri="{FF2B5EF4-FFF2-40B4-BE49-F238E27FC236}">
              <a16:creationId xmlns:a16="http://schemas.microsoft.com/office/drawing/2014/main" id="{3F42E049-9E92-4D9B-8DF7-BD0AA5D05B3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396" name="直線コネクタ 395">
          <a:extLst>
            <a:ext uri="{FF2B5EF4-FFF2-40B4-BE49-F238E27FC236}">
              <a16:creationId xmlns:a16="http://schemas.microsoft.com/office/drawing/2014/main" id="{842D84A0-FACF-489C-9858-1891166DC03E}"/>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397" name="テキスト ボックス 396">
          <a:extLst>
            <a:ext uri="{FF2B5EF4-FFF2-40B4-BE49-F238E27FC236}">
              <a16:creationId xmlns:a16="http://schemas.microsoft.com/office/drawing/2014/main" id="{81FFC5E4-C06A-4CE9-94F2-6F4D730D379C}"/>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398" name="直線コネクタ 397">
          <a:extLst>
            <a:ext uri="{FF2B5EF4-FFF2-40B4-BE49-F238E27FC236}">
              <a16:creationId xmlns:a16="http://schemas.microsoft.com/office/drawing/2014/main" id="{49C2E0EB-ADD5-4628-B3AD-0CEE84A6F65B}"/>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399" name="テキスト ボックス 398">
          <a:extLst>
            <a:ext uri="{FF2B5EF4-FFF2-40B4-BE49-F238E27FC236}">
              <a16:creationId xmlns:a16="http://schemas.microsoft.com/office/drawing/2014/main" id="{97884171-850D-45D0-93AC-82630F53898D}"/>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00" name="直線コネクタ 399">
          <a:extLst>
            <a:ext uri="{FF2B5EF4-FFF2-40B4-BE49-F238E27FC236}">
              <a16:creationId xmlns:a16="http://schemas.microsoft.com/office/drawing/2014/main" id="{D779B29E-6DFD-44A3-905D-55DC1DC40112}"/>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01" name="テキスト ボックス 400">
          <a:extLst>
            <a:ext uri="{FF2B5EF4-FFF2-40B4-BE49-F238E27FC236}">
              <a16:creationId xmlns:a16="http://schemas.microsoft.com/office/drawing/2014/main" id="{5230AE00-E6B3-4FAE-8818-4165FEFC48FD}"/>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02" name="直線コネクタ 401">
          <a:extLst>
            <a:ext uri="{FF2B5EF4-FFF2-40B4-BE49-F238E27FC236}">
              <a16:creationId xmlns:a16="http://schemas.microsoft.com/office/drawing/2014/main" id="{83B8F459-50F0-42E5-9434-12101B7A61B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03" name="テキスト ボックス 402">
          <a:extLst>
            <a:ext uri="{FF2B5EF4-FFF2-40B4-BE49-F238E27FC236}">
              <a16:creationId xmlns:a16="http://schemas.microsoft.com/office/drawing/2014/main" id="{898A499E-F11C-4DDC-8315-3890C5BDA9C6}"/>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04" name="直線コネクタ 403">
          <a:extLst>
            <a:ext uri="{FF2B5EF4-FFF2-40B4-BE49-F238E27FC236}">
              <a16:creationId xmlns:a16="http://schemas.microsoft.com/office/drawing/2014/main" id="{0B0D036C-ED19-46DD-80FF-7EDFDC455A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05" name="テキスト ボックス 404">
          <a:extLst>
            <a:ext uri="{FF2B5EF4-FFF2-40B4-BE49-F238E27FC236}">
              <a16:creationId xmlns:a16="http://schemas.microsoft.com/office/drawing/2014/main" id="{EF942CB8-6B69-4705-AAB3-200E7357F52A}"/>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06" name="直線コネクタ 405">
          <a:extLst>
            <a:ext uri="{FF2B5EF4-FFF2-40B4-BE49-F238E27FC236}">
              <a16:creationId xmlns:a16="http://schemas.microsoft.com/office/drawing/2014/main" id="{32A5CE06-1373-4E8E-8A59-4F71688D3AD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07" name="テキスト ボックス 406">
          <a:extLst>
            <a:ext uri="{FF2B5EF4-FFF2-40B4-BE49-F238E27FC236}">
              <a16:creationId xmlns:a16="http://schemas.microsoft.com/office/drawing/2014/main" id="{8E81E2CF-784E-4FC5-ABAF-02242A347AAE}"/>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8" name="直線コネクタ 407">
          <a:extLst>
            <a:ext uri="{FF2B5EF4-FFF2-40B4-BE49-F238E27FC236}">
              <a16:creationId xmlns:a16="http://schemas.microsoft.com/office/drawing/2014/main" id="{E0955BB1-72A1-44A0-8FE1-849362E1790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9" name="テキスト ボックス 408">
          <a:extLst>
            <a:ext uri="{FF2B5EF4-FFF2-40B4-BE49-F238E27FC236}">
              <a16:creationId xmlns:a16="http://schemas.microsoft.com/office/drawing/2014/main" id="{88989B59-A39A-4850-AC1E-D20B358A387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10" name="【消防施設】&#10;一人当たり面積グラフ枠">
          <a:extLst>
            <a:ext uri="{FF2B5EF4-FFF2-40B4-BE49-F238E27FC236}">
              <a16:creationId xmlns:a16="http://schemas.microsoft.com/office/drawing/2014/main" id="{30E608CB-0E2D-414F-B70C-FC382CC2D63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411" name="直線コネクタ 410">
          <a:extLst>
            <a:ext uri="{FF2B5EF4-FFF2-40B4-BE49-F238E27FC236}">
              <a16:creationId xmlns:a16="http://schemas.microsoft.com/office/drawing/2014/main" id="{D1546F0D-1DC6-476F-84B4-617B26F5D151}"/>
            </a:ext>
          </a:extLst>
        </xdr:cNvPr>
        <xdr:cNvCxnSpPr/>
      </xdr:nvCxnSpPr>
      <xdr:spPr>
        <a:xfrm flipV="1">
          <a:off x="22160864" y="13498395"/>
          <a:ext cx="0" cy="1408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412" name="【消防施設】&#10;一人当たり面積最小値テキスト">
          <a:extLst>
            <a:ext uri="{FF2B5EF4-FFF2-40B4-BE49-F238E27FC236}">
              <a16:creationId xmlns:a16="http://schemas.microsoft.com/office/drawing/2014/main" id="{08D206E1-2F3F-468A-A7E0-A2AE46189B92}"/>
            </a:ext>
          </a:extLst>
        </xdr:cNvPr>
        <xdr:cNvSpPr txBox="1"/>
      </xdr:nvSpPr>
      <xdr:spPr>
        <a:xfrm>
          <a:off x="22199600"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413" name="直線コネクタ 412">
          <a:extLst>
            <a:ext uri="{FF2B5EF4-FFF2-40B4-BE49-F238E27FC236}">
              <a16:creationId xmlns:a16="http://schemas.microsoft.com/office/drawing/2014/main" id="{6403F743-CB41-48CA-9BA3-4170D1DD4F71}"/>
            </a:ext>
          </a:extLst>
        </xdr:cNvPr>
        <xdr:cNvCxnSpPr/>
      </xdr:nvCxnSpPr>
      <xdr:spPr>
        <a:xfrm>
          <a:off x="22072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414" name="【消防施設】&#10;一人当たり面積最大値テキスト">
          <a:extLst>
            <a:ext uri="{FF2B5EF4-FFF2-40B4-BE49-F238E27FC236}">
              <a16:creationId xmlns:a16="http://schemas.microsoft.com/office/drawing/2014/main" id="{13D85B6C-FA0E-4205-A6FD-884A2E3DF75D}"/>
            </a:ext>
          </a:extLst>
        </xdr:cNvPr>
        <xdr:cNvSpPr txBox="1"/>
      </xdr:nvSpPr>
      <xdr:spPr>
        <a:xfrm>
          <a:off x="22199600" y="1327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415" name="直線コネクタ 414">
          <a:extLst>
            <a:ext uri="{FF2B5EF4-FFF2-40B4-BE49-F238E27FC236}">
              <a16:creationId xmlns:a16="http://schemas.microsoft.com/office/drawing/2014/main" id="{5693028A-FF89-455E-BBFF-29746C61506A}"/>
            </a:ext>
          </a:extLst>
        </xdr:cNvPr>
        <xdr:cNvCxnSpPr/>
      </xdr:nvCxnSpPr>
      <xdr:spPr>
        <a:xfrm>
          <a:off x="22072600" y="1349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36303</xdr:rowOff>
    </xdr:from>
    <xdr:ext cx="469744" cy="259045"/>
    <xdr:sp macro="" textlink="">
      <xdr:nvSpPr>
        <xdr:cNvPr id="416" name="【消防施設】&#10;一人当たり面積平均値テキスト">
          <a:extLst>
            <a:ext uri="{FF2B5EF4-FFF2-40B4-BE49-F238E27FC236}">
              <a16:creationId xmlns:a16="http://schemas.microsoft.com/office/drawing/2014/main" id="{930C4199-D2F9-4E1A-95CB-BB1A87D3C196}"/>
            </a:ext>
          </a:extLst>
        </xdr:cNvPr>
        <xdr:cNvSpPr txBox="1"/>
      </xdr:nvSpPr>
      <xdr:spPr>
        <a:xfrm>
          <a:off x="22199600" y="14609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417" name="フローチャート: 判断 416">
          <a:extLst>
            <a:ext uri="{FF2B5EF4-FFF2-40B4-BE49-F238E27FC236}">
              <a16:creationId xmlns:a16="http://schemas.microsoft.com/office/drawing/2014/main" id="{2ACF31C2-0431-4C86-95DD-9CF82F590315}"/>
            </a:ext>
          </a:extLst>
        </xdr:cNvPr>
        <xdr:cNvSpPr/>
      </xdr:nvSpPr>
      <xdr:spPr>
        <a:xfrm>
          <a:off x="22110700" y="1475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418" name="フローチャート: 判断 417">
          <a:extLst>
            <a:ext uri="{FF2B5EF4-FFF2-40B4-BE49-F238E27FC236}">
              <a16:creationId xmlns:a16="http://schemas.microsoft.com/office/drawing/2014/main" id="{15A49AE6-8020-46AC-9D1E-470A9451E400}"/>
            </a:ext>
          </a:extLst>
        </xdr:cNvPr>
        <xdr:cNvSpPr/>
      </xdr:nvSpPr>
      <xdr:spPr>
        <a:xfrm>
          <a:off x="21272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419" name="フローチャート: 判断 418">
          <a:extLst>
            <a:ext uri="{FF2B5EF4-FFF2-40B4-BE49-F238E27FC236}">
              <a16:creationId xmlns:a16="http://schemas.microsoft.com/office/drawing/2014/main" id="{53EB3776-6333-4002-BFD9-7A002E32EDFF}"/>
            </a:ext>
          </a:extLst>
        </xdr:cNvPr>
        <xdr:cNvSpPr/>
      </xdr:nvSpPr>
      <xdr:spPr>
        <a:xfrm>
          <a:off x="20383500" y="1476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29428</xdr:rowOff>
    </xdr:from>
    <xdr:to>
      <xdr:col>102</xdr:col>
      <xdr:colOff>165100</xdr:colOff>
      <xdr:row>86</xdr:row>
      <xdr:rowOff>131028</xdr:rowOff>
    </xdr:to>
    <xdr:sp macro="" textlink="">
      <xdr:nvSpPr>
        <xdr:cNvPr id="420" name="フローチャート: 判断 419">
          <a:extLst>
            <a:ext uri="{FF2B5EF4-FFF2-40B4-BE49-F238E27FC236}">
              <a16:creationId xmlns:a16="http://schemas.microsoft.com/office/drawing/2014/main" id="{9A227F9D-1E91-44CB-BD11-A25277A27287}"/>
            </a:ext>
          </a:extLst>
        </xdr:cNvPr>
        <xdr:cNvSpPr/>
      </xdr:nvSpPr>
      <xdr:spPr>
        <a:xfrm>
          <a:off x="19494500" y="1477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119562</xdr:rowOff>
    </xdr:from>
    <xdr:to>
      <xdr:col>98</xdr:col>
      <xdr:colOff>38100</xdr:colOff>
      <xdr:row>86</xdr:row>
      <xdr:rowOff>49712</xdr:rowOff>
    </xdr:to>
    <xdr:sp macro="" textlink="">
      <xdr:nvSpPr>
        <xdr:cNvPr id="421" name="フローチャート: 判断 420">
          <a:extLst>
            <a:ext uri="{FF2B5EF4-FFF2-40B4-BE49-F238E27FC236}">
              <a16:creationId xmlns:a16="http://schemas.microsoft.com/office/drawing/2014/main" id="{82393102-B865-4F46-A78B-38B20BA3D846}"/>
            </a:ext>
          </a:extLst>
        </xdr:cNvPr>
        <xdr:cNvSpPr/>
      </xdr:nvSpPr>
      <xdr:spPr>
        <a:xfrm>
          <a:off x="18605500" y="1469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22" name="テキスト ボックス 421">
          <a:extLst>
            <a:ext uri="{FF2B5EF4-FFF2-40B4-BE49-F238E27FC236}">
              <a16:creationId xmlns:a16="http://schemas.microsoft.com/office/drawing/2014/main" id="{9D27CDD2-4C8D-4CD4-B0A9-ECE406D7FC9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3" name="テキスト ボックス 422">
          <a:extLst>
            <a:ext uri="{FF2B5EF4-FFF2-40B4-BE49-F238E27FC236}">
              <a16:creationId xmlns:a16="http://schemas.microsoft.com/office/drawing/2014/main" id="{AB7B7866-4DC3-4195-AA85-7AB0CB50310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4" name="テキスト ボックス 423">
          <a:extLst>
            <a:ext uri="{FF2B5EF4-FFF2-40B4-BE49-F238E27FC236}">
              <a16:creationId xmlns:a16="http://schemas.microsoft.com/office/drawing/2014/main" id="{7024B822-ADE1-488F-9CFF-0A5E17AAD83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5" name="テキスト ボックス 424">
          <a:extLst>
            <a:ext uri="{FF2B5EF4-FFF2-40B4-BE49-F238E27FC236}">
              <a16:creationId xmlns:a16="http://schemas.microsoft.com/office/drawing/2014/main" id="{E438EE6F-1F50-4CB9-A037-A75E0FEB736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6" name="テキスト ボックス 425">
          <a:extLst>
            <a:ext uri="{FF2B5EF4-FFF2-40B4-BE49-F238E27FC236}">
              <a16:creationId xmlns:a16="http://schemas.microsoft.com/office/drawing/2014/main" id="{80A75867-AB92-4050-ADF3-0FDAA4A17BC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29101</xdr:rowOff>
    </xdr:from>
    <xdr:to>
      <xdr:col>116</xdr:col>
      <xdr:colOff>114300</xdr:colOff>
      <xdr:row>86</xdr:row>
      <xdr:rowOff>130701</xdr:rowOff>
    </xdr:to>
    <xdr:sp macro="" textlink="">
      <xdr:nvSpPr>
        <xdr:cNvPr id="427" name="楕円 426">
          <a:extLst>
            <a:ext uri="{FF2B5EF4-FFF2-40B4-BE49-F238E27FC236}">
              <a16:creationId xmlns:a16="http://schemas.microsoft.com/office/drawing/2014/main" id="{CC9EB70C-2FD9-4130-AE1F-32D6BD16A029}"/>
            </a:ext>
          </a:extLst>
        </xdr:cNvPr>
        <xdr:cNvSpPr/>
      </xdr:nvSpPr>
      <xdr:spPr>
        <a:xfrm>
          <a:off x="22110700" y="1477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163303</xdr:rowOff>
    </xdr:from>
    <xdr:ext cx="469744" cy="259045"/>
    <xdr:sp macro="" textlink="">
      <xdr:nvSpPr>
        <xdr:cNvPr id="428" name="【消防施設】&#10;一人当たり面積該当値テキスト">
          <a:extLst>
            <a:ext uri="{FF2B5EF4-FFF2-40B4-BE49-F238E27FC236}">
              <a16:creationId xmlns:a16="http://schemas.microsoft.com/office/drawing/2014/main" id="{43B29761-744B-4CD6-9A2F-4029CF359DB2}"/>
            </a:ext>
          </a:extLst>
        </xdr:cNvPr>
        <xdr:cNvSpPr txBox="1"/>
      </xdr:nvSpPr>
      <xdr:spPr>
        <a:xfrm>
          <a:off x="22199600" y="1473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32367</xdr:rowOff>
    </xdr:from>
    <xdr:to>
      <xdr:col>112</xdr:col>
      <xdr:colOff>38100</xdr:colOff>
      <xdr:row>86</xdr:row>
      <xdr:rowOff>133967</xdr:rowOff>
    </xdr:to>
    <xdr:sp macro="" textlink="">
      <xdr:nvSpPr>
        <xdr:cNvPr id="429" name="楕円 428">
          <a:extLst>
            <a:ext uri="{FF2B5EF4-FFF2-40B4-BE49-F238E27FC236}">
              <a16:creationId xmlns:a16="http://schemas.microsoft.com/office/drawing/2014/main" id="{46E8E206-798D-4BCE-83A1-4A876762B6C3}"/>
            </a:ext>
          </a:extLst>
        </xdr:cNvPr>
        <xdr:cNvSpPr/>
      </xdr:nvSpPr>
      <xdr:spPr>
        <a:xfrm>
          <a:off x="21272500" y="1477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79901</xdr:rowOff>
    </xdr:from>
    <xdr:to>
      <xdr:col>116</xdr:col>
      <xdr:colOff>63500</xdr:colOff>
      <xdr:row>86</xdr:row>
      <xdr:rowOff>83167</xdr:rowOff>
    </xdr:to>
    <xdr:cxnSp macro="">
      <xdr:nvCxnSpPr>
        <xdr:cNvPr id="430" name="直線コネクタ 429">
          <a:extLst>
            <a:ext uri="{FF2B5EF4-FFF2-40B4-BE49-F238E27FC236}">
              <a16:creationId xmlns:a16="http://schemas.microsoft.com/office/drawing/2014/main" id="{56473A3C-DEEB-4853-9F2C-472A8021E325}"/>
            </a:ext>
          </a:extLst>
        </xdr:cNvPr>
        <xdr:cNvCxnSpPr/>
      </xdr:nvCxnSpPr>
      <xdr:spPr>
        <a:xfrm flipV="1">
          <a:off x="21323300" y="1482460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35632</xdr:rowOff>
    </xdr:from>
    <xdr:to>
      <xdr:col>107</xdr:col>
      <xdr:colOff>101600</xdr:colOff>
      <xdr:row>86</xdr:row>
      <xdr:rowOff>137232</xdr:rowOff>
    </xdr:to>
    <xdr:sp macro="" textlink="">
      <xdr:nvSpPr>
        <xdr:cNvPr id="431" name="楕円 430">
          <a:extLst>
            <a:ext uri="{FF2B5EF4-FFF2-40B4-BE49-F238E27FC236}">
              <a16:creationId xmlns:a16="http://schemas.microsoft.com/office/drawing/2014/main" id="{15366671-9EA0-4B0C-B609-DB398D24CC38}"/>
            </a:ext>
          </a:extLst>
        </xdr:cNvPr>
        <xdr:cNvSpPr/>
      </xdr:nvSpPr>
      <xdr:spPr>
        <a:xfrm>
          <a:off x="20383500" y="1478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83167</xdr:rowOff>
    </xdr:from>
    <xdr:to>
      <xdr:col>111</xdr:col>
      <xdr:colOff>177800</xdr:colOff>
      <xdr:row>86</xdr:row>
      <xdr:rowOff>86432</xdr:rowOff>
    </xdr:to>
    <xdr:cxnSp macro="">
      <xdr:nvCxnSpPr>
        <xdr:cNvPr id="432" name="直線コネクタ 431">
          <a:extLst>
            <a:ext uri="{FF2B5EF4-FFF2-40B4-BE49-F238E27FC236}">
              <a16:creationId xmlns:a16="http://schemas.microsoft.com/office/drawing/2014/main" id="{6F206EB1-320C-407C-A939-3B950D8C4CCA}"/>
            </a:ext>
          </a:extLst>
        </xdr:cNvPr>
        <xdr:cNvCxnSpPr/>
      </xdr:nvCxnSpPr>
      <xdr:spPr>
        <a:xfrm flipV="1">
          <a:off x="20434300" y="1482786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38571</xdr:rowOff>
    </xdr:from>
    <xdr:to>
      <xdr:col>102</xdr:col>
      <xdr:colOff>165100</xdr:colOff>
      <xdr:row>86</xdr:row>
      <xdr:rowOff>140171</xdr:rowOff>
    </xdr:to>
    <xdr:sp macro="" textlink="">
      <xdr:nvSpPr>
        <xdr:cNvPr id="433" name="楕円 432">
          <a:extLst>
            <a:ext uri="{FF2B5EF4-FFF2-40B4-BE49-F238E27FC236}">
              <a16:creationId xmlns:a16="http://schemas.microsoft.com/office/drawing/2014/main" id="{FBA0CF3E-CBB1-4238-AF26-CC23CB97646C}"/>
            </a:ext>
          </a:extLst>
        </xdr:cNvPr>
        <xdr:cNvSpPr/>
      </xdr:nvSpPr>
      <xdr:spPr>
        <a:xfrm>
          <a:off x="19494500" y="1478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86432</xdr:rowOff>
    </xdr:from>
    <xdr:to>
      <xdr:col>107</xdr:col>
      <xdr:colOff>50800</xdr:colOff>
      <xdr:row>86</xdr:row>
      <xdr:rowOff>89371</xdr:rowOff>
    </xdr:to>
    <xdr:cxnSp macro="">
      <xdr:nvCxnSpPr>
        <xdr:cNvPr id="434" name="直線コネクタ 433">
          <a:extLst>
            <a:ext uri="{FF2B5EF4-FFF2-40B4-BE49-F238E27FC236}">
              <a16:creationId xmlns:a16="http://schemas.microsoft.com/office/drawing/2014/main" id="{7A444C2E-FE8C-4186-B2AB-A5F3FE451F23}"/>
            </a:ext>
          </a:extLst>
        </xdr:cNvPr>
        <xdr:cNvCxnSpPr/>
      </xdr:nvCxnSpPr>
      <xdr:spPr>
        <a:xfrm flipV="1">
          <a:off x="19545300" y="14831132"/>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40858</xdr:rowOff>
    </xdr:from>
    <xdr:to>
      <xdr:col>98</xdr:col>
      <xdr:colOff>38100</xdr:colOff>
      <xdr:row>86</xdr:row>
      <xdr:rowOff>142458</xdr:rowOff>
    </xdr:to>
    <xdr:sp macro="" textlink="">
      <xdr:nvSpPr>
        <xdr:cNvPr id="435" name="楕円 434">
          <a:extLst>
            <a:ext uri="{FF2B5EF4-FFF2-40B4-BE49-F238E27FC236}">
              <a16:creationId xmlns:a16="http://schemas.microsoft.com/office/drawing/2014/main" id="{615D06EC-BC5B-4336-8658-1F6944848EFE}"/>
            </a:ext>
          </a:extLst>
        </xdr:cNvPr>
        <xdr:cNvSpPr/>
      </xdr:nvSpPr>
      <xdr:spPr>
        <a:xfrm>
          <a:off x="18605500" y="1478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89371</xdr:rowOff>
    </xdr:from>
    <xdr:to>
      <xdr:col>102</xdr:col>
      <xdr:colOff>114300</xdr:colOff>
      <xdr:row>86</xdr:row>
      <xdr:rowOff>91658</xdr:rowOff>
    </xdr:to>
    <xdr:cxnSp macro="">
      <xdr:nvCxnSpPr>
        <xdr:cNvPr id="436" name="直線コネクタ 435">
          <a:extLst>
            <a:ext uri="{FF2B5EF4-FFF2-40B4-BE49-F238E27FC236}">
              <a16:creationId xmlns:a16="http://schemas.microsoft.com/office/drawing/2014/main" id="{6971E6F7-C0B3-437B-A093-DCC069AC7F81}"/>
            </a:ext>
          </a:extLst>
        </xdr:cNvPr>
        <xdr:cNvCxnSpPr/>
      </xdr:nvCxnSpPr>
      <xdr:spPr>
        <a:xfrm flipV="1">
          <a:off x="18656300" y="14834071"/>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139391</xdr:rowOff>
    </xdr:from>
    <xdr:ext cx="469744" cy="259045"/>
    <xdr:sp macro="" textlink="">
      <xdr:nvSpPr>
        <xdr:cNvPr id="437" name="n_1aveValue【消防施設】&#10;一人当たり面積">
          <a:extLst>
            <a:ext uri="{FF2B5EF4-FFF2-40B4-BE49-F238E27FC236}">
              <a16:creationId xmlns:a16="http://schemas.microsoft.com/office/drawing/2014/main" id="{93372372-EDA7-4829-BCAF-288635E9A942}"/>
            </a:ext>
          </a:extLst>
        </xdr:cNvPr>
        <xdr:cNvSpPr txBox="1"/>
      </xdr:nvSpPr>
      <xdr:spPr>
        <a:xfrm>
          <a:off x="21075727" y="1454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142003</xdr:rowOff>
    </xdr:from>
    <xdr:ext cx="469744" cy="259045"/>
    <xdr:sp macro="" textlink="">
      <xdr:nvSpPr>
        <xdr:cNvPr id="438" name="n_2aveValue【消防施設】&#10;一人当たり面積">
          <a:extLst>
            <a:ext uri="{FF2B5EF4-FFF2-40B4-BE49-F238E27FC236}">
              <a16:creationId xmlns:a16="http://schemas.microsoft.com/office/drawing/2014/main" id="{5523CB41-1EEB-4DF2-BEC9-04EB7385926B}"/>
            </a:ext>
          </a:extLst>
        </xdr:cNvPr>
        <xdr:cNvSpPr txBox="1"/>
      </xdr:nvSpPr>
      <xdr:spPr>
        <a:xfrm>
          <a:off x="20199427" y="1454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147555</xdr:rowOff>
    </xdr:from>
    <xdr:ext cx="469744" cy="259045"/>
    <xdr:sp macro="" textlink="">
      <xdr:nvSpPr>
        <xdr:cNvPr id="439" name="n_3aveValue【消防施設】&#10;一人当たり面積">
          <a:extLst>
            <a:ext uri="{FF2B5EF4-FFF2-40B4-BE49-F238E27FC236}">
              <a16:creationId xmlns:a16="http://schemas.microsoft.com/office/drawing/2014/main" id="{D7D382B8-9450-4C7E-BC7F-131F9D9C42F6}"/>
            </a:ext>
          </a:extLst>
        </xdr:cNvPr>
        <xdr:cNvSpPr txBox="1"/>
      </xdr:nvSpPr>
      <xdr:spPr>
        <a:xfrm>
          <a:off x="19310427" y="14549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66239</xdr:rowOff>
    </xdr:from>
    <xdr:ext cx="469744" cy="259045"/>
    <xdr:sp macro="" textlink="">
      <xdr:nvSpPr>
        <xdr:cNvPr id="440" name="n_4aveValue【消防施設】&#10;一人当たり面積">
          <a:extLst>
            <a:ext uri="{FF2B5EF4-FFF2-40B4-BE49-F238E27FC236}">
              <a16:creationId xmlns:a16="http://schemas.microsoft.com/office/drawing/2014/main" id="{F0832CDD-4D0A-4648-9786-986540079065}"/>
            </a:ext>
          </a:extLst>
        </xdr:cNvPr>
        <xdr:cNvSpPr txBox="1"/>
      </xdr:nvSpPr>
      <xdr:spPr>
        <a:xfrm>
          <a:off x="18421427" y="1446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125094</xdr:rowOff>
    </xdr:from>
    <xdr:ext cx="469744" cy="259045"/>
    <xdr:sp macro="" textlink="">
      <xdr:nvSpPr>
        <xdr:cNvPr id="441" name="n_1mainValue【消防施設】&#10;一人当たり面積">
          <a:extLst>
            <a:ext uri="{FF2B5EF4-FFF2-40B4-BE49-F238E27FC236}">
              <a16:creationId xmlns:a16="http://schemas.microsoft.com/office/drawing/2014/main" id="{748F3D19-7035-4956-9BA8-AE01462D1A1B}"/>
            </a:ext>
          </a:extLst>
        </xdr:cNvPr>
        <xdr:cNvSpPr txBox="1"/>
      </xdr:nvSpPr>
      <xdr:spPr>
        <a:xfrm>
          <a:off x="21075727" y="1486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128359</xdr:rowOff>
    </xdr:from>
    <xdr:ext cx="469744" cy="259045"/>
    <xdr:sp macro="" textlink="">
      <xdr:nvSpPr>
        <xdr:cNvPr id="442" name="n_2mainValue【消防施設】&#10;一人当たり面積">
          <a:extLst>
            <a:ext uri="{FF2B5EF4-FFF2-40B4-BE49-F238E27FC236}">
              <a16:creationId xmlns:a16="http://schemas.microsoft.com/office/drawing/2014/main" id="{3DA3C226-0EE7-4394-AF87-8050CD8E5E65}"/>
            </a:ext>
          </a:extLst>
        </xdr:cNvPr>
        <xdr:cNvSpPr txBox="1"/>
      </xdr:nvSpPr>
      <xdr:spPr>
        <a:xfrm>
          <a:off x="20199427" y="1487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131298</xdr:rowOff>
    </xdr:from>
    <xdr:ext cx="469744" cy="259045"/>
    <xdr:sp macro="" textlink="">
      <xdr:nvSpPr>
        <xdr:cNvPr id="443" name="n_3mainValue【消防施設】&#10;一人当たり面積">
          <a:extLst>
            <a:ext uri="{FF2B5EF4-FFF2-40B4-BE49-F238E27FC236}">
              <a16:creationId xmlns:a16="http://schemas.microsoft.com/office/drawing/2014/main" id="{86B854BA-54C9-486E-90D6-190BC0BC9687}"/>
            </a:ext>
          </a:extLst>
        </xdr:cNvPr>
        <xdr:cNvSpPr txBox="1"/>
      </xdr:nvSpPr>
      <xdr:spPr>
        <a:xfrm>
          <a:off x="19310427" y="1487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133585</xdr:rowOff>
    </xdr:from>
    <xdr:ext cx="469744" cy="259045"/>
    <xdr:sp macro="" textlink="">
      <xdr:nvSpPr>
        <xdr:cNvPr id="444" name="n_4mainValue【消防施設】&#10;一人当たり面積">
          <a:extLst>
            <a:ext uri="{FF2B5EF4-FFF2-40B4-BE49-F238E27FC236}">
              <a16:creationId xmlns:a16="http://schemas.microsoft.com/office/drawing/2014/main" id="{FBEC5D49-9A45-4832-B521-C0BC44D714FC}"/>
            </a:ext>
          </a:extLst>
        </xdr:cNvPr>
        <xdr:cNvSpPr txBox="1"/>
      </xdr:nvSpPr>
      <xdr:spPr>
        <a:xfrm>
          <a:off x="18421427" y="1487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5" name="正方形/長方形 444">
          <a:extLst>
            <a:ext uri="{FF2B5EF4-FFF2-40B4-BE49-F238E27FC236}">
              <a16:creationId xmlns:a16="http://schemas.microsoft.com/office/drawing/2014/main" id="{AB6AA596-4AD8-4599-9389-2940A679468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6" name="正方形/長方形 445">
          <a:extLst>
            <a:ext uri="{FF2B5EF4-FFF2-40B4-BE49-F238E27FC236}">
              <a16:creationId xmlns:a16="http://schemas.microsoft.com/office/drawing/2014/main" id="{DA7F7CD6-9B56-486A-B031-489054F08EF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7" name="正方形/長方形 446">
          <a:extLst>
            <a:ext uri="{FF2B5EF4-FFF2-40B4-BE49-F238E27FC236}">
              <a16:creationId xmlns:a16="http://schemas.microsoft.com/office/drawing/2014/main" id="{1FD020DF-756D-42F8-9B99-C19446439BA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8" name="正方形/長方形 447">
          <a:extLst>
            <a:ext uri="{FF2B5EF4-FFF2-40B4-BE49-F238E27FC236}">
              <a16:creationId xmlns:a16="http://schemas.microsoft.com/office/drawing/2014/main" id="{190F3ED0-8219-4030-BA79-085E9979FE2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9" name="正方形/長方形 448">
          <a:extLst>
            <a:ext uri="{FF2B5EF4-FFF2-40B4-BE49-F238E27FC236}">
              <a16:creationId xmlns:a16="http://schemas.microsoft.com/office/drawing/2014/main" id="{F6B4F8C2-6BD8-49F8-B7FA-2118A3636FA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50" name="正方形/長方形 449">
          <a:extLst>
            <a:ext uri="{FF2B5EF4-FFF2-40B4-BE49-F238E27FC236}">
              <a16:creationId xmlns:a16="http://schemas.microsoft.com/office/drawing/2014/main" id="{49D3D363-AA9B-4690-A89B-744E4379247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51" name="正方形/長方形 450">
          <a:extLst>
            <a:ext uri="{FF2B5EF4-FFF2-40B4-BE49-F238E27FC236}">
              <a16:creationId xmlns:a16="http://schemas.microsoft.com/office/drawing/2014/main" id="{4A011A1D-70FF-4D02-A15E-BB1DD81E984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2" name="正方形/長方形 451">
          <a:extLst>
            <a:ext uri="{FF2B5EF4-FFF2-40B4-BE49-F238E27FC236}">
              <a16:creationId xmlns:a16="http://schemas.microsoft.com/office/drawing/2014/main" id="{F87C4776-ADBE-434F-8D5C-0007BA940BC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3" name="テキスト ボックス 452">
          <a:extLst>
            <a:ext uri="{FF2B5EF4-FFF2-40B4-BE49-F238E27FC236}">
              <a16:creationId xmlns:a16="http://schemas.microsoft.com/office/drawing/2014/main" id="{7C75332D-7BFC-4E3B-8DC1-BA4887BB0D4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4" name="直線コネクタ 453">
          <a:extLst>
            <a:ext uri="{FF2B5EF4-FFF2-40B4-BE49-F238E27FC236}">
              <a16:creationId xmlns:a16="http://schemas.microsoft.com/office/drawing/2014/main" id="{99847CE5-2664-4DC3-9253-055A0307135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5" name="テキスト ボックス 454">
          <a:extLst>
            <a:ext uri="{FF2B5EF4-FFF2-40B4-BE49-F238E27FC236}">
              <a16:creationId xmlns:a16="http://schemas.microsoft.com/office/drawing/2014/main" id="{98EF2F81-BC21-4FAB-8FAA-973B966E7BF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6" name="直線コネクタ 455">
          <a:extLst>
            <a:ext uri="{FF2B5EF4-FFF2-40B4-BE49-F238E27FC236}">
              <a16:creationId xmlns:a16="http://schemas.microsoft.com/office/drawing/2014/main" id="{C03D0805-E2EF-4F59-B8CF-1911EE68EAB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7" name="テキスト ボックス 456">
          <a:extLst>
            <a:ext uri="{FF2B5EF4-FFF2-40B4-BE49-F238E27FC236}">
              <a16:creationId xmlns:a16="http://schemas.microsoft.com/office/drawing/2014/main" id="{197200F7-7F49-4B0C-AD89-F8EA028F989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8" name="直線コネクタ 457">
          <a:extLst>
            <a:ext uri="{FF2B5EF4-FFF2-40B4-BE49-F238E27FC236}">
              <a16:creationId xmlns:a16="http://schemas.microsoft.com/office/drawing/2014/main" id="{1AF60D00-0B00-4869-BFDA-A50BE1F264E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9" name="テキスト ボックス 458">
          <a:extLst>
            <a:ext uri="{FF2B5EF4-FFF2-40B4-BE49-F238E27FC236}">
              <a16:creationId xmlns:a16="http://schemas.microsoft.com/office/drawing/2014/main" id="{AB1CE010-B5AF-4766-8F66-D26754CFA62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60" name="直線コネクタ 459">
          <a:extLst>
            <a:ext uri="{FF2B5EF4-FFF2-40B4-BE49-F238E27FC236}">
              <a16:creationId xmlns:a16="http://schemas.microsoft.com/office/drawing/2014/main" id="{14E3654B-1BE2-4E2A-8961-4C2A31F82CA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61" name="テキスト ボックス 460">
          <a:extLst>
            <a:ext uri="{FF2B5EF4-FFF2-40B4-BE49-F238E27FC236}">
              <a16:creationId xmlns:a16="http://schemas.microsoft.com/office/drawing/2014/main" id="{C37D51AB-0946-4140-8EE1-43E1E1A500C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62" name="直線コネクタ 461">
          <a:extLst>
            <a:ext uri="{FF2B5EF4-FFF2-40B4-BE49-F238E27FC236}">
              <a16:creationId xmlns:a16="http://schemas.microsoft.com/office/drawing/2014/main" id="{7199377C-3C92-4A47-8FE7-2AD20447DF9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3" name="テキスト ボックス 462">
          <a:extLst>
            <a:ext uri="{FF2B5EF4-FFF2-40B4-BE49-F238E27FC236}">
              <a16:creationId xmlns:a16="http://schemas.microsoft.com/office/drawing/2014/main" id="{40ADC3C5-CFCB-4FB0-8138-DDEB4DA3B9A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4" name="直線コネクタ 463">
          <a:extLst>
            <a:ext uri="{FF2B5EF4-FFF2-40B4-BE49-F238E27FC236}">
              <a16:creationId xmlns:a16="http://schemas.microsoft.com/office/drawing/2014/main" id="{DA0DFAEA-3DAB-4304-BCB9-EEEBC8D618C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5" name="テキスト ボックス 464">
          <a:extLst>
            <a:ext uri="{FF2B5EF4-FFF2-40B4-BE49-F238E27FC236}">
              <a16:creationId xmlns:a16="http://schemas.microsoft.com/office/drawing/2014/main" id="{A0B1C0AA-A6C2-4750-A0BF-A72252E2B4F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6" name="直線コネクタ 465">
          <a:extLst>
            <a:ext uri="{FF2B5EF4-FFF2-40B4-BE49-F238E27FC236}">
              <a16:creationId xmlns:a16="http://schemas.microsoft.com/office/drawing/2014/main" id="{3CBE26CF-6D07-41AD-BCDD-2C3EF18089B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7" name="テキスト ボックス 466">
          <a:extLst>
            <a:ext uri="{FF2B5EF4-FFF2-40B4-BE49-F238E27FC236}">
              <a16:creationId xmlns:a16="http://schemas.microsoft.com/office/drawing/2014/main" id="{FA69DDCE-36D5-4E48-9E52-E136B1D0F7B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8" name="直線コネクタ 467">
          <a:extLst>
            <a:ext uri="{FF2B5EF4-FFF2-40B4-BE49-F238E27FC236}">
              <a16:creationId xmlns:a16="http://schemas.microsoft.com/office/drawing/2014/main" id="{1AD34F38-DAA9-4807-AE10-DF45685A5B6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9" name="【庁舎】&#10;有形固定資産減価償却率グラフ枠">
          <a:extLst>
            <a:ext uri="{FF2B5EF4-FFF2-40B4-BE49-F238E27FC236}">
              <a16:creationId xmlns:a16="http://schemas.microsoft.com/office/drawing/2014/main" id="{7C3A73CD-4587-48E8-BD2A-4CA7C2D7CBE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470" name="直線コネクタ 469">
          <a:extLst>
            <a:ext uri="{FF2B5EF4-FFF2-40B4-BE49-F238E27FC236}">
              <a16:creationId xmlns:a16="http://schemas.microsoft.com/office/drawing/2014/main" id="{49C4FA15-5C98-4659-987A-0CB5FE7C0B4C}"/>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71" name="【庁舎】&#10;有形固定資産減価償却率最小値テキスト">
          <a:extLst>
            <a:ext uri="{FF2B5EF4-FFF2-40B4-BE49-F238E27FC236}">
              <a16:creationId xmlns:a16="http://schemas.microsoft.com/office/drawing/2014/main" id="{E49165C4-CDB9-4AFA-BFC9-485BDCEF5071}"/>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72" name="直線コネクタ 471">
          <a:extLst>
            <a:ext uri="{FF2B5EF4-FFF2-40B4-BE49-F238E27FC236}">
              <a16:creationId xmlns:a16="http://schemas.microsoft.com/office/drawing/2014/main" id="{1BB8C773-4A66-4468-889F-E038F4E016D4}"/>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473" name="【庁舎】&#10;有形固定資産減価償却率最大値テキスト">
          <a:extLst>
            <a:ext uri="{FF2B5EF4-FFF2-40B4-BE49-F238E27FC236}">
              <a16:creationId xmlns:a16="http://schemas.microsoft.com/office/drawing/2014/main" id="{5F749C07-F730-4DC5-9FC8-4E9235BABDD6}"/>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474" name="直線コネクタ 473">
          <a:extLst>
            <a:ext uri="{FF2B5EF4-FFF2-40B4-BE49-F238E27FC236}">
              <a16:creationId xmlns:a16="http://schemas.microsoft.com/office/drawing/2014/main" id="{AAC5DF73-144D-4540-A1BA-4C301398B307}"/>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475" name="【庁舎】&#10;有形固定資産減価償却率平均値テキスト">
          <a:extLst>
            <a:ext uri="{FF2B5EF4-FFF2-40B4-BE49-F238E27FC236}">
              <a16:creationId xmlns:a16="http://schemas.microsoft.com/office/drawing/2014/main" id="{C5AE1203-0435-4E4C-82BD-8C8B96281052}"/>
            </a:ext>
          </a:extLst>
        </xdr:cNvPr>
        <xdr:cNvSpPr txBox="1"/>
      </xdr:nvSpPr>
      <xdr:spPr>
        <a:xfrm>
          <a:off x="16357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476" name="フローチャート: 判断 475">
          <a:extLst>
            <a:ext uri="{FF2B5EF4-FFF2-40B4-BE49-F238E27FC236}">
              <a16:creationId xmlns:a16="http://schemas.microsoft.com/office/drawing/2014/main" id="{91F165D8-FC63-47D8-B7AC-B03E0FBACF00}"/>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477" name="フローチャート: 判断 476">
          <a:extLst>
            <a:ext uri="{FF2B5EF4-FFF2-40B4-BE49-F238E27FC236}">
              <a16:creationId xmlns:a16="http://schemas.microsoft.com/office/drawing/2014/main" id="{1B3D1AD2-17DC-4AE8-91D3-903E58291F66}"/>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478" name="フローチャート: 判断 477">
          <a:extLst>
            <a:ext uri="{FF2B5EF4-FFF2-40B4-BE49-F238E27FC236}">
              <a16:creationId xmlns:a16="http://schemas.microsoft.com/office/drawing/2014/main" id="{77C2A81E-13BD-4050-AFBA-39578324CB04}"/>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479" name="フローチャート: 判断 478">
          <a:extLst>
            <a:ext uri="{FF2B5EF4-FFF2-40B4-BE49-F238E27FC236}">
              <a16:creationId xmlns:a16="http://schemas.microsoft.com/office/drawing/2014/main" id="{43D9B913-CC35-474B-A28E-4AE99BF7CC2D}"/>
            </a:ext>
          </a:extLst>
        </xdr:cNvPr>
        <xdr:cNvSpPr/>
      </xdr:nvSpPr>
      <xdr:spPr>
        <a:xfrm>
          <a:off x="13652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118473</xdr:rowOff>
    </xdr:from>
    <xdr:to>
      <xdr:col>67</xdr:col>
      <xdr:colOff>101600</xdr:colOff>
      <xdr:row>106</xdr:row>
      <xdr:rowOff>48623</xdr:rowOff>
    </xdr:to>
    <xdr:sp macro="" textlink="">
      <xdr:nvSpPr>
        <xdr:cNvPr id="480" name="フローチャート: 判断 479">
          <a:extLst>
            <a:ext uri="{FF2B5EF4-FFF2-40B4-BE49-F238E27FC236}">
              <a16:creationId xmlns:a16="http://schemas.microsoft.com/office/drawing/2014/main" id="{40D53D1B-A6B2-4E14-BFC9-E2477C6657A7}"/>
            </a:ext>
          </a:extLst>
        </xdr:cNvPr>
        <xdr:cNvSpPr/>
      </xdr:nvSpPr>
      <xdr:spPr>
        <a:xfrm>
          <a:off x="1276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5320E8D5-4E28-4CE6-8C2F-4D6EE4F1262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2" name="テキスト ボックス 481">
          <a:extLst>
            <a:ext uri="{FF2B5EF4-FFF2-40B4-BE49-F238E27FC236}">
              <a16:creationId xmlns:a16="http://schemas.microsoft.com/office/drawing/2014/main" id="{51A4FBD4-A576-4058-9999-919D143B187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3" name="テキスト ボックス 482">
          <a:extLst>
            <a:ext uri="{FF2B5EF4-FFF2-40B4-BE49-F238E27FC236}">
              <a16:creationId xmlns:a16="http://schemas.microsoft.com/office/drawing/2014/main" id="{F5E60EF9-2226-444C-87EA-83E1BAB7798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4" name="テキスト ボックス 483">
          <a:extLst>
            <a:ext uri="{FF2B5EF4-FFF2-40B4-BE49-F238E27FC236}">
              <a16:creationId xmlns:a16="http://schemas.microsoft.com/office/drawing/2014/main" id="{CCFC923C-4F3C-4429-873C-A42CB420E01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5" name="テキスト ボックス 484">
          <a:extLst>
            <a:ext uri="{FF2B5EF4-FFF2-40B4-BE49-F238E27FC236}">
              <a16:creationId xmlns:a16="http://schemas.microsoft.com/office/drawing/2014/main" id="{E14A3AE3-A462-4688-862A-4FB7E76A077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134801</xdr:rowOff>
    </xdr:from>
    <xdr:to>
      <xdr:col>85</xdr:col>
      <xdr:colOff>177800</xdr:colOff>
      <xdr:row>109</xdr:row>
      <xdr:rowOff>64951</xdr:rowOff>
    </xdr:to>
    <xdr:sp macro="" textlink="">
      <xdr:nvSpPr>
        <xdr:cNvPr id="486" name="楕円 485">
          <a:extLst>
            <a:ext uri="{FF2B5EF4-FFF2-40B4-BE49-F238E27FC236}">
              <a16:creationId xmlns:a16="http://schemas.microsoft.com/office/drawing/2014/main" id="{313CFF65-60BA-48BA-8409-C7D26B57A73A}"/>
            </a:ext>
          </a:extLst>
        </xdr:cNvPr>
        <xdr:cNvSpPr/>
      </xdr:nvSpPr>
      <xdr:spPr>
        <a:xfrm>
          <a:off x="16268700" y="1865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49728</xdr:rowOff>
    </xdr:from>
    <xdr:ext cx="405111" cy="259045"/>
    <xdr:sp macro="" textlink="">
      <xdr:nvSpPr>
        <xdr:cNvPr id="487" name="【庁舎】&#10;有形固定資産減価償却率該当値テキスト">
          <a:extLst>
            <a:ext uri="{FF2B5EF4-FFF2-40B4-BE49-F238E27FC236}">
              <a16:creationId xmlns:a16="http://schemas.microsoft.com/office/drawing/2014/main" id="{1F1D8839-E790-4FC9-9271-3607F1B330A1}"/>
            </a:ext>
          </a:extLst>
        </xdr:cNvPr>
        <xdr:cNvSpPr txBox="1"/>
      </xdr:nvSpPr>
      <xdr:spPr>
        <a:xfrm>
          <a:off x="16357600" y="18566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131536</xdr:rowOff>
    </xdr:from>
    <xdr:to>
      <xdr:col>81</xdr:col>
      <xdr:colOff>101600</xdr:colOff>
      <xdr:row>109</xdr:row>
      <xdr:rowOff>61686</xdr:rowOff>
    </xdr:to>
    <xdr:sp macro="" textlink="">
      <xdr:nvSpPr>
        <xdr:cNvPr id="488" name="楕円 487">
          <a:extLst>
            <a:ext uri="{FF2B5EF4-FFF2-40B4-BE49-F238E27FC236}">
              <a16:creationId xmlns:a16="http://schemas.microsoft.com/office/drawing/2014/main" id="{8B81E733-533A-46F2-A6EB-7950AFAAEF18}"/>
            </a:ext>
          </a:extLst>
        </xdr:cNvPr>
        <xdr:cNvSpPr/>
      </xdr:nvSpPr>
      <xdr:spPr>
        <a:xfrm>
          <a:off x="15430500" y="1864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10886</xdr:rowOff>
    </xdr:from>
    <xdr:to>
      <xdr:col>85</xdr:col>
      <xdr:colOff>127000</xdr:colOff>
      <xdr:row>109</xdr:row>
      <xdr:rowOff>14151</xdr:rowOff>
    </xdr:to>
    <xdr:cxnSp macro="">
      <xdr:nvCxnSpPr>
        <xdr:cNvPr id="489" name="直線コネクタ 488">
          <a:extLst>
            <a:ext uri="{FF2B5EF4-FFF2-40B4-BE49-F238E27FC236}">
              <a16:creationId xmlns:a16="http://schemas.microsoft.com/office/drawing/2014/main" id="{387F35E9-D6AB-48A7-92B3-7CD1274AF92D}"/>
            </a:ext>
          </a:extLst>
        </xdr:cNvPr>
        <xdr:cNvCxnSpPr/>
      </xdr:nvCxnSpPr>
      <xdr:spPr>
        <a:xfrm>
          <a:off x="15481300" y="1869893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97245</xdr:rowOff>
    </xdr:from>
    <xdr:to>
      <xdr:col>76</xdr:col>
      <xdr:colOff>165100</xdr:colOff>
      <xdr:row>109</xdr:row>
      <xdr:rowOff>27395</xdr:rowOff>
    </xdr:to>
    <xdr:sp macro="" textlink="">
      <xdr:nvSpPr>
        <xdr:cNvPr id="490" name="楕円 489">
          <a:extLst>
            <a:ext uri="{FF2B5EF4-FFF2-40B4-BE49-F238E27FC236}">
              <a16:creationId xmlns:a16="http://schemas.microsoft.com/office/drawing/2014/main" id="{910EBC4D-176A-426C-9FD7-38C3D1792410}"/>
            </a:ext>
          </a:extLst>
        </xdr:cNvPr>
        <xdr:cNvSpPr/>
      </xdr:nvSpPr>
      <xdr:spPr>
        <a:xfrm>
          <a:off x="14541500" y="1861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148045</xdr:rowOff>
    </xdr:from>
    <xdr:to>
      <xdr:col>81</xdr:col>
      <xdr:colOff>50800</xdr:colOff>
      <xdr:row>109</xdr:row>
      <xdr:rowOff>10886</xdr:rowOff>
    </xdr:to>
    <xdr:cxnSp macro="">
      <xdr:nvCxnSpPr>
        <xdr:cNvPr id="491" name="直線コネクタ 490">
          <a:extLst>
            <a:ext uri="{FF2B5EF4-FFF2-40B4-BE49-F238E27FC236}">
              <a16:creationId xmlns:a16="http://schemas.microsoft.com/office/drawing/2014/main" id="{693F21CE-C0BF-4B7F-8ABF-4A2DEA9FCE14}"/>
            </a:ext>
          </a:extLst>
        </xdr:cNvPr>
        <xdr:cNvCxnSpPr/>
      </xdr:nvCxnSpPr>
      <xdr:spPr>
        <a:xfrm>
          <a:off x="14592300" y="186646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64588</xdr:rowOff>
    </xdr:from>
    <xdr:to>
      <xdr:col>72</xdr:col>
      <xdr:colOff>38100</xdr:colOff>
      <xdr:row>108</xdr:row>
      <xdr:rowOff>166188</xdr:rowOff>
    </xdr:to>
    <xdr:sp macro="" textlink="">
      <xdr:nvSpPr>
        <xdr:cNvPr id="492" name="楕円 491">
          <a:extLst>
            <a:ext uri="{FF2B5EF4-FFF2-40B4-BE49-F238E27FC236}">
              <a16:creationId xmlns:a16="http://schemas.microsoft.com/office/drawing/2014/main" id="{447DE69C-7BE2-46C1-B9C5-3FF9252B3A54}"/>
            </a:ext>
          </a:extLst>
        </xdr:cNvPr>
        <xdr:cNvSpPr/>
      </xdr:nvSpPr>
      <xdr:spPr>
        <a:xfrm>
          <a:off x="13652500" y="185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115388</xdr:rowOff>
    </xdr:from>
    <xdr:to>
      <xdr:col>76</xdr:col>
      <xdr:colOff>114300</xdr:colOff>
      <xdr:row>108</xdr:row>
      <xdr:rowOff>148045</xdr:rowOff>
    </xdr:to>
    <xdr:cxnSp macro="">
      <xdr:nvCxnSpPr>
        <xdr:cNvPr id="493" name="直線コネクタ 492">
          <a:extLst>
            <a:ext uri="{FF2B5EF4-FFF2-40B4-BE49-F238E27FC236}">
              <a16:creationId xmlns:a16="http://schemas.microsoft.com/office/drawing/2014/main" id="{5348901F-FF3D-438B-8A06-6F2D16CFCB53}"/>
            </a:ext>
          </a:extLst>
        </xdr:cNvPr>
        <xdr:cNvCxnSpPr/>
      </xdr:nvCxnSpPr>
      <xdr:spPr>
        <a:xfrm>
          <a:off x="13703300" y="1863198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58057</xdr:rowOff>
    </xdr:from>
    <xdr:to>
      <xdr:col>67</xdr:col>
      <xdr:colOff>101600</xdr:colOff>
      <xdr:row>108</xdr:row>
      <xdr:rowOff>159657</xdr:rowOff>
    </xdr:to>
    <xdr:sp macro="" textlink="">
      <xdr:nvSpPr>
        <xdr:cNvPr id="494" name="楕円 493">
          <a:extLst>
            <a:ext uri="{FF2B5EF4-FFF2-40B4-BE49-F238E27FC236}">
              <a16:creationId xmlns:a16="http://schemas.microsoft.com/office/drawing/2014/main" id="{5D4BF364-7393-4B0F-B4C2-28960E5E891F}"/>
            </a:ext>
          </a:extLst>
        </xdr:cNvPr>
        <xdr:cNvSpPr/>
      </xdr:nvSpPr>
      <xdr:spPr>
        <a:xfrm>
          <a:off x="12763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108857</xdr:rowOff>
    </xdr:from>
    <xdr:to>
      <xdr:col>71</xdr:col>
      <xdr:colOff>177800</xdr:colOff>
      <xdr:row>108</xdr:row>
      <xdr:rowOff>115388</xdr:rowOff>
    </xdr:to>
    <xdr:cxnSp macro="">
      <xdr:nvCxnSpPr>
        <xdr:cNvPr id="495" name="直線コネクタ 494">
          <a:extLst>
            <a:ext uri="{FF2B5EF4-FFF2-40B4-BE49-F238E27FC236}">
              <a16:creationId xmlns:a16="http://schemas.microsoft.com/office/drawing/2014/main" id="{FFB051D3-A28B-4615-B4C1-D0BCCC4C3009}"/>
            </a:ext>
          </a:extLst>
        </xdr:cNvPr>
        <xdr:cNvCxnSpPr/>
      </xdr:nvCxnSpPr>
      <xdr:spPr>
        <a:xfrm>
          <a:off x="12814300" y="1862545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496" name="n_1aveValue【庁舎】&#10;有形固定資産減価償却率">
          <a:extLst>
            <a:ext uri="{FF2B5EF4-FFF2-40B4-BE49-F238E27FC236}">
              <a16:creationId xmlns:a16="http://schemas.microsoft.com/office/drawing/2014/main" id="{D28AF7E3-986D-494C-AF59-D3B59AC11713}"/>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497" name="n_2aveValue【庁舎】&#10;有形固定資産減価償却率">
          <a:extLst>
            <a:ext uri="{FF2B5EF4-FFF2-40B4-BE49-F238E27FC236}">
              <a16:creationId xmlns:a16="http://schemas.microsoft.com/office/drawing/2014/main" id="{315C2FFF-2FB7-4403-A799-87F80AB83F2F}"/>
            </a:ext>
          </a:extLst>
        </xdr:cNvPr>
        <xdr:cNvSpPr txBox="1"/>
      </xdr:nvSpPr>
      <xdr:spPr>
        <a:xfrm>
          <a:off x="14389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158222</xdr:rowOff>
    </xdr:from>
    <xdr:ext cx="405111" cy="259045"/>
    <xdr:sp macro="" textlink="">
      <xdr:nvSpPr>
        <xdr:cNvPr id="498" name="n_3aveValue【庁舎】&#10;有形固定資産減価償却率">
          <a:extLst>
            <a:ext uri="{FF2B5EF4-FFF2-40B4-BE49-F238E27FC236}">
              <a16:creationId xmlns:a16="http://schemas.microsoft.com/office/drawing/2014/main" id="{866C1492-4C82-4C94-AD7C-2C236CD7C582}"/>
            </a:ext>
          </a:extLst>
        </xdr:cNvPr>
        <xdr:cNvSpPr txBox="1"/>
      </xdr:nvSpPr>
      <xdr:spPr>
        <a:xfrm>
          <a:off x="13500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65150</xdr:rowOff>
    </xdr:from>
    <xdr:ext cx="405111" cy="259045"/>
    <xdr:sp macro="" textlink="">
      <xdr:nvSpPr>
        <xdr:cNvPr id="499" name="n_4aveValue【庁舎】&#10;有形固定資産減価償却率">
          <a:extLst>
            <a:ext uri="{FF2B5EF4-FFF2-40B4-BE49-F238E27FC236}">
              <a16:creationId xmlns:a16="http://schemas.microsoft.com/office/drawing/2014/main" id="{EABB3562-FE15-4AF0-B65B-951C734E5407}"/>
            </a:ext>
          </a:extLst>
        </xdr:cNvPr>
        <xdr:cNvSpPr txBox="1"/>
      </xdr:nvSpPr>
      <xdr:spPr>
        <a:xfrm>
          <a:off x="12611744" y="1789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52813</xdr:rowOff>
    </xdr:from>
    <xdr:ext cx="405111" cy="259045"/>
    <xdr:sp macro="" textlink="">
      <xdr:nvSpPr>
        <xdr:cNvPr id="500" name="n_1mainValue【庁舎】&#10;有形固定資産減価償却率">
          <a:extLst>
            <a:ext uri="{FF2B5EF4-FFF2-40B4-BE49-F238E27FC236}">
              <a16:creationId xmlns:a16="http://schemas.microsoft.com/office/drawing/2014/main" id="{D46D000F-F44E-442B-A6C7-11310B88CB56}"/>
            </a:ext>
          </a:extLst>
        </xdr:cNvPr>
        <xdr:cNvSpPr txBox="1"/>
      </xdr:nvSpPr>
      <xdr:spPr>
        <a:xfrm>
          <a:off x="15266044" y="1874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18522</xdr:rowOff>
    </xdr:from>
    <xdr:ext cx="405111" cy="259045"/>
    <xdr:sp macro="" textlink="">
      <xdr:nvSpPr>
        <xdr:cNvPr id="501" name="n_2mainValue【庁舎】&#10;有形固定資産減価償却率">
          <a:extLst>
            <a:ext uri="{FF2B5EF4-FFF2-40B4-BE49-F238E27FC236}">
              <a16:creationId xmlns:a16="http://schemas.microsoft.com/office/drawing/2014/main" id="{106F315E-E00B-47CF-B00E-B116F2A642A6}"/>
            </a:ext>
          </a:extLst>
        </xdr:cNvPr>
        <xdr:cNvSpPr txBox="1"/>
      </xdr:nvSpPr>
      <xdr:spPr>
        <a:xfrm>
          <a:off x="14389744" y="1870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157315</xdr:rowOff>
    </xdr:from>
    <xdr:ext cx="405111" cy="259045"/>
    <xdr:sp macro="" textlink="">
      <xdr:nvSpPr>
        <xdr:cNvPr id="502" name="n_3mainValue【庁舎】&#10;有形固定資産減価償却率">
          <a:extLst>
            <a:ext uri="{FF2B5EF4-FFF2-40B4-BE49-F238E27FC236}">
              <a16:creationId xmlns:a16="http://schemas.microsoft.com/office/drawing/2014/main" id="{4A736E91-B198-4847-82CC-F9AE82BD4356}"/>
            </a:ext>
          </a:extLst>
        </xdr:cNvPr>
        <xdr:cNvSpPr txBox="1"/>
      </xdr:nvSpPr>
      <xdr:spPr>
        <a:xfrm>
          <a:off x="13500744" y="1867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150784</xdr:rowOff>
    </xdr:from>
    <xdr:ext cx="405111" cy="259045"/>
    <xdr:sp macro="" textlink="">
      <xdr:nvSpPr>
        <xdr:cNvPr id="503" name="n_4mainValue【庁舎】&#10;有形固定資産減価償却率">
          <a:extLst>
            <a:ext uri="{FF2B5EF4-FFF2-40B4-BE49-F238E27FC236}">
              <a16:creationId xmlns:a16="http://schemas.microsoft.com/office/drawing/2014/main" id="{1D716372-42A5-460E-8CB5-562897B60C62}"/>
            </a:ext>
          </a:extLst>
        </xdr:cNvPr>
        <xdr:cNvSpPr txBox="1"/>
      </xdr:nvSpPr>
      <xdr:spPr>
        <a:xfrm>
          <a:off x="12611744" y="1866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4" name="正方形/長方形 503">
          <a:extLst>
            <a:ext uri="{FF2B5EF4-FFF2-40B4-BE49-F238E27FC236}">
              <a16:creationId xmlns:a16="http://schemas.microsoft.com/office/drawing/2014/main" id="{250D5219-A99E-4D93-8F21-350B210A203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5" name="正方形/長方形 504">
          <a:extLst>
            <a:ext uri="{FF2B5EF4-FFF2-40B4-BE49-F238E27FC236}">
              <a16:creationId xmlns:a16="http://schemas.microsoft.com/office/drawing/2014/main" id="{DB7C97C2-144E-4B8E-BFBD-9813FCAFFFB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6" name="正方形/長方形 505">
          <a:extLst>
            <a:ext uri="{FF2B5EF4-FFF2-40B4-BE49-F238E27FC236}">
              <a16:creationId xmlns:a16="http://schemas.microsoft.com/office/drawing/2014/main" id="{3634E550-9515-4D35-B671-1DC8217459F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7" name="正方形/長方形 506">
          <a:extLst>
            <a:ext uri="{FF2B5EF4-FFF2-40B4-BE49-F238E27FC236}">
              <a16:creationId xmlns:a16="http://schemas.microsoft.com/office/drawing/2014/main" id="{B96E09B3-084D-4232-ABBF-25119A4B905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8" name="正方形/長方形 507">
          <a:extLst>
            <a:ext uri="{FF2B5EF4-FFF2-40B4-BE49-F238E27FC236}">
              <a16:creationId xmlns:a16="http://schemas.microsoft.com/office/drawing/2014/main" id="{098DD9BC-F05F-4862-A422-8D33E49CDE9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9" name="正方形/長方形 508">
          <a:extLst>
            <a:ext uri="{FF2B5EF4-FFF2-40B4-BE49-F238E27FC236}">
              <a16:creationId xmlns:a16="http://schemas.microsoft.com/office/drawing/2014/main" id="{89499F76-4EA5-4D1D-AC48-576FAE7735F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0" name="正方形/長方形 509">
          <a:extLst>
            <a:ext uri="{FF2B5EF4-FFF2-40B4-BE49-F238E27FC236}">
              <a16:creationId xmlns:a16="http://schemas.microsoft.com/office/drawing/2014/main" id="{EFD34098-565E-4993-8FF2-16AD48205E9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1" name="正方形/長方形 510">
          <a:extLst>
            <a:ext uri="{FF2B5EF4-FFF2-40B4-BE49-F238E27FC236}">
              <a16:creationId xmlns:a16="http://schemas.microsoft.com/office/drawing/2014/main" id="{286CC979-6B86-4274-884B-81BC138AFFB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2" name="テキスト ボックス 511">
          <a:extLst>
            <a:ext uri="{FF2B5EF4-FFF2-40B4-BE49-F238E27FC236}">
              <a16:creationId xmlns:a16="http://schemas.microsoft.com/office/drawing/2014/main" id="{8E960FC3-197D-412F-8C16-36369C8B957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3" name="直線コネクタ 512">
          <a:extLst>
            <a:ext uri="{FF2B5EF4-FFF2-40B4-BE49-F238E27FC236}">
              <a16:creationId xmlns:a16="http://schemas.microsoft.com/office/drawing/2014/main" id="{768AC03E-E239-49F8-B8C9-1872E183EFE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14" name="直線コネクタ 513">
          <a:extLst>
            <a:ext uri="{FF2B5EF4-FFF2-40B4-BE49-F238E27FC236}">
              <a16:creationId xmlns:a16="http://schemas.microsoft.com/office/drawing/2014/main" id="{FFE8560E-0E16-4D76-BAD6-09E7576E417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15" name="テキスト ボックス 514">
          <a:extLst>
            <a:ext uri="{FF2B5EF4-FFF2-40B4-BE49-F238E27FC236}">
              <a16:creationId xmlns:a16="http://schemas.microsoft.com/office/drawing/2014/main" id="{37592B30-5F63-41B8-8D7C-92939BB2725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16" name="直線コネクタ 515">
          <a:extLst>
            <a:ext uri="{FF2B5EF4-FFF2-40B4-BE49-F238E27FC236}">
              <a16:creationId xmlns:a16="http://schemas.microsoft.com/office/drawing/2014/main" id="{524C842E-A50C-44AE-B81C-ACF092A9E1B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17" name="テキスト ボックス 516">
          <a:extLst>
            <a:ext uri="{FF2B5EF4-FFF2-40B4-BE49-F238E27FC236}">
              <a16:creationId xmlns:a16="http://schemas.microsoft.com/office/drawing/2014/main" id="{4A8695B6-4C71-4C85-B626-50B9138701B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18" name="直線コネクタ 517">
          <a:extLst>
            <a:ext uri="{FF2B5EF4-FFF2-40B4-BE49-F238E27FC236}">
              <a16:creationId xmlns:a16="http://schemas.microsoft.com/office/drawing/2014/main" id="{027D9342-D966-431F-9E7E-861A4F1D06B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19" name="テキスト ボックス 518">
          <a:extLst>
            <a:ext uri="{FF2B5EF4-FFF2-40B4-BE49-F238E27FC236}">
              <a16:creationId xmlns:a16="http://schemas.microsoft.com/office/drawing/2014/main" id="{5C204E58-1C71-4CE8-B0B6-1228D8A1E63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20" name="直線コネクタ 519">
          <a:extLst>
            <a:ext uri="{FF2B5EF4-FFF2-40B4-BE49-F238E27FC236}">
              <a16:creationId xmlns:a16="http://schemas.microsoft.com/office/drawing/2014/main" id="{D43E7449-E371-407C-BF44-E7D051162A9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21" name="テキスト ボックス 520">
          <a:extLst>
            <a:ext uri="{FF2B5EF4-FFF2-40B4-BE49-F238E27FC236}">
              <a16:creationId xmlns:a16="http://schemas.microsoft.com/office/drawing/2014/main" id="{D06DBF99-1354-4816-8939-C12FFDC727A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22" name="直線コネクタ 521">
          <a:extLst>
            <a:ext uri="{FF2B5EF4-FFF2-40B4-BE49-F238E27FC236}">
              <a16:creationId xmlns:a16="http://schemas.microsoft.com/office/drawing/2014/main" id="{BAF4B72F-0E97-4D82-93D2-B65366D04B4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23" name="テキスト ボックス 522">
          <a:extLst>
            <a:ext uri="{FF2B5EF4-FFF2-40B4-BE49-F238E27FC236}">
              <a16:creationId xmlns:a16="http://schemas.microsoft.com/office/drawing/2014/main" id="{FEFC8F0F-E86D-411C-8CC3-714F2CAFA172}"/>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4" name="直線コネクタ 523">
          <a:extLst>
            <a:ext uri="{FF2B5EF4-FFF2-40B4-BE49-F238E27FC236}">
              <a16:creationId xmlns:a16="http://schemas.microsoft.com/office/drawing/2014/main" id="{92D3A9C3-F4E2-400A-BCDC-69FEDF2F7F9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25" name="テキスト ボックス 524">
          <a:extLst>
            <a:ext uri="{FF2B5EF4-FFF2-40B4-BE49-F238E27FC236}">
              <a16:creationId xmlns:a16="http://schemas.microsoft.com/office/drawing/2014/main" id="{29E4CBF4-F9B6-45BA-826A-E867CE61BE0A}"/>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6" name="【庁舎】&#10;一人当たり面積グラフ枠">
          <a:extLst>
            <a:ext uri="{FF2B5EF4-FFF2-40B4-BE49-F238E27FC236}">
              <a16:creationId xmlns:a16="http://schemas.microsoft.com/office/drawing/2014/main" id="{1B002C0A-5461-41AA-82B0-3685F5122F2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527" name="直線コネクタ 526">
          <a:extLst>
            <a:ext uri="{FF2B5EF4-FFF2-40B4-BE49-F238E27FC236}">
              <a16:creationId xmlns:a16="http://schemas.microsoft.com/office/drawing/2014/main" id="{1911BDB9-02C6-4DCD-8AEC-94E3FBF018D6}"/>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528" name="【庁舎】&#10;一人当たり面積最小値テキスト">
          <a:extLst>
            <a:ext uri="{FF2B5EF4-FFF2-40B4-BE49-F238E27FC236}">
              <a16:creationId xmlns:a16="http://schemas.microsoft.com/office/drawing/2014/main" id="{CA0AF640-89F6-4917-8270-69675F4CC70D}"/>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529" name="直線コネクタ 528">
          <a:extLst>
            <a:ext uri="{FF2B5EF4-FFF2-40B4-BE49-F238E27FC236}">
              <a16:creationId xmlns:a16="http://schemas.microsoft.com/office/drawing/2014/main" id="{22F789B3-FD23-43B5-8ECD-1CF871D04212}"/>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530" name="【庁舎】&#10;一人当たり面積最大値テキスト">
          <a:extLst>
            <a:ext uri="{FF2B5EF4-FFF2-40B4-BE49-F238E27FC236}">
              <a16:creationId xmlns:a16="http://schemas.microsoft.com/office/drawing/2014/main" id="{749C82B2-641D-4A8B-9968-D70983FC6CF5}"/>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531" name="直線コネクタ 530">
          <a:extLst>
            <a:ext uri="{FF2B5EF4-FFF2-40B4-BE49-F238E27FC236}">
              <a16:creationId xmlns:a16="http://schemas.microsoft.com/office/drawing/2014/main" id="{6E47CF47-5EBC-4DC5-9CBF-00DD2A20DA81}"/>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120414</xdr:rowOff>
    </xdr:from>
    <xdr:ext cx="469744" cy="259045"/>
    <xdr:sp macro="" textlink="">
      <xdr:nvSpPr>
        <xdr:cNvPr id="532" name="【庁舎】&#10;一人当たり面積平均値テキスト">
          <a:extLst>
            <a:ext uri="{FF2B5EF4-FFF2-40B4-BE49-F238E27FC236}">
              <a16:creationId xmlns:a16="http://schemas.microsoft.com/office/drawing/2014/main" id="{03F10713-CF3B-4491-BF32-3446DB443EE6}"/>
            </a:ext>
          </a:extLst>
        </xdr:cNvPr>
        <xdr:cNvSpPr txBox="1"/>
      </xdr:nvSpPr>
      <xdr:spPr>
        <a:xfrm>
          <a:off x="22199600" y="18465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533" name="フローチャート: 判断 532">
          <a:extLst>
            <a:ext uri="{FF2B5EF4-FFF2-40B4-BE49-F238E27FC236}">
              <a16:creationId xmlns:a16="http://schemas.microsoft.com/office/drawing/2014/main" id="{5247D0FD-CB7A-4E97-B725-65F1A51062CF}"/>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534" name="フローチャート: 判断 533">
          <a:extLst>
            <a:ext uri="{FF2B5EF4-FFF2-40B4-BE49-F238E27FC236}">
              <a16:creationId xmlns:a16="http://schemas.microsoft.com/office/drawing/2014/main" id="{8856E3F1-F235-48B1-95DC-BCA2EA948F68}"/>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535" name="フローチャート: 判断 534">
          <a:extLst>
            <a:ext uri="{FF2B5EF4-FFF2-40B4-BE49-F238E27FC236}">
              <a16:creationId xmlns:a16="http://schemas.microsoft.com/office/drawing/2014/main" id="{4EFBD0C4-9A5F-40D1-AC37-1110653272A5}"/>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167387</xdr:rowOff>
    </xdr:from>
    <xdr:to>
      <xdr:col>102</xdr:col>
      <xdr:colOff>165100</xdr:colOff>
      <xdr:row>108</xdr:row>
      <xdr:rowOff>97537</xdr:rowOff>
    </xdr:to>
    <xdr:sp macro="" textlink="">
      <xdr:nvSpPr>
        <xdr:cNvPr id="536" name="フローチャート: 判断 535">
          <a:extLst>
            <a:ext uri="{FF2B5EF4-FFF2-40B4-BE49-F238E27FC236}">
              <a16:creationId xmlns:a16="http://schemas.microsoft.com/office/drawing/2014/main" id="{E667445D-ED86-4FFC-B8A9-A79C8C18EB05}"/>
            </a:ext>
          </a:extLst>
        </xdr:cNvPr>
        <xdr:cNvSpPr/>
      </xdr:nvSpPr>
      <xdr:spPr>
        <a:xfrm>
          <a:off x="19494500" y="1851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2287</xdr:rowOff>
    </xdr:from>
    <xdr:to>
      <xdr:col>98</xdr:col>
      <xdr:colOff>38100</xdr:colOff>
      <xdr:row>108</xdr:row>
      <xdr:rowOff>103887</xdr:rowOff>
    </xdr:to>
    <xdr:sp macro="" textlink="">
      <xdr:nvSpPr>
        <xdr:cNvPr id="537" name="フローチャート: 判断 536">
          <a:extLst>
            <a:ext uri="{FF2B5EF4-FFF2-40B4-BE49-F238E27FC236}">
              <a16:creationId xmlns:a16="http://schemas.microsoft.com/office/drawing/2014/main" id="{7E56305C-D553-44D5-BBCE-0E9232FD1BF3}"/>
            </a:ext>
          </a:extLst>
        </xdr:cNvPr>
        <xdr:cNvSpPr/>
      </xdr:nvSpPr>
      <xdr:spPr>
        <a:xfrm>
          <a:off x="18605500" y="185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8" name="テキスト ボックス 537">
          <a:extLst>
            <a:ext uri="{FF2B5EF4-FFF2-40B4-BE49-F238E27FC236}">
              <a16:creationId xmlns:a16="http://schemas.microsoft.com/office/drawing/2014/main" id="{E67EED8E-A86D-42F7-AC95-95C6E2833A2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9" name="テキスト ボックス 538">
          <a:extLst>
            <a:ext uri="{FF2B5EF4-FFF2-40B4-BE49-F238E27FC236}">
              <a16:creationId xmlns:a16="http://schemas.microsoft.com/office/drawing/2014/main" id="{81C266E9-112C-481F-9998-606AC077F1C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0" name="テキスト ボックス 539">
          <a:extLst>
            <a:ext uri="{FF2B5EF4-FFF2-40B4-BE49-F238E27FC236}">
              <a16:creationId xmlns:a16="http://schemas.microsoft.com/office/drawing/2014/main" id="{52FE6757-567C-45E6-BD24-596F5B067A1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1" name="テキスト ボックス 540">
          <a:extLst>
            <a:ext uri="{FF2B5EF4-FFF2-40B4-BE49-F238E27FC236}">
              <a16:creationId xmlns:a16="http://schemas.microsoft.com/office/drawing/2014/main" id="{8EF76C90-6179-4E95-B84A-86491F1AC9A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2" name="テキスト ボックス 541">
          <a:extLst>
            <a:ext uri="{FF2B5EF4-FFF2-40B4-BE49-F238E27FC236}">
              <a16:creationId xmlns:a16="http://schemas.microsoft.com/office/drawing/2014/main" id="{C0CC6346-88E7-487C-8981-E10F4241EBC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110489</xdr:rowOff>
    </xdr:from>
    <xdr:to>
      <xdr:col>116</xdr:col>
      <xdr:colOff>114300</xdr:colOff>
      <xdr:row>108</xdr:row>
      <xdr:rowOff>40639</xdr:rowOff>
    </xdr:to>
    <xdr:sp macro="" textlink="">
      <xdr:nvSpPr>
        <xdr:cNvPr id="543" name="楕円 542">
          <a:extLst>
            <a:ext uri="{FF2B5EF4-FFF2-40B4-BE49-F238E27FC236}">
              <a16:creationId xmlns:a16="http://schemas.microsoft.com/office/drawing/2014/main" id="{1F224F27-1809-4CB4-B376-E0205020EFD8}"/>
            </a:ext>
          </a:extLst>
        </xdr:cNvPr>
        <xdr:cNvSpPr/>
      </xdr:nvSpPr>
      <xdr:spPr>
        <a:xfrm>
          <a:off x="22110700" y="1845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133366</xdr:rowOff>
    </xdr:from>
    <xdr:ext cx="469744" cy="259045"/>
    <xdr:sp macro="" textlink="">
      <xdr:nvSpPr>
        <xdr:cNvPr id="544" name="【庁舎】&#10;一人当たり面積該当値テキスト">
          <a:extLst>
            <a:ext uri="{FF2B5EF4-FFF2-40B4-BE49-F238E27FC236}">
              <a16:creationId xmlns:a16="http://schemas.microsoft.com/office/drawing/2014/main" id="{B182663B-6B52-45D3-B9AD-FC880495B8D8}"/>
            </a:ext>
          </a:extLst>
        </xdr:cNvPr>
        <xdr:cNvSpPr txBox="1"/>
      </xdr:nvSpPr>
      <xdr:spPr>
        <a:xfrm>
          <a:off x="22199600"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116078</xdr:rowOff>
    </xdr:from>
    <xdr:to>
      <xdr:col>112</xdr:col>
      <xdr:colOff>38100</xdr:colOff>
      <xdr:row>108</xdr:row>
      <xdr:rowOff>46228</xdr:rowOff>
    </xdr:to>
    <xdr:sp macro="" textlink="">
      <xdr:nvSpPr>
        <xdr:cNvPr id="545" name="楕円 544">
          <a:extLst>
            <a:ext uri="{FF2B5EF4-FFF2-40B4-BE49-F238E27FC236}">
              <a16:creationId xmlns:a16="http://schemas.microsoft.com/office/drawing/2014/main" id="{0BEB357C-8A81-415A-9884-7F45AF4C15AA}"/>
            </a:ext>
          </a:extLst>
        </xdr:cNvPr>
        <xdr:cNvSpPr/>
      </xdr:nvSpPr>
      <xdr:spPr>
        <a:xfrm>
          <a:off x="21272500" y="1846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161289</xdr:rowOff>
    </xdr:from>
    <xdr:to>
      <xdr:col>116</xdr:col>
      <xdr:colOff>63500</xdr:colOff>
      <xdr:row>107</xdr:row>
      <xdr:rowOff>166878</xdr:rowOff>
    </xdr:to>
    <xdr:cxnSp macro="">
      <xdr:nvCxnSpPr>
        <xdr:cNvPr id="546" name="直線コネクタ 545">
          <a:extLst>
            <a:ext uri="{FF2B5EF4-FFF2-40B4-BE49-F238E27FC236}">
              <a16:creationId xmlns:a16="http://schemas.microsoft.com/office/drawing/2014/main" id="{5AF33D32-0ED9-490E-9817-2179F883B5B1}"/>
            </a:ext>
          </a:extLst>
        </xdr:cNvPr>
        <xdr:cNvCxnSpPr/>
      </xdr:nvCxnSpPr>
      <xdr:spPr>
        <a:xfrm flipV="1">
          <a:off x="21323300" y="18506439"/>
          <a:ext cx="838200" cy="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122428</xdr:rowOff>
    </xdr:from>
    <xdr:to>
      <xdr:col>107</xdr:col>
      <xdr:colOff>101600</xdr:colOff>
      <xdr:row>108</xdr:row>
      <xdr:rowOff>52578</xdr:rowOff>
    </xdr:to>
    <xdr:sp macro="" textlink="">
      <xdr:nvSpPr>
        <xdr:cNvPr id="547" name="楕円 546">
          <a:extLst>
            <a:ext uri="{FF2B5EF4-FFF2-40B4-BE49-F238E27FC236}">
              <a16:creationId xmlns:a16="http://schemas.microsoft.com/office/drawing/2014/main" id="{46541086-587D-494F-BAF8-F125817A0557}"/>
            </a:ext>
          </a:extLst>
        </xdr:cNvPr>
        <xdr:cNvSpPr/>
      </xdr:nvSpPr>
      <xdr:spPr>
        <a:xfrm>
          <a:off x="20383500" y="1846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166878</xdr:rowOff>
    </xdr:from>
    <xdr:to>
      <xdr:col>111</xdr:col>
      <xdr:colOff>177800</xdr:colOff>
      <xdr:row>108</xdr:row>
      <xdr:rowOff>1778</xdr:rowOff>
    </xdr:to>
    <xdr:cxnSp macro="">
      <xdr:nvCxnSpPr>
        <xdr:cNvPr id="548" name="直線コネクタ 547">
          <a:extLst>
            <a:ext uri="{FF2B5EF4-FFF2-40B4-BE49-F238E27FC236}">
              <a16:creationId xmlns:a16="http://schemas.microsoft.com/office/drawing/2014/main" id="{43F4082C-019A-451B-B9B8-1C12C066D5B3}"/>
            </a:ext>
          </a:extLst>
        </xdr:cNvPr>
        <xdr:cNvCxnSpPr/>
      </xdr:nvCxnSpPr>
      <xdr:spPr>
        <a:xfrm flipV="1">
          <a:off x="20434300" y="18512028"/>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127763</xdr:rowOff>
    </xdr:from>
    <xdr:to>
      <xdr:col>102</xdr:col>
      <xdr:colOff>165100</xdr:colOff>
      <xdr:row>108</xdr:row>
      <xdr:rowOff>57913</xdr:rowOff>
    </xdr:to>
    <xdr:sp macro="" textlink="">
      <xdr:nvSpPr>
        <xdr:cNvPr id="549" name="楕円 548">
          <a:extLst>
            <a:ext uri="{FF2B5EF4-FFF2-40B4-BE49-F238E27FC236}">
              <a16:creationId xmlns:a16="http://schemas.microsoft.com/office/drawing/2014/main" id="{55215061-26FA-42A5-BD5E-B2E76536A639}"/>
            </a:ext>
          </a:extLst>
        </xdr:cNvPr>
        <xdr:cNvSpPr/>
      </xdr:nvSpPr>
      <xdr:spPr>
        <a:xfrm>
          <a:off x="19494500" y="1847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1778</xdr:rowOff>
    </xdr:from>
    <xdr:to>
      <xdr:col>107</xdr:col>
      <xdr:colOff>50800</xdr:colOff>
      <xdr:row>108</xdr:row>
      <xdr:rowOff>7113</xdr:rowOff>
    </xdr:to>
    <xdr:cxnSp macro="">
      <xdr:nvCxnSpPr>
        <xdr:cNvPr id="550" name="直線コネクタ 549">
          <a:extLst>
            <a:ext uri="{FF2B5EF4-FFF2-40B4-BE49-F238E27FC236}">
              <a16:creationId xmlns:a16="http://schemas.microsoft.com/office/drawing/2014/main" id="{CA75CAEA-2549-4B1A-8F59-0D42A78A0B87}"/>
            </a:ext>
          </a:extLst>
        </xdr:cNvPr>
        <xdr:cNvCxnSpPr/>
      </xdr:nvCxnSpPr>
      <xdr:spPr>
        <a:xfrm flipV="1">
          <a:off x="19545300" y="18518378"/>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131699</xdr:rowOff>
    </xdr:from>
    <xdr:to>
      <xdr:col>98</xdr:col>
      <xdr:colOff>38100</xdr:colOff>
      <xdr:row>108</xdr:row>
      <xdr:rowOff>61849</xdr:rowOff>
    </xdr:to>
    <xdr:sp macro="" textlink="">
      <xdr:nvSpPr>
        <xdr:cNvPr id="551" name="楕円 550">
          <a:extLst>
            <a:ext uri="{FF2B5EF4-FFF2-40B4-BE49-F238E27FC236}">
              <a16:creationId xmlns:a16="http://schemas.microsoft.com/office/drawing/2014/main" id="{ED87F0CE-0E51-44C9-B441-537F4DBD72E2}"/>
            </a:ext>
          </a:extLst>
        </xdr:cNvPr>
        <xdr:cNvSpPr/>
      </xdr:nvSpPr>
      <xdr:spPr>
        <a:xfrm>
          <a:off x="18605500" y="1847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7113</xdr:rowOff>
    </xdr:from>
    <xdr:to>
      <xdr:col>102</xdr:col>
      <xdr:colOff>114300</xdr:colOff>
      <xdr:row>108</xdr:row>
      <xdr:rowOff>11049</xdr:rowOff>
    </xdr:to>
    <xdr:cxnSp macro="">
      <xdr:nvCxnSpPr>
        <xdr:cNvPr id="552" name="直線コネクタ 551">
          <a:extLst>
            <a:ext uri="{FF2B5EF4-FFF2-40B4-BE49-F238E27FC236}">
              <a16:creationId xmlns:a16="http://schemas.microsoft.com/office/drawing/2014/main" id="{5494BA7E-A324-43AB-BB89-782328BAE1C7}"/>
            </a:ext>
          </a:extLst>
        </xdr:cNvPr>
        <xdr:cNvCxnSpPr/>
      </xdr:nvCxnSpPr>
      <xdr:spPr>
        <a:xfrm flipV="1">
          <a:off x="18656300" y="18523713"/>
          <a:ext cx="889000" cy="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66439</xdr:rowOff>
    </xdr:from>
    <xdr:ext cx="469744" cy="259045"/>
    <xdr:sp macro="" textlink="">
      <xdr:nvSpPr>
        <xdr:cNvPr id="553" name="n_1aveValue【庁舎】&#10;一人当たり面積">
          <a:extLst>
            <a:ext uri="{FF2B5EF4-FFF2-40B4-BE49-F238E27FC236}">
              <a16:creationId xmlns:a16="http://schemas.microsoft.com/office/drawing/2014/main" id="{E2559AC0-0D9F-4BC5-AF47-AAF4E18B6807}"/>
            </a:ext>
          </a:extLst>
        </xdr:cNvPr>
        <xdr:cNvSpPr txBox="1"/>
      </xdr:nvSpPr>
      <xdr:spPr>
        <a:xfrm>
          <a:off x="21075727" y="1858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73041</xdr:rowOff>
    </xdr:from>
    <xdr:ext cx="469744" cy="259045"/>
    <xdr:sp macro="" textlink="">
      <xdr:nvSpPr>
        <xdr:cNvPr id="554" name="n_2aveValue【庁舎】&#10;一人当たり面積">
          <a:extLst>
            <a:ext uri="{FF2B5EF4-FFF2-40B4-BE49-F238E27FC236}">
              <a16:creationId xmlns:a16="http://schemas.microsoft.com/office/drawing/2014/main" id="{9925857F-0B5C-4D3F-B8E2-B5681B9A9584}"/>
            </a:ext>
          </a:extLst>
        </xdr:cNvPr>
        <xdr:cNvSpPr txBox="1"/>
      </xdr:nvSpPr>
      <xdr:spPr>
        <a:xfrm>
          <a:off x="20199427" y="1858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88664</xdr:rowOff>
    </xdr:from>
    <xdr:ext cx="469744" cy="259045"/>
    <xdr:sp macro="" textlink="">
      <xdr:nvSpPr>
        <xdr:cNvPr id="555" name="n_3aveValue【庁舎】&#10;一人当たり面積">
          <a:extLst>
            <a:ext uri="{FF2B5EF4-FFF2-40B4-BE49-F238E27FC236}">
              <a16:creationId xmlns:a16="http://schemas.microsoft.com/office/drawing/2014/main" id="{C0F1D7F8-D9B6-4751-9070-9529BD67FE4E}"/>
            </a:ext>
          </a:extLst>
        </xdr:cNvPr>
        <xdr:cNvSpPr txBox="1"/>
      </xdr:nvSpPr>
      <xdr:spPr>
        <a:xfrm>
          <a:off x="19310427" y="1860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95014</xdr:rowOff>
    </xdr:from>
    <xdr:ext cx="469744" cy="259045"/>
    <xdr:sp macro="" textlink="">
      <xdr:nvSpPr>
        <xdr:cNvPr id="556" name="n_4aveValue【庁舎】&#10;一人当たり面積">
          <a:extLst>
            <a:ext uri="{FF2B5EF4-FFF2-40B4-BE49-F238E27FC236}">
              <a16:creationId xmlns:a16="http://schemas.microsoft.com/office/drawing/2014/main" id="{29966EB2-5B72-457E-B292-592540E132EC}"/>
            </a:ext>
          </a:extLst>
        </xdr:cNvPr>
        <xdr:cNvSpPr txBox="1"/>
      </xdr:nvSpPr>
      <xdr:spPr>
        <a:xfrm>
          <a:off x="18421427" y="1861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62755</xdr:rowOff>
    </xdr:from>
    <xdr:ext cx="469744" cy="259045"/>
    <xdr:sp macro="" textlink="">
      <xdr:nvSpPr>
        <xdr:cNvPr id="557" name="n_1mainValue【庁舎】&#10;一人当たり面積">
          <a:extLst>
            <a:ext uri="{FF2B5EF4-FFF2-40B4-BE49-F238E27FC236}">
              <a16:creationId xmlns:a16="http://schemas.microsoft.com/office/drawing/2014/main" id="{898222E0-0692-42D5-8ABE-055B93136C48}"/>
            </a:ext>
          </a:extLst>
        </xdr:cNvPr>
        <xdr:cNvSpPr txBox="1"/>
      </xdr:nvSpPr>
      <xdr:spPr>
        <a:xfrm>
          <a:off x="21075727" y="1823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69105</xdr:rowOff>
    </xdr:from>
    <xdr:ext cx="469744" cy="259045"/>
    <xdr:sp macro="" textlink="">
      <xdr:nvSpPr>
        <xdr:cNvPr id="558" name="n_2mainValue【庁舎】&#10;一人当たり面積">
          <a:extLst>
            <a:ext uri="{FF2B5EF4-FFF2-40B4-BE49-F238E27FC236}">
              <a16:creationId xmlns:a16="http://schemas.microsoft.com/office/drawing/2014/main" id="{389191B4-90CE-443C-BE5C-A33BD2652710}"/>
            </a:ext>
          </a:extLst>
        </xdr:cNvPr>
        <xdr:cNvSpPr txBox="1"/>
      </xdr:nvSpPr>
      <xdr:spPr>
        <a:xfrm>
          <a:off x="20199427" y="18242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74440</xdr:rowOff>
    </xdr:from>
    <xdr:ext cx="469744" cy="259045"/>
    <xdr:sp macro="" textlink="">
      <xdr:nvSpPr>
        <xdr:cNvPr id="559" name="n_3mainValue【庁舎】&#10;一人当たり面積">
          <a:extLst>
            <a:ext uri="{FF2B5EF4-FFF2-40B4-BE49-F238E27FC236}">
              <a16:creationId xmlns:a16="http://schemas.microsoft.com/office/drawing/2014/main" id="{46B1587B-D1F3-4154-B55C-10E497086BA1}"/>
            </a:ext>
          </a:extLst>
        </xdr:cNvPr>
        <xdr:cNvSpPr txBox="1"/>
      </xdr:nvSpPr>
      <xdr:spPr>
        <a:xfrm>
          <a:off x="19310427" y="1824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78376</xdr:rowOff>
    </xdr:from>
    <xdr:ext cx="469744" cy="259045"/>
    <xdr:sp macro="" textlink="">
      <xdr:nvSpPr>
        <xdr:cNvPr id="560" name="n_4mainValue【庁舎】&#10;一人当たり面積">
          <a:extLst>
            <a:ext uri="{FF2B5EF4-FFF2-40B4-BE49-F238E27FC236}">
              <a16:creationId xmlns:a16="http://schemas.microsoft.com/office/drawing/2014/main" id="{B07C1B13-F5BD-4AA7-8FF8-AF337891B0C1}"/>
            </a:ext>
          </a:extLst>
        </xdr:cNvPr>
        <xdr:cNvSpPr txBox="1"/>
      </xdr:nvSpPr>
      <xdr:spPr>
        <a:xfrm>
          <a:off x="18421427" y="1825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1" name="正方形/長方形 560">
          <a:extLst>
            <a:ext uri="{FF2B5EF4-FFF2-40B4-BE49-F238E27FC236}">
              <a16:creationId xmlns:a16="http://schemas.microsoft.com/office/drawing/2014/main" id="{2639356B-E89E-409C-8E07-9B9867EFC2A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2" name="正方形/長方形 561">
          <a:extLst>
            <a:ext uri="{FF2B5EF4-FFF2-40B4-BE49-F238E27FC236}">
              <a16:creationId xmlns:a16="http://schemas.microsoft.com/office/drawing/2014/main" id="{57B5B027-1CF3-47CD-8B6A-290DC7474E6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3" name="テキスト ボックス 562">
          <a:extLst>
            <a:ext uri="{FF2B5EF4-FFF2-40B4-BE49-F238E27FC236}">
              <a16:creationId xmlns:a16="http://schemas.microsoft.com/office/drawing/2014/main" id="{B92634A1-DA3F-4411-B25E-95248A6B977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消防施設及び庁舎の有形固定資産減価償却率は、類似団体内平均値と比較して高い水準となっている。両施設ともに建設から５０年経過していることから更新を見据えた計画的な老朽化対策を行う。庁舎については防災拠点としての機能を維持するよう努めていく。</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市民会館にあたる開発センターは庁舎と同時期に建設されており老朽化が進んでいる。同じく市民会館にあたる生涯学習センターは平成１１年の建設で、耐用年数の約半分ほどしか経過していない。そのため、両施設併せた有形固定資産減価償却率は、類似団体と同程度の水準となっ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秋田県上小阿仁村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1,958
1,936
256.72
3,669,466
3,444,518
183,928
1,902,954
2,479,335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人口の減少や全県一の高齢化率（令和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年１月末５４．</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％）に加え村の中心産業である農林業の不振により、自主財源である村税の決算構成比率が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％と財政基盤が弱く、類似団体平均を下回っている。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農林業分野の振興作物等の助成による経営基盤の強化と所得向上を図るほか、指定管理者制度の更なる推進による歳出の見直しと定員適正化計画（令和３年４月改定）に基づいた職員採用等に取り組み、財政基盤の強化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44</xdr:row>
      <xdr:rowOff>165100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70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153609</xdr:rowOff>
    </xdr:from>
    <xdr:to>
      <xdr:col>19</xdr:col>
      <xdr:colOff>133350</xdr:colOff>
      <xdr:row>44</xdr:row>
      <xdr:rowOff>165100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974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153609</xdr:rowOff>
    </xdr:from>
    <xdr:to>
      <xdr:col>15</xdr:col>
      <xdr:colOff>82550</xdr:colOff>
      <xdr:row>44</xdr:row>
      <xdr:rowOff>153609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974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153609</xdr:rowOff>
    </xdr:from>
    <xdr:to>
      <xdr:col>11</xdr:col>
      <xdr:colOff>31750</xdr:colOff>
      <xdr:row>44</xdr:row>
      <xdr:rowOff>153609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974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90412</xdr:rowOff>
    </xdr:from>
    <xdr:to>
      <xdr:col>11</xdr:col>
      <xdr:colOff>82550</xdr:colOff>
      <xdr:row>44</xdr:row>
      <xdr:rowOff>20562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6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30739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3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102809</xdr:rowOff>
    </xdr:from>
    <xdr:to>
      <xdr:col>15</xdr:col>
      <xdr:colOff>133350</xdr:colOff>
      <xdr:row>45</xdr:row>
      <xdr:rowOff>32959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17736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102809</xdr:rowOff>
    </xdr:from>
    <xdr:to>
      <xdr:col>11</xdr:col>
      <xdr:colOff>82550</xdr:colOff>
      <xdr:row>45</xdr:row>
      <xdr:rowOff>32959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17736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102809</xdr:rowOff>
    </xdr:from>
    <xdr:to>
      <xdr:col>7</xdr:col>
      <xdr:colOff>31750</xdr:colOff>
      <xdr:row>45</xdr:row>
      <xdr:rowOff>32959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17736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類似団体平均を大幅に上回っており、前年度から</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．２％増加した。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分母の変動要因となる歳入経常一般財源の変動は少なかったが、歳出経常経費充当の一般財源が大きく増加したことから経常収支比率は大きく上昇した。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分子については、物件費、維持補修費、</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が大きく増加した。物件費については、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保育園建設による備品の入れ替えにより備品購入費等が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維持補修費については、老朽化等により各施設の修繕費が増加した。扶助費については、物価高騰対策等に関する事業の実施により一般財源も増加した。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今後は指定管理者制度等の更なる推進による全体的な経常経費の削減、村営林の収入間伐事業等の推進による自主財源の確保に努め、財政の健全化を図る。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10160</xdr:rowOff>
    </xdr:from>
    <xdr:to>
      <xdr:col>23</xdr:col>
      <xdr:colOff>133350</xdr:colOff>
      <xdr:row>66</xdr:row>
      <xdr:rowOff>111506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325860"/>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155194</xdr:rowOff>
    </xdr:from>
    <xdr:to>
      <xdr:col>19</xdr:col>
      <xdr:colOff>133350</xdr:colOff>
      <xdr:row>66</xdr:row>
      <xdr:rowOff>10160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127994"/>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23004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2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155194</xdr:rowOff>
    </xdr:from>
    <xdr:to>
      <xdr:col>15</xdr:col>
      <xdr:colOff>82550</xdr:colOff>
      <xdr:row>66</xdr:row>
      <xdr:rowOff>70485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127994"/>
          <a:ext cx="889000" cy="25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117238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4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12573</xdr:rowOff>
    </xdr:from>
    <xdr:to>
      <xdr:col>11</xdr:col>
      <xdr:colOff>31750</xdr:colOff>
      <xdr:row>66</xdr:row>
      <xdr:rowOff>70485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328273"/>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92329</xdr:rowOff>
    </xdr:from>
    <xdr:to>
      <xdr:col>11</xdr:col>
      <xdr:colOff>82550</xdr:colOff>
      <xdr:row>65</xdr:row>
      <xdr:rowOff>22479</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6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32656</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3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116459</xdr:rowOff>
    </xdr:from>
    <xdr:to>
      <xdr:col>7</xdr:col>
      <xdr:colOff>31750</xdr:colOff>
      <xdr:row>65</xdr:row>
      <xdr:rowOff>46609</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8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56786</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58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60706</xdr:rowOff>
    </xdr:from>
    <xdr:to>
      <xdr:col>23</xdr:col>
      <xdr:colOff>184150</xdr:colOff>
      <xdr:row>66</xdr:row>
      <xdr:rowOff>162306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37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32783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348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130810</xdr:rowOff>
    </xdr:from>
    <xdr:to>
      <xdr:col>19</xdr:col>
      <xdr:colOff>184150</xdr:colOff>
      <xdr:row>66</xdr:row>
      <xdr:rowOff>60960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45737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6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104394</xdr:rowOff>
    </xdr:from>
    <xdr:to>
      <xdr:col>15</xdr:col>
      <xdr:colOff>133350</xdr:colOff>
      <xdr:row>65</xdr:row>
      <xdr:rowOff>34544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19321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19685</xdr:rowOff>
    </xdr:from>
    <xdr:to>
      <xdr:col>11</xdr:col>
      <xdr:colOff>82550</xdr:colOff>
      <xdr:row>66</xdr:row>
      <xdr:rowOff>121285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3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106062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42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133223</xdr:rowOff>
    </xdr:from>
    <xdr:to>
      <xdr:col>7</xdr:col>
      <xdr:colOff>31750</xdr:colOff>
      <xdr:row>66</xdr:row>
      <xdr:rowOff>63373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7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48150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63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[502,136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人件費においては、退職により職員が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名減少し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たが、給与額の改定により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前年度を</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回った。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物件費等に</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つ</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いて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大型除雪機の購入やシステム導入に関する委託料等により増加した。</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、住民に行政情報等の配信を行うＩＰ告知システムの更新により関連経費の増加が予想され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るため</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、指定管理者制度の更なる推進</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や経常的な経費の節減に努め</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コストの低減を図る。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91247</xdr:rowOff>
    </xdr:from>
    <xdr:to>
      <xdr:col>23</xdr:col>
      <xdr:colOff>133350</xdr:colOff>
      <xdr:row>81</xdr:row>
      <xdr:rowOff>115159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78697"/>
          <a:ext cx="838200" cy="2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99936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87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91247</xdr:rowOff>
    </xdr:from>
    <xdr:to>
      <xdr:col>19</xdr:col>
      <xdr:colOff>133350</xdr:colOff>
      <xdr:row>81</xdr:row>
      <xdr:rowOff>99983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978697"/>
          <a:ext cx="889000" cy="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74057</xdr:rowOff>
    </xdr:from>
    <xdr:to>
      <xdr:col>15</xdr:col>
      <xdr:colOff>82550</xdr:colOff>
      <xdr:row>81</xdr:row>
      <xdr:rowOff>99983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61507"/>
          <a:ext cx="889000" cy="2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152001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54963</xdr:rowOff>
    </xdr:from>
    <xdr:to>
      <xdr:col>11</xdr:col>
      <xdr:colOff>31750</xdr:colOff>
      <xdr:row>81</xdr:row>
      <xdr:rowOff>74057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42413"/>
          <a:ext cx="889000" cy="1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30873</xdr:rowOff>
    </xdr:from>
    <xdr:to>
      <xdr:col>11</xdr:col>
      <xdr:colOff>82550</xdr:colOff>
      <xdr:row>81</xdr:row>
      <xdr:rowOff>132473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1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117250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10726</xdr:rowOff>
    </xdr:from>
    <xdr:to>
      <xdr:col>7</xdr:col>
      <xdr:colOff>31750</xdr:colOff>
      <xdr:row>81</xdr:row>
      <xdr:rowOff>112326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97103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84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64359</xdr:rowOff>
    </xdr:from>
    <xdr:to>
      <xdr:col>23</xdr:col>
      <xdr:colOff>184150</xdr:colOff>
      <xdr:row>81</xdr:row>
      <xdr:rowOff>165959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5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157086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7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40447</xdr:rowOff>
    </xdr:from>
    <xdr:to>
      <xdr:col>19</xdr:col>
      <xdr:colOff>184150</xdr:colOff>
      <xdr:row>81</xdr:row>
      <xdr:rowOff>142047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2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152224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967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49183</xdr:rowOff>
    </xdr:from>
    <xdr:to>
      <xdr:col>15</xdr:col>
      <xdr:colOff>133350</xdr:colOff>
      <xdr:row>81</xdr:row>
      <xdr:rowOff>150783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3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160960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05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23257</xdr:rowOff>
    </xdr:from>
    <xdr:to>
      <xdr:col>11</xdr:col>
      <xdr:colOff>82550</xdr:colOff>
      <xdr:row>81</xdr:row>
      <xdr:rowOff>124857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1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135034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79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4163</xdr:rowOff>
    </xdr:from>
    <xdr:to>
      <xdr:col>7</xdr:col>
      <xdr:colOff>31750</xdr:colOff>
      <xdr:row>81</xdr:row>
      <xdr:rowOff>105763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9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115940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6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類似団体平均、全国町村平均のいずれをも下回っている。これは、中途採用者や定年前退職職員が多いこと、前歴換算率が低いことが主な要因である。引き続き給与水準の適正化に努める。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149861</xdr:rowOff>
    </xdr:from>
    <xdr:to>
      <xdr:col>81</xdr:col>
      <xdr:colOff>44450</xdr:colOff>
      <xdr:row>87</xdr:row>
      <xdr:rowOff>7365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894561"/>
          <a:ext cx="838200" cy="2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39640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955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149861</xdr:rowOff>
    </xdr:from>
    <xdr:to>
      <xdr:col>77</xdr:col>
      <xdr:colOff>44450</xdr:colOff>
      <xdr:row>87</xdr:row>
      <xdr:rowOff>36322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894561"/>
          <a:ext cx="889000" cy="5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09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31496</xdr:rowOff>
    </xdr:from>
    <xdr:to>
      <xdr:col>72</xdr:col>
      <xdr:colOff>203200</xdr:colOff>
      <xdr:row>87</xdr:row>
      <xdr:rowOff>36322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94764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16273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26670</xdr:rowOff>
    </xdr:from>
    <xdr:to>
      <xdr:col>68</xdr:col>
      <xdr:colOff>152400</xdr:colOff>
      <xdr:row>87</xdr:row>
      <xdr:rowOff>31496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94282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125476</xdr:rowOff>
    </xdr:from>
    <xdr:to>
      <xdr:col>68</xdr:col>
      <xdr:colOff>203200</xdr:colOff>
      <xdr:row>88</xdr:row>
      <xdr:rowOff>55626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504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40403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512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128015</xdr:rowOff>
    </xdr:from>
    <xdr:to>
      <xdr:col>81</xdr:col>
      <xdr:colOff>95250</xdr:colOff>
      <xdr:row>87</xdr:row>
      <xdr:rowOff>58165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7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144542</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1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99061</xdr:rowOff>
    </xdr:from>
    <xdr:to>
      <xdr:col>77</xdr:col>
      <xdr:colOff>95250</xdr:colOff>
      <xdr:row>87</xdr:row>
      <xdr:rowOff>29211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39388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612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156972</xdr:rowOff>
    </xdr:from>
    <xdr:to>
      <xdr:col>73</xdr:col>
      <xdr:colOff>44450</xdr:colOff>
      <xdr:row>87</xdr:row>
      <xdr:rowOff>87122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0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97299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67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152146</xdr:rowOff>
    </xdr:from>
    <xdr:to>
      <xdr:col>68</xdr:col>
      <xdr:colOff>203200</xdr:colOff>
      <xdr:row>87</xdr:row>
      <xdr:rowOff>82296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9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92473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66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全国平均及び秋田県平均のいずれをも上回っているが類似団体平均は下回った。退職により職員が減少したが新規職員の採用はなかったためである。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今後も、定員適正化計画に基づき、職員数の適正化を図っていく。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87575</xdr:rowOff>
    </xdr:from>
    <xdr:to>
      <xdr:col>81</xdr:col>
      <xdr:colOff>44450</xdr:colOff>
      <xdr:row>59</xdr:row>
      <xdr:rowOff>100790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203125"/>
          <a:ext cx="838200" cy="1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43898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100790</xdr:rowOff>
    </xdr:from>
    <xdr:to>
      <xdr:col>77</xdr:col>
      <xdr:colOff>44450</xdr:colOff>
      <xdr:row>59</xdr:row>
      <xdr:rowOff>116761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216340"/>
          <a:ext cx="889000" cy="1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141308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256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105960</xdr:rowOff>
    </xdr:from>
    <xdr:to>
      <xdr:col>72</xdr:col>
      <xdr:colOff>203200</xdr:colOff>
      <xdr:row>59</xdr:row>
      <xdr:rowOff>116761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221510"/>
          <a:ext cx="889000" cy="1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155217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93091</xdr:rowOff>
    </xdr:from>
    <xdr:to>
      <xdr:col>68</xdr:col>
      <xdr:colOff>152400</xdr:colOff>
      <xdr:row>59</xdr:row>
      <xdr:rowOff>105960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208641"/>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58</xdr:row>
      <xdr:rowOff>170766</xdr:rowOff>
    </xdr:from>
    <xdr:to>
      <xdr:col>68</xdr:col>
      <xdr:colOff>203200</xdr:colOff>
      <xdr:row>59</xdr:row>
      <xdr:rowOff>100916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1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111093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9883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163528</xdr:rowOff>
    </xdr:from>
    <xdr:to>
      <xdr:col>64</xdr:col>
      <xdr:colOff>152400</xdr:colOff>
      <xdr:row>59</xdr:row>
      <xdr:rowOff>93678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0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103855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987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36775</xdr:rowOff>
    </xdr:from>
    <xdr:to>
      <xdr:col>81</xdr:col>
      <xdr:colOff>95250</xdr:colOff>
      <xdr:row>59</xdr:row>
      <xdr:rowOff>138375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15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53302</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9997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49990</xdr:rowOff>
    </xdr:from>
    <xdr:to>
      <xdr:col>77</xdr:col>
      <xdr:colOff>95250</xdr:colOff>
      <xdr:row>59</xdr:row>
      <xdr:rowOff>151590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16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161767</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93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65961</xdr:rowOff>
    </xdr:from>
    <xdr:to>
      <xdr:col>73</xdr:col>
      <xdr:colOff>44450</xdr:colOff>
      <xdr:row>59</xdr:row>
      <xdr:rowOff>167561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18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152338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267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55160</xdr:rowOff>
    </xdr:from>
    <xdr:to>
      <xdr:col>68</xdr:col>
      <xdr:colOff>203200</xdr:colOff>
      <xdr:row>59</xdr:row>
      <xdr:rowOff>156760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17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141537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25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42291</xdr:rowOff>
    </xdr:from>
    <xdr:to>
      <xdr:col>64</xdr:col>
      <xdr:colOff>152400</xdr:colOff>
      <xdr:row>59</xdr:row>
      <xdr:rowOff>143891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15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128668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244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比率の分母について、臨時財政対策債発行可能額の減少に伴い、標準財政規模は僅かに減少した。比率の分子について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、公営企業債の元利償還金に対する繰入金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が減少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したため、前年度に比べ</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また、今後は農業集落排水事業と下水道事業の統合等新規事業による地方債の発行がされ、簡易水道事業についても新規事業による地方債</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発行され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、定時償還も進むため、同程度で推移していくと見込んでいる。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今後も新規事業の抑制や、繰上償還財源の確保による公債費負担の軽減により、比率の改善を図る。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124460</xdr:rowOff>
    </xdr:from>
    <xdr:to>
      <xdr:col>81</xdr:col>
      <xdr:colOff>44450</xdr:colOff>
      <xdr:row>42</xdr:row>
      <xdr:rowOff>1270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15391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92287</xdr:rowOff>
    </xdr:from>
    <xdr:to>
      <xdr:col>77</xdr:col>
      <xdr:colOff>44450</xdr:colOff>
      <xdr:row>41</xdr:row>
      <xdr:rowOff>124460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12173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44027</xdr:rowOff>
    </xdr:from>
    <xdr:to>
      <xdr:col>72</xdr:col>
      <xdr:colOff>203200</xdr:colOff>
      <xdr:row>41</xdr:row>
      <xdr:rowOff>92287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07347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11854</xdr:rowOff>
    </xdr:from>
    <xdr:to>
      <xdr:col>68</xdr:col>
      <xdr:colOff>152400</xdr:colOff>
      <xdr:row>41</xdr:row>
      <xdr:rowOff>44027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04130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55473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93997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12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73660</xdr:rowOff>
    </xdr:from>
    <xdr:to>
      <xdr:col>77</xdr:col>
      <xdr:colOff>95250</xdr:colOff>
      <xdr:row>42</xdr:row>
      <xdr:rowOff>3810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41487</xdr:rowOff>
    </xdr:from>
    <xdr:to>
      <xdr:col>73</xdr:col>
      <xdr:colOff>44450</xdr:colOff>
      <xdr:row>41</xdr:row>
      <xdr:rowOff>143087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127864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164677</xdr:rowOff>
    </xdr:from>
    <xdr:to>
      <xdr:col>68</xdr:col>
      <xdr:colOff>203200</xdr:colOff>
      <xdr:row>41</xdr:row>
      <xdr:rowOff>94827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79604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人件費においては、退職により職員が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名減少したため前年度を下回った。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物件費等においては、今後、住民に行政情報等の配信を行うＩＰ告知システムの更新により関連経費の増加が予想されるが、指定管理者制度の更なる推進や定員適正化計画に基づいた職員採用により、コストの低減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秋田県上小阿仁村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1,958
1,936
256.72
3,669,466
3,444,518
183,928
1,902,954
2,479,335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人件費においては、２５．</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％となり、前年度から０．</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し、類似団体平均、全国平均を下回ってい</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秋田県平均については上回った。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今後も、定員適正化計画に基づいた職員採用等に取り組み、職員数の適正化を図る。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66040</xdr:rowOff>
    </xdr:from>
    <xdr:to>
      <xdr:col>24</xdr:col>
      <xdr:colOff>25400</xdr:colOff>
      <xdr:row>36</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382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1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46990</xdr:rowOff>
    </xdr:from>
    <xdr:to>
      <xdr:col>19</xdr:col>
      <xdr:colOff>187325</xdr:colOff>
      <xdr:row>36</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191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113047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8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46990</xdr:rowOff>
    </xdr:from>
    <xdr:to>
      <xdr:col>15</xdr:col>
      <xdr:colOff>98425</xdr:colOff>
      <xdr:row>36</xdr:row>
      <xdr:rowOff>127000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1919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86377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100330</xdr:rowOff>
    </xdr:from>
    <xdr:to>
      <xdr:col>11</xdr:col>
      <xdr:colOff>9525</xdr:colOff>
      <xdr:row>36</xdr:row>
      <xdr:rowOff>127000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010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156210</xdr:rowOff>
    </xdr:from>
    <xdr:to>
      <xdr:col>11</xdr:col>
      <xdr:colOff>60325</xdr:colOff>
      <xdr:row>36</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114300</xdr:rowOff>
    </xdr:from>
    <xdr:to>
      <xdr:col>6</xdr:col>
      <xdr:colOff>171450</xdr:colOff>
      <xdr:row>36</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29227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31767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19050</xdr:rowOff>
    </xdr:from>
    <xdr:to>
      <xdr:col>20</xdr:col>
      <xdr:colOff>38100</xdr:colOff>
      <xdr:row>36</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130827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60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167640</xdr:rowOff>
    </xdr:from>
    <xdr:to>
      <xdr:col>15</xdr:col>
      <xdr:colOff>149225</xdr:colOff>
      <xdr:row>36</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107967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3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49530</xdr:rowOff>
    </xdr:from>
    <xdr:to>
      <xdr:col>6</xdr:col>
      <xdr:colOff>171450</xdr:colOff>
      <xdr:row>35</xdr:row>
      <xdr:rowOff>151130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161307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物件費においては、１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％となり、前年度から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％増加したが、</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類似団体平均、全国平均及び秋田県平均のいずれも下回った。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主な要因は</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大型備品購入等</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今後も事務事業の検証等により物件費等の削減に努める。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145288</xdr:rowOff>
    </xdr:from>
    <xdr:to>
      <xdr:col>82</xdr:col>
      <xdr:colOff>107950</xdr:colOff>
      <xdr:row>16</xdr:row>
      <xdr:rowOff>168148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8848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144289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87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81280</xdr:rowOff>
    </xdr:from>
    <xdr:to>
      <xdr:col>78</xdr:col>
      <xdr:colOff>69850</xdr:colOff>
      <xdr:row>16</xdr:row>
      <xdr:rowOff>145288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244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81280</xdr:rowOff>
    </xdr:from>
    <xdr:to>
      <xdr:col>73</xdr:col>
      <xdr:colOff>180975</xdr:colOff>
      <xdr:row>17</xdr:row>
      <xdr:rowOff>24130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8244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18559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24130</xdr:rowOff>
    </xdr:from>
    <xdr:to>
      <xdr:col>69</xdr:col>
      <xdr:colOff>92075</xdr:colOff>
      <xdr:row>17</xdr:row>
      <xdr:rowOff>143002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3878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73423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5097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117348</xdr:rowOff>
    </xdr:from>
    <xdr:to>
      <xdr:col>82</xdr:col>
      <xdr:colOff>158750</xdr:colOff>
      <xdr:row>17</xdr:row>
      <xdr:rowOff>47498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133875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0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94488</xdr:rowOff>
    </xdr:from>
    <xdr:to>
      <xdr:col>78</xdr:col>
      <xdr:colOff>120650</xdr:colOff>
      <xdr:row>17</xdr:row>
      <xdr:rowOff>24638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34815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06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30480</xdr:rowOff>
    </xdr:from>
    <xdr:to>
      <xdr:col>74</xdr:col>
      <xdr:colOff>31750</xdr:colOff>
      <xdr:row>16</xdr:row>
      <xdr:rowOff>132080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144780</xdr:rowOff>
    </xdr:from>
    <xdr:to>
      <xdr:col>69</xdr:col>
      <xdr:colOff>142875</xdr:colOff>
      <xdr:row>17</xdr:row>
      <xdr:rowOff>74930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92202</xdr:rowOff>
    </xdr:from>
    <xdr:to>
      <xdr:col>65</xdr:col>
      <xdr:colOff>53975</xdr:colOff>
      <xdr:row>18</xdr:row>
      <xdr:rowOff>22352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7129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扶助費においては、</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％となり、前年度から</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％増加し、類似団体平均</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を大きく上回った</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。増加の要因は</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物価高騰対策に対する給付金</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等によるものである。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少子化により児童手当等は今後も減少していくと思われるが、障害者自立支援給付費については、横ばいとなっており、今後も増減を繰り返しながら同程度で推移していくものと見込まれる。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127000</xdr:rowOff>
    </xdr:from>
    <xdr:to>
      <xdr:col>24</xdr:col>
      <xdr:colOff>25400</xdr:colOff>
      <xdr:row>59</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556750"/>
          <a:ext cx="8382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499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56</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4996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31750</xdr:rowOff>
    </xdr:from>
    <xdr:to>
      <xdr:col>11</xdr:col>
      <xdr:colOff>9525</xdr:colOff>
      <xdr:row>57</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6329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76200</xdr:rowOff>
    </xdr:from>
    <xdr:to>
      <xdr:col>24</xdr:col>
      <xdr:colOff>76200</xdr:colOff>
      <xdr:row>60</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48277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76200</xdr:rowOff>
    </xdr:from>
    <xdr:to>
      <xdr:col>20</xdr:col>
      <xdr:colOff>38100</xdr:colOff>
      <xdr:row>56</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152400</xdr:rowOff>
    </xdr:from>
    <xdr:to>
      <xdr:col>11</xdr:col>
      <xdr:colOff>60325</xdr:colOff>
      <xdr:row>56</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143527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その他においては、１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％となり、前年度から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％と大きく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は上回っているが、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全国平均及び秋田県平均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を下回った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主な要因は、国民健康保険診療施設勘定特別会計及び介護保険事業勘定特別会計への繰出金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が減少したためである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今後は、公営企業会計の事業実施について計画を再検証しながら経費の節減をし、普通会計の負担を軽減するよう努める。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24130</xdr:rowOff>
    </xdr:from>
    <xdr:to>
      <xdr:col>82</xdr:col>
      <xdr:colOff>107950</xdr:colOff>
      <xdr:row>60</xdr:row>
      <xdr:rowOff>58420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82430"/>
          <a:ext cx="0" cy="106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110507</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24130</xdr:rowOff>
    </xdr:from>
    <xdr:to>
      <xdr:col>82</xdr:col>
      <xdr:colOff>196850</xdr:colOff>
      <xdr:row>54</xdr:row>
      <xdr:rowOff>24130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35560</xdr:rowOff>
    </xdr:from>
    <xdr:to>
      <xdr:col>82</xdr:col>
      <xdr:colOff>107950</xdr:colOff>
      <xdr:row>60</xdr:row>
      <xdr:rowOff>115570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671800" y="9979660"/>
          <a:ext cx="838200" cy="4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12717</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52705</xdr:rowOff>
    </xdr:from>
    <xdr:to>
      <xdr:col>78</xdr:col>
      <xdr:colOff>69850</xdr:colOff>
      <xdr:row>60</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10168255"/>
          <a:ext cx="889000" cy="2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52705</xdr:rowOff>
    </xdr:from>
    <xdr:to>
      <xdr:col>73</xdr:col>
      <xdr:colOff>180975</xdr:colOff>
      <xdr:row>61</xdr:row>
      <xdr:rowOff>1270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10168255"/>
          <a:ext cx="889000" cy="29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161290</xdr:rowOff>
    </xdr:from>
    <xdr:to>
      <xdr:col>69</xdr:col>
      <xdr:colOff>92075</xdr:colOff>
      <xdr:row>61</xdr:row>
      <xdr:rowOff>1270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104482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19050</xdr:rowOff>
    </xdr:from>
    <xdr:to>
      <xdr:col>65</xdr:col>
      <xdr:colOff>53975</xdr:colOff>
      <xdr:row>58</xdr:row>
      <xdr:rowOff>120650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130827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128287</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64770</xdr:rowOff>
    </xdr:from>
    <xdr:to>
      <xdr:col>78</xdr:col>
      <xdr:colOff>120650</xdr:colOff>
      <xdr:row>60</xdr:row>
      <xdr:rowOff>166370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1035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151147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438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1905</xdr:rowOff>
    </xdr:from>
    <xdr:to>
      <xdr:col>74</xdr:col>
      <xdr:colOff>31750</xdr:colOff>
      <xdr:row>59</xdr:row>
      <xdr:rowOff>103505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1011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88282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20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121920</xdr:rowOff>
    </xdr:from>
    <xdr:to>
      <xdr:col>69</xdr:col>
      <xdr:colOff>142875</xdr:colOff>
      <xdr:row>61</xdr:row>
      <xdr:rowOff>52070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10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36847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49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110490</xdr:rowOff>
    </xdr:from>
    <xdr:to>
      <xdr:col>65</xdr:col>
      <xdr:colOff>53975</xdr:colOff>
      <xdr:row>61</xdr:row>
      <xdr:rowOff>40640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1039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25417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48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補助費においては、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％となり、前年度から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％増加しており、類似団体平均を依然として上回っている。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主な要因は、物価高騰に対する給付金や各種補助事業等の実施である。　　</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今後は、新設補助等の抑制に加え、必要性の低い補助金については見直しや廃止を検討する。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120142</xdr:rowOff>
    </xdr:from>
    <xdr:to>
      <xdr:col>82</xdr:col>
      <xdr:colOff>107950</xdr:colOff>
      <xdr:row>39</xdr:row>
      <xdr:rowOff>120142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5671800" y="6463792"/>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37</xdr:row>
      <xdr:rowOff>120142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82800" y="64135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37</xdr:row>
      <xdr:rowOff>138430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6413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69850</xdr:rowOff>
    </xdr:from>
    <xdr:to>
      <xdr:col>69</xdr:col>
      <xdr:colOff>92075</xdr:colOff>
      <xdr:row>37</xdr:row>
      <xdr:rowOff>138430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004800" y="6413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69342</xdr:rowOff>
    </xdr:from>
    <xdr:to>
      <xdr:col>82</xdr:col>
      <xdr:colOff>158750</xdr:colOff>
      <xdr:row>39</xdr:row>
      <xdr:rowOff>170942</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41419</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72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69342</xdr:rowOff>
    </xdr:from>
    <xdr:to>
      <xdr:col>78</xdr:col>
      <xdr:colOff>120650</xdr:colOff>
      <xdr:row>37</xdr:row>
      <xdr:rowOff>170942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155719</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87630</xdr:rowOff>
    </xdr:from>
    <xdr:to>
      <xdr:col>69</xdr:col>
      <xdr:colOff>142875</xdr:colOff>
      <xdr:row>38</xdr:row>
      <xdr:rowOff>17780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2557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公債費においては、１５．</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％となり、前年度から０．</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％増加したが、類似団体平均、全国平均及び秋田県平均のいずれも下回っている。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今後も施設建築や簡易水道の更新事業を実施予定であることから、後年度負担が集中しないよう計画を再検証しながら事業実施する。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58420</xdr:rowOff>
    </xdr:from>
    <xdr:to>
      <xdr:col>24</xdr:col>
      <xdr:colOff>25400</xdr:colOff>
      <xdr:row>76</xdr:row>
      <xdr:rowOff>62230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3987800" y="130886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31750</xdr:rowOff>
    </xdr:from>
    <xdr:to>
      <xdr:col>19</xdr:col>
      <xdr:colOff>187325</xdr:colOff>
      <xdr:row>76</xdr:row>
      <xdr:rowOff>58420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098800" y="130619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157480</xdr:rowOff>
    </xdr:from>
    <xdr:to>
      <xdr:col>15</xdr:col>
      <xdr:colOff>98425</xdr:colOff>
      <xdr:row>76</xdr:row>
      <xdr:rowOff>31750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30162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157480</xdr:rowOff>
    </xdr:from>
    <xdr:to>
      <xdr:col>11</xdr:col>
      <xdr:colOff>9525</xdr:colOff>
      <xdr:row>76</xdr:row>
      <xdr:rowOff>8889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30162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xdr:rowOff>
    </xdr:from>
    <xdr:to>
      <xdr:col>24</xdr:col>
      <xdr:colOff>76200</xdr:colOff>
      <xdr:row>76</xdr:row>
      <xdr:rowOff>113030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27957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152400</xdr:rowOff>
    </xdr:from>
    <xdr:to>
      <xdr:col>15</xdr:col>
      <xdr:colOff>149225</xdr:colOff>
      <xdr:row>76</xdr:row>
      <xdr:rowOff>82550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92727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106680</xdr:rowOff>
    </xdr:from>
    <xdr:to>
      <xdr:col>11</xdr:col>
      <xdr:colOff>60325</xdr:colOff>
      <xdr:row>76</xdr:row>
      <xdr:rowOff>36830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47007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129540</xdr:rowOff>
    </xdr:from>
    <xdr:to>
      <xdr:col>6</xdr:col>
      <xdr:colOff>171450</xdr:colOff>
      <xdr:row>76</xdr:row>
      <xdr:rowOff>59689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69867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公債費以外においては、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８０</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％となり、前年度から</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％と大きく増加し、類似団体平均、全国平均及び秋田県平均のいずれも上回っている。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要因は、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各種補助金等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の増加によるものである。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物価高騰により物件費等が増加していることから、今後も、補助費等の見直しや物件費等の削減による適正化を図る。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112305</xdr:rowOff>
    </xdr:from>
    <xdr:to>
      <xdr:col>82</xdr:col>
      <xdr:colOff>107950</xdr:colOff>
      <xdr:row>80</xdr:row>
      <xdr:rowOff>74749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656855"/>
          <a:ext cx="8382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21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38826</xdr:rowOff>
    </xdr:from>
    <xdr:to>
      <xdr:col>78</xdr:col>
      <xdr:colOff>69850</xdr:colOff>
      <xdr:row>79</xdr:row>
      <xdr:rowOff>112305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411926"/>
          <a:ext cx="889000" cy="24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137358</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38826</xdr:rowOff>
    </xdr:from>
    <xdr:to>
      <xdr:col>73</xdr:col>
      <xdr:colOff>180975</xdr:colOff>
      <xdr:row>80</xdr:row>
      <xdr:rowOff>84545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411926"/>
          <a:ext cx="889000" cy="38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158024</xdr:rowOff>
    </xdr:from>
    <xdr:to>
      <xdr:col>69</xdr:col>
      <xdr:colOff>92075</xdr:colOff>
      <xdr:row>80</xdr:row>
      <xdr:rowOff>84545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702574"/>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81099</xdr:rowOff>
    </xdr:from>
    <xdr:to>
      <xdr:col>69</xdr:col>
      <xdr:colOff>142875</xdr:colOff>
      <xdr:row>78</xdr:row>
      <xdr:rowOff>11249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28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21426</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5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120287</xdr:rowOff>
    </xdr:from>
    <xdr:to>
      <xdr:col>65</xdr:col>
      <xdr:colOff>53975</xdr:colOff>
      <xdr:row>78</xdr:row>
      <xdr:rowOff>50437</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3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60614</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09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23949</xdr:rowOff>
    </xdr:from>
    <xdr:to>
      <xdr:col>82</xdr:col>
      <xdr:colOff>158750</xdr:colOff>
      <xdr:row>80</xdr:row>
      <xdr:rowOff>125549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73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103976</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648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61505</xdr:rowOff>
    </xdr:from>
    <xdr:to>
      <xdr:col>78</xdr:col>
      <xdr:colOff>120650</xdr:colOff>
      <xdr:row>79</xdr:row>
      <xdr:rowOff>163105</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60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147882</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692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159476</xdr:rowOff>
    </xdr:from>
    <xdr:to>
      <xdr:col>74</xdr:col>
      <xdr:colOff>31750</xdr:colOff>
      <xdr:row>78</xdr:row>
      <xdr:rowOff>89626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36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74403</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44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33745</xdr:rowOff>
    </xdr:from>
    <xdr:to>
      <xdr:col>69</xdr:col>
      <xdr:colOff>142875</xdr:colOff>
      <xdr:row>80</xdr:row>
      <xdr:rowOff>135345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74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120122</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83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107224</xdr:rowOff>
    </xdr:from>
    <xdr:to>
      <xdr:col>65</xdr:col>
      <xdr:colOff>53975</xdr:colOff>
      <xdr:row>80</xdr:row>
      <xdr:rowOff>37374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65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22151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738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秋田県上小阿仁村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109428</xdr:rowOff>
    </xdr:from>
    <xdr:to>
      <xdr:col>29</xdr:col>
      <xdr:colOff>127000</xdr:colOff>
      <xdr:row>18</xdr:row>
      <xdr:rowOff>115178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3243153"/>
          <a:ext cx="647700" cy="5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46406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008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93081</xdr:rowOff>
    </xdr:from>
    <xdr:to>
      <xdr:col>26</xdr:col>
      <xdr:colOff>50800</xdr:colOff>
      <xdr:row>18</xdr:row>
      <xdr:rowOff>115178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4305300" y="3226806"/>
          <a:ext cx="698500" cy="22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2962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93081</xdr:rowOff>
    </xdr:from>
    <xdr:to>
      <xdr:col>22</xdr:col>
      <xdr:colOff>114300</xdr:colOff>
      <xdr:row>18</xdr:row>
      <xdr:rowOff>128869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3226806"/>
          <a:ext cx="698500" cy="35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330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128869</xdr:rowOff>
    </xdr:from>
    <xdr:to>
      <xdr:col>18</xdr:col>
      <xdr:colOff>177800</xdr:colOff>
      <xdr:row>18</xdr:row>
      <xdr:rowOff>159972</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3262594"/>
          <a:ext cx="698500" cy="31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145991</xdr:rowOff>
    </xdr:from>
    <xdr:to>
      <xdr:col>19</xdr:col>
      <xdr:colOff>38100</xdr:colOff>
      <xdr:row>19</xdr:row>
      <xdr:rowOff>76141</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797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60918</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36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155686</xdr:rowOff>
    </xdr:from>
    <xdr:to>
      <xdr:col>15</xdr:col>
      <xdr:colOff>101600</xdr:colOff>
      <xdr:row>19</xdr:row>
      <xdr:rowOff>85836</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89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70613</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375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58628</xdr:rowOff>
    </xdr:from>
    <xdr:to>
      <xdr:col>29</xdr:col>
      <xdr:colOff>177800</xdr:colOff>
      <xdr:row>18</xdr:row>
      <xdr:rowOff>160228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3192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30705</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316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64378</xdr:rowOff>
    </xdr:from>
    <xdr:to>
      <xdr:col>26</xdr:col>
      <xdr:colOff>101600</xdr:colOff>
      <xdr:row>18</xdr:row>
      <xdr:rowOff>165977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3198103"/>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150754</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3284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42281</xdr:rowOff>
    </xdr:from>
    <xdr:to>
      <xdr:col>22</xdr:col>
      <xdr:colOff>165100</xdr:colOff>
      <xdr:row>18</xdr:row>
      <xdr:rowOff>143880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3176006"/>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154058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2944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78069</xdr:rowOff>
    </xdr:from>
    <xdr:to>
      <xdr:col>19</xdr:col>
      <xdr:colOff>38100</xdr:colOff>
      <xdr:row>19</xdr:row>
      <xdr:rowOff>8219</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3211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18396</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298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109172</xdr:rowOff>
    </xdr:from>
    <xdr:to>
      <xdr:col>15</xdr:col>
      <xdr:colOff>101600</xdr:colOff>
      <xdr:row>19</xdr:row>
      <xdr:rowOff>39322</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3242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49499</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3011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307834</xdr:rowOff>
    </xdr:from>
    <xdr:to>
      <xdr:col>29</xdr:col>
      <xdr:colOff>127000</xdr:colOff>
      <xdr:row>35</xdr:row>
      <xdr:rowOff>320228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918184"/>
          <a:ext cx="647700" cy="12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292611</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0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320228</xdr:rowOff>
    </xdr:from>
    <xdr:to>
      <xdr:col>26</xdr:col>
      <xdr:colOff>50800</xdr:colOff>
      <xdr:row>36</xdr:row>
      <xdr:rowOff>4562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930578"/>
          <a:ext cx="698500" cy="27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65784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1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4562</xdr:rowOff>
    </xdr:from>
    <xdr:to>
      <xdr:col>22</xdr:col>
      <xdr:colOff>114300</xdr:colOff>
      <xdr:row>36</xdr:row>
      <xdr:rowOff>55807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957812"/>
          <a:ext cx="698500" cy="51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89798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04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55807</xdr:rowOff>
    </xdr:from>
    <xdr:to>
      <xdr:col>18</xdr:col>
      <xdr:colOff>177800</xdr:colOff>
      <xdr:row>36</xdr:row>
      <xdr:rowOff>66528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09057"/>
          <a:ext cx="698500" cy="10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37986</xdr:rowOff>
    </xdr:from>
    <xdr:to>
      <xdr:col>19</xdr:col>
      <xdr:colOff>38100</xdr:colOff>
      <xdr:row>36</xdr:row>
      <xdr:rowOff>139586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91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124363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7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46044</xdr:rowOff>
    </xdr:from>
    <xdr:to>
      <xdr:col>15</xdr:col>
      <xdr:colOff>101600</xdr:colOff>
      <xdr:row>36</xdr:row>
      <xdr:rowOff>147644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99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132421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85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257034</xdr:rowOff>
    </xdr:from>
    <xdr:to>
      <xdr:col>29</xdr:col>
      <xdr:colOff>177800</xdr:colOff>
      <xdr:row>36</xdr:row>
      <xdr:rowOff>15734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867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102111</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71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269428</xdr:rowOff>
    </xdr:from>
    <xdr:to>
      <xdr:col>26</xdr:col>
      <xdr:colOff>101600</xdr:colOff>
      <xdr:row>36</xdr:row>
      <xdr:rowOff>28128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879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38305</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648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296662</xdr:rowOff>
    </xdr:from>
    <xdr:to>
      <xdr:col>22</xdr:col>
      <xdr:colOff>165100</xdr:colOff>
      <xdr:row>36</xdr:row>
      <xdr:rowOff>55362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07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65539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67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5007</xdr:rowOff>
    </xdr:from>
    <xdr:to>
      <xdr:col>19</xdr:col>
      <xdr:colOff>38100</xdr:colOff>
      <xdr:row>36</xdr:row>
      <xdr:rowOff>106607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58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116784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72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15728</xdr:rowOff>
    </xdr:from>
    <xdr:to>
      <xdr:col>15</xdr:col>
      <xdr:colOff>101600</xdr:colOff>
      <xdr:row>36</xdr:row>
      <xdr:rowOff>117328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68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127505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737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秋田県上小阿仁村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1,958
1,936
256.72
3,669,466
3,444,518
183,928
1,902,954
2,479,335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14736</xdr:rowOff>
    </xdr:from>
    <xdr:to>
      <xdr:col>24</xdr:col>
      <xdr:colOff>63500</xdr:colOff>
      <xdr:row>37</xdr:row>
      <xdr:rowOff>34144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58386"/>
          <a:ext cx="838200" cy="1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138339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39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169720</xdr:rowOff>
    </xdr:from>
    <xdr:to>
      <xdr:col>19</xdr:col>
      <xdr:colOff>177800</xdr:colOff>
      <xdr:row>37</xdr:row>
      <xdr:rowOff>34144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341920"/>
          <a:ext cx="889000" cy="3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91965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09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169720</xdr:rowOff>
    </xdr:from>
    <xdr:to>
      <xdr:col>15</xdr:col>
      <xdr:colOff>50800</xdr:colOff>
      <xdr:row>37</xdr:row>
      <xdr:rowOff>36873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341920"/>
          <a:ext cx="889000" cy="3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87424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36873</xdr:rowOff>
    </xdr:from>
    <xdr:to>
      <xdr:col>10</xdr:col>
      <xdr:colOff>114300</xdr:colOff>
      <xdr:row>37</xdr:row>
      <xdr:rowOff>115717</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80523"/>
          <a:ext cx="889000" cy="7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64860</xdr:rowOff>
    </xdr:from>
    <xdr:to>
      <xdr:col>10</xdr:col>
      <xdr:colOff>165100</xdr:colOff>
      <xdr:row>37</xdr:row>
      <xdr:rowOff>166460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40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157587</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50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109794</xdr:rowOff>
    </xdr:from>
    <xdr:to>
      <xdr:col>6</xdr:col>
      <xdr:colOff>38100</xdr:colOff>
      <xdr:row>38</xdr:row>
      <xdr:rowOff>39944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53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31071</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54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135386</xdr:rowOff>
    </xdr:from>
    <xdr:to>
      <xdr:col>24</xdr:col>
      <xdr:colOff>114300</xdr:colOff>
      <xdr:row>37</xdr:row>
      <xdr:rowOff>65536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0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113813</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286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154794</xdr:rowOff>
    </xdr:from>
    <xdr:to>
      <xdr:col>20</xdr:col>
      <xdr:colOff>38100</xdr:colOff>
      <xdr:row>37</xdr:row>
      <xdr:rowOff>84944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2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76071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41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118920</xdr:rowOff>
    </xdr:from>
    <xdr:to>
      <xdr:col>15</xdr:col>
      <xdr:colOff>101600</xdr:colOff>
      <xdr:row>37</xdr:row>
      <xdr:rowOff>49070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9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65597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6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157523</xdr:rowOff>
    </xdr:from>
    <xdr:to>
      <xdr:col>10</xdr:col>
      <xdr:colOff>165100</xdr:colOff>
      <xdr:row>37</xdr:row>
      <xdr:rowOff>87673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2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104200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104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64917</xdr:rowOff>
    </xdr:from>
    <xdr:to>
      <xdr:col>6</xdr:col>
      <xdr:colOff>38100</xdr:colOff>
      <xdr:row>37</xdr:row>
      <xdr:rowOff>166517</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0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11594</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183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82738</xdr:rowOff>
    </xdr:from>
    <xdr:to>
      <xdr:col>24</xdr:col>
      <xdr:colOff>63500</xdr:colOff>
      <xdr:row>57</xdr:row>
      <xdr:rowOff>112540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855388"/>
          <a:ext cx="838200" cy="2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167930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97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105352</xdr:rowOff>
    </xdr:from>
    <xdr:to>
      <xdr:col>19</xdr:col>
      <xdr:colOff>177800</xdr:colOff>
      <xdr:row>57</xdr:row>
      <xdr:rowOff>112540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878002"/>
          <a:ext cx="889000" cy="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101514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53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105352</xdr:rowOff>
    </xdr:from>
    <xdr:to>
      <xdr:col>15</xdr:col>
      <xdr:colOff>50800</xdr:colOff>
      <xdr:row>57</xdr:row>
      <xdr:rowOff>120047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7800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121659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55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114841</xdr:rowOff>
    </xdr:from>
    <xdr:to>
      <xdr:col>10</xdr:col>
      <xdr:colOff>114300</xdr:colOff>
      <xdr:row>57</xdr:row>
      <xdr:rowOff>120047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887491"/>
          <a:ext cx="889000" cy="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30222</xdr:rowOff>
    </xdr:from>
    <xdr:to>
      <xdr:col>10</xdr:col>
      <xdr:colOff>165100</xdr:colOff>
      <xdr:row>57</xdr:row>
      <xdr:rowOff>131822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80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148349</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57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38112</xdr:rowOff>
    </xdr:from>
    <xdr:to>
      <xdr:col>6</xdr:col>
      <xdr:colOff>38100</xdr:colOff>
      <xdr:row>57</xdr:row>
      <xdr:rowOff>139712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81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156239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585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31938</xdr:rowOff>
    </xdr:from>
    <xdr:to>
      <xdr:col>24</xdr:col>
      <xdr:colOff>114300</xdr:colOff>
      <xdr:row>57</xdr:row>
      <xdr:rowOff>133538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0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123481</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724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61740</xdr:rowOff>
    </xdr:from>
    <xdr:to>
      <xdr:col>20</xdr:col>
      <xdr:colOff>38100</xdr:colOff>
      <xdr:row>57</xdr:row>
      <xdr:rowOff>163340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3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154467</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92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54552</xdr:rowOff>
    </xdr:from>
    <xdr:to>
      <xdr:col>15</xdr:col>
      <xdr:colOff>101600</xdr:colOff>
      <xdr:row>57</xdr:row>
      <xdr:rowOff>156152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2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147279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919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69247</xdr:rowOff>
    </xdr:from>
    <xdr:to>
      <xdr:col>10</xdr:col>
      <xdr:colOff>165100</xdr:colOff>
      <xdr:row>57</xdr:row>
      <xdr:rowOff>170847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4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161974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934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64041</xdr:rowOff>
    </xdr:from>
    <xdr:to>
      <xdr:col>6</xdr:col>
      <xdr:colOff>38100</xdr:colOff>
      <xdr:row>57</xdr:row>
      <xdr:rowOff>165641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3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156768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929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92284</xdr:rowOff>
    </xdr:from>
    <xdr:to>
      <xdr:col>24</xdr:col>
      <xdr:colOff>63500</xdr:colOff>
      <xdr:row>77</xdr:row>
      <xdr:rowOff>112781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293934"/>
          <a:ext cx="838200" cy="2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108205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309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85458</xdr:rowOff>
    </xdr:from>
    <xdr:to>
      <xdr:col>19</xdr:col>
      <xdr:colOff>177800</xdr:colOff>
      <xdr:row>77</xdr:row>
      <xdr:rowOff>92284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287108"/>
          <a:ext cx="889000" cy="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51974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42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85458</xdr:rowOff>
    </xdr:from>
    <xdr:to>
      <xdr:col>15</xdr:col>
      <xdr:colOff>50800</xdr:colOff>
      <xdr:row>77</xdr:row>
      <xdr:rowOff>145996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287108"/>
          <a:ext cx="889000" cy="6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58559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43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145996</xdr:rowOff>
    </xdr:from>
    <xdr:to>
      <xdr:col>10</xdr:col>
      <xdr:colOff>114300</xdr:colOff>
      <xdr:row>78</xdr:row>
      <xdr:rowOff>6590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347646"/>
          <a:ext cx="889000" cy="3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135708</xdr:rowOff>
    </xdr:from>
    <xdr:to>
      <xdr:col>10</xdr:col>
      <xdr:colOff>165100</xdr:colOff>
      <xdr:row>78</xdr:row>
      <xdr:rowOff>65858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3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56985</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43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2704</xdr:rowOff>
    </xdr:from>
    <xdr:to>
      <xdr:col>6</xdr:col>
      <xdr:colOff>38100</xdr:colOff>
      <xdr:row>78</xdr:row>
      <xdr:rowOff>104304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7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95431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46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61981</xdr:rowOff>
    </xdr:from>
    <xdr:to>
      <xdr:col>24</xdr:col>
      <xdr:colOff>114300</xdr:colOff>
      <xdr:row>77</xdr:row>
      <xdr:rowOff>163581</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26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84858</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11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41484</xdr:rowOff>
    </xdr:from>
    <xdr:to>
      <xdr:col>20</xdr:col>
      <xdr:colOff>38100</xdr:colOff>
      <xdr:row>77</xdr:row>
      <xdr:rowOff>143084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24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159611</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301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34658</xdr:rowOff>
    </xdr:from>
    <xdr:to>
      <xdr:col>15</xdr:col>
      <xdr:colOff>101600</xdr:colOff>
      <xdr:row>77</xdr:row>
      <xdr:rowOff>136258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23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152785</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30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95196</xdr:rowOff>
    </xdr:from>
    <xdr:to>
      <xdr:col>10</xdr:col>
      <xdr:colOff>165100</xdr:colOff>
      <xdr:row>78</xdr:row>
      <xdr:rowOff>25346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29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41873</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307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127240</xdr:rowOff>
    </xdr:from>
    <xdr:to>
      <xdr:col>6</xdr:col>
      <xdr:colOff>38100</xdr:colOff>
      <xdr:row>78</xdr:row>
      <xdr:rowOff>57390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2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73917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310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144311</xdr:rowOff>
    </xdr:from>
    <xdr:to>
      <xdr:col>24</xdr:col>
      <xdr:colOff>63500</xdr:colOff>
      <xdr:row>94</xdr:row>
      <xdr:rowOff>142863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089161"/>
          <a:ext cx="838200" cy="17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248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106279</xdr:rowOff>
    </xdr:from>
    <xdr:to>
      <xdr:col>19</xdr:col>
      <xdr:colOff>177800</xdr:colOff>
      <xdr:row>94</xdr:row>
      <xdr:rowOff>142863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222579"/>
          <a:ext cx="889000" cy="3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124271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106279</xdr:rowOff>
    </xdr:from>
    <xdr:to>
      <xdr:col>15</xdr:col>
      <xdr:colOff>50800</xdr:colOff>
      <xdr:row>95</xdr:row>
      <xdr:rowOff>154330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222579"/>
          <a:ext cx="889000" cy="21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64705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130808</xdr:rowOff>
    </xdr:from>
    <xdr:to>
      <xdr:col>10</xdr:col>
      <xdr:colOff>114300</xdr:colOff>
      <xdr:row>95</xdr:row>
      <xdr:rowOff>154330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1130300" y="16418558"/>
          <a:ext cx="889000" cy="2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164224</xdr:rowOff>
    </xdr:from>
    <xdr:to>
      <xdr:col>10</xdr:col>
      <xdr:colOff>165100</xdr:colOff>
      <xdr:row>96</xdr:row>
      <xdr:rowOff>94374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85501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54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166129</xdr:rowOff>
    </xdr:from>
    <xdr:to>
      <xdr:col>6</xdr:col>
      <xdr:colOff>38100</xdr:colOff>
      <xdr:row>96</xdr:row>
      <xdr:rowOff>96279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5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87406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54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93511</xdr:rowOff>
    </xdr:from>
    <xdr:to>
      <xdr:col>24</xdr:col>
      <xdr:colOff>114300</xdr:colOff>
      <xdr:row>94</xdr:row>
      <xdr:rowOff>23661</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03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116388</xdr:rowOff>
    </xdr:from>
    <xdr:ext cx="599010"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5889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92063</xdr:rowOff>
    </xdr:from>
    <xdr:to>
      <xdr:col>20</xdr:col>
      <xdr:colOff>38100</xdr:colOff>
      <xdr:row>95</xdr:row>
      <xdr:rowOff>22213</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20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38740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598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55479</xdr:rowOff>
    </xdr:from>
    <xdr:to>
      <xdr:col>15</xdr:col>
      <xdr:colOff>101600</xdr:colOff>
      <xdr:row>94</xdr:row>
      <xdr:rowOff>157079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17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2156</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08795" y="15947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103530</xdr:rowOff>
    </xdr:from>
    <xdr:to>
      <xdr:col>10</xdr:col>
      <xdr:colOff>165100</xdr:colOff>
      <xdr:row>96</xdr:row>
      <xdr:rowOff>33680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39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50207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16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80008</xdr:rowOff>
    </xdr:from>
    <xdr:to>
      <xdr:col>6</xdr:col>
      <xdr:colOff>38100</xdr:colOff>
      <xdr:row>96</xdr:row>
      <xdr:rowOff>10158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36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26685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14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23903</xdr:rowOff>
    </xdr:from>
    <xdr:to>
      <xdr:col>55</xdr:col>
      <xdr:colOff>0</xdr:colOff>
      <xdr:row>37</xdr:row>
      <xdr:rowOff>125176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9639300" y="6367553"/>
          <a:ext cx="838200" cy="10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17373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361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125176</xdr:rowOff>
    </xdr:from>
    <xdr:to>
      <xdr:col>50</xdr:col>
      <xdr:colOff>114300</xdr:colOff>
      <xdr:row>37</xdr:row>
      <xdr:rowOff>143891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468826"/>
          <a:ext cx="889000" cy="1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166691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16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34944</xdr:rowOff>
    </xdr:from>
    <xdr:to>
      <xdr:col>45</xdr:col>
      <xdr:colOff>177800</xdr:colOff>
      <xdr:row>37</xdr:row>
      <xdr:rowOff>143891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378594"/>
          <a:ext cx="889000" cy="10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9743</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18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34944</xdr:rowOff>
    </xdr:from>
    <xdr:to>
      <xdr:col>41</xdr:col>
      <xdr:colOff>50800</xdr:colOff>
      <xdr:row>38</xdr:row>
      <xdr:rowOff>20087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378594"/>
          <a:ext cx="889000" cy="15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169737</xdr:rowOff>
    </xdr:from>
    <xdr:to>
      <xdr:col>41</xdr:col>
      <xdr:colOff>101600</xdr:colOff>
      <xdr:row>37</xdr:row>
      <xdr:rowOff>99887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4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91014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434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133936</xdr:rowOff>
    </xdr:from>
    <xdr:to>
      <xdr:col>36</xdr:col>
      <xdr:colOff>165100</xdr:colOff>
      <xdr:row>38</xdr:row>
      <xdr:rowOff>64086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7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80613</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252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144553</xdr:rowOff>
    </xdr:from>
    <xdr:to>
      <xdr:col>55</xdr:col>
      <xdr:colOff>50800</xdr:colOff>
      <xdr:row>37</xdr:row>
      <xdr:rowOff>74703</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31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167430</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16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74376</xdr:rowOff>
    </xdr:from>
    <xdr:to>
      <xdr:col>50</xdr:col>
      <xdr:colOff>165100</xdr:colOff>
      <xdr:row>38</xdr:row>
      <xdr:rowOff>4527</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41802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167104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51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93091</xdr:rowOff>
    </xdr:from>
    <xdr:to>
      <xdr:col>46</xdr:col>
      <xdr:colOff>38100</xdr:colOff>
      <xdr:row>38</xdr:row>
      <xdr:rowOff>23240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4367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14367</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52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155594</xdr:rowOff>
    </xdr:from>
    <xdr:to>
      <xdr:col>41</xdr:col>
      <xdr:colOff>101600</xdr:colOff>
      <xdr:row>37</xdr:row>
      <xdr:rowOff>85744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32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102271</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103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140737</xdr:rowOff>
    </xdr:from>
    <xdr:to>
      <xdr:col>36</xdr:col>
      <xdr:colOff>165100</xdr:colOff>
      <xdr:row>38</xdr:row>
      <xdr:rowOff>70887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48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62014</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577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51750</xdr:rowOff>
    </xdr:from>
    <xdr:to>
      <xdr:col>55</xdr:col>
      <xdr:colOff>0</xdr:colOff>
      <xdr:row>58</xdr:row>
      <xdr:rowOff>113868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639300" y="9995850"/>
          <a:ext cx="838200" cy="6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940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113141</xdr:rowOff>
    </xdr:from>
    <xdr:to>
      <xdr:col>50</xdr:col>
      <xdr:colOff>114300</xdr:colOff>
      <xdr:row>58</xdr:row>
      <xdr:rowOff>113868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10057241"/>
          <a:ext cx="889000" cy="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139340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974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113141</xdr:rowOff>
    </xdr:from>
    <xdr:to>
      <xdr:col>45</xdr:col>
      <xdr:colOff>177800</xdr:colOff>
      <xdr:row>58</xdr:row>
      <xdr:rowOff>122000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7861300" y="10057241"/>
          <a:ext cx="889000" cy="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124116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972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112331</xdr:rowOff>
    </xdr:from>
    <xdr:to>
      <xdr:col>41</xdr:col>
      <xdr:colOff>50800</xdr:colOff>
      <xdr:row>58</xdr:row>
      <xdr:rowOff>122000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972300" y="10056431"/>
          <a:ext cx="889000" cy="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28638</xdr:rowOff>
    </xdr:from>
    <xdr:to>
      <xdr:col>41</xdr:col>
      <xdr:colOff>101600</xdr:colOff>
      <xdr:row>58</xdr:row>
      <xdr:rowOff>130238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7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146765</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974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28497</xdr:rowOff>
    </xdr:from>
    <xdr:to>
      <xdr:col>36</xdr:col>
      <xdr:colOff>165100</xdr:colOff>
      <xdr:row>58</xdr:row>
      <xdr:rowOff>130097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7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146624</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974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950</xdr:rowOff>
    </xdr:from>
    <xdr:to>
      <xdr:col>55</xdr:col>
      <xdr:colOff>50800</xdr:colOff>
      <xdr:row>58</xdr:row>
      <xdr:rowOff>102550</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94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131777</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73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63068</xdr:rowOff>
    </xdr:from>
    <xdr:to>
      <xdr:col>50</xdr:col>
      <xdr:colOff>165100</xdr:colOff>
      <xdr:row>58</xdr:row>
      <xdr:rowOff>164668</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1000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155795</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1009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62341</xdr:rowOff>
    </xdr:from>
    <xdr:to>
      <xdr:col>46</xdr:col>
      <xdr:colOff>38100</xdr:colOff>
      <xdr:row>58</xdr:row>
      <xdr:rowOff>163941</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1000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155068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10099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71200</xdr:rowOff>
    </xdr:from>
    <xdr:to>
      <xdr:col>41</xdr:col>
      <xdr:colOff>101600</xdr:colOff>
      <xdr:row>59</xdr:row>
      <xdr:rowOff>1350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1001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163927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1010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61531</xdr:rowOff>
    </xdr:from>
    <xdr:to>
      <xdr:col>36</xdr:col>
      <xdr:colOff>165100</xdr:colOff>
      <xdr:row>58</xdr:row>
      <xdr:rowOff>163131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100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154258</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1009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55048</xdr:rowOff>
    </xdr:from>
    <xdr:to>
      <xdr:col>55</xdr:col>
      <xdr:colOff>0</xdr:colOff>
      <xdr:row>78</xdr:row>
      <xdr:rowOff>126025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256698"/>
          <a:ext cx="838200" cy="24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131515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333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126025</xdr:rowOff>
    </xdr:from>
    <xdr:to>
      <xdr:col>50</xdr:col>
      <xdr:colOff>114300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8750300" y="13499125"/>
          <a:ext cx="889000" cy="1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139255</xdr:rowOff>
    </xdr:from>
    <xdr:to>
      <xdr:col>45</xdr:col>
      <xdr:colOff>177800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7861300" y="13512355"/>
          <a:ext cx="889000" cy="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134117</xdr:rowOff>
    </xdr:from>
    <xdr:to>
      <xdr:col>41</xdr:col>
      <xdr:colOff>50800</xdr:colOff>
      <xdr:row>78</xdr:row>
      <xdr:rowOff>139255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507217"/>
          <a:ext cx="889000" cy="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19360</xdr:rowOff>
    </xdr:from>
    <xdr:to>
      <xdr:col>41</xdr:col>
      <xdr:colOff>101600</xdr:colOff>
      <xdr:row>78</xdr:row>
      <xdr:rowOff>120960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137487</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94111" y="1316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21272</xdr:rowOff>
    </xdr:from>
    <xdr:to>
      <xdr:col>36</xdr:col>
      <xdr:colOff>165100</xdr:colOff>
      <xdr:row>78</xdr:row>
      <xdr:rowOff>122872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9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139399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705111" y="1316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4248</xdr:rowOff>
    </xdr:from>
    <xdr:to>
      <xdr:col>55</xdr:col>
      <xdr:colOff>50800</xdr:colOff>
      <xdr:row>77</xdr:row>
      <xdr:rowOff>105848</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20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27125</xdr:rowOff>
    </xdr:from>
    <xdr:ext cx="599010"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057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75225</xdr:rowOff>
    </xdr:from>
    <xdr:to>
      <xdr:col>50</xdr:col>
      <xdr:colOff>165100</xdr:colOff>
      <xdr:row>79</xdr:row>
      <xdr:rowOff>5375</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44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167952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54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88900</xdr:rowOff>
    </xdr:from>
    <xdr:to>
      <xdr:col>46</xdr:col>
      <xdr:colOff>38100</xdr:colOff>
      <xdr:row>79</xdr:row>
      <xdr:rowOff>19050</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10177</xdr:rowOff>
    </xdr:from>
    <xdr:ext cx="249299"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625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88455</xdr:rowOff>
    </xdr:from>
    <xdr:to>
      <xdr:col>41</xdr:col>
      <xdr:colOff>101600</xdr:colOff>
      <xdr:row>79</xdr:row>
      <xdr:rowOff>18605</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46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9732</xdr:rowOff>
    </xdr:from>
    <xdr:ext cx="378565"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2017" y="13554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83317</xdr:rowOff>
    </xdr:from>
    <xdr:to>
      <xdr:col>36</xdr:col>
      <xdr:colOff>165100</xdr:colOff>
      <xdr:row>79</xdr:row>
      <xdr:rowOff>13467</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45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4594</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37428" y="1354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115774</xdr:rowOff>
    </xdr:from>
    <xdr:to>
      <xdr:col>55</xdr:col>
      <xdr:colOff>0</xdr:colOff>
      <xdr:row>98</xdr:row>
      <xdr:rowOff>124341</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9639300" y="16917874"/>
          <a:ext cx="838200" cy="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72747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703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113140</xdr:rowOff>
    </xdr:from>
    <xdr:to>
      <xdr:col>50</xdr:col>
      <xdr:colOff>114300</xdr:colOff>
      <xdr:row>98</xdr:row>
      <xdr:rowOff>124341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8750300" y="16915240"/>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165309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62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113140</xdr:rowOff>
    </xdr:from>
    <xdr:to>
      <xdr:col>45</xdr:col>
      <xdr:colOff>177800</xdr:colOff>
      <xdr:row>98</xdr:row>
      <xdr:rowOff>122110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7861300" y="16915240"/>
          <a:ext cx="889000" cy="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164133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62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118532</xdr:rowOff>
    </xdr:from>
    <xdr:to>
      <xdr:col>41</xdr:col>
      <xdr:colOff>50800</xdr:colOff>
      <xdr:row>98</xdr:row>
      <xdr:rowOff>122110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972300" y="16920632"/>
          <a:ext cx="889000" cy="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52519</xdr:rowOff>
    </xdr:from>
    <xdr:to>
      <xdr:col>41</xdr:col>
      <xdr:colOff>101600</xdr:colOff>
      <xdr:row>98</xdr:row>
      <xdr:rowOff>154119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5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170646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629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50490</xdr:rowOff>
    </xdr:from>
    <xdr:to>
      <xdr:col>36</xdr:col>
      <xdr:colOff>165100</xdr:colOff>
      <xdr:row>98</xdr:row>
      <xdr:rowOff>152090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168617</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62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64974</xdr:rowOff>
    </xdr:from>
    <xdr:to>
      <xdr:col>55</xdr:col>
      <xdr:colOff>50800</xdr:colOff>
      <xdr:row>98</xdr:row>
      <xdr:rowOff>166574</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6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28296</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830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73541</xdr:rowOff>
    </xdr:from>
    <xdr:to>
      <xdr:col>50</xdr:col>
      <xdr:colOff>165100</xdr:colOff>
      <xdr:row>99</xdr:row>
      <xdr:rowOff>3691</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7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166268</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96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62340</xdr:rowOff>
    </xdr:from>
    <xdr:to>
      <xdr:col>46</xdr:col>
      <xdr:colOff>38100</xdr:colOff>
      <xdr:row>98</xdr:row>
      <xdr:rowOff>163940</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155067</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957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71310</xdr:rowOff>
    </xdr:from>
    <xdr:to>
      <xdr:col>41</xdr:col>
      <xdr:colOff>101600</xdr:colOff>
      <xdr:row>99</xdr:row>
      <xdr:rowOff>1460</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164037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96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67732</xdr:rowOff>
    </xdr:from>
    <xdr:to>
      <xdr:col>36</xdr:col>
      <xdr:colOff>165100</xdr:colOff>
      <xdr:row>98</xdr:row>
      <xdr:rowOff>169332</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6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160459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96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165368</xdr:rowOff>
    </xdr:from>
    <xdr:to>
      <xdr:col>85</xdr:col>
      <xdr:colOff>127000</xdr:colOff>
      <xdr:row>38</xdr:row>
      <xdr:rowOff>141510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5481300" y="6337568"/>
          <a:ext cx="838200" cy="31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68527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583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141510</xdr:rowOff>
    </xdr:from>
    <xdr:to>
      <xdr:col>81</xdr:col>
      <xdr:colOff>50800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4592300" y="6656610"/>
          <a:ext cx="889000" cy="7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30353</xdr:rowOff>
    </xdr:from>
    <xdr:to>
      <xdr:col>71</xdr:col>
      <xdr:colOff>177800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6716903"/>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44361</xdr:rowOff>
    </xdr:from>
    <xdr:to>
      <xdr:col>72</xdr:col>
      <xdr:colOff>38100</xdr:colOff>
      <xdr:row>38</xdr:row>
      <xdr:rowOff>145961</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162488</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111562</xdr:rowOff>
    </xdr:from>
    <xdr:to>
      <xdr:col>67</xdr:col>
      <xdr:colOff>101600</xdr:colOff>
      <xdr:row>39</xdr:row>
      <xdr:rowOff>41712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2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58239</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40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114568</xdr:rowOff>
    </xdr:from>
    <xdr:to>
      <xdr:col>85</xdr:col>
      <xdr:colOff>177800</xdr:colOff>
      <xdr:row>37</xdr:row>
      <xdr:rowOff>44718</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28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137445</xdr:rowOff>
    </xdr:from>
    <xdr:ext cx="599010"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138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90710</xdr:rowOff>
    </xdr:from>
    <xdr:to>
      <xdr:col>81</xdr:col>
      <xdr:colOff>101600</xdr:colOff>
      <xdr:row>39</xdr:row>
      <xdr:rowOff>20860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0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11987</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14111" y="669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151003</xdr:rowOff>
    </xdr:from>
    <xdr:to>
      <xdr:col>67</xdr:col>
      <xdr:colOff>101600</xdr:colOff>
      <xdr:row>39</xdr:row>
      <xdr:rowOff>81153</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6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72280</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5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103135</xdr:rowOff>
    </xdr:from>
    <xdr:to>
      <xdr:col>85</xdr:col>
      <xdr:colOff>127000</xdr:colOff>
      <xdr:row>77</xdr:row>
      <xdr:rowOff>114895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3304785"/>
          <a:ext cx="838200" cy="1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044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114895</xdr:rowOff>
    </xdr:from>
    <xdr:to>
      <xdr:col>81</xdr:col>
      <xdr:colOff>50800</xdr:colOff>
      <xdr:row>77</xdr:row>
      <xdr:rowOff>133375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3316545"/>
          <a:ext cx="889000" cy="1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142332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133375</xdr:rowOff>
    </xdr:from>
    <xdr:to>
      <xdr:col>76</xdr:col>
      <xdr:colOff>114300</xdr:colOff>
      <xdr:row>78</xdr:row>
      <xdr:rowOff>15790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335025"/>
          <a:ext cx="889000" cy="5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169333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15790</xdr:rowOff>
    </xdr:from>
    <xdr:to>
      <xdr:col>71</xdr:col>
      <xdr:colOff>177800</xdr:colOff>
      <xdr:row>78</xdr:row>
      <xdr:rowOff>18120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388890"/>
          <a:ext cx="889000" cy="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102062</xdr:rowOff>
    </xdr:from>
    <xdr:to>
      <xdr:col>72</xdr:col>
      <xdr:colOff>38100</xdr:colOff>
      <xdr:row>78</xdr:row>
      <xdr:rowOff>32212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3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48739</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0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117799</xdr:rowOff>
    </xdr:from>
    <xdr:to>
      <xdr:col>67</xdr:col>
      <xdr:colOff>101600</xdr:colOff>
      <xdr:row>78</xdr:row>
      <xdr:rowOff>47949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319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64476</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309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52335</xdr:rowOff>
    </xdr:from>
    <xdr:to>
      <xdr:col>85</xdr:col>
      <xdr:colOff>177800</xdr:colOff>
      <xdr:row>77</xdr:row>
      <xdr:rowOff>153935</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25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30762</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3232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64095</xdr:rowOff>
    </xdr:from>
    <xdr:to>
      <xdr:col>81</xdr:col>
      <xdr:colOff>101600</xdr:colOff>
      <xdr:row>77</xdr:row>
      <xdr:rowOff>165695</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26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156822</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335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82575</xdr:rowOff>
    </xdr:from>
    <xdr:to>
      <xdr:col>76</xdr:col>
      <xdr:colOff>165100</xdr:colOff>
      <xdr:row>78</xdr:row>
      <xdr:rowOff>12725</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28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3852</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3376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136440</xdr:rowOff>
    </xdr:from>
    <xdr:to>
      <xdr:col>72</xdr:col>
      <xdr:colOff>38100</xdr:colOff>
      <xdr:row>78</xdr:row>
      <xdr:rowOff>66590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33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57717</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3430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138770</xdr:rowOff>
    </xdr:from>
    <xdr:to>
      <xdr:col>67</xdr:col>
      <xdr:colOff>101600</xdr:colOff>
      <xdr:row>78</xdr:row>
      <xdr:rowOff>68920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34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60047</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3433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122044</xdr:rowOff>
    </xdr:from>
    <xdr:to>
      <xdr:col>85</xdr:col>
      <xdr:colOff>127000</xdr:colOff>
      <xdr:row>98</xdr:row>
      <xdr:rowOff>149879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924144"/>
          <a:ext cx="838200" cy="2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49528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680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13460</xdr:rowOff>
    </xdr:from>
    <xdr:to>
      <xdr:col>81</xdr:col>
      <xdr:colOff>50800</xdr:colOff>
      <xdr:row>98</xdr:row>
      <xdr:rowOff>122044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815560"/>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54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13460</xdr:rowOff>
    </xdr:from>
    <xdr:to>
      <xdr:col>76</xdr:col>
      <xdr:colOff>114300</xdr:colOff>
      <xdr:row>98</xdr:row>
      <xdr:rowOff>79767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815560"/>
          <a:ext cx="889000" cy="6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79767</xdr:rowOff>
    </xdr:from>
    <xdr:to>
      <xdr:col>71</xdr:col>
      <xdr:colOff>177800</xdr:colOff>
      <xdr:row>98</xdr:row>
      <xdr:rowOff>108127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881867"/>
          <a:ext cx="889000" cy="2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17678</xdr:rowOff>
    </xdr:from>
    <xdr:to>
      <xdr:col>72</xdr:col>
      <xdr:colOff>38100</xdr:colOff>
      <xdr:row>98</xdr:row>
      <xdr:rowOff>119278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1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135805</xdr:rowOff>
    </xdr:from>
    <xdr:ext cx="59901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03795" y="16595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93980</xdr:rowOff>
    </xdr:from>
    <xdr:to>
      <xdr:col>67</xdr:col>
      <xdr:colOff>101600</xdr:colOff>
      <xdr:row>99</xdr:row>
      <xdr:rowOff>24130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9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15257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98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99079</xdr:rowOff>
    </xdr:from>
    <xdr:to>
      <xdr:col>85</xdr:col>
      <xdr:colOff>177800</xdr:colOff>
      <xdr:row>99</xdr:row>
      <xdr:rowOff>29229</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90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14006</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81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71244</xdr:rowOff>
    </xdr:from>
    <xdr:to>
      <xdr:col>81</xdr:col>
      <xdr:colOff>101600</xdr:colOff>
      <xdr:row>99</xdr:row>
      <xdr:rowOff>1394</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87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163971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96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134110</xdr:rowOff>
    </xdr:from>
    <xdr:to>
      <xdr:col>76</xdr:col>
      <xdr:colOff>165100</xdr:colOff>
      <xdr:row>98</xdr:row>
      <xdr:rowOff>64260</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76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55387</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292795" y="16857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28967</xdr:rowOff>
    </xdr:from>
    <xdr:to>
      <xdr:col>72</xdr:col>
      <xdr:colOff>38100</xdr:colOff>
      <xdr:row>98</xdr:row>
      <xdr:rowOff>130567</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83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121694</xdr:rowOff>
    </xdr:from>
    <xdr:ext cx="59901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03795" y="16923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57327</xdr:rowOff>
    </xdr:from>
    <xdr:to>
      <xdr:col>67</xdr:col>
      <xdr:colOff>101600</xdr:colOff>
      <xdr:row>98</xdr:row>
      <xdr:rowOff>158927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85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4004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63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37955</xdr:rowOff>
    </xdr:from>
    <xdr:to>
      <xdr:col>102</xdr:col>
      <xdr:colOff>165100</xdr:colOff>
      <xdr:row>39</xdr:row>
      <xdr:rowOff>139555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156082</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56017" y="6499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45640</xdr:rowOff>
    </xdr:from>
    <xdr:to>
      <xdr:col>98</xdr:col>
      <xdr:colOff>38100</xdr:colOff>
      <xdr:row>39</xdr:row>
      <xdr:rowOff>147240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3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163767</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67017" y="6507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50688</xdr:rowOff>
    </xdr:from>
    <xdr:to>
      <xdr:col>116</xdr:col>
      <xdr:colOff>63500</xdr:colOff>
      <xdr:row>58</xdr:row>
      <xdr:rowOff>59754</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1323300" y="9994788"/>
          <a:ext cx="838200" cy="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41358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985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59754</xdr:rowOff>
    </xdr:from>
    <xdr:to>
      <xdr:col>111</xdr:col>
      <xdr:colOff>177800</xdr:colOff>
      <xdr:row>58</xdr:row>
      <xdr:rowOff>62150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0434300" y="10003854"/>
          <a:ext cx="889000" cy="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161698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1010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62150</xdr:rowOff>
    </xdr:from>
    <xdr:to>
      <xdr:col>107</xdr:col>
      <xdr:colOff>50800</xdr:colOff>
      <xdr:row>58</xdr:row>
      <xdr:rowOff>66447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19545300" y="10006250"/>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164606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1010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62913</xdr:rowOff>
    </xdr:from>
    <xdr:to>
      <xdr:col>102</xdr:col>
      <xdr:colOff>114300</xdr:colOff>
      <xdr:row>58</xdr:row>
      <xdr:rowOff>66447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656300" y="10007013"/>
          <a:ext cx="889000" cy="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49609</xdr:rowOff>
    </xdr:from>
    <xdr:to>
      <xdr:col>102</xdr:col>
      <xdr:colOff>165100</xdr:colOff>
      <xdr:row>58</xdr:row>
      <xdr:rowOff>151209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999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142336</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1008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38869</xdr:rowOff>
    </xdr:from>
    <xdr:to>
      <xdr:col>98</xdr:col>
      <xdr:colOff>38100</xdr:colOff>
      <xdr:row>58</xdr:row>
      <xdr:rowOff>140469</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99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131596</xdr:rowOff>
    </xdr:from>
    <xdr:ext cx="534377"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389111" y="1007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171338</xdr:rowOff>
    </xdr:from>
    <xdr:to>
      <xdr:col>116</xdr:col>
      <xdr:colOff>114300</xdr:colOff>
      <xdr:row>58</xdr:row>
      <xdr:rowOff>101488</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994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130715</xdr:rowOff>
    </xdr:from>
    <xdr:ext cx="534377"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73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8954</xdr:rowOff>
    </xdr:from>
    <xdr:to>
      <xdr:col>112</xdr:col>
      <xdr:colOff>38100</xdr:colOff>
      <xdr:row>58</xdr:row>
      <xdr:rowOff>110554</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995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127081</xdr:rowOff>
    </xdr:from>
    <xdr:ext cx="534377"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56111" y="97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11350</xdr:rowOff>
    </xdr:from>
    <xdr:to>
      <xdr:col>107</xdr:col>
      <xdr:colOff>101600</xdr:colOff>
      <xdr:row>58</xdr:row>
      <xdr:rowOff>112950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995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129477</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67111" y="973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15647</xdr:rowOff>
    </xdr:from>
    <xdr:to>
      <xdr:col>102</xdr:col>
      <xdr:colOff>165100</xdr:colOff>
      <xdr:row>58</xdr:row>
      <xdr:rowOff>117247</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995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133774</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278111" y="9734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12113</xdr:rowOff>
    </xdr:from>
    <xdr:to>
      <xdr:col>98</xdr:col>
      <xdr:colOff>38100</xdr:colOff>
      <xdr:row>58</xdr:row>
      <xdr:rowOff>113713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995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130240</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389111" y="973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19715</xdr:rowOff>
    </xdr:from>
    <xdr:to>
      <xdr:col>116</xdr:col>
      <xdr:colOff>63500</xdr:colOff>
      <xdr:row>77</xdr:row>
      <xdr:rowOff>82765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1323300" y="13049915"/>
          <a:ext cx="838200" cy="23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156184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014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19715</xdr:rowOff>
    </xdr:from>
    <xdr:to>
      <xdr:col>111</xdr:col>
      <xdr:colOff>177800</xdr:colOff>
      <xdr:row>76</xdr:row>
      <xdr:rowOff>108321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3049915"/>
          <a:ext cx="889000" cy="8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30382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32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58662</xdr:rowOff>
    </xdr:from>
    <xdr:to>
      <xdr:col>107</xdr:col>
      <xdr:colOff>50800</xdr:colOff>
      <xdr:row>76</xdr:row>
      <xdr:rowOff>108321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545300" y="13088862"/>
          <a:ext cx="889000" cy="4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53748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58662</xdr:rowOff>
    </xdr:from>
    <xdr:to>
      <xdr:col>102</xdr:col>
      <xdr:colOff>114300</xdr:colOff>
      <xdr:row>76</xdr:row>
      <xdr:rowOff>126533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3088862"/>
          <a:ext cx="889000" cy="6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32762</xdr:rowOff>
    </xdr:from>
    <xdr:to>
      <xdr:col>102</xdr:col>
      <xdr:colOff>165100</xdr:colOff>
      <xdr:row>77</xdr:row>
      <xdr:rowOff>134362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23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125489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327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39949</xdr:rowOff>
    </xdr:from>
    <xdr:to>
      <xdr:col>98</xdr:col>
      <xdr:colOff>38100</xdr:colOff>
      <xdr:row>77</xdr:row>
      <xdr:rowOff>141549</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24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132676</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3334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31965</xdr:rowOff>
    </xdr:from>
    <xdr:to>
      <xdr:col>116</xdr:col>
      <xdr:colOff>114300</xdr:colOff>
      <xdr:row>77</xdr:row>
      <xdr:rowOff>133565</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23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10392</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321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140364</xdr:rowOff>
    </xdr:from>
    <xdr:to>
      <xdr:col>112</xdr:col>
      <xdr:colOff>38100</xdr:colOff>
      <xdr:row>76</xdr:row>
      <xdr:rowOff>70514</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299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87041</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2774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57521</xdr:rowOff>
    </xdr:from>
    <xdr:to>
      <xdr:col>107</xdr:col>
      <xdr:colOff>101600</xdr:colOff>
      <xdr:row>76</xdr:row>
      <xdr:rowOff>159121</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08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4197</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286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7862</xdr:rowOff>
    </xdr:from>
    <xdr:to>
      <xdr:col>102</xdr:col>
      <xdr:colOff>165100</xdr:colOff>
      <xdr:row>76</xdr:row>
      <xdr:rowOff>109462</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03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125989</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2813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75733</xdr:rowOff>
    </xdr:from>
    <xdr:to>
      <xdr:col>98</xdr:col>
      <xdr:colOff>38100</xdr:colOff>
      <xdr:row>77</xdr:row>
      <xdr:rowOff>5883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10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22410</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2881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７５９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２０２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円となっている。主な構成項目である人件費は、住民一人当たり２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８８６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％）している。新規採用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なく、退職等により職員</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したが給与改定等により増加している</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物件費については、住民一人当たり１９９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６７２円となっており、前年度から５２，１４７円増加（３５．３％）している。これは、大型除雪費の購入や、保育園建設による備品の入れ替え等によるものである。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扶助費は、住民一人当たり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１２１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８９５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０９０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物価やエネルギー価格の高騰に対する物価高騰対策重点支援給付金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事業等をはじめとした各種給付金が交付されたためである。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補助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は、住民一人当たり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３１４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１３７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１１０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７５４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１５４．５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商工業者に対する燃料価格高騰支援に対する補助金や農産物の輸出拡大や低コスト技術導入といった農業振興に関する補助金等が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交付されたためである。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普通建設事業費（うち新規整備）は、住民一人当たり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２８０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０７７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２６５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１２１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１，８７２．７％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）している。これは、保育園建設事業によるものである。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災害復旧事業費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は、住民一人当たり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１０３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２６３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７３８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前年に続き大雨災害が発生し、復旧事業費が増加したためである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秋田県上小阿仁村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1,958
1,936
256.72
3,669,466
3,444,518
183,928
1,902,954
2,479,335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72784</xdr:rowOff>
    </xdr:from>
    <xdr:to>
      <xdr:col>24</xdr:col>
      <xdr:colOff>63500</xdr:colOff>
      <xdr:row>37</xdr:row>
      <xdr:rowOff>89307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16434"/>
          <a:ext cx="838200" cy="1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37101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8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89307</xdr:rowOff>
    </xdr:from>
    <xdr:to>
      <xdr:col>19</xdr:col>
      <xdr:colOff>177800</xdr:colOff>
      <xdr:row>37</xdr:row>
      <xdr:rowOff>106871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32957"/>
          <a:ext cx="889000" cy="1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166184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71679</xdr:rowOff>
    </xdr:from>
    <xdr:to>
      <xdr:col>15</xdr:col>
      <xdr:colOff>50800</xdr:colOff>
      <xdr:row>37</xdr:row>
      <xdr:rowOff>106871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15329"/>
          <a:ext cx="889000" cy="3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13898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71679</xdr:rowOff>
    </xdr:from>
    <xdr:to>
      <xdr:col>10</xdr:col>
      <xdr:colOff>114300</xdr:colOff>
      <xdr:row>37</xdr:row>
      <xdr:rowOff>116611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15329"/>
          <a:ext cx="889000" cy="4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128156</xdr:rowOff>
    </xdr:from>
    <xdr:to>
      <xdr:col>10</xdr:col>
      <xdr:colOff>165100</xdr:colOff>
      <xdr:row>38</xdr:row>
      <xdr:rowOff>58306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71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49433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6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120828</xdr:rowOff>
    </xdr:from>
    <xdr:to>
      <xdr:col>6</xdr:col>
      <xdr:colOff>38100</xdr:colOff>
      <xdr:row>38</xdr:row>
      <xdr:rowOff>50978</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6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42105</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5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21984</xdr:rowOff>
    </xdr:from>
    <xdr:to>
      <xdr:col>24</xdr:col>
      <xdr:colOff>114300</xdr:colOff>
      <xdr:row>37</xdr:row>
      <xdr:rowOff>123584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6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44861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21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38507</xdr:rowOff>
    </xdr:from>
    <xdr:to>
      <xdr:col>20</xdr:col>
      <xdr:colOff>38100</xdr:colOff>
      <xdr:row>37</xdr:row>
      <xdr:rowOff>140107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8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156634</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15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56071</xdr:rowOff>
    </xdr:from>
    <xdr:to>
      <xdr:col>15</xdr:col>
      <xdr:colOff>101600</xdr:colOff>
      <xdr:row>37</xdr:row>
      <xdr:rowOff>157671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9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2748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17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20879</xdr:rowOff>
    </xdr:from>
    <xdr:to>
      <xdr:col>10</xdr:col>
      <xdr:colOff>165100</xdr:colOff>
      <xdr:row>37</xdr:row>
      <xdr:rowOff>122479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6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139006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13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65811</xdr:rowOff>
    </xdr:from>
    <xdr:to>
      <xdr:col>6</xdr:col>
      <xdr:colOff>38100</xdr:colOff>
      <xdr:row>37</xdr:row>
      <xdr:rowOff>167411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0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12488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18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80841</xdr:rowOff>
    </xdr:from>
    <xdr:to>
      <xdr:col>24</xdr:col>
      <xdr:colOff>63500</xdr:colOff>
      <xdr:row>58</xdr:row>
      <xdr:rowOff>83729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10024941"/>
          <a:ext cx="838200" cy="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84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52559</xdr:rowOff>
    </xdr:from>
    <xdr:to>
      <xdr:col>19</xdr:col>
      <xdr:colOff>177800</xdr:colOff>
      <xdr:row>58</xdr:row>
      <xdr:rowOff>80841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96659"/>
          <a:ext cx="889000" cy="2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101866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70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42801</xdr:rowOff>
    </xdr:from>
    <xdr:to>
      <xdr:col>15</xdr:col>
      <xdr:colOff>50800</xdr:colOff>
      <xdr:row>58</xdr:row>
      <xdr:rowOff>52559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86901"/>
          <a:ext cx="889000" cy="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42801</xdr:rowOff>
    </xdr:from>
    <xdr:to>
      <xdr:col>10</xdr:col>
      <xdr:colOff>114300</xdr:colOff>
      <xdr:row>58</xdr:row>
      <xdr:rowOff>75816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86901"/>
          <a:ext cx="889000" cy="3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163547</xdr:rowOff>
    </xdr:from>
    <xdr:to>
      <xdr:col>10</xdr:col>
      <xdr:colOff>165100</xdr:colOff>
      <xdr:row>58</xdr:row>
      <xdr:rowOff>93697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3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84824</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8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33286</xdr:rowOff>
    </xdr:from>
    <xdr:to>
      <xdr:col>6</xdr:col>
      <xdr:colOff>38100</xdr:colOff>
      <xdr:row>58</xdr:row>
      <xdr:rowOff>134886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7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126013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7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32929</xdr:rowOff>
    </xdr:from>
    <xdr:to>
      <xdr:col>24</xdr:col>
      <xdr:colOff>114300</xdr:colOff>
      <xdr:row>58</xdr:row>
      <xdr:rowOff>134529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7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139035</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1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30041</xdr:rowOff>
    </xdr:from>
    <xdr:to>
      <xdr:col>20</xdr:col>
      <xdr:colOff>38100</xdr:colOff>
      <xdr:row>58</xdr:row>
      <xdr:rowOff>131641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7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122768</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66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1759</xdr:rowOff>
    </xdr:from>
    <xdr:to>
      <xdr:col>15</xdr:col>
      <xdr:colOff>101600</xdr:colOff>
      <xdr:row>58</xdr:row>
      <xdr:rowOff>103359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4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94486</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38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163451</xdr:rowOff>
    </xdr:from>
    <xdr:to>
      <xdr:col>10</xdr:col>
      <xdr:colOff>165100</xdr:colOff>
      <xdr:row>58</xdr:row>
      <xdr:rowOff>93601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3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110128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71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25016</xdr:rowOff>
    </xdr:from>
    <xdr:to>
      <xdr:col>6</xdr:col>
      <xdr:colOff>38100</xdr:colOff>
      <xdr:row>58</xdr:row>
      <xdr:rowOff>126616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6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143143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744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159131</xdr:rowOff>
    </xdr:from>
    <xdr:to>
      <xdr:col>24</xdr:col>
      <xdr:colOff>63500</xdr:colOff>
      <xdr:row>76</xdr:row>
      <xdr:rowOff>15894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160631"/>
          <a:ext cx="838200" cy="88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123595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8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15894</xdr:rowOff>
    </xdr:from>
    <xdr:to>
      <xdr:col>19</xdr:col>
      <xdr:colOff>177800</xdr:colOff>
      <xdr:row>76</xdr:row>
      <xdr:rowOff>155938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046094"/>
          <a:ext cx="889000" cy="14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138631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6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155938</xdr:rowOff>
    </xdr:from>
    <xdr:to>
      <xdr:col>15</xdr:col>
      <xdr:colOff>50800</xdr:colOff>
      <xdr:row>77</xdr:row>
      <xdr:rowOff>56652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86138"/>
          <a:ext cx="889000" cy="7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166744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5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56652</xdr:rowOff>
    </xdr:from>
    <xdr:to>
      <xdr:col>10</xdr:col>
      <xdr:colOff>114300</xdr:colOff>
      <xdr:row>77</xdr:row>
      <xdr:rowOff>120576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58302"/>
          <a:ext cx="889000" cy="6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158038</xdr:rowOff>
    </xdr:from>
    <xdr:to>
      <xdr:col>10</xdr:col>
      <xdr:colOff>165100</xdr:colOff>
      <xdr:row>77</xdr:row>
      <xdr:rowOff>88188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104715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963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48298</xdr:rowOff>
    </xdr:from>
    <xdr:to>
      <xdr:col>6</xdr:col>
      <xdr:colOff>38100</xdr:colOff>
      <xdr:row>77</xdr:row>
      <xdr:rowOff>149898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4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166425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025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108331</xdr:rowOff>
    </xdr:from>
    <xdr:to>
      <xdr:col>24</xdr:col>
      <xdr:colOff>114300</xdr:colOff>
      <xdr:row>71</xdr:row>
      <xdr:rowOff>38481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10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131208</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1961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136544</xdr:rowOff>
    </xdr:from>
    <xdr:to>
      <xdr:col>20</xdr:col>
      <xdr:colOff>38100</xdr:colOff>
      <xdr:row>76</xdr:row>
      <xdr:rowOff>66694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9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83221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770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105138</xdr:rowOff>
    </xdr:from>
    <xdr:to>
      <xdr:col>15</xdr:col>
      <xdr:colOff>101600</xdr:colOff>
      <xdr:row>77</xdr:row>
      <xdr:rowOff>35288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3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26415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28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5852</xdr:rowOff>
    </xdr:from>
    <xdr:to>
      <xdr:col>10</xdr:col>
      <xdr:colOff>165100</xdr:colOff>
      <xdr:row>77</xdr:row>
      <xdr:rowOff>107452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0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98579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0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69776</xdr:rowOff>
    </xdr:from>
    <xdr:to>
      <xdr:col>6</xdr:col>
      <xdr:colOff>38100</xdr:colOff>
      <xdr:row>77</xdr:row>
      <xdr:rowOff>171376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7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162503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364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41190</xdr:rowOff>
    </xdr:from>
    <xdr:to>
      <xdr:col>24</xdr:col>
      <xdr:colOff>63500</xdr:colOff>
      <xdr:row>97</xdr:row>
      <xdr:rowOff>53006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671840"/>
          <a:ext cx="838200" cy="1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97556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85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53006</xdr:rowOff>
    </xdr:from>
    <xdr:to>
      <xdr:col>19</xdr:col>
      <xdr:colOff>177800</xdr:colOff>
      <xdr:row>97</xdr:row>
      <xdr:rowOff>54173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683656"/>
          <a:ext cx="889000" cy="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36000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32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54173</xdr:rowOff>
    </xdr:from>
    <xdr:to>
      <xdr:col>15</xdr:col>
      <xdr:colOff>50800</xdr:colOff>
      <xdr:row>97</xdr:row>
      <xdr:rowOff>98278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684823"/>
          <a:ext cx="889000" cy="4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46412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33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79541</xdr:rowOff>
    </xdr:from>
    <xdr:to>
      <xdr:col>10</xdr:col>
      <xdr:colOff>114300</xdr:colOff>
      <xdr:row>97</xdr:row>
      <xdr:rowOff>98278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1130300" y="16710191"/>
          <a:ext cx="889000" cy="1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16139</xdr:rowOff>
    </xdr:from>
    <xdr:to>
      <xdr:col>10</xdr:col>
      <xdr:colOff>165100</xdr:colOff>
      <xdr:row>97</xdr:row>
      <xdr:rowOff>117739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64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134266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42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48552</xdr:rowOff>
    </xdr:from>
    <xdr:to>
      <xdr:col>6</xdr:col>
      <xdr:colOff>38100</xdr:colOff>
      <xdr:row>97</xdr:row>
      <xdr:rowOff>150152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6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141279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77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161840</xdr:rowOff>
    </xdr:from>
    <xdr:to>
      <xdr:col>24</xdr:col>
      <xdr:colOff>114300</xdr:colOff>
      <xdr:row>97</xdr:row>
      <xdr:rowOff>91990</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62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140267</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59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2206</xdr:rowOff>
    </xdr:from>
    <xdr:to>
      <xdr:col>20</xdr:col>
      <xdr:colOff>38100</xdr:colOff>
      <xdr:row>97</xdr:row>
      <xdr:rowOff>103806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6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94933</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795" y="1672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3373</xdr:rowOff>
    </xdr:from>
    <xdr:to>
      <xdr:col>15</xdr:col>
      <xdr:colOff>101600</xdr:colOff>
      <xdr:row>97</xdr:row>
      <xdr:rowOff>104973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63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96100</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08795" y="1672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47478</xdr:rowOff>
    </xdr:from>
    <xdr:to>
      <xdr:col>10</xdr:col>
      <xdr:colOff>165100</xdr:colOff>
      <xdr:row>97</xdr:row>
      <xdr:rowOff>149078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67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140205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77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28741</xdr:rowOff>
    </xdr:from>
    <xdr:to>
      <xdr:col>6</xdr:col>
      <xdr:colOff>38100</xdr:colOff>
      <xdr:row>97</xdr:row>
      <xdr:rowOff>130341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65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146868</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30795" y="16434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108286</xdr:rowOff>
    </xdr:from>
    <xdr:to>
      <xdr:col>55</xdr:col>
      <xdr:colOff>0</xdr:colOff>
      <xdr:row>38</xdr:row>
      <xdr:rowOff>111620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623386"/>
          <a:ext cx="838200" cy="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96912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612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111620</xdr:rowOff>
    </xdr:from>
    <xdr:to>
      <xdr:col>50</xdr:col>
      <xdr:colOff>114300</xdr:colOff>
      <xdr:row>38</xdr:row>
      <xdr:rowOff>117583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626720"/>
          <a:ext cx="889000" cy="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41191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72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117583</xdr:rowOff>
    </xdr:from>
    <xdr:to>
      <xdr:col>45</xdr:col>
      <xdr:colOff>177800</xdr:colOff>
      <xdr:row>38</xdr:row>
      <xdr:rowOff>121126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632683"/>
          <a:ext cx="8890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38505</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7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121126</xdr:rowOff>
    </xdr:from>
    <xdr:to>
      <xdr:col>41</xdr:col>
      <xdr:colOff>50800</xdr:colOff>
      <xdr:row>38</xdr:row>
      <xdr:rowOff>123736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636226"/>
          <a:ext cx="889000" cy="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141154</xdr:rowOff>
    </xdr:from>
    <xdr:to>
      <xdr:col>41</xdr:col>
      <xdr:colOff>101600</xdr:colOff>
      <xdr:row>39</xdr:row>
      <xdr:rowOff>71304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5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62431</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74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145117</xdr:rowOff>
    </xdr:from>
    <xdr:to>
      <xdr:col>36</xdr:col>
      <xdr:colOff>165100</xdr:colOff>
      <xdr:row>39</xdr:row>
      <xdr:rowOff>75267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6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66394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752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57486</xdr:rowOff>
    </xdr:from>
    <xdr:to>
      <xdr:col>55</xdr:col>
      <xdr:colOff>50800</xdr:colOff>
      <xdr:row>38</xdr:row>
      <xdr:rowOff>159086</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7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16863</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36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60820</xdr:rowOff>
    </xdr:from>
    <xdr:to>
      <xdr:col>50</xdr:col>
      <xdr:colOff>165100</xdr:colOff>
      <xdr:row>38</xdr:row>
      <xdr:rowOff>162420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7497</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63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66783</xdr:rowOff>
    </xdr:from>
    <xdr:to>
      <xdr:col>46</xdr:col>
      <xdr:colOff>38100</xdr:colOff>
      <xdr:row>38</xdr:row>
      <xdr:rowOff>168383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8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13460</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6357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70326</xdr:rowOff>
    </xdr:from>
    <xdr:to>
      <xdr:col>41</xdr:col>
      <xdr:colOff>101600</xdr:colOff>
      <xdr:row>39</xdr:row>
      <xdr:rowOff>476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8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17003</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36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72936</xdr:rowOff>
    </xdr:from>
    <xdr:to>
      <xdr:col>36</xdr:col>
      <xdr:colOff>165100</xdr:colOff>
      <xdr:row>39</xdr:row>
      <xdr:rowOff>3086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8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19613</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36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104165</xdr:rowOff>
    </xdr:from>
    <xdr:to>
      <xdr:col>55</xdr:col>
      <xdr:colOff>0</xdr:colOff>
      <xdr:row>58</xdr:row>
      <xdr:rowOff>158047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48265"/>
          <a:ext cx="838200" cy="5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76185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1002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158047</xdr:rowOff>
    </xdr:from>
    <xdr:to>
      <xdr:col>50</xdr:col>
      <xdr:colOff>114300</xdr:colOff>
      <xdr:row>58</xdr:row>
      <xdr:rowOff>166199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102147"/>
          <a:ext cx="889000" cy="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48544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2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166199</xdr:rowOff>
    </xdr:from>
    <xdr:to>
      <xdr:col>45</xdr:col>
      <xdr:colOff>177800</xdr:colOff>
      <xdr:row>59</xdr:row>
      <xdr:rowOff>17017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10299"/>
          <a:ext cx="889000" cy="2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46404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1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17017</xdr:rowOff>
    </xdr:from>
    <xdr:to>
      <xdr:col>41</xdr:col>
      <xdr:colOff>50800</xdr:colOff>
      <xdr:row>59</xdr:row>
      <xdr:rowOff>20138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132567"/>
          <a:ext cx="889000" cy="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73349</xdr:rowOff>
    </xdr:from>
    <xdr:to>
      <xdr:col>41</xdr:col>
      <xdr:colOff>101600</xdr:colOff>
      <xdr:row>59</xdr:row>
      <xdr:rowOff>3499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1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20026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792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89727</xdr:rowOff>
    </xdr:from>
    <xdr:to>
      <xdr:col>36</xdr:col>
      <xdr:colOff>165100</xdr:colOff>
      <xdr:row>59</xdr:row>
      <xdr:rowOff>19877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36404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0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53365</xdr:rowOff>
    </xdr:from>
    <xdr:to>
      <xdr:col>55</xdr:col>
      <xdr:colOff>50800</xdr:colOff>
      <xdr:row>58</xdr:row>
      <xdr:rowOff>154965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9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76242</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48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107247</xdr:rowOff>
    </xdr:from>
    <xdr:to>
      <xdr:col>50</xdr:col>
      <xdr:colOff>165100</xdr:colOff>
      <xdr:row>59</xdr:row>
      <xdr:rowOff>37397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5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28524</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1014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115399</xdr:rowOff>
    </xdr:from>
    <xdr:to>
      <xdr:col>46</xdr:col>
      <xdr:colOff>38100</xdr:colOff>
      <xdr:row>59</xdr:row>
      <xdr:rowOff>45549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5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36676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5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137667</xdr:rowOff>
    </xdr:from>
    <xdr:to>
      <xdr:col>41</xdr:col>
      <xdr:colOff>101600</xdr:colOff>
      <xdr:row>59</xdr:row>
      <xdr:rowOff>67817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8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58944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7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140788</xdr:rowOff>
    </xdr:from>
    <xdr:to>
      <xdr:col>36</xdr:col>
      <xdr:colOff>165100</xdr:colOff>
      <xdr:row>59</xdr:row>
      <xdr:rowOff>70938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8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62065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82099</xdr:rowOff>
    </xdr:from>
    <xdr:to>
      <xdr:col>55</xdr:col>
      <xdr:colOff>0</xdr:colOff>
      <xdr:row>78</xdr:row>
      <xdr:rowOff>98898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455199"/>
          <a:ext cx="838200" cy="1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1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98898</xdr:rowOff>
    </xdr:from>
    <xdr:to>
      <xdr:col>50</xdr:col>
      <xdr:colOff>114300</xdr:colOff>
      <xdr:row>78</xdr:row>
      <xdr:rowOff>99391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471998"/>
          <a:ext cx="889000" cy="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124106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15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93270</xdr:rowOff>
    </xdr:from>
    <xdr:to>
      <xdr:col>45</xdr:col>
      <xdr:colOff>177800</xdr:colOff>
      <xdr:row>78</xdr:row>
      <xdr:rowOff>99391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466370"/>
          <a:ext cx="889000" cy="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124782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5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93270</xdr:rowOff>
    </xdr:from>
    <xdr:to>
      <xdr:col>41</xdr:col>
      <xdr:colOff>50800</xdr:colOff>
      <xdr:row>78</xdr:row>
      <xdr:rowOff>120577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66370"/>
          <a:ext cx="889000" cy="2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30367</xdr:rowOff>
    </xdr:from>
    <xdr:to>
      <xdr:col>41</xdr:col>
      <xdr:colOff>101600</xdr:colOff>
      <xdr:row>78</xdr:row>
      <xdr:rowOff>131967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40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148494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17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47394</xdr:rowOff>
    </xdr:from>
    <xdr:to>
      <xdr:col>36</xdr:col>
      <xdr:colOff>165100</xdr:colOff>
      <xdr:row>78</xdr:row>
      <xdr:rowOff>148994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42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165521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9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31299</xdr:rowOff>
    </xdr:from>
    <xdr:to>
      <xdr:col>55</xdr:col>
      <xdr:colOff>50800</xdr:colOff>
      <xdr:row>78</xdr:row>
      <xdr:rowOff>132899</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0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156980</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5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48098</xdr:rowOff>
    </xdr:from>
    <xdr:to>
      <xdr:col>50</xdr:col>
      <xdr:colOff>165100</xdr:colOff>
      <xdr:row>78</xdr:row>
      <xdr:rowOff>149698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2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140825</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51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48591</xdr:rowOff>
    </xdr:from>
    <xdr:to>
      <xdr:col>46</xdr:col>
      <xdr:colOff>38100</xdr:colOff>
      <xdr:row>78</xdr:row>
      <xdr:rowOff>150191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2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141318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51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42470</xdr:rowOff>
    </xdr:from>
    <xdr:to>
      <xdr:col>41</xdr:col>
      <xdr:colOff>101600</xdr:colOff>
      <xdr:row>78</xdr:row>
      <xdr:rowOff>144070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1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135197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50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69777</xdr:rowOff>
    </xdr:from>
    <xdr:to>
      <xdr:col>36</xdr:col>
      <xdr:colOff>165100</xdr:colOff>
      <xdr:row>78</xdr:row>
      <xdr:rowOff>171377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4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162504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53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89643</xdr:rowOff>
    </xdr:from>
    <xdr:to>
      <xdr:col>55</xdr:col>
      <xdr:colOff>0</xdr:colOff>
      <xdr:row>98</xdr:row>
      <xdr:rowOff>118988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891743"/>
          <a:ext cx="838200" cy="2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17840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819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96910</xdr:rowOff>
    </xdr:from>
    <xdr:to>
      <xdr:col>50</xdr:col>
      <xdr:colOff>114300</xdr:colOff>
      <xdr:row>98</xdr:row>
      <xdr:rowOff>118988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899010"/>
          <a:ext cx="889000" cy="2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153199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1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96910</xdr:rowOff>
    </xdr:from>
    <xdr:to>
      <xdr:col>45</xdr:col>
      <xdr:colOff>177800</xdr:colOff>
      <xdr:row>98</xdr:row>
      <xdr:rowOff>128935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899010"/>
          <a:ext cx="889000" cy="3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5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128935</xdr:rowOff>
    </xdr:from>
    <xdr:to>
      <xdr:col>41</xdr:col>
      <xdr:colOff>50800</xdr:colOff>
      <xdr:row>98</xdr:row>
      <xdr:rowOff>141765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931035"/>
          <a:ext cx="889000" cy="1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58471</xdr:rowOff>
    </xdr:from>
    <xdr:to>
      <xdr:col>41</xdr:col>
      <xdr:colOff>101600</xdr:colOff>
      <xdr:row>98</xdr:row>
      <xdr:rowOff>160071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6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5148</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63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73013</xdr:rowOff>
    </xdr:from>
    <xdr:to>
      <xdr:col>36</xdr:col>
      <xdr:colOff>165100</xdr:colOff>
      <xdr:row>99</xdr:row>
      <xdr:rowOff>3163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7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19690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650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38843</xdr:rowOff>
    </xdr:from>
    <xdr:to>
      <xdr:col>55</xdr:col>
      <xdr:colOff>50800</xdr:colOff>
      <xdr:row>98</xdr:row>
      <xdr:rowOff>140443</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84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169670</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28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68188</xdr:rowOff>
    </xdr:from>
    <xdr:to>
      <xdr:col>50</xdr:col>
      <xdr:colOff>165100</xdr:colOff>
      <xdr:row>98</xdr:row>
      <xdr:rowOff>169788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87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160915</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96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46110</xdr:rowOff>
    </xdr:from>
    <xdr:to>
      <xdr:col>46</xdr:col>
      <xdr:colOff>38100</xdr:colOff>
      <xdr:row>98</xdr:row>
      <xdr:rowOff>147710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4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138837</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940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78135</xdr:rowOff>
    </xdr:from>
    <xdr:to>
      <xdr:col>41</xdr:col>
      <xdr:colOff>101600</xdr:colOff>
      <xdr:row>99</xdr:row>
      <xdr:rowOff>8285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8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170862</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972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90965</xdr:rowOff>
    </xdr:from>
    <xdr:to>
      <xdr:col>36</xdr:col>
      <xdr:colOff>165100</xdr:colOff>
      <xdr:row>99</xdr:row>
      <xdr:rowOff>21115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89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12242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98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5407</xdr:rowOff>
    </xdr:from>
    <xdr:to>
      <xdr:col>85</xdr:col>
      <xdr:colOff>127000</xdr:colOff>
      <xdr:row>37</xdr:row>
      <xdr:rowOff>16297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81300" y="6349057"/>
          <a:ext cx="838200" cy="1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153012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153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5407</xdr:rowOff>
    </xdr:from>
    <xdr:to>
      <xdr:col>81</xdr:col>
      <xdr:colOff>50800</xdr:colOff>
      <xdr:row>37</xdr:row>
      <xdr:rowOff>32743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349057"/>
          <a:ext cx="889000" cy="2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75442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41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13051</xdr:rowOff>
    </xdr:from>
    <xdr:to>
      <xdr:col>76</xdr:col>
      <xdr:colOff>114300</xdr:colOff>
      <xdr:row>37</xdr:row>
      <xdr:rowOff>32743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356701"/>
          <a:ext cx="889000" cy="1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80140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155295</xdr:rowOff>
    </xdr:from>
    <xdr:to>
      <xdr:col>71</xdr:col>
      <xdr:colOff>177800</xdr:colOff>
      <xdr:row>37</xdr:row>
      <xdr:rowOff>13051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327495"/>
          <a:ext cx="889000" cy="2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156031</xdr:rowOff>
    </xdr:from>
    <xdr:to>
      <xdr:col>72</xdr:col>
      <xdr:colOff>38100</xdr:colOff>
      <xdr:row>37</xdr:row>
      <xdr:rowOff>86181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32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77308</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42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114220</xdr:rowOff>
    </xdr:from>
    <xdr:to>
      <xdr:col>67</xdr:col>
      <xdr:colOff>101600</xdr:colOff>
      <xdr:row>37</xdr:row>
      <xdr:rowOff>44370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8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35497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37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136947</xdr:rowOff>
    </xdr:from>
    <xdr:to>
      <xdr:col>85</xdr:col>
      <xdr:colOff>177800</xdr:colOff>
      <xdr:row>37</xdr:row>
      <xdr:rowOff>67097</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30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115374</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28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126057</xdr:rowOff>
    </xdr:from>
    <xdr:to>
      <xdr:col>81</xdr:col>
      <xdr:colOff>101600</xdr:colOff>
      <xdr:row>37</xdr:row>
      <xdr:rowOff>56207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29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72734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07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153393</xdr:rowOff>
    </xdr:from>
    <xdr:to>
      <xdr:col>76</xdr:col>
      <xdr:colOff>165100</xdr:colOff>
      <xdr:row>37</xdr:row>
      <xdr:rowOff>83543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32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74670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41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133701</xdr:rowOff>
    </xdr:from>
    <xdr:to>
      <xdr:col>72</xdr:col>
      <xdr:colOff>38100</xdr:colOff>
      <xdr:row>37</xdr:row>
      <xdr:rowOff>63851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30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80378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08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104495</xdr:rowOff>
    </xdr:from>
    <xdr:to>
      <xdr:col>67</xdr:col>
      <xdr:colOff>101600</xdr:colOff>
      <xdr:row>37</xdr:row>
      <xdr:rowOff>34645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2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51172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05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129395</xdr:rowOff>
    </xdr:from>
    <xdr:to>
      <xdr:col>85</xdr:col>
      <xdr:colOff>127000</xdr:colOff>
      <xdr:row>58</xdr:row>
      <xdr:rowOff>132029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10073495"/>
          <a:ext cx="838200" cy="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62841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3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132029</xdr:rowOff>
    </xdr:from>
    <xdr:to>
      <xdr:col>81</xdr:col>
      <xdr:colOff>50800</xdr:colOff>
      <xdr:row>58</xdr:row>
      <xdr:rowOff>141325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10076129"/>
          <a:ext cx="8890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162820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76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141325</xdr:rowOff>
    </xdr:from>
    <xdr:to>
      <xdr:col>76</xdr:col>
      <xdr:colOff>114300</xdr:colOff>
      <xdr:row>58</xdr:row>
      <xdr:rowOff>142353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10085425"/>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4636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77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142353</xdr:rowOff>
    </xdr:from>
    <xdr:to>
      <xdr:col>71</xdr:col>
      <xdr:colOff>177800</xdr:colOff>
      <xdr:row>58</xdr:row>
      <xdr:rowOff>151299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10086453"/>
          <a:ext cx="889000" cy="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79622</xdr:rowOff>
    </xdr:from>
    <xdr:to>
      <xdr:col>72</xdr:col>
      <xdr:colOff>38100</xdr:colOff>
      <xdr:row>59</xdr:row>
      <xdr:rowOff>9772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2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26299</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798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80838</xdr:rowOff>
    </xdr:from>
    <xdr:to>
      <xdr:col>67</xdr:col>
      <xdr:colOff>101600</xdr:colOff>
      <xdr:row>59</xdr:row>
      <xdr:rowOff>10988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10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27515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78595</xdr:rowOff>
    </xdr:from>
    <xdr:to>
      <xdr:col>85</xdr:col>
      <xdr:colOff>177800</xdr:colOff>
      <xdr:row>59</xdr:row>
      <xdr:rowOff>8745</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100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18391</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96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81229</xdr:rowOff>
    </xdr:from>
    <xdr:to>
      <xdr:col>81</xdr:col>
      <xdr:colOff>101600</xdr:colOff>
      <xdr:row>59</xdr:row>
      <xdr:rowOff>11379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1002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59</xdr:row>
      <xdr:rowOff>2506</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1011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90525</xdr:rowOff>
    </xdr:from>
    <xdr:to>
      <xdr:col>76</xdr:col>
      <xdr:colOff>165100</xdr:colOff>
      <xdr:row>59</xdr:row>
      <xdr:rowOff>20675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100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11802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12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91553</xdr:rowOff>
    </xdr:from>
    <xdr:to>
      <xdr:col>72</xdr:col>
      <xdr:colOff>38100</xdr:colOff>
      <xdr:row>59</xdr:row>
      <xdr:rowOff>21703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1003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12830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12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100499</xdr:rowOff>
    </xdr:from>
    <xdr:to>
      <xdr:col>67</xdr:col>
      <xdr:colOff>101600</xdr:colOff>
      <xdr:row>59</xdr:row>
      <xdr:rowOff>30649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4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21776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13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165368</xdr:rowOff>
    </xdr:from>
    <xdr:to>
      <xdr:col>85</xdr:col>
      <xdr:colOff>127000</xdr:colOff>
      <xdr:row>78</xdr:row>
      <xdr:rowOff>141509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195568"/>
          <a:ext cx="838200" cy="31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68527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441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141509</xdr:rowOff>
    </xdr:from>
    <xdr:to>
      <xdr:col>81</xdr:col>
      <xdr:colOff>50800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3514609"/>
          <a:ext cx="889000" cy="7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30353</xdr:rowOff>
    </xdr:from>
    <xdr:to>
      <xdr:col>71</xdr:col>
      <xdr:colOff>177800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574903"/>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44362</xdr:rowOff>
    </xdr:from>
    <xdr:to>
      <xdr:col>72</xdr:col>
      <xdr:colOff>38100</xdr:colOff>
      <xdr:row>78</xdr:row>
      <xdr:rowOff>145962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162489</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111562</xdr:rowOff>
    </xdr:from>
    <xdr:to>
      <xdr:col>67</xdr:col>
      <xdr:colOff>101600</xdr:colOff>
      <xdr:row>79</xdr:row>
      <xdr:rowOff>41712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8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58239</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25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114568</xdr:rowOff>
    </xdr:from>
    <xdr:to>
      <xdr:col>85</xdr:col>
      <xdr:colOff>177800</xdr:colOff>
      <xdr:row>77</xdr:row>
      <xdr:rowOff>44718</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14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137445</xdr:rowOff>
    </xdr:from>
    <xdr:ext cx="599010"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299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90709</xdr:rowOff>
    </xdr:from>
    <xdr:to>
      <xdr:col>81</xdr:col>
      <xdr:colOff>101600</xdr:colOff>
      <xdr:row>79</xdr:row>
      <xdr:rowOff>20859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46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11986</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14111" y="1355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151003</xdr:rowOff>
    </xdr:from>
    <xdr:to>
      <xdr:col>67</xdr:col>
      <xdr:colOff>101600</xdr:colOff>
      <xdr:row>79</xdr:row>
      <xdr:rowOff>81153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52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72280</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1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103135</xdr:rowOff>
    </xdr:from>
    <xdr:to>
      <xdr:col>85</xdr:col>
      <xdr:colOff>127000</xdr:colOff>
      <xdr:row>97</xdr:row>
      <xdr:rowOff>114895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733785"/>
          <a:ext cx="838200" cy="1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73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114895</xdr:rowOff>
    </xdr:from>
    <xdr:to>
      <xdr:col>81</xdr:col>
      <xdr:colOff>50800</xdr:colOff>
      <xdr:row>97</xdr:row>
      <xdr:rowOff>133375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745545"/>
          <a:ext cx="889000" cy="1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142332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133375</xdr:rowOff>
    </xdr:from>
    <xdr:to>
      <xdr:col>76</xdr:col>
      <xdr:colOff>114300</xdr:colOff>
      <xdr:row>98</xdr:row>
      <xdr:rowOff>15790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764025"/>
          <a:ext cx="889000" cy="5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169332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15790</xdr:rowOff>
    </xdr:from>
    <xdr:to>
      <xdr:col>71</xdr:col>
      <xdr:colOff>177800</xdr:colOff>
      <xdr:row>98</xdr:row>
      <xdr:rowOff>18120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817890"/>
          <a:ext cx="889000" cy="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102062</xdr:rowOff>
    </xdr:from>
    <xdr:to>
      <xdr:col>72</xdr:col>
      <xdr:colOff>38100</xdr:colOff>
      <xdr:row>98</xdr:row>
      <xdr:rowOff>32212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73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48739</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50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117799</xdr:rowOff>
    </xdr:from>
    <xdr:to>
      <xdr:col>67</xdr:col>
      <xdr:colOff>101600</xdr:colOff>
      <xdr:row>98</xdr:row>
      <xdr:rowOff>47949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74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64476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52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52335</xdr:rowOff>
    </xdr:from>
    <xdr:to>
      <xdr:col>85</xdr:col>
      <xdr:colOff>177800</xdr:colOff>
      <xdr:row>97</xdr:row>
      <xdr:rowOff>153935</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68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30762</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661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64095</xdr:rowOff>
    </xdr:from>
    <xdr:to>
      <xdr:col>81</xdr:col>
      <xdr:colOff>101600</xdr:colOff>
      <xdr:row>97</xdr:row>
      <xdr:rowOff>165695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69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156822</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78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82575</xdr:rowOff>
    </xdr:from>
    <xdr:to>
      <xdr:col>76</xdr:col>
      <xdr:colOff>165100</xdr:colOff>
      <xdr:row>98</xdr:row>
      <xdr:rowOff>12725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71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3852</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805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136440</xdr:rowOff>
    </xdr:from>
    <xdr:to>
      <xdr:col>72</xdr:col>
      <xdr:colOff>38100</xdr:colOff>
      <xdr:row>98</xdr:row>
      <xdr:rowOff>66590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76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57717</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6859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138770</xdr:rowOff>
    </xdr:from>
    <xdr:to>
      <xdr:col>67</xdr:col>
      <xdr:colOff>101600</xdr:colOff>
      <xdr:row>98</xdr:row>
      <xdr:rowOff>68920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76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60047</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686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87665</xdr:rowOff>
    </xdr:from>
    <xdr:to>
      <xdr:col>102</xdr:col>
      <xdr:colOff>165100</xdr:colOff>
      <xdr:row>39</xdr:row>
      <xdr:rowOff>17815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6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34343</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377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５５４</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０５０</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円となっており、前年度から２</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７１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円増加（＋１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９５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％）している。これは、保育園建設事業により普通建設事業費が増加したこと。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物価やエネルギー価格の高騰に対する物価高騰対策重点支援給付金事業等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の扶助費が増加したことが主な要因である。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農林水産業</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１５２</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６４４</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４９</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４９８</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円増加（＋</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４８</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％）している。これは、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農産物の輸出拡大や低コスト技術導入といった農業振興に関する補助金等が増加したことが主な要因である。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土木費は、住民一人当たり１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６９３</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５１２</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％）している。これは、除雪機械の更新</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村道の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改修費</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が増加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したことが主な要因である。　</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災害復旧費は、住民一人当たり１</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０３</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２６３</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８３</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７３８</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円増加（</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＋５２８．９％</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）している。これは、</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前年に続き</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大雨の被害</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があり、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農林施設、公共土木施設の災害復旧費が増加したことが要因である。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秋田県上小阿仁村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◎財政調整基金残高、実質単年度収支</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地方交付税の動向が大きく関係しているが、交付税措置の有利な地方債の優先的活用や新規事業の抑制により、一般財源が確保され、基金取り崩しに頼らない財政運営を行っている。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今後も同様の取組を継続することにより一般財源を確保し、財政調整基金及び地域振興基金等特定目的基金への積立を行っていく。</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歳入歳出差引額が増加したこと、</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翌年度に繰り越すべき財源が大きく</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したことにより、実質収支は大きく</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した。実質単年度収支についても</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大きく増加</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した。基金残高に大きな変動はないため、今後も同程度の水準で推移するものと見込んでいる。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◎実質収支額</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実質収支額については、多少の増減は考えられるが、投資的経費等について適正化を図っていくことから、今後も同程度の水準で推移するものと見込んでいる。</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秋田県上小阿仁村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◎一般会計</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一般会計については、村税が歳入総額の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％と極めて低く、地方交付税と臨時財政対策債を合わせた割合が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４９</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％を占めており、地方交付税の動向が村の財政事情に大きく影響している。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今後も自主財源の確保に努め、基金繰入や地方債に頼らない予算編成を基本として財政の健全化を図る。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◎特別会計</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介護保険事業について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年１月末現在の高齢化率が５４．</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全県一であることから、介護保険給付費の増加に大きく影響している。今後も要介護認定者や介護保険給付費の増加が見込まれることから、引き続き保険料の適正化について検討し、より安定的な運営を図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◎企業会計</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料金収入等のほか一般会計からの繰入金の占める割合が大きく、水道料金や下水道料金等の適正化に向け、料金体系のあり方について検討する。また施設整備は終了しているが、簡易水道の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統合事業が実施されたほか、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農業集落排水事業と</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公共</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下水道事業の統合事業が予定されていることから、今後の新たな負担についても考慮していく。</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◎全体</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一般会計をはじめ、すべての特別会計で赤字が生じていない。今後も各会計で適正な財政運営を図っていく。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7" t="s">
        <v>76</v>
      </c>
      <c r="C1" s="417"/>
      <c r="D1" s="417"/>
      <c r="E1" s="417"/>
      <c r="F1" s="417"/>
      <c r="G1" s="417"/>
      <c r="H1" s="417"/>
      <c r="I1" s="417"/>
      <c r="J1" s="417"/>
      <c r="K1" s="417"/>
      <c r="L1" s="417"/>
      <c r="M1" s="417"/>
      <c r="N1" s="417"/>
      <c r="O1" s="417"/>
      <c r="P1" s="417"/>
      <c r="Q1" s="417"/>
      <c r="R1" s="417"/>
      <c r="S1" s="417"/>
      <c r="T1" s="417"/>
      <c r="U1" s="417"/>
      <c r="V1" s="417"/>
      <c r="W1" s="417"/>
      <c r="X1" s="417"/>
      <c r="Y1" s="417"/>
      <c r="Z1" s="417"/>
      <c r="AA1" s="417"/>
      <c r="AB1" s="417"/>
      <c r="AC1" s="417"/>
      <c r="AD1" s="417"/>
      <c r="AE1" s="417"/>
      <c r="AF1" s="417"/>
      <c r="AG1" s="417"/>
      <c r="AH1" s="417"/>
      <c r="AI1" s="417"/>
      <c r="AJ1" s="417"/>
      <c r="AK1" s="417"/>
      <c r="AL1" s="417"/>
      <c r="AM1" s="417"/>
      <c r="AN1" s="417"/>
      <c r="AO1" s="417"/>
      <c r="AP1" s="417"/>
      <c r="AQ1" s="417"/>
      <c r="AR1" s="417"/>
      <c r="AS1" s="417"/>
      <c r="AT1" s="417"/>
      <c r="AU1" s="417"/>
      <c r="AV1" s="417"/>
      <c r="AW1" s="417"/>
      <c r="AX1" s="417"/>
      <c r="AY1" s="417"/>
      <c r="AZ1" s="417"/>
      <c r="BA1" s="417"/>
      <c r="BB1" s="417"/>
      <c r="BC1" s="417"/>
      <c r="BD1" s="417"/>
      <c r="BE1" s="417"/>
      <c r="BF1" s="417"/>
      <c r="BG1" s="417"/>
      <c r="BH1" s="417"/>
      <c r="BI1" s="417"/>
      <c r="BJ1" s="417"/>
      <c r="BK1" s="417"/>
      <c r="BL1" s="417"/>
      <c r="BM1" s="417"/>
      <c r="BN1" s="417"/>
      <c r="BO1" s="417"/>
      <c r="BP1" s="417"/>
      <c r="BQ1" s="417"/>
      <c r="BR1" s="417"/>
      <c r="BS1" s="417"/>
      <c r="BT1" s="417"/>
      <c r="BU1" s="417"/>
      <c r="BV1" s="417"/>
      <c r="BW1" s="417"/>
      <c r="BX1" s="417"/>
      <c r="BY1" s="417"/>
      <c r="BZ1" s="417"/>
      <c r="CA1" s="417"/>
      <c r="CB1" s="417"/>
      <c r="CC1" s="417"/>
      <c r="CD1" s="417"/>
      <c r="CE1" s="417"/>
      <c r="CF1" s="417"/>
      <c r="CG1" s="417"/>
      <c r="CH1" s="417"/>
      <c r="CI1" s="417"/>
      <c r="CJ1" s="417"/>
      <c r="CK1" s="417"/>
      <c r="CL1" s="417"/>
      <c r="CM1" s="417"/>
      <c r="CN1" s="417"/>
      <c r="CO1" s="417"/>
      <c r="CP1" s="417"/>
      <c r="CQ1" s="417"/>
      <c r="CR1" s="417"/>
      <c r="CS1" s="417"/>
      <c r="CT1" s="417"/>
      <c r="CU1" s="417"/>
      <c r="CV1" s="417"/>
      <c r="CW1" s="417"/>
      <c r="CX1" s="417"/>
      <c r="CY1" s="417"/>
      <c r="CZ1" s="417"/>
      <c r="DA1" s="417"/>
      <c r="DB1" s="417"/>
      <c r="DC1" s="417"/>
      <c r="DD1" s="417"/>
      <c r="DE1" s="417"/>
      <c r="DF1" s="417"/>
      <c r="DG1" s="417"/>
      <c r="DH1" s="417"/>
      <c r="DI1" s="417"/>
      <c r="DJ1" s="181"/>
      <c r="DK1" s="181"/>
      <c r="DL1" s="181"/>
      <c r="DM1" s="181"/>
      <c r="DN1" s="181"/>
      <c r="DO1" s="181"/>
    </row>
    <row r="2" spans="1:119" ht="24.75" thickBot="1" x14ac:dyDescent="0.2">
      <c r="B2" s="182" t="s">
        <v>77</v>
      </c>
      <c r="C2" s="182"/>
      <c r="D2" s="183"/>
    </row>
    <row r="3" spans="1:119" ht="18.75" customHeight="1" thickBot="1" x14ac:dyDescent="0.2">
      <c r="A3" s="181"/>
      <c r="B3" s="418" t="s">
        <v>78</v>
      </c>
      <c r="C3" s="419"/>
      <c r="D3" s="419"/>
      <c r="E3" s="420"/>
      <c r="F3" s="420"/>
      <c r="G3" s="420"/>
      <c r="H3" s="420"/>
      <c r="I3" s="420"/>
      <c r="J3" s="420"/>
      <c r="K3" s="420"/>
      <c r="L3" s="420" t="s">
        <v>79</v>
      </c>
      <c r="M3" s="420"/>
      <c r="N3" s="420"/>
      <c r="O3" s="420"/>
      <c r="P3" s="420"/>
      <c r="Q3" s="420"/>
      <c r="R3" s="427"/>
      <c r="S3" s="427"/>
      <c r="T3" s="427"/>
      <c r="U3" s="427"/>
      <c r="V3" s="428"/>
      <c r="W3" s="402" t="s">
        <v>80</v>
      </c>
      <c r="X3" s="403"/>
      <c r="Y3" s="403"/>
      <c r="Z3" s="403"/>
      <c r="AA3" s="403"/>
      <c r="AB3" s="419"/>
      <c r="AC3" s="427" t="s">
        <v>81</v>
      </c>
      <c r="AD3" s="403"/>
      <c r="AE3" s="403"/>
      <c r="AF3" s="403"/>
      <c r="AG3" s="403"/>
      <c r="AH3" s="403"/>
      <c r="AI3" s="403"/>
      <c r="AJ3" s="403"/>
      <c r="AK3" s="403"/>
      <c r="AL3" s="404"/>
      <c r="AM3" s="402" t="s">
        <v>82</v>
      </c>
      <c r="AN3" s="403"/>
      <c r="AO3" s="403"/>
      <c r="AP3" s="403"/>
      <c r="AQ3" s="403"/>
      <c r="AR3" s="403"/>
      <c r="AS3" s="403"/>
      <c r="AT3" s="403"/>
      <c r="AU3" s="403"/>
      <c r="AV3" s="403"/>
      <c r="AW3" s="403"/>
      <c r="AX3" s="404"/>
      <c r="AY3" s="439" t="s">
        <v>1</v>
      </c>
      <c r="AZ3" s="440"/>
      <c r="BA3" s="440"/>
      <c r="BB3" s="440"/>
      <c r="BC3" s="440"/>
      <c r="BD3" s="440"/>
      <c r="BE3" s="440"/>
      <c r="BF3" s="440"/>
      <c r="BG3" s="440"/>
      <c r="BH3" s="440"/>
      <c r="BI3" s="440"/>
      <c r="BJ3" s="440"/>
      <c r="BK3" s="440"/>
      <c r="BL3" s="440"/>
      <c r="BM3" s="441"/>
      <c r="BN3" s="402" t="s">
        <v>83</v>
      </c>
      <c r="BO3" s="403"/>
      <c r="BP3" s="403"/>
      <c r="BQ3" s="403"/>
      <c r="BR3" s="403"/>
      <c r="BS3" s="403"/>
      <c r="BT3" s="403"/>
      <c r="BU3" s="404"/>
      <c r="BV3" s="402" t="s">
        <v>84</v>
      </c>
      <c r="BW3" s="403"/>
      <c r="BX3" s="403"/>
      <c r="BY3" s="403"/>
      <c r="BZ3" s="403"/>
      <c r="CA3" s="403"/>
      <c r="CB3" s="403"/>
      <c r="CC3" s="404"/>
      <c r="CD3" s="439" t="s">
        <v>1</v>
      </c>
      <c r="CE3" s="440"/>
      <c r="CF3" s="440"/>
      <c r="CG3" s="440"/>
      <c r="CH3" s="440"/>
      <c r="CI3" s="440"/>
      <c r="CJ3" s="440"/>
      <c r="CK3" s="440"/>
      <c r="CL3" s="440"/>
      <c r="CM3" s="440"/>
      <c r="CN3" s="440"/>
      <c r="CO3" s="440"/>
      <c r="CP3" s="440"/>
      <c r="CQ3" s="440"/>
      <c r="CR3" s="440"/>
      <c r="CS3" s="441"/>
      <c r="CT3" s="402" t="s">
        <v>85</v>
      </c>
      <c r="CU3" s="403"/>
      <c r="CV3" s="403"/>
      <c r="CW3" s="403"/>
      <c r="CX3" s="403"/>
      <c r="CY3" s="403"/>
      <c r="CZ3" s="403"/>
      <c r="DA3" s="404"/>
      <c r="DB3" s="402" t="s">
        <v>86</v>
      </c>
      <c r="DC3" s="403"/>
      <c r="DD3" s="403"/>
      <c r="DE3" s="403"/>
      <c r="DF3" s="403"/>
      <c r="DG3" s="403"/>
      <c r="DH3" s="403"/>
      <c r="DI3" s="404"/>
    </row>
    <row r="4" spans="1:119" ht="18.75" customHeight="1" x14ac:dyDescent="0.15">
      <c r="A4" s="181"/>
      <c r="B4" s="421"/>
      <c r="C4" s="422"/>
      <c r="D4" s="422"/>
      <c r="E4" s="423"/>
      <c r="F4" s="423"/>
      <c r="G4" s="423"/>
      <c r="H4" s="423"/>
      <c r="I4" s="423"/>
      <c r="J4" s="423"/>
      <c r="K4" s="423"/>
      <c r="L4" s="423"/>
      <c r="M4" s="423"/>
      <c r="N4" s="423"/>
      <c r="O4" s="423"/>
      <c r="P4" s="423"/>
      <c r="Q4" s="423"/>
      <c r="R4" s="429"/>
      <c r="S4" s="429"/>
      <c r="T4" s="429"/>
      <c r="U4" s="429"/>
      <c r="V4" s="430"/>
      <c r="W4" s="433"/>
      <c r="X4" s="434"/>
      <c r="Y4" s="434"/>
      <c r="Z4" s="434"/>
      <c r="AA4" s="434"/>
      <c r="AB4" s="422"/>
      <c r="AC4" s="429"/>
      <c r="AD4" s="434"/>
      <c r="AE4" s="434"/>
      <c r="AF4" s="434"/>
      <c r="AG4" s="434"/>
      <c r="AH4" s="434"/>
      <c r="AI4" s="434"/>
      <c r="AJ4" s="434"/>
      <c r="AK4" s="434"/>
      <c r="AL4" s="437"/>
      <c r="AM4" s="435"/>
      <c r="AN4" s="436"/>
      <c r="AO4" s="436"/>
      <c r="AP4" s="436"/>
      <c r="AQ4" s="436"/>
      <c r="AR4" s="436"/>
      <c r="AS4" s="436"/>
      <c r="AT4" s="436"/>
      <c r="AU4" s="436"/>
      <c r="AV4" s="436"/>
      <c r="AW4" s="436"/>
      <c r="AX4" s="438"/>
      <c r="AY4" s="405" t="s">
        <v>87</v>
      </c>
      <c r="AZ4" s="406"/>
      <c r="BA4" s="406"/>
      <c r="BB4" s="406"/>
      <c r="BC4" s="406"/>
      <c r="BD4" s="406"/>
      <c r="BE4" s="406"/>
      <c r="BF4" s="406"/>
      <c r="BG4" s="406"/>
      <c r="BH4" s="406"/>
      <c r="BI4" s="406"/>
      <c r="BJ4" s="406"/>
      <c r="BK4" s="406"/>
      <c r="BL4" s="406"/>
      <c r="BM4" s="407"/>
      <c r="BN4" s="408">
        <v>3669466</v>
      </c>
      <c r="BO4" s="409"/>
      <c r="BP4" s="409"/>
      <c r="BQ4" s="409"/>
      <c r="BR4" s="409"/>
      <c r="BS4" s="409"/>
      <c r="BT4" s="409"/>
      <c r="BU4" s="410"/>
      <c r="BV4" s="408">
        <v>2776894</v>
      </c>
      <c r="BW4" s="409"/>
      <c r="BX4" s="409"/>
      <c r="BY4" s="409"/>
      <c r="BZ4" s="409"/>
      <c r="CA4" s="409"/>
      <c r="CB4" s="409"/>
      <c r="CC4" s="410"/>
      <c r="CD4" s="411" t="s">
        <v>88</v>
      </c>
      <c r="CE4" s="412"/>
      <c r="CF4" s="412"/>
      <c r="CG4" s="412"/>
      <c r="CH4" s="412"/>
      <c r="CI4" s="412"/>
      <c r="CJ4" s="412"/>
      <c r="CK4" s="412"/>
      <c r="CL4" s="412"/>
      <c r="CM4" s="412"/>
      <c r="CN4" s="412"/>
      <c r="CO4" s="412"/>
      <c r="CP4" s="412"/>
      <c r="CQ4" s="412"/>
      <c r="CR4" s="412"/>
      <c r="CS4" s="413"/>
      <c r="CT4" s="414">
        <v>9.6999999999999993</v>
      </c>
      <c r="CU4" s="415"/>
      <c r="CV4" s="415"/>
      <c r="CW4" s="415"/>
      <c r="CX4" s="415"/>
      <c r="CY4" s="415"/>
      <c r="CZ4" s="415"/>
      <c r="DA4" s="416"/>
      <c r="DB4" s="414">
        <v>2.9</v>
      </c>
      <c r="DC4" s="415"/>
      <c r="DD4" s="415"/>
      <c r="DE4" s="415"/>
      <c r="DF4" s="415"/>
      <c r="DG4" s="415"/>
      <c r="DH4" s="415"/>
      <c r="DI4" s="416"/>
    </row>
    <row r="5" spans="1:119" ht="18.75" customHeight="1" x14ac:dyDescent="0.15">
      <c r="A5" s="181"/>
      <c r="B5" s="424"/>
      <c r="C5" s="425"/>
      <c r="D5" s="425"/>
      <c r="E5" s="426"/>
      <c r="F5" s="426"/>
      <c r="G5" s="426"/>
      <c r="H5" s="426"/>
      <c r="I5" s="426"/>
      <c r="J5" s="426"/>
      <c r="K5" s="426"/>
      <c r="L5" s="426"/>
      <c r="M5" s="426"/>
      <c r="N5" s="426"/>
      <c r="O5" s="426"/>
      <c r="P5" s="426"/>
      <c r="Q5" s="426"/>
      <c r="R5" s="431"/>
      <c r="S5" s="431"/>
      <c r="T5" s="431"/>
      <c r="U5" s="431"/>
      <c r="V5" s="432"/>
      <c r="W5" s="435"/>
      <c r="X5" s="436"/>
      <c r="Y5" s="436"/>
      <c r="Z5" s="436"/>
      <c r="AA5" s="436"/>
      <c r="AB5" s="425"/>
      <c r="AC5" s="431"/>
      <c r="AD5" s="436"/>
      <c r="AE5" s="436"/>
      <c r="AF5" s="436"/>
      <c r="AG5" s="436"/>
      <c r="AH5" s="436"/>
      <c r="AI5" s="436"/>
      <c r="AJ5" s="436"/>
      <c r="AK5" s="436"/>
      <c r="AL5" s="438"/>
      <c r="AM5" s="474" t="s">
        <v>89</v>
      </c>
      <c r="AN5" s="475"/>
      <c r="AO5" s="475"/>
      <c r="AP5" s="475"/>
      <c r="AQ5" s="475"/>
      <c r="AR5" s="475"/>
      <c r="AS5" s="475"/>
      <c r="AT5" s="476"/>
      <c r="AU5" s="477" t="s">
        <v>90</v>
      </c>
      <c r="AV5" s="478"/>
      <c r="AW5" s="478"/>
      <c r="AX5" s="478"/>
      <c r="AY5" s="479" t="s">
        <v>91</v>
      </c>
      <c r="AZ5" s="480"/>
      <c r="BA5" s="480"/>
      <c r="BB5" s="480"/>
      <c r="BC5" s="480"/>
      <c r="BD5" s="480"/>
      <c r="BE5" s="480"/>
      <c r="BF5" s="480"/>
      <c r="BG5" s="480"/>
      <c r="BH5" s="480"/>
      <c r="BI5" s="480"/>
      <c r="BJ5" s="480"/>
      <c r="BK5" s="480"/>
      <c r="BL5" s="480"/>
      <c r="BM5" s="481"/>
      <c r="BN5" s="445">
        <v>3444518</v>
      </c>
      <c r="BO5" s="446"/>
      <c r="BP5" s="446"/>
      <c r="BQ5" s="446"/>
      <c r="BR5" s="446"/>
      <c r="BS5" s="446"/>
      <c r="BT5" s="446"/>
      <c r="BU5" s="447"/>
      <c r="BV5" s="445">
        <v>2630979</v>
      </c>
      <c r="BW5" s="446"/>
      <c r="BX5" s="446"/>
      <c r="BY5" s="446"/>
      <c r="BZ5" s="446"/>
      <c r="CA5" s="446"/>
      <c r="CB5" s="446"/>
      <c r="CC5" s="447"/>
      <c r="CD5" s="448" t="s">
        <v>92</v>
      </c>
      <c r="CE5" s="449"/>
      <c r="CF5" s="449"/>
      <c r="CG5" s="449"/>
      <c r="CH5" s="449"/>
      <c r="CI5" s="449"/>
      <c r="CJ5" s="449"/>
      <c r="CK5" s="449"/>
      <c r="CL5" s="449"/>
      <c r="CM5" s="449"/>
      <c r="CN5" s="449"/>
      <c r="CO5" s="449"/>
      <c r="CP5" s="449"/>
      <c r="CQ5" s="449"/>
      <c r="CR5" s="449"/>
      <c r="CS5" s="450"/>
      <c r="CT5" s="442">
        <v>96.2</v>
      </c>
      <c r="CU5" s="443"/>
      <c r="CV5" s="443"/>
      <c r="CW5" s="443"/>
      <c r="CX5" s="443"/>
      <c r="CY5" s="443"/>
      <c r="CZ5" s="443"/>
      <c r="DA5" s="444"/>
      <c r="DB5" s="442">
        <v>92</v>
      </c>
      <c r="DC5" s="443"/>
      <c r="DD5" s="443"/>
      <c r="DE5" s="443"/>
      <c r="DF5" s="443"/>
      <c r="DG5" s="443"/>
      <c r="DH5" s="443"/>
      <c r="DI5" s="444"/>
    </row>
    <row r="6" spans="1:119" ht="18.75" customHeight="1" x14ac:dyDescent="0.15">
      <c r="A6" s="181"/>
      <c r="B6" s="451" t="s">
        <v>93</v>
      </c>
      <c r="C6" s="452"/>
      <c r="D6" s="452"/>
      <c r="E6" s="453"/>
      <c r="F6" s="453"/>
      <c r="G6" s="453"/>
      <c r="H6" s="453"/>
      <c r="I6" s="453"/>
      <c r="J6" s="453"/>
      <c r="K6" s="453"/>
      <c r="L6" s="453" t="s">
        <v>94</v>
      </c>
      <c r="M6" s="453"/>
      <c r="N6" s="453"/>
      <c r="O6" s="453"/>
      <c r="P6" s="453"/>
      <c r="Q6" s="453"/>
      <c r="R6" s="457"/>
      <c r="S6" s="457"/>
      <c r="T6" s="457"/>
      <c r="U6" s="457"/>
      <c r="V6" s="458"/>
      <c r="W6" s="461" t="s">
        <v>95</v>
      </c>
      <c r="X6" s="462"/>
      <c r="Y6" s="462"/>
      <c r="Z6" s="462"/>
      <c r="AA6" s="462"/>
      <c r="AB6" s="452"/>
      <c r="AC6" s="465" t="s">
        <v>96</v>
      </c>
      <c r="AD6" s="466"/>
      <c r="AE6" s="466"/>
      <c r="AF6" s="466"/>
      <c r="AG6" s="466"/>
      <c r="AH6" s="466"/>
      <c r="AI6" s="466"/>
      <c r="AJ6" s="466"/>
      <c r="AK6" s="466"/>
      <c r="AL6" s="467"/>
      <c r="AM6" s="474" t="s">
        <v>97</v>
      </c>
      <c r="AN6" s="475"/>
      <c r="AO6" s="475"/>
      <c r="AP6" s="475"/>
      <c r="AQ6" s="475"/>
      <c r="AR6" s="475"/>
      <c r="AS6" s="475"/>
      <c r="AT6" s="476"/>
      <c r="AU6" s="477" t="s">
        <v>90</v>
      </c>
      <c r="AV6" s="478"/>
      <c r="AW6" s="478"/>
      <c r="AX6" s="478"/>
      <c r="AY6" s="479" t="s">
        <v>98</v>
      </c>
      <c r="AZ6" s="480"/>
      <c r="BA6" s="480"/>
      <c r="BB6" s="480"/>
      <c r="BC6" s="480"/>
      <c r="BD6" s="480"/>
      <c r="BE6" s="480"/>
      <c r="BF6" s="480"/>
      <c r="BG6" s="480"/>
      <c r="BH6" s="480"/>
      <c r="BI6" s="480"/>
      <c r="BJ6" s="480"/>
      <c r="BK6" s="480"/>
      <c r="BL6" s="480"/>
      <c r="BM6" s="481"/>
      <c r="BN6" s="445">
        <v>224948</v>
      </c>
      <c r="BO6" s="446"/>
      <c r="BP6" s="446"/>
      <c r="BQ6" s="446"/>
      <c r="BR6" s="446"/>
      <c r="BS6" s="446"/>
      <c r="BT6" s="446"/>
      <c r="BU6" s="447"/>
      <c r="BV6" s="445">
        <v>145915</v>
      </c>
      <c r="BW6" s="446"/>
      <c r="BX6" s="446"/>
      <c r="BY6" s="446"/>
      <c r="BZ6" s="446"/>
      <c r="CA6" s="446"/>
      <c r="CB6" s="446"/>
      <c r="CC6" s="447"/>
      <c r="CD6" s="448" t="s">
        <v>99</v>
      </c>
      <c r="CE6" s="449"/>
      <c r="CF6" s="449"/>
      <c r="CG6" s="449"/>
      <c r="CH6" s="449"/>
      <c r="CI6" s="449"/>
      <c r="CJ6" s="449"/>
      <c r="CK6" s="449"/>
      <c r="CL6" s="449"/>
      <c r="CM6" s="449"/>
      <c r="CN6" s="449"/>
      <c r="CO6" s="449"/>
      <c r="CP6" s="449"/>
      <c r="CQ6" s="449"/>
      <c r="CR6" s="449"/>
      <c r="CS6" s="450"/>
      <c r="CT6" s="482">
        <v>96.5</v>
      </c>
      <c r="CU6" s="483"/>
      <c r="CV6" s="483"/>
      <c r="CW6" s="483"/>
      <c r="CX6" s="483"/>
      <c r="CY6" s="483"/>
      <c r="CZ6" s="483"/>
      <c r="DA6" s="484"/>
      <c r="DB6" s="482">
        <v>92.6</v>
      </c>
      <c r="DC6" s="483"/>
      <c r="DD6" s="483"/>
      <c r="DE6" s="483"/>
      <c r="DF6" s="483"/>
      <c r="DG6" s="483"/>
      <c r="DH6" s="483"/>
      <c r="DI6" s="484"/>
    </row>
    <row r="7" spans="1:119" ht="18.75" customHeight="1" x14ac:dyDescent="0.15">
      <c r="A7" s="181"/>
      <c r="B7" s="421"/>
      <c r="C7" s="422"/>
      <c r="D7" s="422"/>
      <c r="E7" s="423"/>
      <c r="F7" s="423"/>
      <c r="G7" s="423"/>
      <c r="H7" s="423"/>
      <c r="I7" s="423"/>
      <c r="J7" s="423"/>
      <c r="K7" s="423"/>
      <c r="L7" s="423"/>
      <c r="M7" s="423"/>
      <c r="N7" s="423"/>
      <c r="O7" s="423"/>
      <c r="P7" s="423"/>
      <c r="Q7" s="423"/>
      <c r="R7" s="429"/>
      <c r="S7" s="429"/>
      <c r="T7" s="429"/>
      <c r="U7" s="429"/>
      <c r="V7" s="430"/>
      <c r="W7" s="433"/>
      <c r="X7" s="434"/>
      <c r="Y7" s="434"/>
      <c r="Z7" s="434"/>
      <c r="AA7" s="434"/>
      <c r="AB7" s="422"/>
      <c r="AC7" s="468"/>
      <c r="AD7" s="469"/>
      <c r="AE7" s="469"/>
      <c r="AF7" s="469"/>
      <c r="AG7" s="469"/>
      <c r="AH7" s="469"/>
      <c r="AI7" s="469"/>
      <c r="AJ7" s="469"/>
      <c r="AK7" s="469"/>
      <c r="AL7" s="470"/>
      <c r="AM7" s="474" t="s">
        <v>100</v>
      </c>
      <c r="AN7" s="475"/>
      <c r="AO7" s="475"/>
      <c r="AP7" s="475"/>
      <c r="AQ7" s="475"/>
      <c r="AR7" s="475"/>
      <c r="AS7" s="475"/>
      <c r="AT7" s="476"/>
      <c r="AU7" s="477" t="s">
        <v>90</v>
      </c>
      <c r="AV7" s="478"/>
      <c r="AW7" s="478"/>
      <c r="AX7" s="478"/>
      <c r="AY7" s="479" t="s">
        <v>101</v>
      </c>
      <c r="AZ7" s="480"/>
      <c r="BA7" s="480"/>
      <c r="BB7" s="480"/>
      <c r="BC7" s="480"/>
      <c r="BD7" s="480"/>
      <c r="BE7" s="480"/>
      <c r="BF7" s="480"/>
      <c r="BG7" s="480"/>
      <c r="BH7" s="480"/>
      <c r="BI7" s="480"/>
      <c r="BJ7" s="480"/>
      <c r="BK7" s="480"/>
      <c r="BL7" s="480"/>
      <c r="BM7" s="481"/>
      <c r="BN7" s="445">
        <v>41020</v>
      </c>
      <c r="BO7" s="446"/>
      <c r="BP7" s="446"/>
      <c r="BQ7" s="446"/>
      <c r="BR7" s="446"/>
      <c r="BS7" s="446"/>
      <c r="BT7" s="446"/>
      <c r="BU7" s="447"/>
      <c r="BV7" s="445">
        <v>89892</v>
      </c>
      <c r="BW7" s="446"/>
      <c r="BX7" s="446"/>
      <c r="BY7" s="446"/>
      <c r="BZ7" s="446"/>
      <c r="CA7" s="446"/>
      <c r="CB7" s="446"/>
      <c r="CC7" s="447"/>
      <c r="CD7" s="448" t="s">
        <v>102</v>
      </c>
      <c r="CE7" s="449"/>
      <c r="CF7" s="449"/>
      <c r="CG7" s="449"/>
      <c r="CH7" s="449"/>
      <c r="CI7" s="449"/>
      <c r="CJ7" s="449"/>
      <c r="CK7" s="449"/>
      <c r="CL7" s="449"/>
      <c r="CM7" s="449"/>
      <c r="CN7" s="449"/>
      <c r="CO7" s="449"/>
      <c r="CP7" s="449"/>
      <c r="CQ7" s="449"/>
      <c r="CR7" s="449"/>
      <c r="CS7" s="450"/>
      <c r="CT7" s="445">
        <v>1902954</v>
      </c>
      <c r="CU7" s="446"/>
      <c r="CV7" s="446"/>
      <c r="CW7" s="446"/>
      <c r="CX7" s="446"/>
      <c r="CY7" s="446"/>
      <c r="CZ7" s="446"/>
      <c r="DA7" s="447"/>
      <c r="DB7" s="445">
        <v>1904909</v>
      </c>
      <c r="DC7" s="446"/>
      <c r="DD7" s="446"/>
      <c r="DE7" s="446"/>
      <c r="DF7" s="446"/>
      <c r="DG7" s="446"/>
      <c r="DH7" s="446"/>
      <c r="DI7" s="447"/>
    </row>
    <row r="8" spans="1:119" ht="18.75" customHeight="1" thickBot="1" x14ac:dyDescent="0.2">
      <c r="A8" s="181"/>
      <c r="B8" s="454"/>
      <c r="C8" s="455"/>
      <c r="D8" s="455"/>
      <c r="E8" s="456"/>
      <c r="F8" s="456"/>
      <c r="G8" s="456"/>
      <c r="H8" s="456"/>
      <c r="I8" s="456"/>
      <c r="J8" s="456"/>
      <c r="K8" s="456"/>
      <c r="L8" s="456"/>
      <c r="M8" s="456"/>
      <c r="N8" s="456"/>
      <c r="O8" s="456"/>
      <c r="P8" s="456"/>
      <c r="Q8" s="456"/>
      <c r="R8" s="459"/>
      <c r="S8" s="459"/>
      <c r="T8" s="459"/>
      <c r="U8" s="459"/>
      <c r="V8" s="460"/>
      <c r="W8" s="463"/>
      <c r="X8" s="464"/>
      <c r="Y8" s="464"/>
      <c r="Z8" s="464"/>
      <c r="AA8" s="464"/>
      <c r="AB8" s="455"/>
      <c r="AC8" s="471"/>
      <c r="AD8" s="472"/>
      <c r="AE8" s="472"/>
      <c r="AF8" s="472"/>
      <c r="AG8" s="472"/>
      <c r="AH8" s="472"/>
      <c r="AI8" s="472"/>
      <c r="AJ8" s="472"/>
      <c r="AK8" s="472"/>
      <c r="AL8" s="473"/>
      <c r="AM8" s="474" t="s">
        <v>103</v>
      </c>
      <c r="AN8" s="475"/>
      <c r="AO8" s="475"/>
      <c r="AP8" s="475"/>
      <c r="AQ8" s="475"/>
      <c r="AR8" s="475"/>
      <c r="AS8" s="475"/>
      <c r="AT8" s="476"/>
      <c r="AU8" s="477" t="s">
        <v>90</v>
      </c>
      <c r="AV8" s="478"/>
      <c r="AW8" s="478"/>
      <c r="AX8" s="478"/>
      <c r="AY8" s="479" t="s">
        <v>104</v>
      </c>
      <c r="AZ8" s="480"/>
      <c r="BA8" s="480"/>
      <c r="BB8" s="480"/>
      <c r="BC8" s="480"/>
      <c r="BD8" s="480"/>
      <c r="BE8" s="480"/>
      <c r="BF8" s="480"/>
      <c r="BG8" s="480"/>
      <c r="BH8" s="480"/>
      <c r="BI8" s="480"/>
      <c r="BJ8" s="480"/>
      <c r="BK8" s="480"/>
      <c r="BL8" s="480"/>
      <c r="BM8" s="481"/>
      <c r="BN8" s="445">
        <v>183928</v>
      </c>
      <c r="BO8" s="446"/>
      <c r="BP8" s="446"/>
      <c r="BQ8" s="446"/>
      <c r="BR8" s="446"/>
      <c r="BS8" s="446"/>
      <c r="BT8" s="446"/>
      <c r="BU8" s="447"/>
      <c r="BV8" s="445">
        <v>56023</v>
      </c>
      <c r="BW8" s="446"/>
      <c r="BX8" s="446"/>
      <c r="BY8" s="446"/>
      <c r="BZ8" s="446"/>
      <c r="CA8" s="446"/>
      <c r="CB8" s="446"/>
      <c r="CC8" s="447"/>
      <c r="CD8" s="448" t="s">
        <v>105</v>
      </c>
      <c r="CE8" s="449"/>
      <c r="CF8" s="449"/>
      <c r="CG8" s="449"/>
      <c r="CH8" s="449"/>
      <c r="CI8" s="449"/>
      <c r="CJ8" s="449"/>
      <c r="CK8" s="449"/>
      <c r="CL8" s="449"/>
      <c r="CM8" s="449"/>
      <c r="CN8" s="449"/>
      <c r="CO8" s="449"/>
      <c r="CP8" s="449"/>
      <c r="CQ8" s="449"/>
      <c r="CR8" s="449"/>
      <c r="CS8" s="450"/>
      <c r="CT8" s="485">
        <v>0.12</v>
      </c>
      <c r="CU8" s="486"/>
      <c r="CV8" s="486"/>
      <c r="CW8" s="486"/>
      <c r="CX8" s="486"/>
      <c r="CY8" s="486"/>
      <c r="CZ8" s="486"/>
      <c r="DA8" s="487"/>
      <c r="DB8" s="485">
        <v>0.12</v>
      </c>
      <c r="DC8" s="486"/>
      <c r="DD8" s="486"/>
      <c r="DE8" s="486"/>
      <c r="DF8" s="486"/>
      <c r="DG8" s="486"/>
      <c r="DH8" s="486"/>
      <c r="DI8" s="487"/>
    </row>
    <row r="9" spans="1:119" ht="18.75" customHeight="1" thickBot="1" x14ac:dyDescent="0.2">
      <c r="A9" s="181"/>
      <c r="B9" s="439" t="s">
        <v>106</v>
      </c>
      <c r="C9" s="440"/>
      <c r="D9" s="440"/>
      <c r="E9" s="440"/>
      <c r="F9" s="440"/>
      <c r="G9" s="440"/>
      <c r="H9" s="440"/>
      <c r="I9" s="440"/>
      <c r="J9" s="440"/>
      <c r="K9" s="488"/>
      <c r="L9" s="489" t="s">
        <v>107</v>
      </c>
      <c r="M9" s="490"/>
      <c r="N9" s="490"/>
      <c r="O9" s="490"/>
      <c r="P9" s="490"/>
      <c r="Q9" s="491"/>
      <c r="R9" s="492">
        <v>2063</v>
      </c>
      <c r="S9" s="493"/>
      <c r="T9" s="493"/>
      <c r="U9" s="493"/>
      <c r="V9" s="494"/>
      <c r="W9" s="402" t="s">
        <v>108</v>
      </c>
      <c r="X9" s="403"/>
      <c r="Y9" s="403"/>
      <c r="Z9" s="403"/>
      <c r="AA9" s="403"/>
      <c r="AB9" s="403"/>
      <c r="AC9" s="403"/>
      <c r="AD9" s="403"/>
      <c r="AE9" s="403"/>
      <c r="AF9" s="403"/>
      <c r="AG9" s="403"/>
      <c r="AH9" s="403"/>
      <c r="AI9" s="403"/>
      <c r="AJ9" s="403"/>
      <c r="AK9" s="403"/>
      <c r="AL9" s="404"/>
      <c r="AM9" s="474" t="s">
        <v>109</v>
      </c>
      <c r="AN9" s="475"/>
      <c r="AO9" s="475"/>
      <c r="AP9" s="475"/>
      <c r="AQ9" s="475"/>
      <c r="AR9" s="475"/>
      <c r="AS9" s="475"/>
      <c r="AT9" s="476"/>
      <c r="AU9" s="477" t="s">
        <v>90</v>
      </c>
      <c r="AV9" s="478"/>
      <c r="AW9" s="478"/>
      <c r="AX9" s="478"/>
      <c r="AY9" s="479" t="s">
        <v>110</v>
      </c>
      <c r="AZ9" s="480"/>
      <c r="BA9" s="480"/>
      <c r="BB9" s="480"/>
      <c r="BC9" s="480"/>
      <c r="BD9" s="480"/>
      <c r="BE9" s="480"/>
      <c r="BF9" s="480"/>
      <c r="BG9" s="480"/>
      <c r="BH9" s="480"/>
      <c r="BI9" s="480"/>
      <c r="BJ9" s="480"/>
      <c r="BK9" s="480"/>
      <c r="BL9" s="480"/>
      <c r="BM9" s="481"/>
      <c r="BN9" s="445">
        <v>127905</v>
      </c>
      <c r="BO9" s="446"/>
      <c r="BP9" s="446"/>
      <c r="BQ9" s="446"/>
      <c r="BR9" s="446"/>
      <c r="BS9" s="446"/>
      <c r="BT9" s="446"/>
      <c r="BU9" s="447"/>
      <c r="BV9" s="445">
        <v>-60518</v>
      </c>
      <c r="BW9" s="446"/>
      <c r="BX9" s="446"/>
      <c r="BY9" s="446"/>
      <c r="BZ9" s="446"/>
      <c r="CA9" s="446"/>
      <c r="CB9" s="446"/>
      <c r="CC9" s="447"/>
      <c r="CD9" s="448" t="s">
        <v>111</v>
      </c>
      <c r="CE9" s="449"/>
      <c r="CF9" s="449"/>
      <c r="CG9" s="449"/>
      <c r="CH9" s="449"/>
      <c r="CI9" s="449"/>
      <c r="CJ9" s="449"/>
      <c r="CK9" s="449"/>
      <c r="CL9" s="449"/>
      <c r="CM9" s="449"/>
      <c r="CN9" s="449"/>
      <c r="CO9" s="449"/>
      <c r="CP9" s="449"/>
      <c r="CQ9" s="449"/>
      <c r="CR9" s="449"/>
      <c r="CS9" s="450"/>
      <c r="CT9" s="442">
        <v>12.1</v>
      </c>
      <c r="CU9" s="443"/>
      <c r="CV9" s="443"/>
      <c r="CW9" s="443"/>
      <c r="CX9" s="443"/>
      <c r="CY9" s="443"/>
      <c r="CZ9" s="443"/>
      <c r="DA9" s="444"/>
      <c r="DB9" s="442">
        <v>12.5</v>
      </c>
      <c r="DC9" s="443"/>
      <c r="DD9" s="443"/>
      <c r="DE9" s="443"/>
      <c r="DF9" s="443"/>
      <c r="DG9" s="443"/>
      <c r="DH9" s="443"/>
      <c r="DI9" s="444"/>
    </row>
    <row r="10" spans="1:119" ht="18.75" customHeight="1" thickBot="1" x14ac:dyDescent="0.2">
      <c r="A10" s="181"/>
      <c r="B10" s="439"/>
      <c r="C10" s="440"/>
      <c r="D10" s="440"/>
      <c r="E10" s="440"/>
      <c r="F10" s="440"/>
      <c r="G10" s="440"/>
      <c r="H10" s="440"/>
      <c r="I10" s="440"/>
      <c r="J10" s="440"/>
      <c r="K10" s="488"/>
      <c r="L10" s="495" t="s">
        <v>112</v>
      </c>
      <c r="M10" s="475"/>
      <c r="N10" s="475"/>
      <c r="O10" s="475"/>
      <c r="P10" s="475"/>
      <c r="Q10" s="476"/>
      <c r="R10" s="496">
        <v>2381</v>
      </c>
      <c r="S10" s="497"/>
      <c r="T10" s="497"/>
      <c r="U10" s="497"/>
      <c r="V10" s="498"/>
      <c r="W10" s="433"/>
      <c r="X10" s="434"/>
      <c r="Y10" s="434"/>
      <c r="Z10" s="434"/>
      <c r="AA10" s="434"/>
      <c r="AB10" s="434"/>
      <c r="AC10" s="434"/>
      <c r="AD10" s="434"/>
      <c r="AE10" s="434"/>
      <c r="AF10" s="434"/>
      <c r="AG10" s="434"/>
      <c r="AH10" s="434"/>
      <c r="AI10" s="434"/>
      <c r="AJ10" s="434"/>
      <c r="AK10" s="434"/>
      <c r="AL10" s="437"/>
      <c r="AM10" s="474" t="s">
        <v>113</v>
      </c>
      <c r="AN10" s="475"/>
      <c r="AO10" s="475"/>
      <c r="AP10" s="475"/>
      <c r="AQ10" s="475"/>
      <c r="AR10" s="475"/>
      <c r="AS10" s="475"/>
      <c r="AT10" s="476"/>
      <c r="AU10" s="477" t="s">
        <v>114</v>
      </c>
      <c r="AV10" s="478"/>
      <c r="AW10" s="478"/>
      <c r="AX10" s="478"/>
      <c r="AY10" s="479" t="s">
        <v>115</v>
      </c>
      <c r="AZ10" s="480"/>
      <c r="BA10" s="480"/>
      <c r="BB10" s="480"/>
      <c r="BC10" s="480"/>
      <c r="BD10" s="480"/>
      <c r="BE10" s="480"/>
      <c r="BF10" s="480"/>
      <c r="BG10" s="480"/>
      <c r="BH10" s="480"/>
      <c r="BI10" s="480"/>
      <c r="BJ10" s="480"/>
      <c r="BK10" s="480"/>
      <c r="BL10" s="480"/>
      <c r="BM10" s="481"/>
      <c r="BN10" s="445">
        <v>37589</v>
      </c>
      <c r="BO10" s="446"/>
      <c r="BP10" s="446"/>
      <c r="BQ10" s="446"/>
      <c r="BR10" s="446"/>
      <c r="BS10" s="446"/>
      <c r="BT10" s="446"/>
      <c r="BU10" s="447"/>
      <c r="BV10" s="445">
        <v>58617</v>
      </c>
      <c r="BW10" s="446"/>
      <c r="BX10" s="446"/>
      <c r="BY10" s="446"/>
      <c r="BZ10" s="446"/>
      <c r="CA10" s="446"/>
      <c r="CB10" s="446"/>
      <c r="CC10" s="44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9"/>
      <c r="C11" s="440"/>
      <c r="D11" s="440"/>
      <c r="E11" s="440"/>
      <c r="F11" s="440"/>
      <c r="G11" s="440"/>
      <c r="H11" s="440"/>
      <c r="I11" s="440"/>
      <c r="J11" s="440"/>
      <c r="K11" s="488"/>
      <c r="L11" s="499" t="s">
        <v>117</v>
      </c>
      <c r="M11" s="500"/>
      <c r="N11" s="500"/>
      <c r="O11" s="500"/>
      <c r="P11" s="500"/>
      <c r="Q11" s="501"/>
      <c r="R11" s="502" t="s">
        <v>118</v>
      </c>
      <c r="S11" s="503"/>
      <c r="T11" s="503"/>
      <c r="U11" s="503"/>
      <c r="V11" s="504"/>
      <c r="W11" s="433"/>
      <c r="X11" s="434"/>
      <c r="Y11" s="434"/>
      <c r="Z11" s="434"/>
      <c r="AA11" s="434"/>
      <c r="AB11" s="434"/>
      <c r="AC11" s="434"/>
      <c r="AD11" s="434"/>
      <c r="AE11" s="434"/>
      <c r="AF11" s="434"/>
      <c r="AG11" s="434"/>
      <c r="AH11" s="434"/>
      <c r="AI11" s="434"/>
      <c r="AJ11" s="434"/>
      <c r="AK11" s="434"/>
      <c r="AL11" s="437"/>
      <c r="AM11" s="474" t="s">
        <v>119</v>
      </c>
      <c r="AN11" s="475"/>
      <c r="AO11" s="475"/>
      <c r="AP11" s="475"/>
      <c r="AQ11" s="475"/>
      <c r="AR11" s="475"/>
      <c r="AS11" s="475"/>
      <c r="AT11" s="476"/>
      <c r="AU11" s="477" t="s">
        <v>114</v>
      </c>
      <c r="AV11" s="478"/>
      <c r="AW11" s="478"/>
      <c r="AX11" s="478"/>
      <c r="AY11" s="479" t="s">
        <v>120</v>
      </c>
      <c r="AZ11" s="480"/>
      <c r="BA11" s="480"/>
      <c r="BB11" s="480"/>
      <c r="BC11" s="480"/>
      <c r="BD11" s="480"/>
      <c r="BE11" s="480"/>
      <c r="BF11" s="480"/>
      <c r="BG11" s="480"/>
      <c r="BH11" s="480"/>
      <c r="BI11" s="480"/>
      <c r="BJ11" s="480"/>
      <c r="BK11" s="480"/>
      <c r="BL11" s="480"/>
      <c r="BM11" s="481"/>
      <c r="BN11" s="445">
        <v>0</v>
      </c>
      <c r="BO11" s="446"/>
      <c r="BP11" s="446"/>
      <c r="BQ11" s="446"/>
      <c r="BR11" s="446"/>
      <c r="BS11" s="446"/>
      <c r="BT11" s="446"/>
      <c r="BU11" s="447"/>
      <c r="BV11" s="445">
        <v>0</v>
      </c>
      <c r="BW11" s="446"/>
      <c r="BX11" s="446"/>
      <c r="BY11" s="446"/>
      <c r="BZ11" s="446"/>
      <c r="CA11" s="446"/>
      <c r="CB11" s="446"/>
      <c r="CC11" s="447"/>
      <c r="CD11" s="448" t="s">
        <v>121</v>
      </c>
      <c r="CE11" s="449"/>
      <c r="CF11" s="449"/>
      <c r="CG11" s="449"/>
      <c r="CH11" s="449"/>
      <c r="CI11" s="449"/>
      <c r="CJ11" s="449"/>
      <c r="CK11" s="449"/>
      <c r="CL11" s="449"/>
      <c r="CM11" s="449"/>
      <c r="CN11" s="449"/>
      <c r="CO11" s="449"/>
      <c r="CP11" s="449"/>
      <c r="CQ11" s="449"/>
      <c r="CR11" s="449"/>
      <c r="CS11" s="450"/>
      <c r="CT11" s="485" t="s">
        <v>122</v>
      </c>
      <c r="CU11" s="486"/>
      <c r="CV11" s="486"/>
      <c r="CW11" s="486"/>
      <c r="CX11" s="486"/>
      <c r="CY11" s="486"/>
      <c r="CZ11" s="486"/>
      <c r="DA11" s="487"/>
      <c r="DB11" s="485" t="s">
        <v>122</v>
      </c>
      <c r="DC11" s="486"/>
      <c r="DD11" s="486"/>
      <c r="DE11" s="486"/>
      <c r="DF11" s="486"/>
      <c r="DG11" s="486"/>
      <c r="DH11" s="486"/>
      <c r="DI11" s="487"/>
    </row>
    <row r="12" spans="1:119" ht="18.75" customHeight="1" x14ac:dyDescent="0.15">
      <c r="A12" s="181"/>
      <c r="B12" s="505" t="s">
        <v>123</v>
      </c>
      <c r="C12" s="506"/>
      <c r="D12" s="506"/>
      <c r="E12" s="506"/>
      <c r="F12" s="506"/>
      <c r="G12" s="506"/>
      <c r="H12" s="506"/>
      <c r="I12" s="506"/>
      <c r="J12" s="506"/>
      <c r="K12" s="507"/>
      <c r="L12" s="514" t="s">
        <v>124</v>
      </c>
      <c r="M12" s="515"/>
      <c r="N12" s="515"/>
      <c r="O12" s="515"/>
      <c r="P12" s="515"/>
      <c r="Q12" s="516"/>
      <c r="R12" s="517">
        <v>1958</v>
      </c>
      <c r="S12" s="518"/>
      <c r="T12" s="518"/>
      <c r="U12" s="518"/>
      <c r="V12" s="519"/>
      <c r="W12" s="520" t="s">
        <v>1</v>
      </c>
      <c r="X12" s="478"/>
      <c r="Y12" s="478"/>
      <c r="Z12" s="478"/>
      <c r="AA12" s="478"/>
      <c r="AB12" s="521"/>
      <c r="AC12" s="522" t="s">
        <v>125</v>
      </c>
      <c r="AD12" s="523"/>
      <c r="AE12" s="523"/>
      <c r="AF12" s="523"/>
      <c r="AG12" s="524"/>
      <c r="AH12" s="522" t="s">
        <v>126</v>
      </c>
      <c r="AI12" s="523"/>
      <c r="AJ12" s="523"/>
      <c r="AK12" s="523"/>
      <c r="AL12" s="525"/>
      <c r="AM12" s="474" t="s">
        <v>127</v>
      </c>
      <c r="AN12" s="475"/>
      <c r="AO12" s="475"/>
      <c r="AP12" s="475"/>
      <c r="AQ12" s="475"/>
      <c r="AR12" s="475"/>
      <c r="AS12" s="475"/>
      <c r="AT12" s="476"/>
      <c r="AU12" s="477" t="s">
        <v>90</v>
      </c>
      <c r="AV12" s="478"/>
      <c r="AW12" s="478"/>
      <c r="AX12" s="478"/>
      <c r="AY12" s="479" t="s">
        <v>128</v>
      </c>
      <c r="AZ12" s="480"/>
      <c r="BA12" s="480"/>
      <c r="BB12" s="480"/>
      <c r="BC12" s="480"/>
      <c r="BD12" s="480"/>
      <c r="BE12" s="480"/>
      <c r="BF12" s="480"/>
      <c r="BG12" s="480"/>
      <c r="BH12" s="480"/>
      <c r="BI12" s="480"/>
      <c r="BJ12" s="480"/>
      <c r="BK12" s="480"/>
      <c r="BL12" s="480"/>
      <c r="BM12" s="481"/>
      <c r="BN12" s="445">
        <v>53627</v>
      </c>
      <c r="BO12" s="446"/>
      <c r="BP12" s="446"/>
      <c r="BQ12" s="446"/>
      <c r="BR12" s="446"/>
      <c r="BS12" s="446"/>
      <c r="BT12" s="446"/>
      <c r="BU12" s="447"/>
      <c r="BV12" s="445">
        <v>1892</v>
      </c>
      <c r="BW12" s="446"/>
      <c r="BX12" s="446"/>
      <c r="BY12" s="446"/>
      <c r="BZ12" s="446"/>
      <c r="CA12" s="446"/>
      <c r="CB12" s="446"/>
      <c r="CC12" s="447"/>
      <c r="CD12" s="448" t="s">
        <v>129</v>
      </c>
      <c r="CE12" s="449"/>
      <c r="CF12" s="449"/>
      <c r="CG12" s="449"/>
      <c r="CH12" s="449"/>
      <c r="CI12" s="449"/>
      <c r="CJ12" s="449"/>
      <c r="CK12" s="449"/>
      <c r="CL12" s="449"/>
      <c r="CM12" s="449"/>
      <c r="CN12" s="449"/>
      <c r="CO12" s="449"/>
      <c r="CP12" s="449"/>
      <c r="CQ12" s="449"/>
      <c r="CR12" s="449"/>
      <c r="CS12" s="450"/>
      <c r="CT12" s="485" t="s">
        <v>122</v>
      </c>
      <c r="CU12" s="486"/>
      <c r="CV12" s="486"/>
      <c r="CW12" s="486"/>
      <c r="CX12" s="486"/>
      <c r="CY12" s="486"/>
      <c r="CZ12" s="486"/>
      <c r="DA12" s="487"/>
      <c r="DB12" s="485" t="s">
        <v>122</v>
      </c>
      <c r="DC12" s="486"/>
      <c r="DD12" s="486"/>
      <c r="DE12" s="486"/>
      <c r="DF12" s="486"/>
      <c r="DG12" s="486"/>
      <c r="DH12" s="486"/>
      <c r="DI12" s="487"/>
    </row>
    <row r="13" spans="1:119" ht="18.75" customHeight="1" x14ac:dyDescent="0.15">
      <c r="A13" s="181"/>
      <c r="B13" s="508"/>
      <c r="C13" s="509"/>
      <c r="D13" s="509"/>
      <c r="E13" s="509"/>
      <c r="F13" s="509"/>
      <c r="G13" s="509"/>
      <c r="H13" s="509"/>
      <c r="I13" s="509"/>
      <c r="J13" s="509"/>
      <c r="K13" s="510"/>
      <c r="L13" s="190"/>
      <c r="M13" s="536" t="s">
        <v>130</v>
      </c>
      <c r="N13" s="537"/>
      <c r="O13" s="537"/>
      <c r="P13" s="537"/>
      <c r="Q13" s="538"/>
      <c r="R13" s="529">
        <v>1936</v>
      </c>
      <c r="S13" s="530"/>
      <c r="T13" s="530"/>
      <c r="U13" s="530"/>
      <c r="V13" s="531"/>
      <c r="W13" s="461" t="s">
        <v>131</v>
      </c>
      <c r="X13" s="462"/>
      <c r="Y13" s="462"/>
      <c r="Z13" s="462"/>
      <c r="AA13" s="462"/>
      <c r="AB13" s="452"/>
      <c r="AC13" s="496">
        <v>117</v>
      </c>
      <c r="AD13" s="497"/>
      <c r="AE13" s="497"/>
      <c r="AF13" s="497"/>
      <c r="AG13" s="539"/>
      <c r="AH13" s="496">
        <v>152</v>
      </c>
      <c r="AI13" s="497"/>
      <c r="AJ13" s="497"/>
      <c r="AK13" s="497"/>
      <c r="AL13" s="498"/>
      <c r="AM13" s="474" t="s">
        <v>132</v>
      </c>
      <c r="AN13" s="475"/>
      <c r="AO13" s="475"/>
      <c r="AP13" s="475"/>
      <c r="AQ13" s="475"/>
      <c r="AR13" s="475"/>
      <c r="AS13" s="475"/>
      <c r="AT13" s="476"/>
      <c r="AU13" s="477" t="s">
        <v>114</v>
      </c>
      <c r="AV13" s="478"/>
      <c r="AW13" s="478"/>
      <c r="AX13" s="478"/>
      <c r="AY13" s="479" t="s">
        <v>133</v>
      </c>
      <c r="AZ13" s="480"/>
      <c r="BA13" s="480"/>
      <c r="BB13" s="480"/>
      <c r="BC13" s="480"/>
      <c r="BD13" s="480"/>
      <c r="BE13" s="480"/>
      <c r="BF13" s="480"/>
      <c r="BG13" s="480"/>
      <c r="BH13" s="480"/>
      <c r="BI13" s="480"/>
      <c r="BJ13" s="480"/>
      <c r="BK13" s="480"/>
      <c r="BL13" s="480"/>
      <c r="BM13" s="481"/>
      <c r="BN13" s="445">
        <v>111867</v>
      </c>
      <c r="BO13" s="446"/>
      <c r="BP13" s="446"/>
      <c r="BQ13" s="446"/>
      <c r="BR13" s="446"/>
      <c r="BS13" s="446"/>
      <c r="BT13" s="446"/>
      <c r="BU13" s="447"/>
      <c r="BV13" s="445">
        <v>-3793</v>
      </c>
      <c r="BW13" s="446"/>
      <c r="BX13" s="446"/>
      <c r="BY13" s="446"/>
      <c r="BZ13" s="446"/>
      <c r="CA13" s="446"/>
      <c r="CB13" s="446"/>
      <c r="CC13" s="447"/>
      <c r="CD13" s="448" t="s">
        <v>134</v>
      </c>
      <c r="CE13" s="449"/>
      <c r="CF13" s="449"/>
      <c r="CG13" s="449"/>
      <c r="CH13" s="449"/>
      <c r="CI13" s="449"/>
      <c r="CJ13" s="449"/>
      <c r="CK13" s="449"/>
      <c r="CL13" s="449"/>
      <c r="CM13" s="449"/>
      <c r="CN13" s="449"/>
      <c r="CO13" s="449"/>
      <c r="CP13" s="449"/>
      <c r="CQ13" s="449"/>
      <c r="CR13" s="449"/>
      <c r="CS13" s="450"/>
      <c r="CT13" s="442">
        <v>7.7</v>
      </c>
      <c r="CU13" s="443"/>
      <c r="CV13" s="443"/>
      <c r="CW13" s="443"/>
      <c r="CX13" s="443"/>
      <c r="CY13" s="443"/>
      <c r="CZ13" s="443"/>
      <c r="DA13" s="444"/>
      <c r="DB13" s="442">
        <v>7.1</v>
      </c>
      <c r="DC13" s="443"/>
      <c r="DD13" s="443"/>
      <c r="DE13" s="443"/>
      <c r="DF13" s="443"/>
      <c r="DG13" s="443"/>
      <c r="DH13" s="443"/>
      <c r="DI13" s="444"/>
    </row>
    <row r="14" spans="1:119" ht="18.75" customHeight="1" thickBot="1" x14ac:dyDescent="0.2">
      <c r="A14" s="181"/>
      <c r="B14" s="508"/>
      <c r="C14" s="509"/>
      <c r="D14" s="509"/>
      <c r="E14" s="509"/>
      <c r="F14" s="509"/>
      <c r="G14" s="509"/>
      <c r="H14" s="509"/>
      <c r="I14" s="509"/>
      <c r="J14" s="509"/>
      <c r="K14" s="510"/>
      <c r="L14" s="526" t="s">
        <v>135</v>
      </c>
      <c r="M14" s="527"/>
      <c r="N14" s="527"/>
      <c r="O14" s="527"/>
      <c r="P14" s="527"/>
      <c r="Q14" s="528"/>
      <c r="R14" s="529">
        <v>2029</v>
      </c>
      <c r="S14" s="530"/>
      <c r="T14" s="530"/>
      <c r="U14" s="530"/>
      <c r="V14" s="531"/>
      <c r="W14" s="435"/>
      <c r="X14" s="436"/>
      <c r="Y14" s="436"/>
      <c r="Z14" s="436"/>
      <c r="AA14" s="436"/>
      <c r="AB14" s="425"/>
      <c r="AC14" s="532">
        <v>13.4</v>
      </c>
      <c r="AD14" s="533"/>
      <c r="AE14" s="533"/>
      <c r="AF14" s="533"/>
      <c r="AG14" s="534"/>
      <c r="AH14" s="532">
        <v>15.8</v>
      </c>
      <c r="AI14" s="533"/>
      <c r="AJ14" s="533"/>
      <c r="AK14" s="533"/>
      <c r="AL14" s="535"/>
      <c r="AM14" s="474"/>
      <c r="AN14" s="475"/>
      <c r="AO14" s="475"/>
      <c r="AP14" s="475"/>
      <c r="AQ14" s="475"/>
      <c r="AR14" s="475"/>
      <c r="AS14" s="475"/>
      <c r="AT14" s="476"/>
      <c r="AU14" s="477"/>
      <c r="AV14" s="478"/>
      <c r="AW14" s="478"/>
      <c r="AX14" s="478"/>
      <c r="AY14" s="479"/>
      <c r="AZ14" s="480"/>
      <c r="BA14" s="480"/>
      <c r="BB14" s="480"/>
      <c r="BC14" s="480"/>
      <c r="BD14" s="480"/>
      <c r="BE14" s="480"/>
      <c r="BF14" s="480"/>
      <c r="BG14" s="480"/>
      <c r="BH14" s="480"/>
      <c r="BI14" s="480"/>
      <c r="BJ14" s="480"/>
      <c r="BK14" s="480"/>
      <c r="BL14" s="480"/>
      <c r="BM14" s="481"/>
      <c r="BN14" s="445"/>
      <c r="BO14" s="446"/>
      <c r="BP14" s="446"/>
      <c r="BQ14" s="446"/>
      <c r="BR14" s="446"/>
      <c r="BS14" s="446"/>
      <c r="BT14" s="446"/>
      <c r="BU14" s="447"/>
      <c r="BV14" s="445"/>
      <c r="BW14" s="446"/>
      <c r="BX14" s="446"/>
      <c r="BY14" s="446"/>
      <c r="BZ14" s="446"/>
      <c r="CA14" s="446"/>
      <c r="CB14" s="446"/>
      <c r="CC14" s="447"/>
      <c r="CD14" s="540" t="s">
        <v>136</v>
      </c>
      <c r="CE14" s="541"/>
      <c r="CF14" s="541"/>
      <c r="CG14" s="541"/>
      <c r="CH14" s="541"/>
      <c r="CI14" s="541"/>
      <c r="CJ14" s="541"/>
      <c r="CK14" s="541"/>
      <c r="CL14" s="541"/>
      <c r="CM14" s="541"/>
      <c r="CN14" s="541"/>
      <c r="CO14" s="541"/>
      <c r="CP14" s="541"/>
      <c r="CQ14" s="541"/>
      <c r="CR14" s="541"/>
      <c r="CS14" s="542"/>
      <c r="CT14" s="543" t="s">
        <v>122</v>
      </c>
      <c r="CU14" s="544"/>
      <c r="CV14" s="544"/>
      <c r="CW14" s="544"/>
      <c r="CX14" s="544"/>
      <c r="CY14" s="544"/>
      <c r="CZ14" s="544"/>
      <c r="DA14" s="545"/>
      <c r="DB14" s="543" t="s">
        <v>122</v>
      </c>
      <c r="DC14" s="544"/>
      <c r="DD14" s="544"/>
      <c r="DE14" s="544"/>
      <c r="DF14" s="544"/>
      <c r="DG14" s="544"/>
      <c r="DH14" s="544"/>
      <c r="DI14" s="545"/>
    </row>
    <row r="15" spans="1:119" ht="18.75" customHeight="1" x14ac:dyDescent="0.15">
      <c r="A15" s="181"/>
      <c r="B15" s="508"/>
      <c r="C15" s="509"/>
      <c r="D15" s="509"/>
      <c r="E15" s="509"/>
      <c r="F15" s="509"/>
      <c r="G15" s="509"/>
      <c r="H15" s="509"/>
      <c r="I15" s="509"/>
      <c r="J15" s="509"/>
      <c r="K15" s="510"/>
      <c r="L15" s="190"/>
      <c r="M15" s="536" t="s">
        <v>130</v>
      </c>
      <c r="N15" s="537"/>
      <c r="O15" s="537"/>
      <c r="P15" s="537"/>
      <c r="Q15" s="538"/>
      <c r="R15" s="529">
        <v>2008</v>
      </c>
      <c r="S15" s="530"/>
      <c r="T15" s="530"/>
      <c r="U15" s="530"/>
      <c r="V15" s="531"/>
      <c r="W15" s="461" t="s">
        <v>137</v>
      </c>
      <c r="X15" s="462"/>
      <c r="Y15" s="462"/>
      <c r="Z15" s="462"/>
      <c r="AA15" s="462"/>
      <c r="AB15" s="452"/>
      <c r="AC15" s="496">
        <v>218</v>
      </c>
      <c r="AD15" s="497"/>
      <c r="AE15" s="497"/>
      <c r="AF15" s="497"/>
      <c r="AG15" s="539"/>
      <c r="AH15" s="496">
        <v>272</v>
      </c>
      <c r="AI15" s="497"/>
      <c r="AJ15" s="497"/>
      <c r="AK15" s="497"/>
      <c r="AL15" s="498"/>
      <c r="AM15" s="474"/>
      <c r="AN15" s="475"/>
      <c r="AO15" s="475"/>
      <c r="AP15" s="475"/>
      <c r="AQ15" s="475"/>
      <c r="AR15" s="475"/>
      <c r="AS15" s="475"/>
      <c r="AT15" s="476"/>
      <c r="AU15" s="477"/>
      <c r="AV15" s="478"/>
      <c r="AW15" s="478"/>
      <c r="AX15" s="478"/>
      <c r="AY15" s="405" t="s">
        <v>138</v>
      </c>
      <c r="AZ15" s="406"/>
      <c r="BA15" s="406"/>
      <c r="BB15" s="406"/>
      <c r="BC15" s="406"/>
      <c r="BD15" s="406"/>
      <c r="BE15" s="406"/>
      <c r="BF15" s="406"/>
      <c r="BG15" s="406"/>
      <c r="BH15" s="406"/>
      <c r="BI15" s="406"/>
      <c r="BJ15" s="406"/>
      <c r="BK15" s="406"/>
      <c r="BL15" s="406"/>
      <c r="BM15" s="407"/>
      <c r="BN15" s="408">
        <v>220017</v>
      </c>
      <c r="BO15" s="409"/>
      <c r="BP15" s="409"/>
      <c r="BQ15" s="409"/>
      <c r="BR15" s="409"/>
      <c r="BS15" s="409"/>
      <c r="BT15" s="409"/>
      <c r="BU15" s="410"/>
      <c r="BV15" s="408">
        <v>216009</v>
      </c>
      <c r="BW15" s="409"/>
      <c r="BX15" s="409"/>
      <c r="BY15" s="409"/>
      <c r="BZ15" s="409"/>
      <c r="CA15" s="409"/>
      <c r="CB15" s="409"/>
      <c r="CC15" s="410"/>
      <c r="CD15" s="546" t="s">
        <v>139</v>
      </c>
      <c r="CE15" s="547"/>
      <c r="CF15" s="547"/>
      <c r="CG15" s="547"/>
      <c r="CH15" s="547"/>
      <c r="CI15" s="547"/>
      <c r="CJ15" s="547"/>
      <c r="CK15" s="547"/>
      <c r="CL15" s="547"/>
      <c r="CM15" s="547"/>
      <c r="CN15" s="547"/>
      <c r="CO15" s="547"/>
      <c r="CP15" s="547"/>
      <c r="CQ15" s="547"/>
      <c r="CR15" s="547"/>
      <c r="CS15" s="548"/>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8"/>
      <c r="C16" s="509"/>
      <c r="D16" s="509"/>
      <c r="E16" s="509"/>
      <c r="F16" s="509"/>
      <c r="G16" s="509"/>
      <c r="H16" s="509"/>
      <c r="I16" s="509"/>
      <c r="J16" s="509"/>
      <c r="K16" s="510"/>
      <c r="L16" s="526" t="s">
        <v>140</v>
      </c>
      <c r="M16" s="549"/>
      <c r="N16" s="549"/>
      <c r="O16" s="549"/>
      <c r="P16" s="549"/>
      <c r="Q16" s="550"/>
      <c r="R16" s="551" t="s">
        <v>141</v>
      </c>
      <c r="S16" s="552"/>
      <c r="T16" s="552"/>
      <c r="U16" s="552"/>
      <c r="V16" s="553"/>
      <c r="W16" s="435"/>
      <c r="X16" s="436"/>
      <c r="Y16" s="436"/>
      <c r="Z16" s="436"/>
      <c r="AA16" s="436"/>
      <c r="AB16" s="425"/>
      <c r="AC16" s="532">
        <v>25.1</v>
      </c>
      <c r="AD16" s="533"/>
      <c r="AE16" s="533"/>
      <c r="AF16" s="533"/>
      <c r="AG16" s="534"/>
      <c r="AH16" s="532">
        <v>28.4</v>
      </c>
      <c r="AI16" s="533"/>
      <c r="AJ16" s="533"/>
      <c r="AK16" s="533"/>
      <c r="AL16" s="535"/>
      <c r="AM16" s="474"/>
      <c r="AN16" s="475"/>
      <c r="AO16" s="475"/>
      <c r="AP16" s="475"/>
      <c r="AQ16" s="475"/>
      <c r="AR16" s="475"/>
      <c r="AS16" s="475"/>
      <c r="AT16" s="476"/>
      <c r="AU16" s="477"/>
      <c r="AV16" s="478"/>
      <c r="AW16" s="478"/>
      <c r="AX16" s="478"/>
      <c r="AY16" s="479" t="s">
        <v>142</v>
      </c>
      <c r="AZ16" s="480"/>
      <c r="BA16" s="480"/>
      <c r="BB16" s="480"/>
      <c r="BC16" s="480"/>
      <c r="BD16" s="480"/>
      <c r="BE16" s="480"/>
      <c r="BF16" s="480"/>
      <c r="BG16" s="480"/>
      <c r="BH16" s="480"/>
      <c r="BI16" s="480"/>
      <c r="BJ16" s="480"/>
      <c r="BK16" s="480"/>
      <c r="BL16" s="480"/>
      <c r="BM16" s="481"/>
      <c r="BN16" s="445">
        <v>1851816</v>
      </c>
      <c r="BO16" s="446"/>
      <c r="BP16" s="446"/>
      <c r="BQ16" s="446"/>
      <c r="BR16" s="446"/>
      <c r="BS16" s="446"/>
      <c r="BT16" s="446"/>
      <c r="BU16" s="447"/>
      <c r="BV16" s="445">
        <v>1846878</v>
      </c>
      <c r="BW16" s="446"/>
      <c r="BX16" s="446"/>
      <c r="BY16" s="446"/>
      <c r="BZ16" s="446"/>
      <c r="CA16" s="446"/>
      <c r="CB16" s="446"/>
      <c r="CC16" s="447"/>
      <c r="CD16" s="194"/>
      <c r="CE16" s="559"/>
      <c r="CF16" s="559"/>
      <c r="CG16" s="559"/>
      <c r="CH16" s="559"/>
      <c r="CI16" s="559"/>
      <c r="CJ16" s="559"/>
      <c r="CK16" s="559"/>
      <c r="CL16" s="559"/>
      <c r="CM16" s="559"/>
      <c r="CN16" s="559"/>
      <c r="CO16" s="559"/>
      <c r="CP16" s="559"/>
      <c r="CQ16" s="559"/>
      <c r="CR16" s="559"/>
      <c r="CS16" s="560"/>
      <c r="CT16" s="442"/>
      <c r="CU16" s="443"/>
      <c r="CV16" s="443"/>
      <c r="CW16" s="443"/>
      <c r="CX16" s="443"/>
      <c r="CY16" s="443"/>
      <c r="CZ16" s="443"/>
      <c r="DA16" s="444"/>
      <c r="DB16" s="442"/>
      <c r="DC16" s="443"/>
      <c r="DD16" s="443"/>
      <c r="DE16" s="443"/>
      <c r="DF16" s="443"/>
      <c r="DG16" s="443"/>
      <c r="DH16" s="443"/>
      <c r="DI16" s="444"/>
    </row>
    <row r="17" spans="1:113" ht="18.75" customHeight="1" thickBot="1" x14ac:dyDescent="0.2">
      <c r="A17" s="181"/>
      <c r="B17" s="511"/>
      <c r="C17" s="512"/>
      <c r="D17" s="512"/>
      <c r="E17" s="512"/>
      <c r="F17" s="512"/>
      <c r="G17" s="512"/>
      <c r="H17" s="512"/>
      <c r="I17" s="512"/>
      <c r="J17" s="512"/>
      <c r="K17" s="513"/>
      <c r="L17" s="195"/>
      <c r="M17" s="556" t="s">
        <v>143</v>
      </c>
      <c r="N17" s="557"/>
      <c r="O17" s="557"/>
      <c r="P17" s="557"/>
      <c r="Q17" s="558"/>
      <c r="R17" s="551" t="s">
        <v>144</v>
      </c>
      <c r="S17" s="552"/>
      <c r="T17" s="552"/>
      <c r="U17" s="552"/>
      <c r="V17" s="553"/>
      <c r="W17" s="461" t="s">
        <v>145</v>
      </c>
      <c r="X17" s="462"/>
      <c r="Y17" s="462"/>
      <c r="Z17" s="462"/>
      <c r="AA17" s="462"/>
      <c r="AB17" s="452"/>
      <c r="AC17" s="496">
        <v>535</v>
      </c>
      <c r="AD17" s="497"/>
      <c r="AE17" s="497"/>
      <c r="AF17" s="497"/>
      <c r="AG17" s="539"/>
      <c r="AH17" s="496">
        <v>535</v>
      </c>
      <c r="AI17" s="497"/>
      <c r="AJ17" s="497"/>
      <c r="AK17" s="497"/>
      <c r="AL17" s="498"/>
      <c r="AM17" s="474"/>
      <c r="AN17" s="475"/>
      <c r="AO17" s="475"/>
      <c r="AP17" s="475"/>
      <c r="AQ17" s="475"/>
      <c r="AR17" s="475"/>
      <c r="AS17" s="475"/>
      <c r="AT17" s="476"/>
      <c r="AU17" s="477"/>
      <c r="AV17" s="478"/>
      <c r="AW17" s="478"/>
      <c r="AX17" s="478"/>
      <c r="AY17" s="479" t="s">
        <v>146</v>
      </c>
      <c r="AZ17" s="480"/>
      <c r="BA17" s="480"/>
      <c r="BB17" s="480"/>
      <c r="BC17" s="480"/>
      <c r="BD17" s="480"/>
      <c r="BE17" s="480"/>
      <c r="BF17" s="480"/>
      <c r="BG17" s="480"/>
      <c r="BH17" s="480"/>
      <c r="BI17" s="480"/>
      <c r="BJ17" s="480"/>
      <c r="BK17" s="480"/>
      <c r="BL17" s="480"/>
      <c r="BM17" s="481"/>
      <c r="BN17" s="445">
        <v>264539</v>
      </c>
      <c r="BO17" s="446"/>
      <c r="BP17" s="446"/>
      <c r="BQ17" s="446"/>
      <c r="BR17" s="446"/>
      <c r="BS17" s="446"/>
      <c r="BT17" s="446"/>
      <c r="BU17" s="447"/>
      <c r="BV17" s="445">
        <v>259541</v>
      </c>
      <c r="BW17" s="446"/>
      <c r="BX17" s="446"/>
      <c r="BY17" s="446"/>
      <c r="BZ17" s="446"/>
      <c r="CA17" s="446"/>
      <c r="CB17" s="446"/>
      <c r="CC17" s="447"/>
      <c r="CD17" s="194"/>
      <c r="CE17" s="559"/>
      <c r="CF17" s="559"/>
      <c r="CG17" s="559"/>
      <c r="CH17" s="559"/>
      <c r="CI17" s="559"/>
      <c r="CJ17" s="559"/>
      <c r="CK17" s="559"/>
      <c r="CL17" s="559"/>
      <c r="CM17" s="559"/>
      <c r="CN17" s="559"/>
      <c r="CO17" s="559"/>
      <c r="CP17" s="559"/>
      <c r="CQ17" s="559"/>
      <c r="CR17" s="559"/>
      <c r="CS17" s="560"/>
      <c r="CT17" s="442"/>
      <c r="CU17" s="443"/>
      <c r="CV17" s="443"/>
      <c r="CW17" s="443"/>
      <c r="CX17" s="443"/>
      <c r="CY17" s="443"/>
      <c r="CZ17" s="443"/>
      <c r="DA17" s="444"/>
      <c r="DB17" s="442"/>
      <c r="DC17" s="443"/>
      <c r="DD17" s="443"/>
      <c r="DE17" s="443"/>
      <c r="DF17" s="443"/>
      <c r="DG17" s="443"/>
      <c r="DH17" s="443"/>
      <c r="DI17" s="444"/>
    </row>
    <row r="18" spans="1:113" ht="18.75" customHeight="1" thickBot="1" x14ac:dyDescent="0.2">
      <c r="A18" s="181"/>
      <c r="B18" s="567" t="s">
        <v>147</v>
      </c>
      <c r="C18" s="488"/>
      <c r="D18" s="488"/>
      <c r="E18" s="568"/>
      <c r="F18" s="568"/>
      <c r="G18" s="568"/>
      <c r="H18" s="568"/>
      <c r="I18" s="568"/>
      <c r="J18" s="568"/>
      <c r="K18" s="568"/>
      <c r="L18" s="569">
        <v>256.72000000000003</v>
      </c>
      <c r="M18" s="569"/>
      <c r="N18" s="569"/>
      <c r="O18" s="569"/>
      <c r="P18" s="569"/>
      <c r="Q18" s="569"/>
      <c r="R18" s="570"/>
      <c r="S18" s="570"/>
      <c r="T18" s="570"/>
      <c r="U18" s="570"/>
      <c r="V18" s="571"/>
      <c r="W18" s="463"/>
      <c r="X18" s="464"/>
      <c r="Y18" s="464"/>
      <c r="Z18" s="464"/>
      <c r="AA18" s="464"/>
      <c r="AB18" s="455"/>
      <c r="AC18" s="572">
        <v>61.5</v>
      </c>
      <c r="AD18" s="573"/>
      <c r="AE18" s="573"/>
      <c r="AF18" s="573"/>
      <c r="AG18" s="574"/>
      <c r="AH18" s="572">
        <v>55.8</v>
      </c>
      <c r="AI18" s="573"/>
      <c r="AJ18" s="573"/>
      <c r="AK18" s="573"/>
      <c r="AL18" s="575"/>
      <c r="AM18" s="474"/>
      <c r="AN18" s="475"/>
      <c r="AO18" s="475"/>
      <c r="AP18" s="475"/>
      <c r="AQ18" s="475"/>
      <c r="AR18" s="475"/>
      <c r="AS18" s="475"/>
      <c r="AT18" s="476"/>
      <c r="AU18" s="477"/>
      <c r="AV18" s="478"/>
      <c r="AW18" s="478"/>
      <c r="AX18" s="478"/>
      <c r="AY18" s="479" t="s">
        <v>148</v>
      </c>
      <c r="AZ18" s="480"/>
      <c r="BA18" s="480"/>
      <c r="BB18" s="480"/>
      <c r="BC18" s="480"/>
      <c r="BD18" s="480"/>
      <c r="BE18" s="480"/>
      <c r="BF18" s="480"/>
      <c r="BG18" s="480"/>
      <c r="BH18" s="480"/>
      <c r="BI18" s="480"/>
      <c r="BJ18" s="480"/>
      <c r="BK18" s="480"/>
      <c r="BL18" s="480"/>
      <c r="BM18" s="481"/>
      <c r="BN18" s="445">
        <v>1835310</v>
      </c>
      <c r="BO18" s="446"/>
      <c r="BP18" s="446"/>
      <c r="BQ18" s="446"/>
      <c r="BR18" s="446"/>
      <c r="BS18" s="446"/>
      <c r="BT18" s="446"/>
      <c r="BU18" s="447"/>
      <c r="BV18" s="445">
        <v>1755361</v>
      </c>
      <c r="BW18" s="446"/>
      <c r="BX18" s="446"/>
      <c r="BY18" s="446"/>
      <c r="BZ18" s="446"/>
      <c r="CA18" s="446"/>
      <c r="CB18" s="446"/>
      <c r="CC18" s="447"/>
      <c r="CD18" s="194"/>
      <c r="CE18" s="559"/>
      <c r="CF18" s="559"/>
      <c r="CG18" s="559"/>
      <c r="CH18" s="559"/>
      <c r="CI18" s="559"/>
      <c r="CJ18" s="559"/>
      <c r="CK18" s="559"/>
      <c r="CL18" s="559"/>
      <c r="CM18" s="559"/>
      <c r="CN18" s="559"/>
      <c r="CO18" s="559"/>
      <c r="CP18" s="559"/>
      <c r="CQ18" s="559"/>
      <c r="CR18" s="559"/>
      <c r="CS18" s="560"/>
      <c r="CT18" s="442"/>
      <c r="CU18" s="443"/>
      <c r="CV18" s="443"/>
      <c r="CW18" s="443"/>
      <c r="CX18" s="443"/>
      <c r="CY18" s="443"/>
      <c r="CZ18" s="443"/>
      <c r="DA18" s="444"/>
      <c r="DB18" s="442"/>
      <c r="DC18" s="443"/>
      <c r="DD18" s="443"/>
      <c r="DE18" s="443"/>
      <c r="DF18" s="443"/>
      <c r="DG18" s="443"/>
      <c r="DH18" s="443"/>
      <c r="DI18" s="444"/>
    </row>
    <row r="19" spans="1:113" ht="18.75" customHeight="1" thickBot="1" x14ac:dyDescent="0.2">
      <c r="A19" s="181"/>
      <c r="B19" s="567" t="s">
        <v>149</v>
      </c>
      <c r="C19" s="488"/>
      <c r="D19" s="488"/>
      <c r="E19" s="568"/>
      <c r="F19" s="568"/>
      <c r="G19" s="568"/>
      <c r="H19" s="568"/>
      <c r="I19" s="568"/>
      <c r="J19" s="568"/>
      <c r="K19" s="568"/>
      <c r="L19" s="576">
        <v>8</v>
      </c>
      <c r="M19" s="576"/>
      <c r="N19" s="576"/>
      <c r="O19" s="576"/>
      <c r="P19" s="576"/>
      <c r="Q19" s="576"/>
      <c r="R19" s="577"/>
      <c r="S19" s="577"/>
      <c r="T19" s="577"/>
      <c r="U19" s="577"/>
      <c r="V19" s="578"/>
      <c r="W19" s="402"/>
      <c r="X19" s="403"/>
      <c r="Y19" s="403"/>
      <c r="Z19" s="403"/>
      <c r="AA19" s="403"/>
      <c r="AB19" s="403"/>
      <c r="AC19" s="554"/>
      <c r="AD19" s="554"/>
      <c r="AE19" s="554"/>
      <c r="AF19" s="554"/>
      <c r="AG19" s="554"/>
      <c r="AH19" s="554"/>
      <c r="AI19" s="554"/>
      <c r="AJ19" s="554"/>
      <c r="AK19" s="554"/>
      <c r="AL19" s="555"/>
      <c r="AM19" s="474"/>
      <c r="AN19" s="475"/>
      <c r="AO19" s="475"/>
      <c r="AP19" s="475"/>
      <c r="AQ19" s="475"/>
      <c r="AR19" s="475"/>
      <c r="AS19" s="475"/>
      <c r="AT19" s="476"/>
      <c r="AU19" s="477"/>
      <c r="AV19" s="478"/>
      <c r="AW19" s="478"/>
      <c r="AX19" s="478"/>
      <c r="AY19" s="479" t="s">
        <v>150</v>
      </c>
      <c r="AZ19" s="480"/>
      <c r="BA19" s="480"/>
      <c r="BB19" s="480"/>
      <c r="BC19" s="480"/>
      <c r="BD19" s="480"/>
      <c r="BE19" s="480"/>
      <c r="BF19" s="480"/>
      <c r="BG19" s="480"/>
      <c r="BH19" s="480"/>
      <c r="BI19" s="480"/>
      <c r="BJ19" s="480"/>
      <c r="BK19" s="480"/>
      <c r="BL19" s="480"/>
      <c r="BM19" s="481"/>
      <c r="BN19" s="445">
        <v>2422975</v>
      </c>
      <c r="BO19" s="446"/>
      <c r="BP19" s="446"/>
      <c r="BQ19" s="446"/>
      <c r="BR19" s="446"/>
      <c r="BS19" s="446"/>
      <c r="BT19" s="446"/>
      <c r="BU19" s="447"/>
      <c r="BV19" s="445">
        <v>2321332</v>
      </c>
      <c r="BW19" s="446"/>
      <c r="BX19" s="446"/>
      <c r="BY19" s="446"/>
      <c r="BZ19" s="446"/>
      <c r="CA19" s="446"/>
      <c r="CB19" s="446"/>
      <c r="CC19" s="447"/>
      <c r="CD19" s="194"/>
      <c r="CE19" s="559"/>
      <c r="CF19" s="559"/>
      <c r="CG19" s="559"/>
      <c r="CH19" s="559"/>
      <c r="CI19" s="559"/>
      <c r="CJ19" s="559"/>
      <c r="CK19" s="559"/>
      <c r="CL19" s="559"/>
      <c r="CM19" s="559"/>
      <c r="CN19" s="559"/>
      <c r="CO19" s="559"/>
      <c r="CP19" s="559"/>
      <c r="CQ19" s="559"/>
      <c r="CR19" s="559"/>
      <c r="CS19" s="560"/>
      <c r="CT19" s="442"/>
      <c r="CU19" s="443"/>
      <c r="CV19" s="443"/>
      <c r="CW19" s="443"/>
      <c r="CX19" s="443"/>
      <c r="CY19" s="443"/>
      <c r="CZ19" s="443"/>
      <c r="DA19" s="444"/>
      <c r="DB19" s="442"/>
      <c r="DC19" s="443"/>
      <c r="DD19" s="443"/>
      <c r="DE19" s="443"/>
      <c r="DF19" s="443"/>
      <c r="DG19" s="443"/>
      <c r="DH19" s="443"/>
      <c r="DI19" s="444"/>
    </row>
    <row r="20" spans="1:113" ht="18.75" customHeight="1" thickBot="1" x14ac:dyDescent="0.2">
      <c r="A20" s="181"/>
      <c r="B20" s="567" t="s">
        <v>151</v>
      </c>
      <c r="C20" s="488"/>
      <c r="D20" s="488"/>
      <c r="E20" s="568"/>
      <c r="F20" s="568"/>
      <c r="G20" s="568"/>
      <c r="H20" s="568"/>
      <c r="I20" s="568"/>
      <c r="J20" s="568"/>
      <c r="K20" s="568"/>
      <c r="L20" s="576">
        <v>830</v>
      </c>
      <c r="M20" s="576"/>
      <c r="N20" s="576"/>
      <c r="O20" s="576"/>
      <c r="P20" s="576"/>
      <c r="Q20" s="576"/>
      <c r="R20" s="577"/>
      <c r="S20" s="577"/>
      <c r="T20" s="577"/>
      <c r="U20" s="577"/>
      <c r="V20" s="578"/>
      <c r="W20" s="463"/>
      <c r="X20" s="464"/>
      <c r="Y20" s="464"/>
      <c r="Z20" s="464"/>
      <c r="AA20" s="464"/>
      <c r="AB20" s="464"/>
      <c r="AC20" s="579"/>
      <c r="AD20" s="579"/>
      <c r="AE20" s="579"/>
      <c r="AF20" s="579"/>
      <c r="AG20" s="579"/>
      <c r="AH20" s="579"/>
      <c r="AI20" s="579"/>
      <c r="AJ20" s="579"/>
      <c r="AK20" s="579"/>
      <c r="AL20" s="580"/>
      <c r="AM20" s="581"/>
      <c r="AN20" s="500"/>
      <c r="AO20" s="500"/>
      <c r="AP20" s="500"/>
      <c r="AQ20" s="500"/>
      <c r="AR20" s="500"/>
      <c r="AS20" s="500"/>
      <c r="AT20" s="501"/>
      <c r="AU20" s="582"/>
      <c r="AV20" s="583"/>
      <c r="AW20" s="583"/>
      <c r="AX20" s="584"/>
      <c r="AY20" s="479"/>
      <c r="AZ20" s="480"/>
      <c r="BA20" s="480"/>
      <c r="BB20" s="480"/>
      <c r="BC20" s="480"/>
      <c r="BD20" s="480"/>
      <c r="BE20" s="480"/>
      <c r="BF20" s="480"/>
      <c r="BG20" s="480"/>
      <c r="BH20" s="480"/>
      <c r="BI20" s="480"/>
      <c r="BJ20" s="480"/>
      <c r="BK20" s="480"/>
      <c r="BL20" s="480"/>
      <c r="BM20" s="481"/>
      <c r="BN20" s="445"/>
      <c r="BO20" s="446"/>
      <c r="BP20" s="446"/>
      <c r="BQ20" s="446"/>
      <c r="BR20" s="446"/>
      <c r="BS20" s="446"/>
      <c r="BT20" s="446"/>
      <c r="BU20" s="447"/>
      <c r="BV20" s="445"/>
      <c r="BW20" s="446"/>
      <c r="BX20" s="446"/>
      <c r="BY20" s="446"/>
      <c r="BZ20" s="446"/>
      <c r="CA20" s="446"/>
      <c r="CB20" s="446"/>
      <c r="CC20" s="447"/>
      <c r="CD20" s="194"/>
      <c r="CE20" s="559"/>
      <c r="CF20" s="559"/>
      <c r="CG20" s="559"/>
      <c r="CH20" s="559"/>
      <c r="CI20" s="559"/>
      <c r="CJ20" s="559"/>
      <c r="CK20" s="559"/>
      <c r="CL20" s="559"/>
      <c r="CM20" s="559"/>
      <c r="CN20" s="559"/>
      <c r="CO20" s="559"/>
      <c r="CP20" s="559"/>
      <c r="CQ20" s="559"/>
      <c r="CR20" s="559"/>
      <c r="CS20" s="560"/>
      <c r="CT20" s="442"/>
      <c r="CU20" s="443"/>
      <c r="CV20" s="443"/>
      <c r="CW20" s="443"/>
      <c r="CX20" s="443"/>
      <c r="CY20" s="443"/>
      <c r="CZ20" s="443"/>
      <c r="DA20" s="444"/>
      <c r="DB20" s="442"/>
      <c r="DC20" s="443"/>
      <c r="DD20" s="443"/>
      <c r="DE20" s="443"/>
      <c r="DF20" s="443"/>
      <c r="DG20" s="443"/>
      <c r="DH20" s="443"/>
      <c r="DI20" s="444"/>
    </row>
    <row r="21" spans="1:113" ht="18.75" customHeight="1" thickBot="1" x14ac:dyDescent="0.2">
      <c r="A21" s="181"/>
      <c r="B21" s="585" t="s">
        <v>152</v>
      </c>
      <c r="C21" s="586"/>
      <c r="D21" s="586"/>
      <c r="E21" s="586"/>
      <c r="F21" s="586"/>
      <c r="G21" s="586"/>
      <c r="H21" s="586"/>
      <c r="I21" s="586"/>
      <c r="J21" s="586"/>
      <c r="K21" s="586"/>
      <c r="L21" s="586"/>
      <c r="M21" s="586"/>
      <c r="N21" s="586"/>
      <c r="O21" s="586"/>
      <c r="P21" s="586"/>
      <c r="Q21" s="586"/>
      <c r="R21" s="586"/>
      <c r="S21" s="586"/>
      <c r="T21" s="586"/>
      <c r="U21" s="586"/>
      <c r="V21" s="586"/>
      <c r="W21" s="586"/>
      <c r="X21" s="586"/>
      <c r="Y21" s="586"/>
      <c r="Z21" s="586"/>
      <c r="AA21" s="586"/>
      <c r="AB21" s="586"/>
      <c r="AC21" s="586"/>
      <c r="AD21" s="586"/>
      <c r="AE21" s="586"/>
      <c r="AF21" s="586"/>
      <c r="AG21" s="586"/>
      <c r="AH21" s="586"/>
      <c r="AI21" s="586"/>
      <c r="AJ21" s="586"/>
      <c r="AK21" s="586"/>
      <c r="AL21" s="586"/>
      <c r="AM21" s="586"/>
      <c r="AN21" s="586"/>
      <c r="AO21" s="586"/>
      <c r="AP21" s="586"/>
      <c r="AQ21" s="586"/>
      <c r="AR21" s="586"/>
      <c r="AS21" s="586"/>
      <c r="AT21" s="586"/>
      <c r="AU21" s="586"/>
      <c r="AV21" s="586"/>
      <c r="AW21" s="586"/>
      <c r="AX21" s="587"/>
      <c r="AY21" s="561"/>
      <c r="AZ21" s="562"/>
      <c r="BA21" s="562"/>
      <c r="BB21" s="562"/>
      <c r="BC21" s="562"/>
      <c r="BD21" s="562"/>
      <c r="BE21" s="562"/>
      <c r="BF21" s="562"/>
      <c r="BG21" s="562"/>
      <c r="BH21" s="562"/>
      <c r="BI21" s="562"/>
      <c r="BJ21" s="562"/>
      <c r="BK21" s="562"/>
      <c r="BL21" s="562"/>
      <c r="BM21" s="563"/>
      <c r="BN21" s="564"/>
      <c r="BO21" s="565"/>
      <c r="BP21" s="565"/>
      <c r="BQ21" s="565"/>
      <c r="BR21" s="565"/>
      <c r="BS21" s="565"/>
      <c r="BT21" s="565"/>
      <c r="BU21" s="566"/>
      <c r="BV21" s="564"/>
      <c r="BW21" s="565"/>
      <c r="BX21" s="565"/>
      <c r="BY21" s="565"/>
      <c r="BZ21" s="565"/>
      <c r="CA21" s="565"/>
      <c r="CB21" s="565"/>
      <c r="CC21" s="566"/>
      <c r="CD21" s="194"/>
      <c r="CE21" s="559"/>
      <c r="CF21" s="559"/>
      <c r="CG21" s="559"/>
      <c r="CH21" s="559"/>
      <c r="CI21" s="559"/>
      <c r="CJ21" s="559"/>
      <c r="CK21" s="559"/>
      <c r="CL21" s="559"/>
      <c r="CM21" s="559"/>
      <c r="CN21" s="559"/>
      <c r="CO21" s="559"/>
      <c r="CP21" s="559"/>
      <c r="CQ21" s="559"/>
      <c r="CR21" s="559"/>
      <c r="CS21" s="560"/>
      <c r="CT21" s="442"/>
      <c r="CU21" s="443"/>
      <c r="CV21" s="443"/>
      <c r="CW21" s="443"/>
      <c r="CX21" s="443"/>
      <c r="CY21" s="443"/>
      <c r="CZ21" s="443"/>
      <c r="DA21" s="444"/>
      <c r="DB21" s="442"/>
      <c r="DC21" s="443"/>
      <c r="DD21" s="443"/>
      <c r="DE21" s="443"/>
      <c r="DF21" s="443"/>
      <c r="DG21" s="443"/>
      <c r="DH21" s="443"/>
      <c r="DI21" s="444"/>
    </row>
    <row r="22" spans="1:113" ht="18.75" customHeight="1" x14ac:dyDescent="0.15">
      <c r="A22" s="181"/>
      <c r="B22" s="615" t="s">
        <v>153</v>
      </c>
      <c r="C22" s="589"/>
      <c r="D22" s="590"/>
      <c r="E22" s="457" t="s">
        <v>1</v>
      </c>
      <c r="F22" s="462"/>
      <c r="G22" s="462"/>
      <c r="H22" s="462"/>
      <c r="I22" s="462"/>
      <c r="J22" s="462"/>
      <c r="K22" s="452"/>
      <c r="L22" s="457" t="s">
        <v>154</v>
      </c>
      <c r="M22" s="462"/>
      <c r="N22" s="462"/>
      <c r="O22" s="462"/>
      <c r="P22" s="452"/>
      <c r="Q22" s="620" t="s">
        <v>155</v>
      </c>
      <c r="R22" s="621"/>
      <c r="S22" s="621"/>
      <c r="T22" s="621"/>
      <c r="U22" s="621"/>
      <c r="V22" s="622"/>
      <c r="W22" s="588" t="s">
        <v>156</v>
      </c>
      <c r="X22" s="589"/>
      <c r="Y22" s="590"/>
      <c r="Z22" s="457" t="s">
        <v>1</v>
      </c>
      <c r="AA22" s="462"/>
      <c r="AB22" s="462"/>
      <c r="AC22" s="462"/>
      <c r="AD22" s="462"/>
      <c r="AE22" s="462"/>
      <c r="AF22" s="462"/>
      <c r="AG22" s="452"/>
      <c r="AH22" s="626" t="s">
        <v>157</v>
      </c>
      <c r="AI22" s="462"/>
      <c r="AJ22" s="462"/>
      <c r="AK22" s="462"/>
      <c r="AL22" s="452"/>
      <c r="AM22" s="626" t="s">
        <v>158</v>
      </c>
      <c r="AN22" s="627"/>
      <c r="AO22" s="627"/>
      <c r="AP22" s="627"/>
      <c r="AQ22" s="627"/>
      <c r="AR22" s="628"/>
      <c r="AS22" s="620" t="s">
        <v>155</v>
      </c>
      <c r="AT22" s="621"/>
      <c r="AU22" s="621"/>
      <c r="AV22" s="621"/>
      <c r="AW22" s="621"/>
      <c r="AX22" s="632"/>
      <c r="AY22" s="405" t="s">
        <v>159</v>
      </c>
      <c r="AZ22" s="406"/>
      <c r="BA22" s="406"/>
      <c r="BB22" s="406"/>
      <c r="BC22" s="406"/>
      <c r="BD22" s="406"/>
      <c r="BE22" s="406"/>
      <c r="BF22" s="406"/>
      <c r="BG22" s="406"/>
      <c r="BH22" s="406"/>
      <c r="BI22" s="406"/>
      <c r="BJ22" s="406"/>
      <c r="BK22" s="406"/>
      <c r="BL22" s="406"/>
      <c r="BM22" s="407"/>
      <c r="BN22" s="408">
        <v>2479335</v>
      </c>
      <c r="BO22" s="409"/>
      <c r="BP22" s="409"/>
      <c r="BQ22" s="409"/>
      <c r="BR22" s="409"/>
      <c r="BS22" s="409"/>
      <c r="BT22" s="409"/>
      <c r="BU22" s="410"/>
      <c r="BV22" s="408">
        <v>2123102</v>
      </c>
      <c r="BW22" s="409"/>
      <c r="BX22" s="409"/>
      <c r="BY22" s="409"/>
      <c r="BZ22" s="409"/>
      <c r="CA22" s="409"/>
      <c r="CB22" s="409"/>
      <c r="CC22" s="410"/>
      <c r="CD22" s="194"/>
      <c r="CE22" s="559"/>
      <c r="CF22" s="559"/>
      <c r="CG22" s="559"/>
      <c r="CH22" s="559"/>
      <c r="CI22" s="559"/>
      <c r="CJ22" s="559"/>
      <c r="CK22" s="559"/>
      <c r="CL22" s="559"/>
      <c r="CM22" s="559"/>
      <c r="CN22" s="559"/>
      <c r="CO22" s="559"/>
      <c r="CP22" s="559"/>
      <c r="CQ22" s="559"/>
      <c r="CR22" s="559"/>
      <c r="CS22" s="560"/>
      <c r="CT22" s="442"/>
      <c r="CU22" s="443"/>
      <c r="CV22" s="443"/>
      <c r="CW22" s="443"/>
      <c r="CX22" s="443"/>
      <c r="CY22" s="443"/>
      <c r="CZ22" s="443"/>
      <c r="DA22" s="444"/>
      <c r="DB22" s="442"/>
      <c r="DC22" s="443"/>
      <c r="DD22" s="443"/>
      <c r="DE22" s="443"/>
      <c r="DF22" s="443"/>
      <c r="DG22" s="443"/>
      <c r="DH22" s="443"/>
      <c r="DI22" s="444"/>
    </row>
    <row r="23" spans="1:113" ht="18.75" customHeight="1" x14ac:dyDescent="0.15">
      <c r="A23" s="181"/>
      <c r="B23" s="616"/>
      <c r="C23" s="592"/>
      <c r="D23" s="593"/>
      <c r="E23" s="431"/>
      <c r="F23" s="436"/>
      <c r="G23" s="436"/>
      <c r="H23" s="436"/>
      <c r="I23" s="436"/>
      <c r="J23" s="436"/>
      <c r="K23" s="425"/>
      <c r="L23" s="431"/>
      <c r="M23" s="436"/>
      <c r="N23" s="436"/>
      <c r="O23" s="436"/>
      <c r="P23" s="425"/>
      <c r="Q23" s="623"/>
      <c r="R23" s="624"/>
      <c r="S23" s="624"/>
      <c r="T23" s="624"/>
      <c r="U23" s="624"/>
      <c r="V23" s="625"/>
      <c r="W23" s="591"/>
      <c r="X23" s="592"/>
      <c r="Y23" s="593"/>
      <c r="Z23" s="431"/>
      <c r="AA23" s="436"/>
      <c r="AB23" s="436"/>
      <c r="AC23" s="436"/>
      <c r="AD23" s="436"/>
      <c r="AE23" s="436"/>
      <c r="AF23" s="436"/>
      <c r="AG23" s="425"/>
      <c r="AH23" s="431"/>
      <c r="AI23" s="436"/>
      <c r="AJ23" s="436"/>
      <c r="AK23" s="436"/>
      <c r="AL23" s="425"/>
      <c r="AM23" s="629"/>
      <c r="AN23" s="630"/>
      <c r="AO23" s="630"/>
      <c r="AP23" s="630"/>
      <c r="AQ23" s="630"/>
      <c r="AR23" s="631"/>
      <c r="AS23" s="623"/>
      <c r="AT23" s="624"/>
      <c r="AU23" s="624"/>
      <c r="AV23" s="624"/>
      <c r="AW23" s="624"/>
      <c r="AX23" s="633"/>
      <c r="AY23" s="479" t="s">
        <v>160</v>
      </c>
      <c r="AZ23" s="480"/>
      <c r="BA23" s="480"/>
      <c r="BB23" s="480"/>
      <c r="BC23" s="480"/>
      <c r="BD23" s="480"/>
      <c r="BE23" s="480"/>
      <c r="BF23" s="480"/>
      <c r="BG23" s="480"/>
      <c r="BH23" s="480"/>
      <c r="BI23" s="480"/>
      <c r="BJ23" s="480"/>
      <c r="BK23" s="480"/>
      <c r="BL23" s="480"/>
      <c r="BM23" s="481"/>
      <c r="BN23" s="445">
        <v>1710737</v>
      </c>
      <c r="BO23" s="446"/>
      <c r="BP23" s="446"/>
      <c r="BQ23" s="446"/>
      <c r="BR23" s="446"/>
      <c r="BS23" s="446"/>
      <c r="BT23" s="446"/>
      <c r="BU23" s="447"/>
      <c r="BV23" s="445">
        <v>1254284</v>
      </c>
      <c r="BW23" s="446"/>
      <c r="BX23" s="446"/>
      <c r="BY23" s="446"/>
      <c r="BZ23" s="446"/>
      <c r="CA23" s="446"/>
      <c r="CB23" s="446"/>
      <c r="CC23" s="447"/>
      <c r="CD23" s="194"/>
      <c r="CE23" s="559"/>
      <c r="CF23" s="559"/>
      <c r="CG23" s="559"/>
      <c r="CH23" s="559"/>
      <c r="CI23" s="559"/>
      <c r="CJ23" s="559"/>
      <c r="CK23" s="559"/>
      <c r="CL23" s="559"/>
      <c r="CM23" s="559"/>
      <c r="CN23" s="559"/>
      <c r="CO23" s="559"/>
      <c r="CP23" s="559"/>
      <c r="CQ23" s="559"/>
      <c r="CR23" s="559"/>
      <c r="CS23" s="560"/>
      <c r="CT23" s="442"/>
      <c r="CU23" s="443"/>
      <c r="CV23" s="443"/>
      <c r="CW23" s="443"/>
      <c r="CX23" s="443"/>
      <c r="CY23" s="443"/>
      <c r="CZ23" s="443"/>
      <c r="DA23" s="444"/>
      <c r="DB23" s="442"/>
      <c r="DC23" s="443"/>
      <c r="DD23" s="443"/>
      <c r="DE23" s="443"/>
      <c r="DF23" s="443"/>
      <c r="DG23" s="443"/>
      <c r="DH23" s="443"/>
      <c r="DI23" s="444"/>
    </row>
    <row r="24" spans="1:113" ht="18.75" customHeight="1" thickBot="1" x14ac:dyDescent="0.2">
      <c r="A24" s="181"/>
      <c r="B24" s="616"/>
      <c r="C24" s="592"/>
      <c r="D24" s="593"/>
      <c r="E24" s="495" t="s">
        <v>161</v>
      </c>
      <c r="F24" s="475"/>
      <c r="G24" s="475"/>
      <c r="H24" s="475"/>
      <c r="I24" s="475"/>
      <c r="J24" s="475"/>
      <c r="K24" s="476"/>
      <c r="L24" s="496">
        <v>1</v>
      </c>
      <c r="M24" s="497"/>
      <c r="N24" s="497"/>
      <c r="O24" s="497"/>
      <c r="P24" s="539"/>
      <c r="Q24" s="496">
        <v>6490</v>
      </c>
      <c r="R24" s="497"/>
      <c r="S24" s="497"/>
      <c r="T24" s="497"/>
      <c r="U24" s="497"/>
      <c r="V24" s="539"/>
      <c r="W24" s="591"/>
      <c r="X24" s="592"/>
      <c r="Y24" s="593"/>
      <c r="Z24" s="495" t="s">
        <v>162</v>
      </c>
      <c r="AA24" s="475"/>
      <c r="AB24" s="475"/>
      <c r="AC24" s="475"/>
      <c r="AD24" s="475"/>
      <c r="AE24" s="475"/>
      <c r="AF24" s="475"/>
      <c r="AG24" s="476"/>
      <c r="AH24" s="496">
        <v>46</v>
      </c>
      <c r="AI24" s="497"/>
      <c r="AJ24" s="497"/>
      <c r="AK24" s="497"/>
      <c r="AL24" s="539"/>
      <c r="AM24" s="496">
        <v>135930</v>
      </c>
      <c r="AN24" s="497"/>
      <c r="AO24" s="497"/>
      <c r="AP24" s="497"/>
      <c r="AQ24" s="497"/>
      <c r="AR24" s="539"/>
      <c r="AS24" s="496">
        <v>2955</v>
      </c>
      <c r="AT24" s="497"/>
      <c r="AU24" s="497"/>
      <c r="AV24" s="497"/>
      <c r="AW24" s="497"/>
      <c r="AX24" s="498"/>
      <c r="AY24" s="561" t="s">
        <v>163</v>
      </c>
      <c r="AZ24" s="562"/>
      <c r="BA24" s="562"/>
      <c r="BB24" s="562"/>
      <c r="BC24" s="562"/>
      <c r="BD24" s="562"/>
      <c r="BE24" s="562"/>
      <c r="BF24" s="562"/>
      <c r="BG24" s="562"/>
      <c r="BH24" s="562"/>
      <c r="BI24" s="562"/>
      <c r="BJ24" s="562"/>
      <c r="BK24" s="562"/>
      <c r="BL24" s="562"/>
      <c r="BM24" s="563"/>
      <c r="BN24" s="445">
        <v>1717177</v>
      </c>
      <c r="BO24" s="446"/>
      <c r="BP24" s="446"/>
      <c r="BQ24" s="446"/>
      <c r="BR24" s="446"/>
      <c r="BS24" s="446"/>
      <c r="BT24" s="446"/>
      <c r="BU24" s="447"/>
      <c r="BV24" s="445">
        <v>1262864</v>
      </c>
      <c r="BW24" s="446"/>
      <c r="BX24" s="446"/>
      <c r="BY24" s="446"/>
      <c r="BZ24" s="446"/>
      <c r="CA24" s="446"/>
      <c r="CB24" s="446"/>
      <c r="CC24" s="447"/>
      <c r="CD24" s="194"/>
      <c r="CE24" s="559"/>
      <c r="CF24" s="559"/>
      <c r="CG24" s="559"/>
      <c r="CH24" s="559"/>
      <c r="CI24" s="559"/>
      <c r="CJ24" s="559"/>
      <c r="CK24" s="559"/>
      <c r="CL24" s="559"/>
      <c r="CM24" s="559"/>
      <c r="CN24" s="559"/>
      <c r="CO24" s="559"/>
      <c r="CP24" s="559"/>
      <c r="CQ24" s="559"/>
      <c r="CR24" s="559"/>
      <c r="CS24" s="560"/>
      <c r="CT24" s="442"/>
      <c r="CU24" s="443"/>
      <c r="CV24" s="443"/>
      <c r="CW24" s="443"/>
      <c r="CX24" s="443"/>
      <c r="CY24" s="443"/>
      <c r="CZ24" s="443"/>
      <c r="DA24" s="444"/>
      <c r="DB24" s="442"/>
      <c r="DC24" s="443"/>
      <c r="DD24" s="443"/>
      <c r="DE24" s="443"/>
      <c r="DF24" s="443"/>
      <c r="DG24" s="443"/>
      <c r="DH24" s="443"/>
      <c r="DI24" s="444"/>
    </row>
    <row r="25" spans="1:113" ht="18.75" customHeight="1" x14ac:dyDescent="0.15">
      <c r="A25" s="181"/>
      <c r="B25" s="616"/>
      <c r="C25" s="592"/>
      <c r="D25" s="593"/>
      <c r="E25" s="495" t="s">
        <v>164</v>
      </c>
      <c r="F25" s="475"/>
      <c r="G25" s="475"/>
      <c r="H25" s="475"/>
      <c r="I25" s="475"/>
      <c r="J25" s="475"/>
      <c r="K25" s="476"/>
      <c r="L25" s="496">
        <v>1</v>
      </c>
      <c r="M25" s="497"/>
      <c r="N25" s="497"/>
      <c r="O25" s="497"/>
      <c r="P25" s="539"/>
      <c r="Q25" s="496">
        <v>5440</v>
      </c>
      <c r="R25" s="497"/>
      <c r="S25" s="497"/>
      <c r="T25" s="497"/>
      <c r="U25" s="497"/>
      <c r="V25" s="539"/>
      <c r="W25" s="591"/>
      <c r="X25" s="592"/>
      <c r="Y25" s="593"/>
      <c r="Z25" s="495" t="s">
        <v>165</v>
      </c>
      <c r="AA25" s="475"/>
      <c r="AB25" s="475"/>
      <c r="AC25" s="475"/>
      <c r="AD25" s="475"/>
      <c r="AE25" s="475"/>
      <c r="AF25" s="475"/>
      <c r="AG25" s="476"/>
      <c r="AH25" s="496" t="s">
        <v>122</v>
      </c>
      <c r="AI25" s="497"/>
      <c r="AJ25" s="497"/>
      <c r="AK25" s="497"/>
      <c r="AL25" s="539"/>
      <c r="AM25" s="496" t="s">
        <v>122</v>
      </c>
      <c r="AN25" s="497"/>
      <c r="AO25" s="497"/>
      <c r="AP25" s="497"/>
      <c r="AQ25" s="497"/>
      <c r="AR25" s="539"/>
      <c r="AS25" s="496" t="s">
        <v>122</v>
      </c>
      <c r="AT25" s="497"/>
      <c r="AU25" s="497"/>
      <c r="AV25" s="497"/>
      <c r="AW25" s="497"/>
      <c r="AX25" s="498"/>
      <c r="AY25" s="405" t="s">
        <v>166</v>
      </c>
      <c r="AZ25" s="406"/>
      <c r="BA25" s="406"/>
      <c r="BB25" s="406"/>
      <c r="BC25" s="406"/>
      <c r="BD25" s="406"/>
      <c r="BE25" s="406"/>
      <c r="BF25" s="406"/>
      <c r="BG25" s="406"/>
      <c r="BH25" s="406"/>
      <c r="BI25" s="406"/>
      <c r="BJ25" s="406"/>
      <c r="BK25" s="406"/>
      <c r="BL25" s="406"/>
      <c r="BM25" s="407"/>
      <c r="BN25" s="408">
        <v>28640</v>
      </c>
      <c r="BO25" s="409"/>
      <c r="BP25" s="409"/>
      <c r="BQ25" s="409"/>
      <c r="BR25" s="409"/>
      <c r="BS25" s="409"/>
      <c r="BT25" s="409"/>
      <c r="BU25" s="410"/>
      <c r="BV25" s="408">
        <v>49553</v>
      </c>
      <c r="BW25" s="409"/>
      <c r="BX25" s="409"/>
      <c r="BY25" s="409"/>
      <c r="BZ25" s="409"/>
      <c r="CA25" s="409"/>
      <c r="CB25" s="409"/>
      <c r="CC25" s="410"/>
      <c r="CD25" s="194"/>
      <c r="CE25" s="559"/>
      <c r="CF25" s="559"/>
      <c r="CG25" s="559"/>
      <c r="CH25" s="559"/>
      <c r="CI25" s="559"/>
      <c r="CJ25" s="559"/>
      <c r="CK25" s="559"/>
      <c r="CL25" s="559"/>
      <c r="CM25" s="559"/>
      <c r="CN25" s="559"/>
      <c r="CO25" s="559"/>
      <c r="CP25" s="559"/>
      <c r="CQ25" s="559"/>
      <c r="CR25" s="559"/>
      <c r="CS25" s="560"/>
      <c r="CT25" s="442"/>
      <c r="CU25" s="443"/>
      <c r="CV25" s="443"/>
      <c r="CW25" s="443"/>
      <c r="CX25" s="443"/>
      <c r="CY25" s="443"/>
      <c r="CZ25" s="443"/>
      <c r="DA25" s="444"/>
      <c r="DB25" s="442"/>
      <c r="DC25" s="443"/>
      <c r="DD25" s="443"/>
      <c r="DE25" s="443"/>
      <c r="DF25" s="443"/>
      <c r="DG25" s="443"/>
      <c r="DH25" s="443"/>
      <c r="DI25" s="444"/>
    </row>
    <row r="26" spans="1:113" ht="18.75" customHeight="1" x14ac:dyDescent="0.15">
      <c r="A26" s="181"/>
      <c r="B26" s="616"/>
      <c r="C26" s="592"/>
      <c r="D26" s="593"/>
      <c r="E26" s="495" t="s">
        <v>167</v>
      </c>
      <c r="F26" s="475"/>
      <c r="G26" s="475"/>
      <c r="H26" s="475"/>
      <c r="I26" s="475"/>
      <c r="J26" s="475"/>
      <c r="K26" s="476"/>
      <c r="L26" s="496">
        <v>1</v>
      </c>
      <c r="M26" s="497"/>
      <c r="N26" s="497"/>
      <c r="O26" s="497"/>
      <c r="P26" s="539"/>
      <c r="Q26" s="496">
        <v>5000</v>
      </c>
      <c r="R26" s="497"/>
      <c r="S26" s="497"/>
      <c r="T26" s="497"/>
      <c r="U26" s="497"/>
      <c r="V26" s="539"/>
      <c r="W26" s="591"/>
      <c r="X26" s="592"/>
      <c r="Y26" s="593"/>
      <c r="Z26" s="495" t="s">
        <v>168</v>
      </c>
      <c r="AA26" s="597"/>
      <c r="AB26" s="597"/>
      <c r="AC26" s="597"/>
      <c r="AD26" s="597"/>
      <c r="AE26" s="597"/>
      <c r="AF26" s="597"/>
      <c r="AG26" s="598"/>
      <c r="AH26" s="496">
        <v>2</v>
      </c>
      <c r="AI26" s="497"/>
      <c r="AJ26" s="497"/>
      <c r="AK26" s="497"/>
      <c r="AL26" s="539"/>
      <c r="AM26" s="496" t="s">
        <v>169</v>
      </c>
      <c r="AN26" s="497"/>
      <c r="AO26" s="497"/>
      <c r="AP26" s="497"/>
      <c r="AQ26" s="497"/>
      <c r="AR26" s="539"/>
      <c r="AS26" s="496" t="s">
        <v>169</v>
      </c>
      <c r="AT26" s="497"/>
      <c r="AU26" s="497"/>
      <c r="AV26" s="497"/>
      <c r="AW26" s="497"/>
      <c r="AX26" s="498"/>
      <c r="AY26" s="448" t="s">
        <v>170</v>
      </c>
      <c r="AZ26" s="449"/>
      <c r="BA26" s="449"/>
      <c r="BB26" s="449"/>
      <c r="BC26" s="449"/>
      <c r="BD26" s="449"/>
      <c r="BE26" s="449"/>
      <c r="BF26" s="449"/>
      <c r="BG26" s="449"/>
      <c r="BH26" s="449"/>
      <c r="BI26" s="449"/>
      <c r="BJ26" s="449"/>
      <c r="BK26" s="449"/>
      <c r="BL26" s="449"/>
      <c r="BM26" s="450"/>
      <c r="BN26" s="445" t="s">
        <v>122</v>
      </c>
      <c r="BO26" s="446"/>
      <c r="BP26" s="446"/>
      <c r="BQ26" s="446"/>
      <c r="BR26" s="446"/>
      <c r="BS26" s="446"/>
      <c r="BT26" s="446"/>
      <c r="BU26" s="447"/>
      <c r="BV26" s="445" t="s">
        <v>122</v>
      </c>
      <c r="BW26" s="446"/>
      <c r="BX26" s="446"/>
      <c r="BY26" s="446"/>
      <c r="BZ26" s="446"/>
      <c r="CA26" s="446"/>
      <c r="CB26" s="446"/>
      <c r="CC26" s="447"/>
      <c r="CD26" s="194"/>
      <c r="CE26" s="559"/>
      <c r="CF26" s="559"/>
      <c r="CG26" s="559"/>
      <c r="CH26" s="559"/>
      <c r="CI26" s="559"/>
      <c r="CJ26" s="559"/>
      <c r="CK26" s="559"/>
      <c r="CL26" s="559"/>
      <c r="CM26" s="559"/>
      <c r="CN26" s="559"/>
      <c r="CO26" s="559"/>
      <c r="CP26" s="559"/>
      <c r="CQ26" s="559"/>
      <c r="CR26" s="559"/>
      <c r="CS26" s="560"/>
      <c r="CT26" s="442"/>
      <c r="CU26" s="443"/>
      <c r="CV26" s="443"/>
      <c r="CW26" s="443"/>
      <c r="CX26" s="443"/>
      <c r="CY26" s="443"/>
      <c r="CZ26" s="443"/>
      <c r="DA26" s="444"/>
      <c r="DB26" s="442"/>
      <c r="DC26" s="443"/>
      <c r="DD26" s="443"/>
      <c r="DE26" s="443"/>
      <c r="DF26" s="443"/>
      <c r="DG26" s="443"/>
      <c r="DH26" s="443"/>
      <c r="DI26" s="444"/>
    </row>
    <row r="27" spans="1:113" ht="18.75" customHeight="1" thickBot="1" x14ac:dyDescent="0.2">
      <c r="A27" s="181"/>
      <c r="B27" s="616"/>
      <c r="C27" s="592"/>
      <c r="D27" s="593"/>
      <c r="E27" s="495" t="s">
        <v>171</v>
      </c>
      <c r="F27" s="475"/>
      <c r="G27" s="475"/>
      <c r="H27" s="475"/>
      <c r="I27" s="475"/>
      <c r="J27" s="475"/>
      <c r="K27" s="476"/>
      <c r="L27" s="496">
        <v>1</v>
      </c>
      <c r="M27" s="497"/>
      <c r="N27" s="497"/>
      <c r="O27" s="497"/>
      <c r="P27" s="539"/>
      <c r="Q27" s="496">
        <v>2520</v>
      </c>
      <c r="R27" s="497"/>
      <c r="S27" s="497"/>
      <c r="T27" s="497"/>
      <c r="U27" s="497"/>
      <c r="V27" s="539"/>
      <c r="W27" s="591"/>
      <c r="X27" s="592"/>
      <c r="Y27" s="593"/>
      <c r="Z27" s="495" t="s">
        <v>172</v>
      </c>
      <c r="AA27" s="475"/>
      <c r="AB27" s="475"/>
      <c r="AC27" s="475"/>
      <c r="AD27" s="475"/>
      <c r="AE27" s="475"/>
      <c r="AF27" s="475"/>
      <c r="AG27" s="476"/>
      <c r="AH27" s="496" t="s">
        <v>122</v>
      </c>
      <c r="AI27" s="497"/>
      <c r="AJ27" s="497"/>
      <c r="AK27" s="497"/>
      <c r="AL27" s="539"/>
      <c r="AM27" s="496" t="s">
        <v>122</v>
      </c>
      <c r="AN27" s="497"/>
      <c r="AO27" s="497"/>
      <c r="AP27" s="497"/>
      <c r="AQ27" s="497"/>
      <c r="AR27" s="539"/>
      <c r="AS27" s="496" t="s">
        <v>122</v>
      </c>
      <c r="AT27" s="497"/>
      <c r="AU27" s="497"/>
      <c r="AV27" s="497"/>
      <c r="AW27" s="497"/>
      <c r="AX27" s="498"/>
      <c r="AY27" s="540" t="s">
        <v>173</v>
      </c>
      <c r="AZ27" s="541"/>
      <c r="BA27" s="541"/>
      <c r="BB27" s="541"/>
      <c r="BC27" s="541"/>
      <c r="BD27" s="541"/>
      <c r="BE27" s="541"/>
      <c r="BF27" s="541"/>
      <c r="BG27" s="541"/>
      <c r="BH27" s="541"/>
      <c r="BI27" s="541"/>
      <c r="BJ27" s="541"/>
      <c r="BK27" s="541"/>
      <c r="BL27" s="541"/>
      <c r="BM27" s="542"/>
      <c r="BN27" s="564" t="s">
        <v>122</v>
      </c>
      <c r="BO27" s="565"/>
      <c r="BP27" s="565"/>
      <c r="BQ27" s="565"/>
      <c r="BR27" s="565"/>
      <c r="BS27" s="565"/>
      <c r="BT27" s="565"/>
      <c r="BU27" s="566"/>
      <c r="BV27" s="564" t="s">
        <v>122</v>
      </c>
      <c r="BW27" s="565"/>
      <c r="BX27" s="565"/>
      <c r="BY27" s="565"/>
      <c r="BZ27" s="565"/>
      <c r="CA27" s="565"/>
      <c r="CB27" s="565"/>
      <c r="CC27" s="566"/>
      <c r="CD27" s="196"/>
      <c r="CE27" s="559"/>
      <c r="CF27" s="559"/>
      <c r="CG27" s="559"/>
      <c r="CH27" s="559"/>
      <c r="CI27" s="559"/>
      <c r="CJ27" s="559"/>
      <c r="CK27" s="559"/>
      <c r="CL27" s="559"/>
      <c r="CM27" s="559"/>
      <c r="CN27" s="559"/>
      <c r="CO27" s="559"/>
      <c r="CP27" s="559"/>
      <c r="CQ27" s="559"/>
      <c r="CR27" s="559"/>
      <c r="CS27" s="560"/>
      <c r="CT27" s="442"/>
      <c r="CU27" s="443"/>
      <c r="CV27" s="443"/>
      <c r="CW27" s="443"/>
      <c r="CX27" s="443"/>
      <c r="CY27" s="443"/>
      <c r="CZ27" s="443"/>
      <c r="DA27" s="444"/>
      <c r="DB27" s="442"/>
      <c r="DC27" s="443"/>
      <c r="DD27" s="443"/>
      <c r="DE27" s="443"/>
      <c r="DF27" s="443"/>
      <c r="DG27" s="443"/>
      <c r="DH27" s="443"/>
      <c r="DI27" s="444"/>
    </row>
    <row r="28" spans="1:113" ht="18.75" customHeight="1" x14ac:dyDescent="0.15">
      <c r="A28" s="181"/>
      <c r="B28" s="616"/>
      <c r="C28" s="592"/>
      <c r="D28" s="593"/>
      <c r="E28" s="495" t="s">
        <v>174</v>
      </c>
      <c r="F28" s="475"/>
      <c r="G28" s="475"/>
      <c r="H28" s="475"/>
      <c r="I28" s="475"/>
      <c r="J28" s="475"/>
      <c r="K28" s="476"/>
      <c r="L28" s="496">
        <v>1</v>
      </c>
      <c r="M28" s="497"/>
      <c r="N28" s="497"/>
      <c r="O28" s="497"/>
      <c r="P28" s="539"/>
      <c r="Q28" s="496">
        <v>2250</v>
      </c>
      <c r="R28" s="497"/>
      <c r="S28" s="497"/>
      <c r="T28" s="497"/>
      <c r="U28" s="497"/>
      <c r="V28" s="539"/>
      <c r="W28" s="591"/>
      <c r="X28" s="592"/>
      <c r="Y28" s="593"/>
      <c r="Z28" s="495" t="s">
        <v>175</v>
      </c>
      <c r="AA28" s="475"/>
      <c r="AB28" s="475"/>
      <c r="AC28" s="475"/>
      <c r="AD28" s="475"/>
      <c r="AE28" s="475"/>
      <c r="AF28" s="475"/>
      <c r="AG28" s="476"/>
      <c r="AH28" s="496" t="s">
        <v>122</v>
      </c>
      <c r="AI28" s="497"/>
      <c r="AJ28" s="497"/>
      <c r="AK28" s="497"/>
      <c r="AL28" s="539"/>
      <c r="AM28" s="496" t="s">
        <v>122</v>
      </c>
      <c r="AN28" s="497"/>
      <c r="AO28" s="497"/>
      <c r="AP28" s="497"/>
      <c r="AQ28" s="497"/>
      <c r="AR28" s="539"/>
      <c r="AS28" s="496" t="s">
        <v>122</v>
      </c>
      <c r="AT28" s="497"/>
      <c r="AU28" s="497"/>
      <c r="AV28" s="497"/>
      <c r="AW28" s="497"/>
      <c r="AX28" s="498"/>
      <c r="AY28" s="599" t="s">
        <v>176</v>
      </c>
      <c r="AZ28" s="600"/>
      <c r="BA28" s="600"/>
      <c r="BB28" s="601"/>
      <c r="BC28" s="405" t="s">
        <v>46</v>
      </c>
      <c r="BD28" s="406"/>
      <c r="BE28" s="406"/>
      <c r="BF28" s="406"/>
      <c r="BG28" s="406"/>
      <c r="BH28" s="406"/>
      <c r="BI28" s="406"/>
      <c r="BJ28" s="406"/>
      <c r="BK28" s="406"/>
      <c r="BL28" s="406"/>
      <c r="BM28" s="407"/>
      <c r="BN28" s="408">
        <v>3205414</v>
      </c>
      <c r="BO28" s="409"/>
      <c r="BP28" s="409"/>
      <c r="BQ28" s="409"/>
      <c r="BR28" s="409"/>
      <c r="BS28" s="409"/>
      <c r="BT28" s="409"/>
      <c r="BU28" s="410"/>
      <c r="BV28" s="408">
        <v>3221452</v>
      </c>
      <c r="BW28" s="409"/>
      <c r="BX28" s="409"/>
      <c r="BY28" s="409"/>
      <c r="BZ28" s="409"/>
      <c r="CA28" s="409"/>
      <c r="CB28" s="409"/>
      <c r="CC28" s="410"/>
      <c r="CD28" s="194"/>
      <c r="CE28" s="559"/>
      <c r="CF28" s="559"/>
      <c r="CG28" s="559"/>
      <c r="CH28" s="559"/>
      <c r="CI28" s="559"/>
      <c r="CJ28" s="559"/>
      <c r="CK28" s="559"/>
      <c r="CL28" s="559"/>
      <c r="CM28" s="559"/>
      <c r="CN28" s="559"/>
      <c r="CO28" s="559"/>
      <c r="CP28" s="559"/>
      <c r="CQ28" s="559"/>
      <c r="CR28" s="559"/>
      <c r="CS28" s="560"/>
      <c r="CT28" s="442"/>
      <c r="CU28" s="443"/>
      <c r="CV28" s="443"/>
      <c r="CW28" s="443"/>
      <c r="CX28" s="443"/>
      <c r="CY28" s="443"/>
      <c r="CZ28" s="443"/>
      <c r="DA28" s="444"/>
      <c r="DB28" s="442"/>
      <c r="DC28" s="443"/>
      <c r="DD28" s="443"/>
      <c r="DE28" s="443"/>
      <c r="DF28" s="443"/>
      <c r="DG28" s="443"/>
      <c r="DH28" s="443"/>
      <c r="DI28" s="444"/>
    </row>
    <row r="29" spans="1:113" ht="18.75" customHeight="1" x14ac:dyDescent="0.15">
      <c r="A29" s="181"/>
      <c r="B29" s="616"/>
      <c r="C29" s="592"/>
      <c r="D29" s="593"/>
      <c r="E29" s="495" t="s">
        <v>177</v>
      </c>
      <c r="F29" s="475"/>
      <c r="G29" s="475"/>
      <c r="H29" s="475"/>
      <c r="I29" s="475"/>
      <c r="J29" s="475"/>
      <c r="K29" s="476"/>
      <c r="L29" s="496">
        <v>6</v>
      </c>
      <c r="M29" s="497"/>
      <c r="N29" s="497"/>
      <c r="O29" s="497"/>
      <c r="P29" s="539"/>
      <c r="Q29" s="496">
        <v>2140</v>
      </c>
      <c r="R29" s="497"/>
      <c r="S29" s="497"/>
      <c r="T29" s="497"/>
      <c r="U29" s="497"/>
      <c r="V29" s="539"/>
      <c r="W29" s="594"/>
      <c r="X29" s="595"/>
      <c r="Y29" s="596"/>
      <c r="Z29" s="495" t="s">
        <v>178</v>
      </c>
      <c r="AA29" s="475"/>
      <c r="AB29" s="475"/>
      <c r="AC29" s="475"/>
      <c r="AD29" s="475"/>
      <c r="AE29" s="475"/>
      <c r="AF29" s="475"/>
      <c r="AG29" s="476"/>
      <c r="AH29" s="496">
        <v>46</v>
      </c>
      <c r="AI29" s="497"/>
      <c r="AJ29" s="497"/>
      <c r="AK29" s="497"/>
      <c r="AL29" s="539"/>
      <c r="AM29" s="496">
        <v>135930</v>
      </c>
      <c r="AN29" s="497"/>
      <c r="AO29" s="497"/>
      <c r="AP29" s="497"/>
      <c r="AQ29" s="497"/>
      <c r="AR29" s="539"/>
      <c r="AS29" s="496">
        <v>2955</v>
      </c>
      <c r="AT29" s="497"/>
      <c r="AU29" s="497"/>
      <c r="AV29" s="497"/>
      <c r="AW29" s="497"/>
      <c r="AX29" s="498"/>
      <c r="AY29" s="602"/>
      <c r="AZ29" s="603"/>
      <c r="BA29" s="603"/>
      <c r="BB29" s="604"/>
      <c r="BC29" s="479" t="s">
        <v>179</v>
      </c>
      <c r="BD29" s="480"/>
      <c r="BE29" s="480"/>
      <c r="BF29" s="480"/>
      <c r="BG29" s="480"/>
      <c r="BH29" s="480"/>
      <c r="BI29" s="480"/>
      <c r="BJ29" s="480"/>
      <c r="BK29" s="480"/>
      <c r="BL29" s="480"/>
      <c r="BM29" s="481"/>
      <c r="BN29" s="445">
        <v>608025</v>
      </c>
      <c r="BO29" s="446"/>
      <c r="BP29" s="446"/>
      <c r="BQ29" s="446"/>
      <c r="BR29" s="446"/>
      <c r="BS29" s="446"/>
      <c r="BT29" s="446"/>
      <c r="BU29" s="447"/>
      <c r="BV29" s="445">
        <v>608017</v>
      </c>
      <c r="BW29" s="446"/>
      <c r="BX29" s="446"/>
      <c r="BY29" s="446"/>
      <c r="BZ29" s="446"/>
      <c r="CA29" s="446"/>
      <c r="CB29" s="446"/>
      <c r="CC29" s="447"/>
      <c r="CD29" s="196"/>
      <c r="CE29" s="559"/>
      <c r="CF29" s="559"/>
      <c r="CG29" s="559"/>
      <c r="CH29" s="559"/>
      <c r="CI29" s="559"/>
      <c r="CJ29" s="559"/>
      <c r="CK29" s="559"/>
      <c r="CL29" s="559"/>
      <c r="CM29" s="559"/>
      <c r="CN29" s="559"/>
      <c r="CO29" s="559"/>
      <c r="CP29" s="559"/>
      <c r="CQ29" s="559"/>
      <c r="CR29" s="559"/>
      <c r="CS29" s="560"/>
      <c r="CT29" s="442"/>
      <c r="CU29" s="443"/>
      <c r="CV29" s="443"/>
      <c r="CW29" s="443"/>
      <c r="CX29" s="443"/>
      <c r="CY29" s="443"/>
      <c r="CZ29" s="443"/>
      <c r="DA29" s="444"/>
      <c r="DB29" s="442"/>
      <c r="DC29" s="443"/>
      <c r="DD29" s="443"/>
      <c r="DE29" s="443"/>
      <c r="DF29" s="443"/>
      <c r="DG29" s="443"/>
      <c r="DH29" s="443"/>
      <c r="DI29" s="444"/>
    </row>
    <row r="30" spans="1:113" ht="18.75" customHeight="1" thickBot="1" x14ac:dyDescent="0.2">
      <c r="A30" s="181"/>
      <c r="B30" s="617"/>
      <c r="C30" s="618"/>
      <c r="D30" s="619"/>
      <c r="E30" s="499"/>
      <c r="F30" s="500"/>
      <c r="G30" s="500"/>
      <c r="H30" s="500"/>
      <c r="I30" s="500"/>
      <c r="J30" s="500"/>
      <c r="K30" s="501"/>
      <c r="L30" s="609"/>
      <c r="M30" s="610"/>
      <c r="N30" s="610"/>
      <c r="O30" s="610"/>
      <c r="P30" s="611"/>
      <c r="Q30" s="609"/>
      <c r="R30" s="610"/>
      <c r="S30" s="610"/>
      <c r="T30" s="610"/>
      <c r="U30" s="610"/>
      <c r="V30" s="611"/>
      <c r="W30" s="612" t="s">
        <v>180</v>
      </c>
      <c r="X30" s="613"/>
      <c r="Y30" s="613"/>
      <c r="Z30" s="613"/>
      <c r="AA30" s="613"/>
      <c r="AB30" s="613"/>
      <c r="AC30" s="613"/>
      <c r="AD30" s="613"/>
      <c r="AE30" s="613"/>
      <c r="AF30" s="613"/>
      <c r="AG30" s="614"/>
      <c r="AH30" s="572">
        <v>91.6</v>
      </c>
      <c r="AI30" s="573"/>
      <c r="AJ30" s="573"/>
      <c r="AK30" s="573"/>
      <c r="AL30" s="573"/>
      <c r="AM30" s="573"/>
      <c r="AN30" s="573"/>
      <c r="AO30" s="573"/>
      <c r="AP30" s="573"/>
      <c r="AQ30" s="573"/>
      <c r="AR30" s="573"/>
      <c r="AS30" s="573"/>
      <c r="AT30" s="573"/>
      <c r="AU30" s="573"/>
      <c r="AV30" s="573"/>
      <c r="AW30" s="573"/>
      <c r="AX30" s="575"/>
      <c r="AY30" s="605"/>
      <c r="AZ30" s="606"/>
      <c r="BA30" s="606"/>
      <c r="BB30" s="607"/>
      <c r="BC30" s="561" t="s">
        <v>48</v>
      </c>
      <c r="BD30" s="562"/>
      <c r="BE30" s="562"/>
      <c r="BF30" s="562"/>
      <c r="BG30" s="562"/>
      <c r="BH30" s="562"/>
      <c r="BI30" s="562"/>
      <c r="BJ30" s="562"/>
      <c r="BK30" s="562"/>
      <c r="BL30" s="562"/>
      <c r="BM30" s="563"/>
      <c r="BN30" s="564">
        <v>1026408</v>
      </c>
      <c r="BO30" s="565"/>
      <c r="BP30" s="565"/>
      <c r="BQ30" s="565"/>
      <c r="BR30" s="565"/>
      <c r="BS30" s="565"/>
      <c r="BT30" s="565"/>
      <c r="BU30" s="566"/>
      <c r="BV30" s="564">
        <v>996903</v>
      </c>
      <c r="BW30" s="565"/>
      <c r="BX30" s="565"/>
      <c r="BY30" s="565"/>
      <c r="BZ30" s="565"/>
      <c r="CA30" s="565"/>
      <c r="CB30" s="565"/>
      <c r="CC30" s="566"/>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8" t="s">
        <v>181</v>
      </c>
      <c r="D32" s="608"/>
      <c r="E32" s="608"/>
      <c r="F32" s="608"/>
      <c r="G32" s="608"/>
      <c r="H32" s="608"/>
      <c r="I32" s="608"/>
      <c r="J32" s="608"/>
      <c r="K32" s="608"/>
      <c r="L32" s="608"/>
      <c r="M32" s="608"/>
      <c r="N32" s="608"/>
      <c r="O32" s="608"/>
      <c r="P32" s="608"/>
      <c r="Q32" s="608"/>
      <c r="R32" s="608"/>
      <c r="S32" s="608"/>
      <c r="U32" s="449" t="s">
        <v>182</v>
      </c>
      <c r="V32" s="449"/>
      <c r="W32" s="449"/>
      <c r="X32" s="449"/>
      <c r="Y32" s="449"/>
      <c r="Z32" s="449"/>
      <c r="AA32" s="449"/>
      <c r="AB32" s="449"/>
      <c r="AC32" s="449"/>
      <c r="AD32" s="449"/>
      <c r="AE32" s="449"/>
      <c r="AF32" s="449"/>
      <c r="AG32" s="449"/>
      <c r="AH32" s="449"/>
      <c r="AI32" s="449"/>
      <c r="AJ32" s="449"/>
      <c r="AK32" s="449"/>
      <c r="AM32" s="449" t="s">
        <v>183</v>
      </c>
      <c r="AN32" s="449"/>
      <c r="AO32" s="449"/>
      <c r="AP32" s="449"/>
      <c r="AQ32" s="449"/>
      <c r="AR32" s="449"/>
      <c r="AS32" s="449"/>
      <c r="AT32" s="449"/>
      <c r="AU32" s="449"/>
      <c r="AV32" s="449"/>
      <c r="AW32" s="449"/>
      <c r="AX32" s="449"/>
      <c r="AY32" s="449"/>
      <c r="AZ32" s="449"/>
      <c r="BA32" s="449"/>
      <c r="BB32" s="449"/>
      <c r="BC32" s="449"/>
      <c r="BE32" s="449" t="s">
        <v>184</v>
      </c>
      <c r="BF32" s="449"/>
      <c r="BG32" s="449"/>
      <c r="BH32" s="449"/>
      <c r="BI32" s="449"/>
      <c r="BJ32" s="449"/>
      <c r="BK32" s="449"/>
      <c r="BL32" s="449"/>
      <c r="BM32" s="449"/>
      <c r="BN32" s="449"/>
      <c r="BO32" s="449"/>
      <c r="BP32" s="449"/>
      <c r="BQ32" s="449"/>
      <c r="BR32" s="449"/>
      <c r="BS32" s="449"/>
      <c r="BT32" s="449"/>
      <c r="BU32" s="449"/>
      <c r="BW32" s="449" t="s">
        <v>185</v>
      </c>
      <c r="BX32" s="449"/>
      <c r="BY32" s="449"/>
      <c r="BZ32" s="449"/>
      <c r="CA32" s="449"/>
      <c r="CB32" s="449"/>
      <c r="CC32" s="449"/>
      <c r="CD32" s="449"/>
      <c r="CE32" s="449"/>
      <c r="CF32" s="449"/>
      <c r="CG32" s="449"/>
      <c r="CH32" s="449"/>
      <c r="CI32" s="449"/>
      <c r="CJ32" s="449"/>
      <c r="CK32" s="449"/>
      <c r="CL32" s="449"/>
      <c r="CM32" s="449"/>
      <c r="CO32" s="449" t="s">
        <v>186</v>
      </c>
      <c r="CP32" s="449"/>
      <c r="CQ32" s="449"/>
      <c r="CR32" s="449"/>
      <c r="CS32" s="449"/>
      <c r="CT32" s="449"/>
      <c r="CU32" s="449"/>
      <c r="CV32" s="449"/>
      <c r="CW32" s="449"/>
      <c r="CX32" s="449"/>
      <c r="CY32" s="449"/>
      <c r="CZ32" s="449"/>
      <c r="DA32" s="449"/>
      <c r="DB32" s="449"/>
      <c r="DC32" s="449"/>
      <c r="DD32" s="449"/>
      <c r="DE32" s="449"/>
      <c r="DI32" s="204"/>
    </row>
    <row r="33" spans="1:113" ht="13.5" customHeight="1" x14ac:dyDescent="0.15">
      <c r="A33" s="181"/>
      <c r="B33" s="205"/>
      <c r="C33" s="469" t="s">
        <v>187</v>
      </c>
      <c r="D33" s="469"/>
      <c r="E33" s="434" t="s">
        <v>188</v>
      </c>
      <c r="F33" s="434"/>
      <c r="G33" s="434"/>
      <c r="H33" s="434"/>
      <c r="I33" s="434"/>
      <c r="J33" s="434"/>
      <c r="K33" s="434"/>
      <c r="L33" s="434"/>
      <c r="M33" s="434"/>
      <c r="N33" s="434"/>
      <c r="O33" s="434"/>
      <c r="P33" s="434"/>
      <c r="Q33" s="434"/>
      <c r="R33" s="434"/>
      <c r="S33" s="434"/>
      <c r="T33" s="206"/>
      <c r="U33" s="469" t="s">
        <v>187</v>
      </c>
      <c r="V33" s="469"/>
      <c r="W33" s="434" t="s">
        <v>188</v>
      </c>
      <c r="X33" s="434"/>
      <c r="Y33" s="434"/>
      <c r="Z33" s="434"/>
      <c r="AA33" s="434"/>
      <c r="AB33" s="434"/>
      <c r="AC33" s="434"/>
      <c r="AD33" s="434"/>
      <c r="AE33" s="434"/>
      <c r="AF33" s="434"/>
      <c r="AG33" s="434"/>
      <c r="AH33" s="434"/>
      <c r="AI33" s="434"/>
      <c r="AJ33" s="434"/>
      <c r="AK33" s="434"/>
      <c r="AL33" s="206"/>
      <c r="AM33" s="469" t="s">
        <v>187</v>
      </c>
      <c r="AN33" s="469"/>
      <c r="AO33" s="434" t="s">
        <v>188</v>
      </c>
      <c r="AP33" s="434"/>
      <c r="AQ33" s="434"/>
      <c r="AR33" s="434"/>
      <c r="AS33" s="434"/>
      <c r="AT33" s="434"/>
      <c r="AU33" s="434"/>
      <c r="AV33" s="434"/>
      <c r="AW33" s="434"/>
      <c r="AX33" s="434"/>
      <c r="AY33" s="434"/>
      <c r="AZ33" s="434"/>
      <c r="BA33" s="434"/>
      <c r="BB33" s="434"/>
      <c r="BC33" s="434"/>
      <c r="BD33" s="207"/>
      <c r="BE33" s="434" t="s">
        <v>189</v>
      </c>
      <c r="BF33" s="434"/>
      <c r="BG33" s="434" t="s">
        <v>190</v>
      </c>
      <c r="BH33" s="434"/>
      <c r="BI33" s="434"/>
      <c r="BJ33" s="434"/>
      <c r="BK33" s="434"/>
      <c r="BL33" s="434"/>
      <c r="BM33" s="434"/>
      <c r="BN33" s="434"/>
      <c r="BO33" s="434"/>
      <c r="BP33" s="434"/>
      <c r="BQ33" s="434"/>
      <c r="BR33" s="434"/>
      <c r="BS33" s="434"/>
      <c r="BT33" s="434"/>
      <c r="BU33" s="434"/>
      <c r="BV33" s="207"/>
      <c r="BW33" s="469" t="s">
        <v>189</v>
      </c>
      <c r="BX33" s="469"/>
      <c r="BY33" s="434" t="s">
        <v>191</v>
      </c>
      <c r="BZ33" s="434"/>
      <c r="CA33" s="434"/>
      <c r="CB33" s="434"/>
      <c r="CC33" s="434"/>
      <c r="CD33" s="434"/>
      <c r="CE33" s="434"/>
      <c r="CF33" s="434"/>
      <c r="CG33" s="434"/>
      <c r="CH33" s="434"/>
      <c r="CI33" s="434"/>
      <c r="CJ33" s="434"/>
      <c r="CK33" s="434"/>
      <c r="CL33" s="434"/>
      <c r="CM33" s="434"/>
      <c r="CN33" s="206"/>
      <c r="CO33" s="469" t="s">
        <v>187</v>
      </c>
      <c r="CP33" s="469"/>
      <c r="CQ33" s="434" t="s">
        <v>192</v>
      </c>
      <c r="CR33" s="434"/>
      <c r="CS33" s="434"/>
      <c r="CT33" s="434"/>
      <c r="CU33" s="434"/>
      <c r="CV33" s="434"/>
      <c r="CW33" s="434"/>
      <c r="CX33" s="434"/>
      <c r="CY33" s="434"/>
      <c r="CZ33" s="434"/>
      <c r="DA33" s="434"/>
      <c r="DB33" s="434"/>
      <c r="DC33" s="434"/>
      <c r="DD33" s="434"/>
      <c r="DE33" s="434"/>
      <c r="DF33" s="206"/>
      <c r="DG33" s="634" t="s">
        <v>193</v>
      </c>
      <c r="DH33" s="634"/>
      <c r="DI33" s="208"/>
    </row>
    <row r="34" spans="1:113" ht="32.25" customHeight="1" x14ac:dyDescent="0.15">
      <c r="A34" s="181"/>
      <c r="B34" s="205"/>
      <c r="C34" s="635">
        <f>IF(E34="","",1)</f>
        <v>1</v>
      </c>
      <c r="D34" s="635"/>
      <c r="E34" s="636" t="str">
        <f>IF('各会計、関係団体の財政状況及び健全化判断比率'!B7="","",'各会計、関係団体の財政状況及び健全化判断比率'!B7)</f>
        <v>一般会計</v>
      </c>
      <c r="F34" s="636"/>
      <c r="G34" s="636"/>
      <c r="H34" s="636"/>
      <c r="I34" s="636"/>
      <c r="J34" s="636"/>
      <c r="K34" s="636"/>
      <c r="L34" s="636"/>
      <c r="M34" s="636"/>
      <c r="N34" s="636"/>
      <c r="O34" s="636"/>
      <c r="P34" s="636"/>
      <c r="Q34" s="636"/>
      <c r="R34" s="636"/>
      <c r="S34" s="636"/>
      <c r="T34" s="181"/>
      <c r="U34" s="635">
        <f>IF(W34="","",MAX(C34:D43)+1)</f>
        <v>2</v>
      </c>
      <c r="V34" s="635"/>
      <c r="W34" s="636" t="str">
        <f>IF('各会計、関係団体の財政状況及び健全化判断比率'!B28="","",'各会計、関係団体の財政状況及び健全化判断比率'!B28)</f>
        <v>国民健康保険事業勘定特別会計</v>
      </c>
      <c r="X34" s="636"/>
      <c r="Y34" s="636"/>
      <c r="Z34" s="636"/>
      <c r="AA34" s="636"/>
      <c r="AB34" s="636"/>
      <c r="AC34" s="636"/>
      <c r="AD34" s="636"/>
      <c r="AE34" s="636"/>
      <c r="AF34" s="636"/>
      <c r="AG34" s="636"/>
      <c r="AH34" s="636"/>
      <c r="AI34" s="636"/>
      <c r="AJ34" s="636"/>
      <c r="AK34" s="636"/>
      <c r="AL34" s="181"/>
      <c r="AM34" s="635">
        <f>IF(AO34="","",MAX(C34:D43,U34:V43)+1)</f>
        <v>6</v>
      </c>
      <c r="AN34" s="635"/>
      <c r="AO34" s="636" t="str">
        <f>IF('各会計、関係団体の財政状況及び健全化判断比率'!B32="","",'各会計、関係団体の財政状況及び健全化判断比率'!B32)</f>
        <v>簡易水道事業会計</v>
      </c>
      <c r="AP34" s="636"/>
      <c r="AQ34" s="636"/>
      <c r="AR34" s="636"/>
      <c r="AS34" s="636"/>
      <c r="AT34" s="636"/>
      <c r="AU34" s="636"/>
      <c r="AV34" s="636"/>
      <c r="AW34" s="636"/>
      <c r="AX34" s="636"/>
      <c r="AY34" s="636"/>
      <c r="AZ34" s="636"/>
      <c r="BA34" s="636"/>
      <c r="BB34" s="636"/>
      <c r="BC34" s="636"/>
      <c r="BD34" s="181"/>
      <c r="BE34" s="635" t="str">
        <f>IF(BG34="","",MAX(C34:D43,U34:V43,AM34:AN43)+1)</f>
        <v/>
      </c>
      <c r="BF34" s="635"/>
      <c r="BG34" s="636"/>
      <c r="BH34" s="636"/>
      <c r="BI34" s="636"/>
      <c r="BJ34" s="636"/>
      <c r="BK34" s="636"/>
      <c r="BL34" s="636"/>
      <c r="BM34" s="636"/>
      <c r="BN34" s="636"/>
      <c r="BO34" s="636"/>
      <c r="BP34" s="636"/>
      <c r="BQ34" s="636"/>
      <c r="BR34" s="636"/>
      <c r="BS34" s="636"/>
      <c r="BT34" s="636"/>
      <c r="BU34" s="636"/>
      <c r="BV34" s="181"/>
      <c r="BW34" s="635">
        <f>IF(BY34="","",MAX(C34:D43,U34:V43,AM34:AN43,BE34:BF43)+1)</f>
        <v>9</v>
      </c>
      <c r="BX34" s="635"/>
      <c r="BY34" s="636" t="str">
        <f>IF('各会計、関係団体の財政状況及び健全化判断比率'!B68="","",'各会計、関係団体の財政状況及び健全化判断比率'!B68)</f>
        <v>秋田県市町村総合事務組合（一般会計）</v>
      </c>
      <c r="BZ34" s="636"/>
      <c r="CA34" s="636"/>
      <c r="CB34" s="636"/>
      <c r="CC34" s="636"/>
      <c r="CD34" s="636"/>
      <c r="CE34" s="636"/>
      <c r="CF34" s="636"/>
      <c r="CG34" s="636"/>
      <c r="CH34" s="636"/>
      <c r="CI34" s="636"/>
      <c r="CJ34" s="636"/>
      <c r="CK34" s="636"/>
      <c r="CL34" s="636"/>
      <c r="CM34" s="636"/>
      <c r="CN34" s="181"/>
      <c r="CO34" s="635">
        <f>IF(CQ34="","",MAX(C34:D43,U34:V43,AM34:AN43,BE34:BF43,BW34:BX43)+1)</f>
        <v>16</v>
      </c>
      <c r="CP34" s="635"/>
      <c r="CQ34" s="636" t="str">
        <f>IF('各会計、関係団体の財政状況及び健全化判断比率'!BS7="","",'各会計、関係団体の財政状況及び健全化判断比率'!BS7)</f>
        <v>かみこあに観光物産</v>
      </c>
      <c r="CR34" s="636"/>
      <c r="CS34" s="636"/>
      <c r="CT34" s="636"/>
      <c r="CU34" s="636"/>
      <c r="CV34" s="636"/>
      <c r="CW34" s="636"/>
      <c r="CX34" s="636"/>
      <c r="CY34" s="636"/>
      <c r="CZ34" s="636"/>
      <c r="DA34" s="636"/>
      <c r="DB34" s="636"/>
      <c r="DC34" s="636"/>
      <c r="DD34" s="636"/>
      <c r="DE34" s="636"/>
      <c r="DG34" s="637" t="str">
        <f>IF('各会計、関係団体の財政状況及び健全化判断比率'!BR7="","",'各会計、関係団体の財政状況及び健全化判断比率'!BR7)</f>
        <v/>
      </c>
      <c r="DH34" s="637"/>
      <c r="DI34" s="208"/>
    </row>
    <row r="35" spans="1:113" ht="32.25" customHeight="1" x14ac:dyDescent="0.15">
      <c r="A35" s="181"/>
      <c r="B35" s="205"/>
      <c r="C35" s="635" t="str">
        <f>IF(E35="","",C34+1)</f>
        <v/>
      </c>
      <c r="D35" s="635"/>
      <c r="E35" s="636" t="str">
        <f>IF('各会計、関係団体の財政状況及び健全化判断比率'!B8="","",'各会計、関係団体の財政状況及び健全化判断比率'!B8)</f>
        <v/>
      </c>
      <c r="F35" s="636"/>
      <c r="G35" s="636"/>
      <c r="H35" s="636"/>
      <c r="I35" s="636"/>
      <c r="J35" s="636"/>
      <c r="K35" s="636"/>
      <c r="L35" s="636"/>
      <c r="M35" s="636"/>
      <c r="N35" s="636"/>
      <c r="O35" s="636"/>
      <c r="P35" s="636"/>
      <c r="Q35" s="636"/>
      <c r="R35" s="636"/>
      <c r="S35" s="636"/>
      <c r="T35" s="181"/>
      <c r="U35" s="635">
        <f>IF(W35="","",U34+1)</f>
        <v>3</v>
      </c>
      <c r="V35" s="635"/>
      <c r="W35" s="636" t="str">
        <f>IF('各会計、関係団体の財政状況及び健全化判断比率'!B29="","",'各会計、関係団体の財政状況及び健全化判断比率'!B29)</f>
        <v>国民健康保険診療施設勘定特別会計</v>
      </c>
      <c r="X35" s="636"/>
      <c r="Y35" s="636"/>
      <c r="Z35" s="636"/>
      <c r="AA35" s="636"/>
      <c r="AB35" s="636"/>
      <c r="AC35" s="636"/>
      <c r="AD35" s="636"/>
      <c r="AE35" s="636"/>
      <c r="AF35" s="636"/>
      <c r="AG35" s="636"/>
      <c r="AH35" s="636"/>
      <c r="AI35" s="636"/>
      <c r="AJ35" s="636"/>
      <c r="AK35" s="636"/>
      <c r="AL35" s="181"/>
      <c r="AM35" s="635">
        <f t="shared" ref="AM35:AM43" si="0">IF(AO35="","",AM34+1)</f>
        <v>7</v>
      </c>
      <c r="AN35" s="635"/>
      <c r="AO35" s="636" t="str">
        <f>IF('各会計、関係団体の財政状況及び健全化判断比率'!B33="","",'各会計、関係団体の財政状況及び健全化判断比率'!B33)</f>
        <v>公共下水道事業会計</v>
      </c>
      <c r="AP35" s="636"/>
      <c r="AQ35" s="636"/>
      <c r="AR35" s="636"/>
      <c r="AS35" s="636"/>
      <c r="AT35" s="636"/>
      <c r="AU35" s="636"/>
      <c r="AV35" s="636"/>
      <c r="AW35" s="636"/>
      <c r="AX35" s="636"/>
      <c r="AY35" s="636"/>
      <c r="AZ35" s="636"/>
      <c r="BA35" s="636"/>
      <c r="BB35" s="636"/>
      <c r="BC35" s="636"/>
      <c r="BD35" s="181"/>
      <c r="BE35" s="635" t="str">
        <f t="shared" ref="BE35:BE43" si="1">IF(BG35="","",BE34+1)</f>
        <v/>
      </c>
      <c r="BF35" s="635"/>
      <c r="BG35" s="636"/>
      <c r="BH35" s="636"/>
      <c r="BI35" s="636"/>
      <c r="BJ35" s="636"/>
      <c r="BK35" s="636"/>
      <c r="BL35" s="636"/>
      <c r="BM35" s="636"/>
      <c r="BN35" s="636"/>
      <c r="BO35" s="636"/>
      <c r="BP35" s="636"/>
      <c r="BQ35" s="636"/>
      <c r="BR35" s="636"/>
      <c r="BS35" s="636"/>
      <c r="BT35" s="636"/>
      <c r="BU35" s="636"/>
      <c r="BV35" s="181"/>
      <c r="BW35" s="635">
        <f t="shared" ref="BW35:BW43" si="2">IF(BY35="","",BW34+1)</f>
        <v>10</v>
      </c>
      <c r="BX35" s="635"/>
      <c r="BY35" s="636" t="str">
        <f>IF('各会計、関係団体の財政状況及び健全化判断比率'!B69="","",'各会計、関係団体の財政状況及び健全化判断比率'!B69)</f>
        <v>秋田県市町村総合事務組合（交通災害共済事業等特別会計）</v>
      </c>
      <c r="BZ35" s="636"/>
      <c r="CA35" s="636"/>
      <c r="CB35" s="636"/>
      <c r="CC35" s="636"/>
      <c r="CD35" s="636"/>
      <c r="CE35" s="636"/>
      <c r="CF35" s="636"/>
      <c r="CG35" s="636"/>
      <c r="CH35" s="636"/>
      <c r="CI35" s="636"/>
      <c r="CJ35" s="636"/>
      <c r="CK35" s="636"/>
      <c r="CL35" s="636"/>
      <c r="CM35" s="636"/>
      <c r="CN35" s="181"/>
      <c r="CO35" s="635" t="str">
        <f t="shared" ref="CO35:CO43" si="3">IF(CQ35="","",CO34+1)</f>
        <v/>
      </c>
      <c r="CP35" s="635"/>
      <c r="CQ35" s="636" t="str">
        <f>IF('各会計、関係団体の財政状況及び健全化判断比率'!BS8="","",'各会計、関係団体の財政状況及び健全化判断比率'!BS8)</f>
        <v/>
      </c>
      <c r="CR35" s="636"/>
      <c r="CS35" s="636"/>
      <c r="CT35" s="636"/>
      <c r="CU35" s="636"/>
      <c r="CV35" s="636"/>
      <c r="CW35" s="636"/>
      <c r="CX35" s="636"/>
      <c r="CY35" s="636"/>
      <c r="CZ35" s="636"/>
      <c r="DA35" s="636"/>
      <c r="DB35" s="636"/>
      <c r="DC35" s="636"/>
      <c r="DD35" s="636"/>
      <c r="DE35" s="636"/>
      <c r="DG35" s="637" t="str">
        <f>IF('各会計、関係団体の財政状況及び健全化判断比率'!BR8="","",'各会計、関係団体の財政状況及び健全化判断比率'!BR8)</f>
        <v/>
      </c>
      <c r="DH35" s="637"/>
      <c r="DI35" s="208"/>
    </row>
    <row r="36" spans="1:113" ht="32.25" customHeight="1" x14ac:dyDescent="0.15">
      <c r="A36" s="181"/>
      <c r="B36" s="205"/>
      <c r="C36" s="635" t="str">
        <f>IF(E36="","",C35+1)</f>
        <v/>
      </c>
      <c r="D36" s="635"/>
      <c r="E36" s="636" t="str">
        <f>IF('各会計、関係団体の財政状況及び健全化判断比率'!B9="","",'各会計、関係団体の財政状況及び健全化判断比率'!B9)</f>
        <v/>
      </c>
      <c r="F36" s="636"/>
      <c r="G36" s="636"/>
      <c r="H36" s="636"/>
      <c r="I36" s="636"/>
      <c r="J36" s="636"/>
      <c r="K36" s="636"/>
      <c r="L36" s="636"/>
      <c r="M36" s="636"/>
      <c r="N36" s="636"/>
      <c r="O36" s="636"/>
      <c r="P36" s="636"/>
      <c r="Q36" s="636"/>
      <c r="R36" s="636"/>
      <c r="S36" s="636"/>
      <c r="T36" s="181"/>
      <c r="U36" s="635">
        <f t="shared" ref="U36:U43" si="4">IF(W36="","",U35+1)</f>
        <v>4</v>
      </c>
      <c r="V36" s="635"/>
      <c r="W36" s="636" t="str">
        <f>IF('各会計、関係団体の財政状況及び健全化判断比率'!B30="","",'各会計、関係団体の財政状況及び健全化判断比率'!B30)</f>
        <v>介護保険事業勘定特別会計</v>
      </c>
      <c r="X36" s="636"/>
      <c r="Y36" s="636"/>
      <c r="Z36" s="636"/>
      <c r="AA36" s="636"/>
      <c r="AB36" s="636"/>
      <c r="AC36" s="636"/>
      <c r="AD36" s="636"/>
      <c r="AE36" s="636"/>
      <c r="AF36" s="636"/>
      <c r="AG36" s="636"/>
      <c r="AH36" s="636"/>
      <c r="AI36" s="636"/>
      <c r="AJ36" s="636"/>
      <c r="AK36" s="636"/>
      <c r="AL36" s="181"/>
      <c r="AM36" s="635">
        <f t="shared" si="0"/>
        <v>8</v>
      </c>
      <c r="AN36" s="635"/>
      <c r="AO36" s="636" t="str">
        <f>IF('各会計、関係団体の財政状況及び健全化判断比率'!B34="","",'各会計、関係団体の財政状況及び健全化判断比率'!B34)</f>
        <v>農業集落排水事業会計</v>
      </c>
      <c r="AP36" s="636"/>
      <c r="AQ36" s="636"/>
      <c r="AR36" s="636"/>
      <c r="AS36" s="636"/>
      <c r="AT36" s="636"/>
      <c r="AU36" s="636"/>
      <c r="AV36" s="636"/>
      <c r="AW36" s="636"/>
      <c r="AX36" s="636"/>
      <c r="AY36" s="636"/>
      <c r="AZ36" s="636"/>
      <c r="BA36" s="636"/>
      <c r="BB36" s="636"/>
      <c r="BC36" s="636"/>
      <c r="BD36" s="181"/>
      <c r="BE36" s="635" t="str">
        <f t="shared" si="1"/>
        <v/>
      </c>
      <c r="BF36" s="635"/>
      <c r="BG36" s="636"/>
      <c r="BH36" s="636"/>
      <c r="BI36" s="636"/>
      <c r="BJ36" s="636"/>
      <c r="BK36" s="636"/>
      <c r="BL36" s="636"/>
      <c r="BM36" s="636"/>
      <c r="BN36" s="636"/>
      <c r="BO36" s="636"/>
      <c r="BP36" s="636"/>
      <c r="BQ36" s="636"/>
      <c r="BR36" s="636"/>
      <c r="BS36" s="636"/>
      <c r="BT36" s="636"/>
      <c r="BU36" s="636"/>
      <c r="BV36" s="181"/>
      <c r="BW36" s="635">
        <f t="shared" si="2"/>
        <v>11</v>
      </c>
      <c r="BX36" s="635"/>
      <c r="BY36" s="636" t="str">
        <f>IF('各会計、関係団体の財政状況及び健全化判断比率'!B70="","",'各会計、関係団体の財政状況及び健全化判断比率'!B70)</f>
        <v>秋田県市町村会館管理組合（一般会計）</v>
      </c>
      <c r="BZ36" s="636"/>
      <c r="CA36" s="636"/>
      <c r="CB36" s="636"/>
      <c r="CC36" s="636"/>
      <c r="CD36" s="636"/>
      <c r="CE36" s="636"/>
      <c r="CF36" s="636"/>
      <c r="CG36" s="636"/>
      <c r="CH36" s="636"/>
      <c r="CI36" s="636"/>
      <c r="CJ36" s="636"/>
      <c r="CK36" s="636"/>
      <c r="CL36" s="636"/>
      <c r="CM36" s="636"/>
      <c r="CN36" s="181"/>
      <c r="CO36" s="635" t="str">
        <f t="shared" si="3"/>
        <v/>
      </c>
      <c r="CP36" s="635"/>
      <c r="CQ36" s="636" t="str">
        <f>IF('各会計、関係団体の財政状況及び健全化判断比率'!BS9="","",'各会計、関係団体の財政状況及び健全化判断比率'!BS9)</f>
        <v/>
      </c>
      <c r="CR36" s="636"/>
      <c r="CS36" s="636"/>
      <c r="CT36" s="636"/>
      <c r="CU36" s="636"/>
      <c r="CV36" s="636"/>
      <c r="CW36" s="636"/>
      <c r="CX36" s="636"/>
      <c r="CY36" s="636"/>
      <c r="CZ36" s="636"/>
      <c r="DA36" s="636"/>
      <c r="DB36" s="636"/>
      <c r="DC36" s="636"/>
      <c r="DD36" s="636"/>
      <c r="DE36" s="636"/>
      <c r="DG36" s="637" t="str">
        <f>IF('各会計、関係団体の財政状況及び健全化判断比率'!BR9="","",'各会計、関係団体の財政状況及び健全化判断比率'!BR9)</f>
        <v/>
      </c>
      <c r="DH36" s="637"/>
      <c r="DI36" s="208"/>
    </row>
    <row r="37" spans="1:113" ht="32.25" customHeight="1" x14ac:dyDescent="0.15">
      <c r="A37" s="181"/>
      <c r="B37" s="205"/>
      <c r="C37" s="635" t="str">
        <f>IF(E37="","",C36+1)</f>
        <v/>
      </c>
      <c r="D37" s="635"/>
      <c r="E37" s="636" t="str">
        <f>IF('各会計、関係団体の財政状況及び健全化判断比率'!B10="","",'各会計、関係団体の財政状況及び健全化判断比率'!B10)</f>
        <v/>
      </c>
      <c r="F37" s="636"/>
      <c r="G37" s="636"/>
      <c r="H37" s="636"/>
      <c r="I37" s="636"/>
      <c r="J37" s="636"/>
      <c r="K37" s="636"/>
      <c r="L37" s="636"/>
      <c r="M37" s="636"/>
      <c r="N37" s="636"/>
      <c r="O37" s="636"/>
      <c r="P37" s="636"/>
      <c r="Q37" s="636"/>
      <c r="R37" s="636"/>
      <c r="S37" s="636"/>
      <c r="T37" s="181"/>
      <c r="U37" s="635">
        <f t="shared" si="4"/>
        <v>5</v>
      </c>
      <c r="V37" s="635"/>
      <c r="W37" s="636" t="str">
        <f>IF('各会計、関係団体の財政状況及び健全化判断比率'!B31="","",'各会計、関係団体の財政状況及び健全化判断比率'!B31)</f>
        <v>後期高齢者医療特別会計</v>
      </c>
      <c r="X37" s="636"/>
      <c r="Y37" s="636"/>
      <c r="Z37" s="636"/>
      <c r="AA37" s="636"/>
      <c r="AB37" s="636"/>
      <c r="AC37" s="636"/>
      <c r="AD37" s="636"/>
      <c r="AE37" s="636"/>
      <c r="AF37" s="636"/>
      <c r="AG37" s="636"/>
      <c r="AH37" s="636"/>
      <c r="AI37" s="636"/>
      <c r="AJ37" s="636"/>
      <c r="AK37" s="636"/>
      <c r="AL37" s="181"/>
      <c r="AM37" s="635" t="str">
        <f t="shared" si="0"/>
        <v/>
      </c>
      <c r="AN37" s="635"/>
      <c r="AO37" s="636"/>
      <c r="AP37" s="636"/>
      <c r="AQ37" s="636"/>
      <c r="AR37" s="636"/>
      <c r="AS37" s="636"/>
      <c r="AT37" s="636"/>
      <c r="AU37" s="636"/>
      <c r="AV37" s="636"/>
      <c r="AW37" s="636"/>
      <c r="AX37" s="636"/>
      <c r="AY37" s="636"/>
      <c r="AZ37" s="636"/>
      <c r="BA37" s="636"/>
      <c r="BB37" s="636"/>
      <c r="BC37" s="636"/>
      <c r="BD37" s="181"/>
      <c r="BE37" s="635" t="str">
        <f t="shared" si="1"/>
        <v/>
      </c>
      <c r="BF37" s="635"/>
      <c r="BG37" s="636"/>
      <c r="BH37" s="636"/>
      <c r="BI37" s="636"/>
      <c r="BJ37" s="636"/>
      <c r="BK37" s="636"/>
      <c r="BL37" s="636"/>
      <c r="BM37" s="636"/>
      <c r="BN37" s="636"/>
      <c r="BO37" s="636"/>
      <c r="BP37" s="636"/>
      <c r="BQ37" s="636"/>
      <c r="BR37" s="636"/>
      <c r="BS37" s="636"/>
      <c r="BT37" s="636"/>
      <c r="BU37" s="636"/>
      <c r="BV37" s="181"/>
      <c r="BW37" s="635">
        <f t="shared" si="2"/>
        <v>12</v>
      </c>
      <c r="BX37" s="635"/>
      <c r="BY37" s="636" t="str">
        <f>IF('各会計、関係団体の財政状況及び健全化判断比率'!B71="","",'各会計、関係団体の財政状況及び健全化判断比率'!B71)</f>
        <v>秋田県後期高齢者医療広域連合（一般会計）</v>
      </c>
      <c r="BZ37" s="636"/>
      <c r="CA37" s="636"/>
      <c r="CB37" s="636"/>
      <c r="CC37" s="636"/>
      <c r="CD37" s="636"/>
      <c r="CE37" s="636"/>
      <c r="CF37" s="636"/>
      <c r="CG37" s="636"/>
      <c r="CH37" s="636"/>
      <c r="CI37" s="636"/>
      <c r="CJ37" s="636"/>
      <c r="CK37" s="636"/>
      <c r="CL37" s="636"/>
      <c r="CM37" s="636"/>
      <c r="CN37" s="181"/>
      <c r="CO37" s="635" t="str">
        <f t="shared" si="3"/>
        <v/>
      </c>
      <c r="CP37" s="635"/>
      <c r="CQ37" s="636" t="str">
        <f>IF('各会計、関係団体の財政状況及び健全化判断比率'!BS10="","",'各会計、関係団体の財政状況及び健全化判断比率'!BS10)</f>
        <v/>
      </c>
      <c r="CR37" s="636"/>
      <c r="CS37" s="636"/>
      <c r="CT37" s="636"/>
      <c r="CU37" s="636"/>
      <c r="CV37" s="636"/>
      <c r="CW37" s="636"/>
      <c r="CX37" s="636"/>
      <c r="CY37" s="636"/>
      <c r="CZ37" s="636"/>
      <c r="DA37" s="636"/>
      <c r="DB37" s="636"/>
      <c r="DC37" s="636"/>
      <c r="DD37" s="636"/>
      <c r="DE37" s="636"/>
      <c r="DG37" s="637" t="str">
        <f>IF('各会計、関係団体の財政状況及び健全化判断比率'!BR10="","",'各会計、関係団体の財政状況及び健全化判断比率'!BR10)</f>
        <v/>
      </c>
      <c r="DH37" s="637"/>
      <c r="DI37" s="208"/>
    </row>
    <row r="38" spans="1:113" ht="32.25" customHeight="1" x14ac:dyDescent="0.15">
      <c r="A38" s="181"/>
      <c r="B38" s="205"/>
      <c r="C38" s="635" t="str">
        <f t="shared" ref="C38:C43" si="5">IF(E38="","",C37+1)</f>
        <v/>
      </c>
      <c r="D38" s="635"/>
      <c r="E38" s="636" t="str">
        <f>IF('各会計、関係団体の財政状況及び健全化判断比率'!B11="","",'各会計、関係団体の財政状況及び健全化判断比率'!B11)</f>
        <v/>
      </c>
      <c r="F38" s="636"/>
      <c r="G38" s="636"/>
      <c r="H38" s="636"/>
      <c r="I38" s="636"/>
      <c r="J38" s="636"/>
      <c r="K38" s="636"/>
      <c r="L38" s="636"/>
      <c r="M38" s="636"/>
      <c r="N38" s="636"/>
      <c r="O38" s="636"/>
      <c r="P38" s="636"/>
      <c r="Q38" s="636"/>
      <c r="R38" s="636"/>
      <c r="S38" s="636"/>
      <c r="T38" s="181"/>
      <c r="U38" s="635" t="str">
        <f t="shared" si="4"/>
        <v/>
      </c>
      <c r="V38" s="635"/>
      <c r="W38" s="636"/>
      <c r="X38" s="636"/>
      <c r="Y38" s="636"/>
      <c r="Z38" s="636"/>
      <c r="AA38" s="636"/>
      <c r="AB38" s="636"/>
      <c r="AC38" s="636"/>
      <c r="AD38" s="636"/>
      <c r="AE38" s="636"/>
      <c r="AF38" s="636"/>
      <c r="AG38" s="636"/>
      <c r="AH38" s="636"/>
      <c r="AI38" s="636"/>
      <c r="AJ38" s="636"/>
      <c r="AK38" s="636"/>
      <c r="AL38" s="181"/>
      <c r="AM38" s="635" t="str">
        <f t="shared" si="0"/>
        <v/>
      </c>
      <c r="AN38" s="635"/>
      <c r="AO38" s="636"/>
      <c r="AP38" s="636"/>
      <c r="AQ38" s="636"/>
      <c r="AR38" s="636"/>
      <c r="AS38" s="636"/>
      <c r="AT38" s="636"/>
      <c r="AU38" s="636"/>
      <c r="AV38" s="636"/>
      <c r="AW38" s="636"/>
      <c r="AX38" s="636"/>
      <c r="AY38" s="636"/>
      <c r="AZ38" s="636"/>
      <c r="BA38" s="636"/>
      <c r="BB38" s="636"/>
      <c r="BC38" s="636"/>
      <c r="BD38" s="181"/>
      <c r="BE38" s="635" t="str">
        <f t="shared" si="1"/>
        <v/>
      </c>
      <c r="BF38" s="635"/>
      <c r="BG38" s="636"/>
      <c r="BH38" s="636"/>
      <c r="BI38" s="636"/>
      <c r="BJ38" s="636"/>
      <c r="BK38" s="636"/>
      <c r="BL38" s="636"/>
      <c r="BM38" s="636"/>
      <c r="BN38" s="636"/>
      <c r="BO38" s="636"/>
      <c r="BP38" s="636"/>
      <c r="BQ38" s="636"/>
      <c r="BR38" s="636"/>
      <c r="BS38" s="636"/>
      <c r="BT38" s="636"/>
      <c r="BU38" s="636"/>
      <c r="BV38" s="181"/>
      <c r="BW38" s="635">
        <f t="shared" si="2"/>
        <v>13</v>
      </c>
      <c r="BX38" s="635"/>
      <c r="BY38" s="636" t="str">
        <f>IF('各会計、関係団体の財政状況及び健全化判断比率'!B72="","",'各会計、関係団体の財政状況及び健全化判断比率'!B72)</f>
        <v>秋田県後期高齢者医療広域連合（後期高齢者医療特別会計）</v>
      </c>
      <c r="BZ38" s="636"/>
      <c r="CA38" s="636"/>
      <c r="CB38" s="636"/>
      <c r="CC38" s="636"/>
      <c r="CD38" s="636"/>
      <c r="CE38" s="636"/>
      <c r="CF38" s="636"/>
      <c r="CG38" s="636"/>
      <c r="CH38" s="636"/>
      <c r="CI38" s="636"/>
      <c r="CJ38" s="636"/>
      <c r="CK38" s="636"/>
      <c r="CL38" s="636"/>
      <c r="CM38" s="636"/>
      <c r="CN38" s="181"/>
      <c r="CO38" s="635" t="str">
        <f t="shared" si="3"/>
        <v/>
      </c>
      <c r="CP38" s="635"/>
      <c r="CQ38" s="636" t="str">
        <f>IF('各会計、関係団体の財政状況及び健全化判断比率'!BS11="","",'各会計、関係団体の財政状況及び健全化判断比率'!BS11)</f>
        <v/>
      </c>
      <c r="CR38" s="636"/>
      <c r="CS38" s="636"/>
      <c r="CT38" s="636"/>
      <c r="CU38" s="636"/>
      <c r="CV38" s="636"/>
      <c r="CW38" s="636"/>
      <c r="CX38" s="636"/>
      <c r="CY38" s="636"/>
      <c r="CZ38" s="636"/>
      <c r="DA38" s="636"/>
      <c r="DB38" s="636"/>
      <c r="DC38" s="636"/>
      <c r="DD38" s="636"/>
      <c r="DE38" s="636"/>
      <c r="DG38" s="637" t="str">
        <f>IF('各会計、関係団体の財政状況及び健全化判断比率'!BR11="","",'各会計、関係団体の財政状況及び健全化判断比率'!BR11)</f>
        <v/>
      </c>
      <c r="DH38" s="637"/>
      <c r="DI38" s="208"/>
    </row>
    <row r="39" spans="1:113" ht="32.25" customHeight="1" x14ac:dyDescent="0.15">
      <c r="A39" s="181"/>
      <c r="B39" s="205"/>
      <c r="C39" s="635" t="str">
        <f t="shared" si="5"/>
        <v/>
      </c>
      <c r="D39" s="635"/>
      <c r="E39" s="636" t="str">
        <f>IF('各会計、関係団体の財政状況及び健全化判断比率'!B12="","",'各会計、関係団体の財政状況及び健全化判断比率'!B12)</f>
        <v/>
      </c>
      <c r="F39" s="636"/>
      <c r="G39" s="636"/>
      <c r="H39" s="636"/>
      <c r="I39" s="636"/>
      <c r="J39" s="636"/>
      <c r="K39" s="636"/>
      <c r="L39" s="636"/>
      <c r="M39" s="636"/>
      <c r="N39" s="636"/>
      <c r="O39" s="636"/>
      <c r="P39" s="636"/>
      <c r="Q39" s="636"/>
      <c r="R39" s="636"/>
      <c r="S39" s="636"/>
      <c r="T39" s="181"/>
      <c r="U39" s="635" t="str">
        <f t="shared" si="4"/>
        <v/>
      </c>
      <c r="V39" s="635"/>
      <c r="W39" s="636"/>
      <c r="X39" s="636"/>
      <c r="Y39" s="636"/>
      <c r="Z39" s="636"/>
      <c r="AA39" s="636"/>
      <c r="AB39" s="636"/>
      <c r="AC39" s="636"/>
      <c r="AD39" s="636"/>
      <c r="AE39" s="636"/>
      <c r="AF39" s="636"/>
      <c r="AG39" s="636"/>
      <c r="AH39" s="636"/>
      <c r="AI39" s="636"/>
      <c r="AJ39" s="636"/>
      <c r="AK39" s="636"/>
      <c r="AL39" s="181"/>
      <c r="AM39" s="635" t="str">
        <f t="shared" si="0"/>
        <v/>
      </c>
      <c r="AN39" s="635"/>
      <c r="AO39" s="636"/>
      <c r="AP39" s="636"/>
      <c r="AQ39" s="636"/>
      <c r="AR39" s="636"/>
      <c r="AS39" s="636"/>
      <c r="AT39" s="636"/>
      <c r="AU39" s="636"/>
      <c r="AV39" s="636"/>
      <c r="AW39" s="636"/>
      <c r="AX39" s="636"/>
      <c r="AY39" s="636"/>
      <c r="AZ39" s="636"/>
      <c r="BA39" s="636"/>
      <c r="BB39" s="636"/>
      <c r="BC39" s="636"/>
      <c r="BD39" s="181"/>
      <c r="BE39" s="635" t="str">
        <f t="shared" si="1"/>
        <v/>
      </c>
      <c r="BF39" s="635"/>
      <c r="BG39" s="636"/>
      <c r="BH39" s="636"/>
      <c r="BI39" s="636"/>
      <c r="BJ39" s="636"/>
      <c r="BK39" s="636"/>
      <c r="BL39" s="636"/>
      <c r="BM39" s="636"/>
      <c r="BN39" s="636"/>
      <c r="BO39" s="636"/>
      <c r="BP39" s="636"/>
      <c r="BQ39" s="636"/>
      <c r="BR39" s="636"/>
      <c r="BS39" s="636"/>
      <c r="BT39" s="636"/>
      <c r="BU39" s="636"/>
      <c r="BV39" s="181"/>
      <c r="BW39" s="635">
        <f t="shared" si="2"/>
        <v>14</v>
      </c>
      <c r="BX39" s="635"/>
      <c r="BY39" s="636" t="str">
        <f>IF('各会計、関係団体の財政状況及び健全化判断比率'!B73="","",'各会計、関係団体の財政状況及び健全化判断比率'!B73)</f>
        <v>秋田県町村電算システム共同事業組合（一般会計）</v>
      </c>
      <c r="BZ39" s="636"/>
      <c r="CA39" s="636"/>
      <c r="CB39" s="636"/>
      <c r="CC39" s="636"/>
      <c r="CD39" s="636"/>
      <c r="CE39" s="636"/>
      <c r="CF39" s="636"/>
      <c r="CG39" s="636"/>
      <c r="CH39" s="636"/>
      <c r="CI39" s="636"/>
      <c r="CJ39" s="636"/>
      <c r="CK39" s="636"/>
      <c r="CL39" s="636"/>
      <c r="CM39" s="636"/>
      <c r="CN39" s="181"/>
      <c r="CO39" s="635" t="str">
        <f t="shared" si="3"/>
        <v/>
      </c>
      <c r="CP39" s="635"/>
      <c r="CQ39" s="636" t="str">
        <f>IF('各会計、関係団体の財政状況及び健全化判断比率'!BS12="","",'各会計、関係団体の財政状況及び健全化判断比率'!BS12)</f>
        <v/>
      </c>
      <c r="CR39" s="636"/>
      <c r="CS39" s="636"/>
      <c r="CT39" s="636"/>
      <c r="CU39" s="636"/>
      <c r="CV39" s="636"/>
      <c r="CW39" s="636"/>
      <c r="CX39" s="636"/>
      <c r="CY39" s="636"/>
      <c r="CZ39" s="636"/>
      <c r="DA39" s="636"/>
      <c r="DB39" s="636"/>
      <c r="DC39" s="636"/>
      <c r="DD39" s="636"/>
      <c r="DE39" s="636"/>
      <c r="DG39" s="637" t="str">
        <f>IF('各会計、関係団体の財政状況及び健全化判断比率'!BR12="","",'各会計、関係団体の財政状況及び健全化判断比率'!BR12)</f>
        <v/>
      </c>
      <c r="DH39" s="637"/>
      <c r="DI39" s="208"/>
    </row>
    <row r="40" spans="1:113" ht="32.25" customHeight="1" x14ac:dyDescent="0.15">
      <c r="A40" s="181"/>
      <c r="B40" s="205"/>
      <c r="C40" s="635" t="str">
        <f t="shared" si="5"/>
        <v/>
      </c>
      <c r="D40" s="635"/>
      <c r="E40" s="636" t="str">
        <f>IF('各会計、関係団体の財政状況及び健全化判断比率'!B13="","",'各会計、関係団体の財政状況及び健全化判断比率'!B13)</f>
        <v/>
      </c>
      <c r="F40" s="636"/>
      <c r="G40" s="636"/>
      <c r="H40" s="636"/>
      <c r="I40" s="636"/>
      <c r="J40" s="636"/>
      <c r="K40" s="636"/>
      <c r="L40" s="636"/>
      <c r="M40" s="636"/>
      <c r="N40" s="636"/>
      <c r="O40" s="636"/>
      <c r="P40" s="636"/>
      <c r="Q40" s="636"/>
      <c r="R40" s="636"/>
      <c r="S40" s="636"/>
      <c r="T40" s="181"/>
      <c r="U40" s="635" t="str">
        <f t="shared" si="4"/>
        <v/>
      </c>
      <c r="V40" s="635"/>
      <c r="W40" s="636"/>
      <c r="X40" s="636"/>
      <c r="Y40" s="636"/>
      <c r="Z40" s="636"/>
      <c r="AA40" s="636"/>
      <c r="AB40" s="636"/>
      <c r="AC40" s="636"/>
      <c r="AD40" s="636"/>
      <c r="AE40" s="636"/>
      <c r="AF40" s="636"/>
      <c r="AG40" s="636"/>
      <c r="AH40" s="636"/>
      <c r="AI40" s="636"/>
      <c r="AJ40" s="636"/>
      <c r="AK40" s="636"/>
      <c r="AL40" s="181"/>
      <c r="AM40" s="635" t="str">
        <f t="shared" si="0"/>
        <v/>
      </c>
      <c r="AN40" s="635"/>
      <c r="AO40" s="636"/>
      <c r="AP40" s="636"/>
      <c r="AQ40" s="636"/>
      <c r="AR40" s="636"/>
      <c r="AS40" s="636"/>
      <c r="AT40" s="636"/>
      <c r="AU40" s="636"/>
      <c r="AV40" s="636"/>
      <c r="AW40" s="636"/>
      <c r="AX40" s="636"/>
      <c r="AY40" s="636"/>
      <c r="AZ40" s="636"/>
      <c r="BA40" s="636"/>
      <c r="BB40" s="636"/>
      <c r="BC40" s="636"/>
      <c r="BD40" s="181"/>
      <c r="BE40" s="635" t="str">
        <f t="shared" si="1"/>
        <v/>
      </c>
      <c r="BF40" s="635"/>
      <c r="BG40" s="636"/>
      <c r="BH40" s="636"/>
      <c r="BI40" s="636"/>
      <c r="BJ40" s="636"/>
      <c r="BK40" s="636"/>
      <c r="BL40" s="636"/>
      <c r="BM40" s="636"/>
      <c r="BN40" s="636"/>
      <c r="BO40" s="636"/>
      <c r="BP40" s="636"/>
      <c r="BQ40" s="636"/>
      <c r="BR40" s="636"/>
      <c r="BS40" s="636"/>
      <c r="BT40" s="636"/>
      <c r="BU40" s="636"/>
      <c r="BV40" s="181"/>
      <c r="BW40" s="635">
        <f t="shared" si="2"/>
        <v>15</v>
      </c>
      <c r="BX40" s="635"/>
      <c r="BY40" s="636" t="str">
        <f>IF('各会計、関係団体の財政状況及び健全化判断比率'!B74="","",'各会計、関係団体の財政状況及び健全化判断比率'!B74)</f>
        <v>北秋田市上小阿仁村生活環境施設組合</v>
      </c>
      <c r="BZ40" s="636"/>
      <c r="CA40" s="636"/>
      <c r="CB40" s="636"/>
      <c r="CC40" s="636"/>
      <c r="CD40" s="636"/>
      <c r="CE40" s="636"/>
      <c r="CF40" s="636"/>
      <c r="CG40" s="636"/>
      <c r="CH40" s="636"/>
      <c r="CI40" s="636"/>
      <c r="CJ40" s="636"/>
      <c r="CK40" s="636"/>
      <c r="CL40" s="636"/>
      <c r="CM40" s="636"/>
      <c r="CN40" s="181"/>
      <c r="CO40" s="635" t="str">
        <f t="shared" si="3"/>
        <v/>
      </c>
      <c r="CP40" s="635"/>
      <c r="CQ40" s="636" t="str">
        <f>IF('各会計、関係団体の財政状況及び健全化判断比率'!BS13="","",'各会計、関係団体の財政状況及び健全化判断比率'!BS13)</f>
        <v/>
      </c>
      <c r="CR40" s="636"/>
      <c r="CS40" s="636"/>
      <c r="CT40" s="636"/>
      <c r="CU40" s="636"/>
      <c r="CV40" s="636"/>
      <c r="CW40" s="636"/>
      <c r="CX40" s="636"/>
      <c r="CY40" s="636"/>
      <c r="CZ40" s="636"/>
      <c r="DA40" s="636"/>
      <c r="DB40" s="636"/>
      <c r="DC40" s="636"/>
      <c r="DD40" s="636"/>
      <c r="DE40" s="636"/>
      <c r="DG40" s="637" t="str">
        <f>IF('各会計、関係団体の財政状況及び健全化判断比率'!BR13="","",'各会計、関係団体の財政状況及び健全化判断比率'!BR13)</f>
        <v/>
      </c>
      <c r="DH40" s="637"/>
      <c r="DI40" s="208"/>
    </row>
    <row r="41" spans="1:113" ht="32.25" customHeight="1" x14ac:dyDescent="0.15">
      <c r="A41" s="181"/>
      <c r="B41" s="205"/>
      <c r="C41" s="635" t="str">
        <f t="shared" si="5"/>
        <v/>
      </c>
      <c r="D41" s="635"/>
      <c r="E41" s="636" t="str">
        <f>IF('各会計、関係団体の財政状況及び健全化判断比率'!B14="","",'各会計、関係団体の財政状況及び健全化判断比率'!B14)</f>
        <v/>
      </c>
      <c r="F41" s="636"/>
      <c r="G41" s="636"/>
      <c r="H41" s="636"/>
      <c r="I41" s="636"/>
      <c r="J41" s="636"/>
      <c r="K41" s="636"/>
      <c r="L41" s="636"/>
      <c r="M41" s="636"/>
      <c r="N41" s="636"/>
      <c r="O41" s="636"/>
      <c r="P41" s="636"/>
      <c r="Q41" s="636"/>
      <c r="R41" s="636"/>
      <c r="S41" s="636"/>
      <c r="T41" s="181"/>
      <c r="U41" s="635" t="str">
        <f t="shared" si="4"/>
        <v/>
      </c>
      <c r="V41" s="635"/>
      <c r="W41" s="636"/>
      <c r="X41" s="636"/>
      <c r="Y41" s="636"/>
      <c r="Z41" s="636"/>
      <c r="AA41" s="636"/>
      <c r="AB41" s="636"/>
      <c r="AC41" s="636"/>
      <c r="AD41" s="636"/>
      <c r="AE41" s="636"/>
      <c r="AF41" s="636"/>
      <c r="AG41" s="636"/>
      <c r="AH41" s="636"/>
      <c r="AI41" s="636"/>
      <c r="AJ41" s="636"/>
      <c r="AK41" s="636"/>
      <c r="AL41" s="181"/>
      <c r="AM41" s="635" t="str">
        <f t="shared" si="0"/>
        <v/>
      </c>
      <c r="AN41" s="635"/>
      <c r="AO41" s="636"/>
      <c r="AP41" s="636"/>
      <c r="AQ41" s="636"/>
      <c r="AR41" s="636"/>
      <c r="AS41" s="636"/>
      <c r="AT41" s="636"/>
      <c r="AU41" s="636"/>
      <c r="AV41" s="636"/>
      <c r="AW41" s="636"/>
      <c r="AX41" s="636"/>
      <c r="AY41" s="636"/>
      <c r="AZ41" s="636"/>
      <c r="BA41" s="636"/>
      <c r="BB41" s="636"/>
      <c r="BC41" s="636"/>
      <c r="BD41" s="181"/>
      <c r="BE41" s="635" t="str">
        <f t="shared" si="1"/>
        <v/>
      </c>
      <c r="BF41" s="635"/>
      <c r="BG41" s="636"/>
      <c r="BH41" s="636"/>
      <c r="BI41" s="636"/>
      <c r="BJ41" s="636"/>
      <c r="BK41" s="636"/>
      <c r="BL41" s="636"/>
      <c r="BM41" s="636"/>
      <c r="BN41" s="636"/>
      <c r="BO41" s="636"/>
      <c r="BP41" s="636"/>
      <c r="BQ41" s="636"/>
      <c r="BR41" s="636"/>
      <c r="BS41" s="636"/>
      <c r="BT41" s="636"/>
      <c r="BU41" s="636"/>
      <c r="BV41" s="181"/>
      <c r="BW41" s="635" t="str">
        <f t="shared" si="2"/>
        <v/>
      </c>
      <c r="BX41" s="635"/>
      <c r="BY41" s="636" t="str">
        <f>IF('各会計、関係団体の財政状況及び健全化判断比率'!B75="","",'各会計、関係団体の財政状況及び健全化判断比率'!B75)</f>
        <v/>
      </c>
      <c r="BZ41" s="636"/>
      <c r="CA41" s="636"/>
      <c r="CB41" s="636"/>
      <c r="CC41" s="636"/>
      <c r="CD41" s="636"/>
      <c r="CE41" s="636"/>
      <c r="CF41" s="636"/>
      <c r="CG41" s="636"/>
      <c r="CH41" s="636"/>
      <c r="CI41" s="636"/>
      <c r="CJ41" s="636"/>
      <c r="CK41" s="636"/>
      <c r="CL41" s="636"/>
      <c r="CM41" s="636"/>
      <c r="CN41" s="181"/>
      <c r="CO41" s="635" t="str">
        <f t="shared" si="3"/>
        <v/>
      </c>
      <c r="CP41" s="635"/>
      <c r="CQ41" s="636" t="str">
        <f>IF('各会計、関係団体の財政状況及び健全化判断比率'!BS14="","",'各会計、関係団体の財政状況及び健全化判断比率'!BS14)</f>
        <v/>
      </c>
      <c r="CR41" s="636"/>
      <c r="CS41" s="636"/>
      <c r="CT41" s="636"/>
      <c r="CU41" s="636"/>
      <c r="CV41" s="636"/>
      <c r="CW41" s="636"/>
      <c r="CX41" s="636"/>
      <c r="CY41" s="636"/>
      <c r="CZ41" s="636"/>
      <c r="DA41" s="636"/>
      <c r="DB41" s="636"/>
      <c r="DC41" s="636"/>
      <c r="DD41" s="636"/>
      <c r="DE41" s="636"/>
      <c r="DG41" s="637" t="str">
        <f>IF('各会計、関係団体の財政状況及び健全化判断比率'!BR14="","",'各会計、関係団体の財政状況及び健全化判断比率'!BR14)</f>
        <v/>
      </c>
      <c r="DH41" s="637"/>
      <c r="DI41" s="208"/>
    </row>
    <row r="42" spans="1:113" ht="32.25" customHeight="1" x14ac:dyDescent="0.15">
      <c r="B42" s="205"/>
      <c r="C42" s="635" t="str">
        <f t="shared" si="5"/>
        <v/>
      </c>
      <c r="D42" s="635"/>
      <c r="E42" s="636" t="str">
        <f>IF('各会計、関係団体の財政状況及び健全化判断比率'!B15="","",'各会計、関係団体の財政状況及び健全化判断比率'!B15)</f>
        <v/>
      </c>
      <c r="F42" s="636"/>
      <c r="G42" s="636"/>
      <c r="H42" s="636"/>
      <c r="I42" s="636"/>
      <c r="J42" s="636"/>
      <c r="K42" s="636"/>
      <c r="L42" s="636"/>
      <c r="M42" s="636"/>
      <c r="N42" s="636"/>
      <c r="O42" s="636"/>
      <c r="P42" s="636"/>
      <c r="Q42" s="636"/>
      <c r="R42" s="636"/>
      <c r="S42" s="636"/>
      <c r="T42" s="181"/>
      <c r="U42" s="635" t="str">
        <f t="shared" si="4"/>
        <v/>
      </c>
      <c r="V42" s="635"/>
      <c r="W42" s="636"/>
      <c r="X42" s="636"/>
      <c r="Y42" s="636"/>
      <c r="Z42" s="636"/>
      <c r="AA42" s="636"/>
      <c r="AB42" s="636"/>
      <c r="AC42" s="636"/>
      <c r="AD42" s="636"/>
      <c r="AE42" s="636"/>
      <c r="AF42" s="636"/>
      <c r="AG42" s="636"/>
      <c r="AH42" s="636"/>
      <c r="AI42" s="636"/>
      <c r="AJ42" s="636"/>
      <c r="AK42" s="636"/>
      <c r="AL42" s="181"/>
      <c r="AM42" s="635" t="str">
        <f t="shared" si="0"/>
        <v/>
      </c>
      <c r="AN42" s="635"/>
      <c r="AO42" s="636"/>
      <c r="AP42" s="636"/>
      <c r="AQ42" s="636"/>
      <c r="AR42" s="636"/>
      <c r="AS42" s="636"/>
      <c r="AT42" s="636"/>
      <c r="AU42" s="636"/>
      <c r="AV42" s="636"/>
      <c r="AW42" s="636"/>
      <c r="AX42" s="636"/>
      <c r="AY42" s="636"/>
      <c r="AZ42" s="636"/>
      <c r="BA42" s="636"/>
      <c r="BB42" s="636"/>
      <c r="BC42" s="636"/>
      <c r="BD42" s="181"/>
      <c r="BE42" s="635" t="str">
        <f t="shared" si="1"/>
        <v/>
      </c>
      <c r="BF42" s="635"/>
      <c r="BG42" s="636"/>
      <c r="BH42" s="636"/>
      <c r="BI42" s="636"/>
      <c r="BJ42" s="636"/>
      <c r="BK42" s="636"/>
      <c r="BL42" s="636"/>
      <c r="BM42" s="636"/>
      <c r="BN42" s="636"/>
      <c r="BO42" s="636"/>
      <c r="BP42" s="636"/>
      <c r="BQ42" s="636"/>
      <c r="BR42" s="636"/>
      <c r="BS42" s="636"/>
      <c r="BT42" s="636"/>
      <c r="BU42" s="636"/>
      <c r="BV42" s="181"/>
      <c r="BW42" s="635" t="str">
        <f t="shared" si="2"/>
        <v/>
      </c>
      <c r="BX42" s="635"/>
      <c r="BY42" s="636" t="str">
        <f>IF('各会計、関係団体の財政状況及び健全化判断比率'!B76="","",'各会計、関係団体の財政状況及び健全化判断比率'!B76)</f>
        <v/>
      </c>
      <c r="BZ42" s="636"/>
      <c r="CA42" s="636"/>
      <c r="CB42" s="636"/>
      <c r="CC42" s="636"/>
      <c r="CD42" s="636"/>
      <c r="CE42" s="636"/>
      <c r="CF42" s="636"/>
      <c r="CG42" s="636"/>
      <c r="CH42" s="636"/>
      <c r="CI42" s="636"/>
      <c r="CJ42" s="636"/>
      <c r="CK42" s="636"/>
      <c r="CL42" s="636"/>
      <c r="CM42" s="636"/>
      <c r="CN42" s="181"/>
      <c r="CO42" s="635" t="str">
        <f t="shared" si="3"/>
        <v/>
      </c>
      <c r="CP42" s="635"/>
      <c r="CQ42" s="636" t="str">
        <f>IF('各会計、関係団体の財政状況及び健全化判断比率'!BS15="","",'各会計、関係団体の財政状況及び健全化判断比率'!BS15)</f>
        <v/>
      </c>
      <c r="CR42" s="636"/>
      <c r="CS42" s="636"/>
      <c r="CT42" s="636"/>
      <c r="CU42" s="636"/>
      <c r="CV42" s="636"/>
      <c r="CW42" s="636"/>
      <c r="CX42" s="636"/>
      <c r="CY42" s="636"/>
      <c r="CZ42" s="636"/>
      <c r="DA42" s="636"/>
      <c r="DB42" s="636"/>
      <c r="DC42" s="636"/>
      <c r="DD42" s="636"/>
      <c r="DE42" s="636"/>
      <c r="DG42" s="637" t="str">
        <f>IF('各会計、関係団体の財政状況及び健全化判断比率'!BR15="","",'各会計、関係団体の財政状況及び健全化判断比率'!BR15)</f>
        <v/>
      </c>
      <c r="DH42" s="637"/>
      <c r="DI42" s="208"/>
    </row>
    <row r="43" spans="1:113" ht="32.25" customHeight="1" x14ac:dyDescent="0.15">
      <c r="B43" s="205"/>
      <c r="C43" s="635" t="str">
        <f t="shared" si="5"/>
        <v/>
      </c>
      <c r="D43" s="635"/>
      <c r="E43" s="636" t="str">
        <f>IF('各会計、関係団体の財政状況及び健全化判断比率'!B16="","",'各会計、関係団体の財政状況及び健全化判断比率'!B16)</f>
        <v/>
      </c>
      <c r="F43" s="636"/>
      <c r="G43" s="636"/>
      <c r="H43" s="636"/>
      <c r="I43" s="636"/>
      <c r="J43" s="636"/>
      <c r="K43" s="636"/>
      <c r="L43" s="636"/>
      <c r="M43" s="636"/>
      <c r="N43" s="636"/>
      <c r="O43" s="636"/>
      <c r="P43" s="636"/>
      <c r="Q43" s="636"/>
      <c r="R43" s="636"/>
      <c r="S43" s="636"/>
      <c r="T43" s="181"/>
      <c r="U43" s="635" t="str">
        <f t="shared" si="4"/>
        <v/>
      </c>
      <c r="V43" s="635"/>
      <c r="W43" s="636"/>
      <c r="X43" s="636"/>
      <c r="Y43" s="636"/>
      <c r="Z43" s="636"/>
      <c r="AA43" s="636"/>
      <c r="AB43" s="636"/>
      <c r="AC43" s="636"/>
      <c r="AD43" s="636"/>
      <c r="AE43" s="636"/>
      <c r="AF43" s="636"/>
      <c r="AG43" s="636"/>
      <c r="AH43" s="636"/>
      <c r="AI43" s="636"/>
      <c r="AJ43" s="636"/>
      <c r="AK43" s="636"/>
      <c r="AL43" s="181"/>
      <c r="AM43" s="635" t="str">
        <f t="shared" si="0"/>
        <v/>
      </c>
      <c r="AN43" s="635"/>
      <c r="AO43" s="636"/>
      <c r="AP43" s="636"/>
      <c r="AQ43" s="636"/>
      <c r="AR43" s="636"/>
      <c r="AS43" s="636"/>
      <c r="AT43" s="636"/>
      <c r="AU43" s="636"/>
      <c r="AV43" s="636"/>
      <c r="AW43" s="636"/>
      <c r="AX43" s="636"/>
      <c r="AY43" s="636"/>
      <c r="AZ43" s="636"/>
      <c r="BA43" s="636"/>
      <c r="BB43" s="636"/>
      <c r="BC43" s="636"/>
      <c r="BD43" s="181"/>
      <c r="BE43" s="635" t="str">
        <f t="shared" si="1"/>
        <v/>
      </c>
      <c r="BF43" s="635"/>
      <c r="BG43" s="636"/>
      <c r="BH43" s="636"/>
      <c r="BI43" s="636"/>
      <c r="BJ43" s="636"/>
      <c r="BK43" s="636"/>
      <c r="BL43" s="636"/>
      <c r="BM43" s="636"/>
      <c r="BN43" s="636"/>
      <c r="BO43" s="636"/>
      <c r="BP43" s="636"/>
      <c r="BQ43" s="636"/>
      <c r="BR43" s="636"/>
      <c r="BS43" s="636"/>
      <c r="BT43" s="636"/>
      <c r="BU43" s="636"/>
      <c r="BV43" s="181"/>
      <c r="BW43" s="635" t="str">
        <f t="shared" si="2"/>
        <v/>
      </c>
      <c r="BX43" s="635"/>
      <c r="BY43" s="636" t="str">
        <f>IF('各会計、関係団体の財政状況及び健全化判断比率'!B77="","",'各会計、関係団体の財政状況及び健全化判断比率'!B77)</f>
        <v/>
      </c>
      <c r="BZ43" s="636"/>
      <c r="CA43" s="636"/>
      <c r="CB43" s="636"/>
      <c r="CC43" s="636"/>
      <c r="CD43" s="636"/>
      <c r="CE43" s="636"/>
      <c r="CF43" s="636"/>
      <c r="CG43" s="636"/>
      <c r="CH43" s="636"/>
      <c r="CI43" s="636"/>
      <c r="CJ43" s="636"/>
      <c r="CK43" s="636"/>
      <c r="CL43" s="636"/>
      <c r="CM43" s="636"/>
      <c r="CN43" s="181"/>
      <c r="CO43" s="635" t="str">
        <f t="shared" si="3"/>
        <v/>
      </c>
      <c r="CP43" s="635"/>
      <c r="CQ43" s="636" t="str">
        <f>IF('各会計、関係団体の財政状況及び健全化判断比率'!BS16="","",'各会計、関係団体の財政状況及び健全化判断比率'!BS16)</f>
        <v/>
      </c>
      <c r="CR43" s="636"/>
      <c r="CS43" s="636"/>
      <c r="CT43" s="636"/>
      <c r="CU43" s="636"/>
      <c r="CV43" s="636"/>
      <c r="CW43" s="636"/>
      <c r="CX43" s="636"/>
      <c r="CY43" s="636"/>
      <c r="CZ43" s="636"/>
      <c r="DA43" s="636"/>
      <c r="DB43" s="636"/>
      <c r="DC43" s="636"/>
      <c r="DD43" s="636"/>
      <c r="DE43" s="636"/>
      <c r="DG43" s="637" t="str">
        <f>IF('各会計、関係団体の財政状況及び健全化判断比率'!BR16="","",'各会計、関係団体の財政状況及び健全化判断比率'!BR16)</f>
        <v/>
      </c>
      <c r="DH43" s="637"/>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38" t="s">
        <v>195</v>
      </c>
      <c r="F46" s="638"/>
      <c r="G46" s="638"/>
      <c r="H46" s="638"/>
      <c r="I46" s="638"/>
      <c r="J46" s="638"/>
      <c r="K46" s="638"/>
      <c r="L46" s="638"/>
      <c r="M46" s="638"/>
      <c r="N46" s="638"/>
      <c r="O46" s="638"/>
      <c r="P46" s="638"/>
      <c r="Q46" s="638"/>
      <c r="R46" s="638"/>
      <c r="S46" s="638"/>
      <c r="T46" s="638"/>
      <c r="U46" s="638"/>
      <c r="V46" s="638"/>
      <c r="W46" s="638"/>
      <c r="X46" s="638"/>
      <c r="Y46" s="638"/>
      <c r="Z46" s="638"/>
      <c r="AA46" s="638"/>
      <c r="AB46" s="638"/>
      <c r="AC46" s="638"/>
      <c r="AD46" s="638"/>
      <c r="AE46" s="638"/>
      <c r="AF46" s="638"/>
      <c r="AG46" s="638"/>
      <c r="AH46" s="638"/>
      <c r="AI46" s="638"/>
      <c r="AJ46" s="638"/>
      <c r="AK46" s="638"/>
      <c r="AL46" s="638"/>
      <c r="AM46" s="638"/>
      <c r="AN46" s="638"/>
      <c r="AO46" s="638"/>
      <c r="AP46" s="638"/>
      <c r="AQ46" s="638"/>
      <c r="AR46" s="638"/>
      <c r="AS46" s="638"/>
      <c r="AT46" s="638"/>
      <c r="AU46" s="638"/>
      <c r="AV46" s="638"/>
      <c r="AW46" s="638"/>
      <c r="AX46" s="638"/>
      <c r="AY46" s="638"/>
      <c r="AZ46" s="638"/>
      <c r="BA46" s="638"/>
      <c r="BB46" s="638"/>
      <c r="BC46" s="638"/>
      <c r="BD46" s="638"/>
      <c r="BE46" s="638"/>
      <c r="BF46" s="638"/>
      <c r="BG46" s="638"/>
      <c r="BH46" s="638"/>
      <c r="BI46" s="638"/>
      <c r="BJ46" s="638"/>
      <c r="BK46" s="638"/>
      <c r="BL46" s="638"/>
      <c r="BM46" s="638"/>
      <c r="BN46" s="638"/>
      <c r="BO46" s="638"/>
      <c r="BP46" s="638"/>
      <c r="BQ46" s="638"/>
      <c r="BR46" s="638"/>
      <c r="BS46" s="638"/>
      <c r="BT46" s="638"/>
      <c r="BU46" s="638"/>
      <c r="BV46" s="638"/>
      <c r="BW46" s="638"/>
      <c r="BX46" s="638"/>
      <c r="BY46" s="638"/>
      <c r="BZ46" s="638"/>
      <c r="CA46" s="638"/>
      <c r="CB46" s="638"/>
      <c r="CC46" s="638"/>
      <c r="CD46" s="638"/>
      <c r="CE46" s="638"/>
      <c r="CF46" s="638"/>
      <c r="CG46" s="638"/>
      <c r="CH46" s="638"/>
      <c r="CI46" s="638"/>
      <c r="CJ46" s="638"/>
      <c r="CK46" s="638"/>
      <c r="CL46" s="638"/>
      <c r="CM46" s="638"/>
      <c r="CN46" s="638"/>
      <c r="CO46" s="638"/>
      <c r="CP46" s="638"/>
      <c r="CQ46" s="638"/>
      <c r="CR46" s="638"/>
      <c r="CS46" s="638"/>
      <c r="CT46" s="638"/>
      <c r="CU46" s="638"/>
      <c r="CV46" s="638"/>
      <c r="CW46" s="638"/>
      <c r="CX46" s="638"/>
      <c r="CY46" s="638"/>
      <c r="CZ46" s="638"/>
      <c r="DA46" s="638"/>
      <c r="DB46" s="638"/>
      <c r="DC46" s="638"/>
      <c r="DD46" s="638"/>
      <c r="DE46" s="638"/>
      <c r="DF46" s="638"/>
      <c r="DG46" s="638"/>
      <c r="DH46" s="638"/>
      <c r="DI46" s="638"/>
    </row>
    <row r="47" spans="1:113" x14ac:dyDescent="0.15">
      <c r="E47" s="638" t="s">
        <v>196</v>
      </c>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C47" s="638"/>
      <c r="CD47" s="638"/>
      <c r="CE47" s="638"/>
      <c r="CF47" s="638"/>
      <c r="CG47" s="638"/>
      <c r="CH47" s="638"/>
      <c r="CI47" s="638"/>
      <c r="CJ47" s="638"/>
      <c r="CK47" s="638"/>
      <c r="CL47" s="638"/>
      <c r="CM47" s="638"/>
      <c r="CN47" s="638"/>
      <c r="CO47" s="638"/>
      <c r="CP47" s="638"/>
      <c r="CQ47" s="638"/>
      <c r="CR47" s="638"/>
      <c r="CS47" s="638"/>
      <c r="CT47" s="638"/>
      <c r="CU47" s="638"/>
      <c r="CV47" s="638"/>
      <c r="CW47" s="638"/>
      <c r="CX47" s="638"/>
      <c r="CY47" s="638"/>
      <c r="CZ47" s="638"/>
      <c r="DA47" s="638"/>
      <c r="DB47" s="638"/>
      <c r="DC47" s="638"/>
      <c r="DD47" s="638"/>
      <c r="DE47" s="638"/>
      <c r="DF47" s="638"/>
      <c r="DG47" s="638"/>
      <c r="DH47" s="638"/>
      <c r="DI47" s="638"/>
    </row>
    <row r="48" spans="1:113" x14ac:dyDescent="0.15">
      <c r="E48" s="638" t="s">
        <v>197</v>
      </c>
      <c r="F48" s="638"/>
      <c r="G48" s="638"/>
      <c r="H48" s="638"/>
      <c r="I48" s="638"/>
      <c r="J48" s="638"/>
      <c r="K48" s="638"/>
      <c r="L48" s="638"/>
      <c r="M48" s="638"/>
      <c r="N48" s="638"/>
      <c r="O48" s="638"/>
      <c r="P48" s="638"/>
      <c r="Q48" s="638"/>
      <c r="R48" s="638"/>
      <c r="S48" s="638"/>
      <c r="T48" s="638"/>
      <c r="U48" s="638"/>
      <c r="V48" s="638"/>
      <c r="W48" s="638"/>
      <c r="X48" s="638"/>
      <c r="Y48" s="638"/>
      <c r="Z48" s="638"/>
      <c r="AA48" s="638"/>
      <c r="AB48" s="638"/>
      <c r="AC48" s="638"/>
      <c r="AD48" s="638"/>
      <c r="AE48" s="638"/>
      <c r="AF48" s="638"/>
      <c r="AG48" s="638"/>
      <c r="AH48" s="638"/>
      <c r="AI48" s="638"/>
      <c r="AJ48" s="638"/>
      <c r="AK48" s="638"/>
      <c r="AL48" s="638"/>
      <c r="AM48" s="638"/>
      <c r="AN48" s="638"/>
      <c r="AO48" s="638"/>
      <c r="AP48" s="638"/>
      <c r="AQ48" s="638"/>
      <c r="AR48" s="638"/>
      <c r="AS48" s="638"/>
      <c r="AT48" s="638"/>
      <c r="AU48" s="638"/>
      <c r="AV48" s="638"/>
      <c r="AW48" s="638"/>
      <c r="AX48" s="638"/>
      <c r="AY48" s="638"/>
      <c r="AZ48" s="638"/>
      <c r="BA48" s="638"/>
      <c r="BB48" s="638"/>
      <c r="BC48" s="638"/>
      <c r="BD48" s="638"/>
      <c r="BE48" s="638"/>
      <c r="BF48" s="638"/>
      <c r="BG48" s="638"/>
      <c r="BH48" s="638"/>
      <c r="BI48" s="638"/>
      <c r="BJ48" s="638"/>
      <c r="BK48" s="638"/>
      <c r="BL48" s="638"/>
      <c r="BM48" s="638"/>
      <c r="BN48" s="638"/>
      <c r="BO48" s="638"/>
      <c r="BP48" s="638"/>
      <c r="BQ48" s="638"/>
      <c r="BR48" s="638"/>
      <c r="BS48" s="638"/>
      <c r="BT48" s="638"/>
      <c r="BU48" s="638"/>
      <c r="BV48" s="638"/>
      <c r="BW48" s="638"/>
      <c r="BX48" s="638"/>
      <c r="BY48" s="638"/>
      <c r="BZ48" s="638"/>
      <c r="CA48" s="638"/>
      <c r="CB48" s="638"/>
      <c r="CC48" s="638"/>
      <c r="CD48" s="638"/>
      <c r="CE48" s="638"/>
      <c r="CF48" s="638"/>
      <c r="CG48" s="638"/>
      <c r="CH48" s="638"/>
      <c r="CI48" s="638"/>
      <c r="CJ48" s="638"/>
      <c r="CK48" s="638"/>
      <c r="CL48" s="638"/>
      <c r="CM48" s="638"/>
      <c r="CN48" s="638"/>
      <c r="CO48" s="638"/>
      <c r="CP48" s="638"/>
      <c r="CQ48" s="638"/>
      <c r="CR48" s="638"/>
      <c r="CS48" s="638"/>
      <c r="CT48" s="638"/>
      <c r="CU48" s="638"/>
      <c r="CV48" s="638"/>
      <c r="CW48" s="638"/>
      <c r="CX48" s="638"/>
      <c r="CY48" s="638"/>
      <c r="CZ48" s="638"/>
      <c r="DA48" s="638"/>
      <c r="DB48" s="638"/>
      <c r="DC48" s="638"/>
      <c r="DD48" s="638"/>
      <c r="DE48" s="638"/>
      <c r="DF48" s="638"/>
      <c r="DG48" s="638"/>
      <c r="DH48" s="638"/>
      <c r="DI48" s="638"/>
    </row>
    <row r="49" spans="5:113" x14ac:dyDescent="0.15">
      <c r="E49" s="639" t="s">
        <v>198</v>
      </c>
      <c r="F49" s="639"/>
      <c r="G49" s="639"/>
      <c r="H49" s="639"/>
      <c r="I49" s="639"/>
      <c r="J49" s="639"/>
      <c r="K49" s="639"/>
      <c r="L49" s="639"/>
      <c r="M49" s="639"/>
      <c r="N49" s="639"/>
      <c r="O49" s="639"/>
      <c r="P49" s="639"/>
      <c r="Q49" s="639"/>
      <c r="R49" s="639"/>
      <c r="S49" s="639"/>
      <c r="T49" s="639"/>
      <c r="U49" s="639"/>
      <c r="V49" s="639"/>
      <c r="W49" s="639"/>
      <c r="X49" s="639"/>
      <c r="Y49" s="639"/>
      <c r="Z49" s="639"/>
      <c r="AA49" s="639"/>
      <c r="AB49" s="639"/>
      <c r="AC49" s="639"/>
      <c r="AD49" s="639"/>
      <c r="AE49" s="639"/>
      <c r="AF49" s="639"/>
      <c r="AG49" s="639"/>
      <c r="AH49" s="639"/>
      <c r="AI49" s="639"/>
      <c r="AJ49" s="639"/>
      <c r="AK49" s="639"/>
      <c r="AL49" s="639"/>
      <c r="AM49" s="639"/>
      <c r="AN49" s="639"/>
      <c r="AO49" s="639"/>
      <c r="AP49" s="639"/>
      <c r="AQ49" s="639"/>
      <c r="AR49" s="639"/>
      <c r="AS49" s="639"/>
      <c r="AT49" s="639"/>
      <c r="AU49" s="639"/>
      <c r="AV49" s="639"/>
      <c r="AW49" s="639"/>
      <c r="AX49" s="639"/>
      <c r="AY49" s="639"/>
      <c r="AZ49" s="639"/>
      <c r="BA49" s="639"/>
      <c r="BB49" s="639"/>
      <c r="BC49" s="639"/>
      <c r="BD49" s="639"/>
      <c r="BE49" s="639"/>
      <c r="BF49" s="639"/>
      <c r="BG49" s="639"/>
      <c r="BH49" s="639"/>
      <c r="BI49" s="639"/>
      <c r="BJ49" s="639"/>
      <c r="BK49" s="639"/>
      <c r="BL49" s="639"/>
      <c r="BM49" s="639"/>
      <c r="BN49" s="639"/>
      <c r="BO49" s="639"/>
      <c r="BP49" s="639"/>
      <c r="BQ49" s="639"/>
      <c r="BR49" s="639"/>
      <c r="BS49" s="639"/>
      <c r="BT49" s="639"/>
      <c r="BU49" s="639"/>
      <c r="BV49" s="639"/>
      <c r="BW49" s="639"/>
      <c r="BX49" s="639"/>
      <c r="BY49" s="639"/>
      <c r="BZ49" s="639"/>
      <c r="CA49" s="639"/>
      <c r="CB49" s="639"/>
      <c r="CC49" s="639"/>
      <c r="CD49" s="639"/>
      <c r="CE49" s="639"/>
      <c r="CF49" s="639"/>
      <c r="CG49" s="639"/>
      <c r="CH49" s="639"/>
      <c r="CI49" s="639"/>
      <c r="CJ49" s="639"/>
      <c r="CK49" s="639"/>
      <c r="CL49" s="639"/>
      <c r="CM49" s="639"/>
      <c r="CN49" s="639"/>
      <c r="CO49" s="639"/>
      <c r="CP49" s="639"/>
      <c r="CQ49" s="639"/>
      <c r="CR49" s="639"/>
      <c r="CS49" s="639"/>
      <c r="CT49" s="639"/>
      <c r="CU49" s="639"/>
      <c r="CV49" s="639"/>
      <c r="CW49" s="639"/>
      <c r="CX49" s="639"/>
      <c r="CY49" s="639"/>
      <c r="CZ49" s="639"/>
      <c r="DA49" s="639"/>
      <c r="DB49" s="639"/>
      <c r="DC49" s="639"/>
      <c r="DD49" s="639"/>
      <c r="DE49" s="639"/>
      <c r="DF49" s="639"/>
      <c r="DG49" s="639"/>
      <c r="DH49" s="639"/>
      <c r="DI49" s="639"/>
    </row>
    <row r="50" spans="5:113" x14ac:dyDescent="0.15">
      <c r="E50" s="638" t="s">
        <v>199</v>
      </c>
      <c r="F50" s="638"/>
      <c r="G50" s="638"/>
      <c r="H50" s="638"/>
      <c r="I50" s="638"/>
      <c r="J50" s="638"/>
      <c r="K50" s="638"/>
      <c r="L50" s="638"/>
      <c r="M50" s="638"/>
      <c r="N50" s="638"/>
      <c r="O50" s="638"/>
      <c r="P50" s="638"/>
      <c r="Q50" s="638"/>
      <c r="R50" s="638"/>
      <c r="S50" s="638"/>
      <c r="T50" s="638"/>
      <c r="U50" s="638"/>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row>
    <row r="51" spans="5:113" x14ac:dyDescent="0.15">
      <c r="E51" s="638" t="s">
        <v>200</v>
      </c>
      <c r="F51" s="638"/>
      <c r="G51" s="638"/>
      <c r="H51" s="638"/>
      <c r="I51" s="638"/>
      <c r="J51" s="638"/>
      <c r="K51" s="638"/>
      <c r="L51" s="638"/>
      <c r="M51" s="638"/>
      <c r="N51" s="638"/>
      <c r="O51" s="638"/>
      <c r="P51" s="638"/>
      <c r="Q51" s="638"/>
      <c r="R51" s="638"/>
      <c r="S51" s="638"/>
      <c r="T51" s="638"/>
      <c r="U51" s="638"/>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row>
    <row r="52" spans="5:113" x14ac:dyDescent="0.15">
      <c r="E52" s="638" t="s">
        <v>201</v>
      </c>
      <c r="F52" s="638"/>
      <c r="G52" s="638"/>
      <c r="H52" s="638"/>
      <c r="I52" s="638"/>
      <c r="J52" s="638"/>
      <c r="K52" s="638"/>
      <c r="L52" s="638"/>
      <c r="M52" s="638"/>
      <c r="N52" s="638"/>
      <c r="O52" s="638"/>
      <c r="P52" s="638"/>
      <c r="Q52" s="638"/>
      <c r="R52" s="638"/>
      <c r="S52" s="638"/>
      <c r="T52" s="638"/>
      <c r="U52" s="638"/>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row>
    <row r="53" spans="5:113" x14ac:dyDescent="0.15">
      <c r="E53" s="638" t="s">
        <v>202</v>
      </c>
      <c r="F53" s="638"/>
      <c r="G53" s="638"/>
      <c r="H53" s="638"/>
      <c r="I53" s="638"/>
      <c r="J53" s="638"/>
      <c r="K53" s="638"/>
      <c r="L53" s="638"/>
      <c r="M53" s="638"/>
      <c r="N53" s="638"/>
      <c r="O53" s="638"/>
      <c r="P53" s="638"/>
      <c r="Q53" s="638"/>
      <c r="R53" s="638"/>
      <c r="S53" s="638"/>
      <c r="T53" s="638"/>
      <c r="U53" s="638"/>
      <c r="V53" s="638"/>
      <c r="W53" s="638"/>
      <c r="X53" s="638"/>
      <c r="Y53" s="638"/>
      <c r="Z53" s="638"/>
      <c r="AA53" s="638"/>
      <c r="AB53" s="638"/>
      <c r="AC53" s="638"/>
      <c r="AD53" s="638"/>
      <c r="AE53" s="638"/>
      <c r="AF53" s="638"/>
      <c r="AG53" s="638"/>
      <c r="AH53" s="638"/>
      <c r="AI53" s="638"/>
      <c r="AJ53" s="638"/>
      <c r="AK53" s="638"/>
      <c r="AL53" s="638"/>
      <c r="AM53" s="638"/>
      <c r="AN53" s="638"/>
      <c r="AO53" s="638"/>
      <c r="AP53" s="638"/>
      <c r="AQ53" s="638"/>
      <c r="AR53" s="638"/>
      <c r="AS53" s="638"/>
      <c r="AT53" s="638"/>
      <c r="AU53" s="638"/>
      <c r="AV53" s="638"/>
      <c r="AW53" s="638"/>
      <c r="AX53" s="638"/>
      <c r="AY53" s="638"/>
      <c r="AZ53" s="638"/>
      <c r="BA53" s="638"/>
      <c r="BB53" s="638"/>
      <c r="BC53" s="638"/>
      <c r="BD53" s="638"/>
      <c r="BE53" s="638"/>
      <c r="BF53" s="638"/>
      <c r="BG53" s="638"/>
      <c r="BH53" s="638"/>
      <c r="BI53" s="638"/>
      <c r="BJ53" s="638"/>
      <c r="BK53" s="638"/>
      <c r="BL53" s="638"/>
      <c r="BM53" s="638"/>
      <c r="BN53" s="638"/>
      <c r="BO53" s="638"/>
      <c r="BP53" s="638"/>
      <c r="BQ53" s="638"/>
      <c r="BR53" s="638"/>
      <c r="BS53" s="638"/>
      <c r="BT53" s="638"/>
      <c r="BU53" s="638"/>
      <c r="BV53" s="638"/>
      <c r="BW53" s="638"/>
      <c r="BX53" s="638"/>
      <c r="BY53" s="638"/>
      <c r="BZ53" s="638"/>
      <c r="CA53" s="638"/>
      <c r="CB53" s="638"/>
      <c r="CC53" s="638"/>
      <c r="CD53" s="638"/>
      <c r="CE53" s="638"/>
      <c r="CF53" s="638"/>
      <c r="CG53" s="638"/>
      <c r="CH53" s="638"/>
      <c r="CI53" s="638"/>
      <c r="CJ53" s="638"/>
      <c r="CK53" s="638"/>
      <c r="CL53" s="638"/>
      <c r="CM53" s="638"/>
      <c r="CN53" s="638"/>
      <c r="CO53" s="638"/>
      <c r="CP53" s="638"/>
      <c r="CQ53" s="638"/>
      <c r="CR53" s="638"/>
      <c r="CS53" s="638"/>
      <c r="CT53" s="638"/>
      <c r="CU53" s="638"/>
      <c r="CV53" s="638"/>
      <c r="CW53" s="638"/>
      <c r="CX53" s="638"/>
      <c r="CY53" s="638"/>
      <c r="CZ53" s="638"/>
      <c r="DA53" s="638"/>
      <c r="DB53" s="638"/>
      <c r="DC53" s="638"/>
      <c r="DD53" s="638"/>
      <c r="DE53" s="638"/>
      <c r="DF53" s="638"/>
      <c r="DG53" s="638"/>
      <c r="DH53" s="638"/>
      <c r="DI53" s="638"/>
    </row>
    <row r="54" spans="5:113" x14ac:dyDescent="0.15"/>
    <row r="55" spans="5:113" x14ac:dyDescent="0.15"/>
    <row r="56" spans="5:113" x14ac:dyDescent="0.15"/>
  </sheetData>
  <sheetProtection algorithmName="SHA-512" hashValue="+rumNdb+zLAiCvNWdSpNRvSxl/5COZeY4kZpVe2Vsuw5/rvvAvmIGOZx8tfjYk2+S8vSAQvKLSwDLuyUZPZGOA==" saltValue="dzV6LVH/7oaeqSx4V5wcH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92" t="s">
        <v>533</v>
      </c>
      <c r="D34" s="1192"/>
      <c r="E34" s="1193"/>
      <c r="F34" s="32">
        <v>7.38</v>
      </c>
      <c r="G34" s="33">
        <v>7.38</v>
      </c>
      <c r="H34" s="33">
        <v>5.44</v>
      </c>
      <c r="I34" s="33">
        <v>3.59</v>
      </c>
      <c r="J34" s="34">
        <v>9.66</v>
      </c>
      <c r="K34" s="22"/>
      <c r="L34" s="22"/>
      <c r="M34" s="22"/>
      <c r="N34" s="22"/>
      <c r="O34" s="22"/>
      <c r="P34" s="22"/>
    </row>
    <row r="35" spans="1:16" ht="39" customHeight="1" x14ac:dyDescent="0.15">
      <c r="A35" s="22"/>
      <c r="B35" s="35"/>
      <c r="C35" s="1186" t="s">
        <v>534</v>
      </c>
      <c r="D35" s="1187"/>
      <c r="E35" s="1188"/>
      <c r="F35" s="36">
        <v>0.18</v>
      </c>
      <c r="G35" s="37">
        <v>2.08</v>
      </c>
      <c r="H35" s="37">
        <v>1.33</v>
      </c>
      <c r="I35" s="37">
        <v>0.89</v>
      </c>
      <c r="J35" s="38">
        <v>0.82</v>
      </c>
      <c r="K35" s="22"/>
      <c r="L35" s="22"/>
      <c r="M35" s="22"/>
      <c r="N35" s="22"/>
      <c r="O35" s="22"/>
      <c r="P35" s="22"/>
    </row>
    <row r="36" spans="1:16" ht="39" customHeight="1" x14ac:dyDescent="0.15">
      <c r="A36" s="22"/>
      <c r="B36" s="35"/>
      <c r="C36" s="1186" t="s">
        <v>535</v>
      </c>
      <c r="D36" s="1187"/>
      <c r="E36" s="1188"/>
      <c r="F36" s="36" t="s">
        <v>487</v>
      </c>
      <c r="G36" s="37" t="s">
        <v>487</v>
      </c>
      <c r="H36" s="37" t="s">
        <v>487</v>
      </c>
      <c r="I36" s="37" t="s">
        <v>487</v>
      </c>
      <c r="J36" s="38">
        <v>0.81</v>
      </c>
      <c r="K36" s="22"/>
      <c r="L36" s="22"/>
      <c r="M36" s="22"/>
      <c r="N36" s="22"/>
      <c r="O36" s="22"/>
      <c r="P36" s="22"/>
    </row>
    <row r="37" spans="1:16" ht="39" customHeight="1" x14ac:dyDescent="0.15">
      <c r="A37" s="22"/>
      <c r="B37" s="35"/>
      <c r="C37" s="1186" t="s">
        <v>536</v>
      </c>
      <c r="D37" s="1187"/>
      <c r="E37" s="1188"/>
      <c r="F37" s="36" t="s">
        <v>487</v>
      </c>
      <c r="G37" s="37" t="s">
        <v>487</v>
      </c>
      <c r="H37" s="37" t="s">
        <v>487</v>
      </c>
      <c r="I37" s="37" t="s">
        <v>487</v>
      </c>
      <c r="J37" s="38">
        <v>0.62</v>
      </c>
      <c r="K37" s="22"/>
      <c r="L37" s="22"/>
      <c r="M37" s="22"/>
      <c r="N37" s="22"/>
      <c r="O37" s="22"/>
      <c r="P37" s="22"/>
    </row>
    <row r="38" spans="1:16" ht="39" customHeight="1" x14ac:dyDescent="0.15">
      <c r="A38" s="22"/>
      <c r="B38" s="35"/>
      <c r="C38" s="1186" t="s">
        <v>537</v>
      </c>
      <c r="D38" s="1187"/>
      <c r="E38" s="1188"/>
      <c r="F38" s="36" t="s">
        <v>487</v>
      </c>
      <c r="G38" s="37" t="s">
        <v>487</v>
      </c>
      <c r="H38" s="37" t="s">
        <v>487</v>
      </c>
      <c r="I38" s="37" t="s">
        <v>487</v>
      </c>
      <c r="J38" s="38">
        <v>0.23</v>
      </c>
      <c r="K38" s="22"/>
      <c r="L38" s="22"/>
      <c r="M38" s="22"/>
      <c r="N38" s="22"/>
      <c r="O38" s="22"/>
      <c r="P38" s="22"/>
    </row>
    <row r="39" spans="1:16" ht="39" customHeight="1" x14ac:dyDescent="0.15">
      <c r="A39" s="22"/>
      <c r="B39" s="35"/>
      <c r="C39" s="1186" t="s">
        <v>538</v>
      </c>
      <c r="D39" s="1187"/>
      <c r="E39" s="1188"/>
      <c r="F39" s="36">
        <v>0</v>
      </c>
      <c r="G39" s="37">
        <v>0</v>
      </c>
      <c r="H39" s="37">
        <v>0</v>
      </c>
      <c r="I39" s="37">
        <v>0.03</v>
      </c>
      <c r="J39" s="38">
        <v>0</v>
      </c>
      <c r="K39" s="22"/>
      <c r="L39" s="22"/>
      <c r="M39" s="22"/>
      <c r="N39" s="22"/>
      <c r="O39" s="22"/>
      <c r="P39" s="22"/>
    </row>
    <row r="40" spans="1:16" ht="39" customHeight="1" x14ac:dyDescent="0.15">
      <c r="A40" s="22"/>
      <c r="B40" s="35"/>
      <c r="C40" s="1186" t="s">
        <v>539</v>
      </c>
      <c r="D40" s="1187"/>
      <c r="E40" s="1188"/>
      <c r="F40" s="36">
        <v>0</v>
      </c>
      <c r="G40" s="37">
        <v>0.03</v>
      </c>
      <c r="H40" s="37">
        <v>0</v>
      </c>
      <c r="I40" s="37">
        <v>0</v>
      </c>
      <c r="J40" s="38">
        <v>0</v>
      </c>
      <c r="K40" s="22"/>
      <c r="L40" s="22"/>
      <c r="M40" s="22"/>
      <c r="N40" s="22"/>
      <c r="O40" s="22"/>
      <c r="P40" s="22"/>
    </row>
    <row r="41" spans="1:16" ht="39" customHeight="1" x14ac:dyDescent="0.15">
      <c r="A41" s="22"/>
      <c r="B41" s="35"/>
      <c r="C41" s="1186" t="s">
        <v>540</v>
      </c>
      <c r="D41" s="1187"/>
      <c r="E41" s="1188"/>
      <c r="F41" s="36">
        <v>0</v>
      </c>
      <c r="G41" s="37">
        <v>0</v>
      </c>
      <c r="H41" s="37">
        <v>0</v>
      </c>
      <c r="I41" s="37">
        <v>0</v>
      </c>
      <c r="J41" s="38">
        <v>0</v>
      </c>
      <c r="K41" s="22"/>
      <c r="L41" s="22"/>
      <c r="M41" s="22"/>
      <c r="N41" s="22"/>
      <c r="O41" s="22"/>
      <c r="P41" s="22"/>
    </row>
    <row r="42" spans="1:16" ht="39" customHeight="1" x14ac:dyDescent="0.15">
      <c r="A42" s="22"/>
      <c r="B42" s="39"/>
      <c r="C42" s="1186" t="s">
        <v>541</v>
      </c>
      <c r="D42" s="1187"/>
      <c r="E42" s="1188"/>
      <c r="F42" s="36" t="s">
        <v>487</v>
      </c>
      <c r="G42" s="37" t="s">
        <v>487</v>
      </c>
      <c r="H42" s="37" t="s">
        <v>487</v>
      </c>
      <c r="I42" s="37" t="s">
        <v>487</v>
      </c>
      <c r="J42" s="38" t="s">
        <v>487</v>
      </c>
      <c r="K42" s="22"/>
      <c r="L42" s="22"/>
      <c r="M42" s="22"/>
      <c r="N42" s="22"/>
      <c r="O42" s="22"/>
      <c r="P42" s="22"/>
    </row>
    <row r="43" spans="1:16" ht="39" customHeight="1" thickBot="1" x14ac:dyDescent="0.2">
      <c r="A43" s="22"/>
      <c r="B43" s="40"/>
      <c r="C43" s="1189" t="s">
        <v>542</v>
      </c>
      <c r="D43" s="1190"/>
      <c r="E43" s="1191"/>
      <c r="F43" s="41">
        <v>0.25</v>
      </c>
      <c r="G43" s="42">
        <v>0.15</v>
      </c>
      <c r="H43" s="42">
        <v>0.06</v>
      </c>
      <c r="I43" s="42">
        <v>0</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6muuA6QGsOm4DAvTsjcV2/KPHyPRA4bYzioqTMg48aDUvwaJDbuufCKjydLrZeq0I7Cb25TanK7UiyVXtujA==" saltValue="Vg0yXsrBBru7wIG4jjtM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7"/>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94" t="s">
        <v>9</v>
      </c>
      <c r="C45" s="1195"/>
      <c r="D45" s="58"/>
      <c r="E45" s="1200" t="s">
        <v>10</v>
      </c>
      <c r="F45" s="1200"/>
      <c r="G45" s="1200"/>
      <c r="H45" s="1200"/>
      <c r="I45" s="1200"/>
      <c r="J45" s="1201"/>
      <c r="K45" s="59">
        <v>237</v>
      </c>
      <c r="L45" s="60">
        <v>230</v>
      </c>
      <c r="M45" s="60">
        <v>284</v>
      </c>
      <c r="N45" s="60">
        <v>292</v>
      </c>
      <c r="O45" s="61">
        <v>292</v>
      </c>
      <c r="P45" s="48"/>
      <c r="Q45" s="48"/>
      <c r="R45" s="48"/>
      <c r="S45" s="48"/>
      <c r="T45" s="48"/>
      <c r="U45" s="48"/>
    </row>
    <row r="46" spans="1:21" ht="30.75" customHeight="1" x14ac:dyDescent="0.15">
      <c r="A46" s="48"/>
      <c r="B46" s="1196"/>
      <c r="C46" s="1197"/>
      <c r="D46" s="62"/>
      <c r="E46" s="1202" t="s">
        <v>11</v>
      </c>
      <c r="F46" s="1202"/>
      <c r="G46" s="1202"/>
      <c r="H46" s="1202"/>
      <c r="I46" s="1202"/>
      <c r="J46" s="1203"/>
      <c r="K46" s="63" t="s">
        <v>487</v>
      </c>
      <c r="L46" s="64" t="s">
        <v>487</v>
      </c>
      <c r="M46" s="64" t="s">
        <v>487</v>
      </c>
      <c r="N46" s="64" t="s">
        <v>487</v>
      </c>
      <c r="O46" s="65" t="s">
        <v>487</v>
      </c>
      <c r="P46" s="48"/>
      <c r="Q46" s="48"/>
      <c r="R46" s="48"/>
      <c r="S46" s="48"/>
      <c r="T46" s="48"/>
      <c r="U46" s="48"/>
    </row>
    <row r="47" spans="1:21" ht="30.75" customHeight="1" x14ac:dyDescent="0.15">
      <c r="A47" s="48"/>
      <c r="B47" s="1196"/>
      <c r="C47" s="1197"/>
      <c r="D47" s="62"/>
      <c r="E47" s="1202" t="s">
        <v>12</v>
      </c>
      <c r="F47" s="1202"/>
      <c r="G47" s="1202"/>
      <c r="H47" s="1202"/>
      <c r="I47" s="1202"/>
      <c r="J47" s="1203"/>
      <c r="K47" s="63" t="s">
        <v>487</v>
      </c>
      <c r="L47" s="64" t="s">
        <v>487</v>
      </c>
      <c r="M47" s="64" t="s">
        <v>487</v>
      </c>
      <c r="N47" s="64" t="s">
        <v>487</v>
      </c>
      <c r="O47" s="65" t="s">
        <v>487</v>
      </c>
      <c r="P47" s="48"/>
      <c r="Q47" s="48"/>
      <c r="R47" s="48"/>
      <c r="S47" s="48"/>
      <c r="T47" s="48"/>
      <c r="U47" s="48"/>
    </row>
    <row r="48" spans="1:21" ht="30.75" customHeight="1" x14ac:dyDescent="0.15">
      <c r="A48" s="48"/>
      <c r="B48" s="1196"/>
      <c r="C48" s="1197"/>
      <c r="D48" s="62"/>
      <c r="E48" s="1202" t="s">
        <v>13</v>
      </c>
      <c r="F48" s="1202"/>
      <c r="G48" s="1202"/>
      <c r="H48" s="1202"/>
      <c r="I48" s="1202"/>
      <c r="J48" s="1203"/>
      <c r="K48" s="63">
        <v>86</v>
      </c>
      <c r="L48" s="64">
        <v>88</v>
      </c>
      <c r="M48" s="64">
        <v>94</v>
      </c>
      <c r="N48" s="64">
        <v>95</v>
      </c>
      <c r="O48" s="65">
        <v>92</v>
      </c>
      <c r="P48" s="48"/>
      <c r="Q48" s="48"/>
      <c r="R48" s="48"/>
      <c r="S48" s="48"/>
      <c r="T48" s="48"/>
      <c r="U48" s="48"/>
    </row>
    <row r="49" spans="1:21" ht="30.75" customHeight="1" x14ac:dyDescent="0.15">
      <c r="A49" s="48"/>
      <c r="B49" s="1196"/>
      <c r="C49" s="1197"/>
      <c r="D49" s="62"/>
      <c r="E49" s="1202" t="s">
        <v>14</v>
      </c>
      <c r="F49" s="1202"/>
      <c r="G49" s="1202"/>
      <c r="H49" s="1202"/>
      <c r="I49" s="1202"/>
      <c r="J49" s="1203"/>
      <c r="K49" s="63" t="s">
        <v>487</v>
      </c>
      <c r="L49" s="64" t="s">
        <v>487</v>
      </c>
      <c r="M49" s="64" t="s">
        <v>487</v>
      </c>
      <c r="N49" s="64" t="s">
        <v>487</v>
      </c>
      <c r="O49" s="65" t="s">
        <v>487</v>
      </c>
      <c r="P49" s="48"/>
      <c r="Q49" s="48"/>
      <c r="R49" s="48"/>
      <c r="S49" s="48"/>
      <c r="T49" s="48"/>
      <c r="U49" s="48"/>
    </row>
    <row r="50" spans="1:21" ht="30.75" customHeight="1" x14ac:dyDescent="0.15">
      <c r="A50" s="48"/>
      <c r="B50" s="1196"/>
      <c r="C50" s="1197"/>
      <c r="D50" s="62"/>
      <c r="E50" s="1202" t="s">
        <v>15</v>
      </c>
      <c r="F50" s="1202"/>
      <c r="G50" s="1202"/>
      <c r="H50" s="1202"/>
      <c r="I50" s="1202"/>
      <c r="J50" s="1203"/>
      <c r="K50" s="63" t="s">
        <v>487</v>
      </c>
      <c r="L50" s="64" t="s">
        <v>487</v>
      </c>
      <c r="M50" s="64" t="s">
        <v>487</v>
      </c>
      <c r="N50" s="64" t="s">
        <v>487</v>
      </c>
      <c r="O50" s="65" t="s">
        <v>487</v>
      </c>
      <c r="P50" s="48"/>
      <c r="Q50" s="48"/>
      <c r="R50" s="48"/>
      <c r="S50" s="48"/>
      <c r="T50" s="48"/>
      <c r="U50" s="48"/>
    </row>
    <row r="51" spans="1:21" ht="30.75" customHeight="1" x14ac:dyDescent="0.15">
      <c r="A51" s="48"/>
      <c r="B51" s="1198"/>
      <c r="C51" s="1199"/>
      <c r="D51" s="66"/>
      <c r="E51" s="1202" t="s">
        <v>16</v>
      </c>
      <c r="F51" s="1202"/>
      <c r="G51" s="1202"/>
      <c r="H51" s="1202"/>
      <c r="I51" s="1202"/>
      <c r="J51" s="1203"/>
      <c r="K51" s="63" t="s">
        <v>487</v>
      </c>
      <c r="L51" s="64" t="s">
        <v>487</v>
      </c>
      <c r="M51" s="64" t="s">
        <v>487</v>
      </c>
      <c r="N51" s="64" t="s">
        <v>487</v>
      </c>
      <c r="O51" s="65" t="s">
        <v>487</v>
      </c>
      <c r="P51" s="48"/>
      <c r="Q51" s="48"/>
      <c r="R51" s="48"/>
      <c r="S51" s="48"/>
      <c r="T51" s="48"/>
      <c r="U51" s="48"/>
    </row>
    <row r="52" spans="1:21" ht="30.75" customHeight="1" x14ac:dyDescent="0.15">
      <c r="A52" s="48"/>
      <c r="B52" s="1204" t="s">
        <v>17</v>
      </c>
      <c r="C52" s="1205"/>
      <c r="D52" s="66"/>
      <c r="E52" s="1202" t="s">
        <v>18</v>
      </c>
      <c r="F52" s="1202"/>
      <c r="G52" s="1202"/>
      <c r="H52" s="1202"/>
      <c r="I52" s="1202"/>
      <c r="J52" s="1203"/>
      <c r="K52" s="63">
        <v>231</v>
      </c>
      <c r="L52" s="64">
        <v>223</v>
      </c>
      <c r="M52" s="64">
        <v>257</v>
      </c>
      <c r="N52" s="64">
        <v>257</v>
      </c>
      <c r="O52" s="65">
        <v>252</v>
      </c>
      <c r="P52" s="48"/>
      <c r="Q52" s="48"/>
      <c r="R52" s="48"/>
      <c r="S52" s="48"/>
      <c r="T52" s="48"/>
      <c r="U52" s="48"/>
    </row>
    <row r="53" spans="1:21" ht="30.75" customHeight="1" thickBot="1" x14ac:dyDescent="0.2">
      <c r="A53" s="48"/>
      <c r="B53" s="1206" t="s">
        <v>19</v>
      </c>
      <c r="C53" s="1207"/>
      <c r="D53" s="67"/>
      <c r="E53" s="1208" t="s">
        <v>20</v>
      </c>
      <c r="F53" s="1208"/>
      <c r="G53" s="1208"/>
      <c r="H53" s="1208"/>
      <c r="I53" s="1208"/>
      <c r="J53" s="1209"/>
      <c r="K53" s="68">
        <v>92</v>
      </c>
      <c r="L53" s="69">
        <v>95</v>
      </c>
      <c r="M53" s="69">
        <v>121</v>
      </c>
      <c r="N53" s="69">
        <v>130</v>
      </c>
      <c r="O53" s="70">
        <v>132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210" t="s">
        <v>24</v>
      </c>
      <c r="C58" s="1211"/>
      <c r="D58" s="1216" t="s">
        <v>25</v>
      </c>
      <c r="E58" s="1217"/>
      <c r="F58" s="1217"/>
      <c r="G58" s="1217"/>
      <c r="H58" s="1217"/>
      <c r="I58" s="1217"/>
      <c r="J58" s="1218"/>
      <c r="K58" s="83" t="s">
        <v>562</v>
      </c>
      <c r="L58" s="84" t="s">
        <v>562</v>
      </c>
      <c r="M58" s="84" t="s">
        <v>562</v>
      </c>
      <c r="N58" s="84" t="s">
        <v>562</v>
      </c>
      <c r="O58" s="85" t="s">
        <v>562</v>
      </c>
    </row>
    <row r="59" spans="1:21" ht="31.5" customHeight="1" x14ac:dyDescent="0.15">
      <c r="B59" s="1212"/>
      <c r="C59" s="1213"/>
      <c r="D59" s="1219" t="s">
        <v>26</v>
      </c>
      <c r="E59" s="1220"/>
      <c r="F59" s="1220"/>
      <c r="G59" s="1220"/>
      <c r="H59" s="1220"/>
      <c r="I59" s="1220"/>
      <c r="J59" s="1221"/>
      <c r="K59" s="86" t="s">
        <v>562</v>
      </c>
      <c r="L59" s="87" t="s">
        <v>562</v>
      </c>
      <c r="M59" s="87" t="s">
        <v>562</v>
      </c>
      <c r="N59" s="87" t="s">
        <v>562</v>
      </c>
      <c r="O59" s="88" t="s">
        <v>562</v>
      </c>
    </row>
    <row r="60" spans="1:21" ht="31.5" customHeight="1" thickBot="1" x14ac:dyDescent="0.2">
      <c r="B60" s="1214"/>
      <c r="C60" s="1215"/>
      <c r="D60" s="1222" t="s">
        <v>27</v>
      </c>
      <c r="E60" s="1223"/>
      <c r="F60" s="1223"/>
      <c r="G60" s="1223"/>
      <c r="H60" s="1223"/>
      <c r="I60" s="1223"/>
      <c r="J60" s="1224"/>
      <c r="K60" s="89" t="s">
        <v>562</v>
      </c>
      <c r="L60" s="90" t="s">
        <v>562</v>
      </c>
      <c r="M60" s="90" t="s">
        <v>562</v>
      </c>
      <c r="N60" s="90" t="s">
        <v>562</v>
      </c>
      <c r="O60" s="91" t="s">
        <v>562</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ht="12.6" hidden="1" customHeight="1" x14ac:dyDescent="0.15"/>
    <row r="66" ht="12.6" hidden="1" customHeight="1" x14ac:dyDescent="0.15"/>
    <row r="67" ht="12.6" hidden="1" customHeight="1" x14ac:dyDescent="0.15"/>
  </sheetData>
  <sheetProtection algorithmName="SHA-512" hashValue="Z9Wp/a29ir9tYxuwixaDF57ndhUBISsiyfe8BN71ZcRLI5flPw7DiSdWRu5BJOS5atgT/fHL7EWS0HpCSVKxJg==" saltValue="/6EZY3gmoAOlpR0HhWNXY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61"/>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225" t="s">
        <v>30</v>
      </c>
      <c r="C41" s="1226"/>
      <c r="D41" s="105"/>
      <c r="E41" s="1231" t="s">
        <v>31</v>
      </c>
      <c r="F41" s="1231"/>
      <c r="G41" s="1231"/>
      <c r="H41" s="1232"/>
      <c r="I41" s="355">
        <v>2570</v>
      </c>
      <c r="J41" s="356">
        <v>2438</v>
      </c>
      <c r="K41" s="356">
        <v>2322</v>
      </c>
      <c r="L41" s="356">
        <v>2123</v>
      </c>
      <c r="M41" s="357">
        <v>2479</v>
      </c>
    </row>
    <row r="42" spans="2:13" ht="27.75" customHeight="1" x14ac:dyDescent="0.15">
      <c r="B42" s="1227"/>
      <c r="C42" s="1228"/>
      <c r="D42" s="106"/>
      <c r="E42" s="1233" t="s">
        <v>32</v>
      </c>
      <c r="F42" s="1233"/>
      <c r="G42" s="1233"/>
      <c r="H42" s="1234"/>
      <c r="I42" s="358" t="s">
        <v>487</v>
      </c>
      <c r="J42" s="359" t="s">
        <v>487</v>
      </c>
      <c r="K42" s="359" t="s">
        <v>487</v>
      </c>
      <c r="L42" s="359" t="s">
        <v>487</v>
      </c>
      <c r="M42" s="360" t="s">
        <v>487</v>
      </c>
    </row>
    <row r="43" spans="2:13" ht="27.75" customHeight="1" x14ac:dyDescent="0.15">
      <c r="B43" s="1227"/>
      <c r="C43" s="1228"/>
      <c r="D43" s="106"/>
      <c r="E43" s="1233" t="s">
        <v>33</v>
      </c>
      <c r="F43" s="1233"/>
      <c r="G43" s="1233"/>
      <c r="H43" s="1234"/>
      <c r="I43" s="358">
        <v>786</v>
      </c>
      <c r="J43" s="359">
        <v>799</v>
      </c>
      <c r="K43" s="359">
        <v>751</v>
      </c>
      <c r="L43" s="359">
        <v>684</v>
      </c>
      <c r="M43" s="360">
        <v>723</v>
      </c>
    </row>
    <row r="44" spans="2:13" ht="27.75" customHeight="1" x14ac:dyDescent="0.15">
      <c r="B44" s="1227"/>
      <c r="C44" s="1228"/>
      <c r="D44" s="106"/>
      <c r="E44" s="1233" t="s">
        <v>34</v>
      </c>
      <c r="F44" s="1233"/>
      <c r="G44" s="1233"/>
      <c r="H44" s="1234"/>
      <c r="I44" s="358" t="s">
        <v>487</v>
      </c>
      <c r="J44" s="359" t="s">
        <v>487</v>
      </c>
      <c r="K44" s="359" t="s">
        <v>487</v>
      </c>
      <c r="L44" s="359" t="s">
        <v>487</v>
      </c>
      <c r="M44" s="360" t="s">
        <v>487</v>
      </c>
    </row>
    <row r="45" spans="2:13" ht="27.75" customHeight="1" x14ac:dyDescent="0.15">
      <c r="B45" s="1227"/>
      <c r="C45" s="1228"/>
      <c r="D45" s="106"/>
      <c r="E45" s="1233" t="s">
        <v>35</v>
      </c>
      <c r="F45" s="1233"/>
      <c r="G45" s="1233"/>
      <c r="H45" s="1234"/>
      <c r="I45" s="358">
        <v>289</v>
      </c>
      <c r="J45" s="359">
        <v>276</v>
      </c>
      <c r="K45" s="359">
        <v>236</v>
      </c>
      <c r="L45" s="359">
        <v>272</v>
      </c>
      <c r="M45" s="360">
        <v>337</v>
      </c>
    </row>
    <row r="46" spans="2:13" ht="27.75" customHeight="1" x14ac:dyDescent="0.15">
      <c r="B46" s="1227"/>
      <c r="C46" s="1228"/>
      <c r="D46" s="107"/>
      <c r="E46" s="1233" t="s">
        <v>36</v>
      </c>
      <c r="F46" s="1233"/>
      <c r="G46" s="1233"/>
      <c r="H46" s="1234"/>
      <c r="I46" s="358" t="s">
        <v>487</v>
      </c>
      <c r="J46" s="359" t="s">
        <v>487</v>
      </c>
      <c r="K46" s="359" t="s">
        <v>487</v>
      </c>
      <c r="L46" s="359" t="s">
        <v>487</v>
      </c>
      <c r="M46" s="360" t="s">
        <v>487</v>
      </c>
    </row>
    <row r="47" spans="2:13" ht="27.75" customHeight="1" x14ac:dyDescent="0.15">
      <c r="B47" s="1227"/>
      <c r="C47" s="1228"/>
      <c r="D47" s="108"/>
      <c r="E47" s="1235" t="s">
        <v>37</v>
      </c>
      <c r="F47" s="1236"/>
      <c r="G47" s="1236"/>
      <c r="H47" s="1237"/>
      <c r="I47" s="358" t="s">
        <v>487</v>
      </c>
      <c r="J47" s="359" t="s">
        <v>487</v>
      </c>
      <c r="K47" s="359" t="s">
        <v>487</v>
      </c>
      <c r="L47" s="359" t="s">
        <v>487</v>
      </c>
      <c r="M47" s="360" t="s">
        <v>487</v>
      </c>
    </row>
    <row r="48" spans="2:13" ht="27.75" customHeight="1" x14ac:dyDescent="0.15">
      <c r="B48" s="1227"/>
      <c r="C48" s="1228"/>
      <c r="D48" s="106"/>
      <c r="E48" s="1233" t="s">
        <v>38</v>
      </c>
      <c r="F48" s="1233"/>
      <c r="G48" s="1233"/>
      <c r="H48" s="1234"/>
      <c r="I48" s="358" t="s">
        <v>487</v>
      </c>
      <c r="J48" s="359" t="s">
        <v>487</v>
      </c>
      <c r="K48" s="359" t="s">
        <v>487</v>
      </c>
      <c r="L48" s="359" t="s">
        <v>487</v>
      </c>
      <c r="M48" s="360" t="s">
        <v>487</v>
      </c>
    </row>
    <row r="49" spans="2:13" ht="27.75" customHeight="1" x14ac:dyDescent="0.15">
      <c r="B49" s="1229"/>
      <c r="C49" s="1230"/>
      <c r="D49" s="106"/>
      <c r="E49" s="1233" t="s">
        <v>39</v>
      </c>
      <c r="F49" s="1233"/>
      <c r="G49" s="1233"/>
      <c r="H49" s="1234"/>
      <c r="I49" s="358" t="s">
        <v>487</v>
      </c>
      <c r="J49" s="359" t="s">
        <v>487</v>
      </c>
      <c r="K49" s="359" t="s">
        <v>487</v>
      </c>
      <c r="L49" s="359" t="s">
        <v>487</v>
      </c>
      <c r="M49" s="360" t="s">
        <v>487</v>
      </c>
    </row>
    <row r="50" spans="2:13" ht="27.75" customHeight="1" x14ac:dyDescent="0.15">
      <c r="B50" s="1238" t="s">
        <v>40</v>
      </c>
      <c r="C50" s="1239"/>
      <c r="D50" s="109"/>
      <c r="E50" s="1233" t="s">
        <v>41</v>
      </c>
      <c r="F50" s="1233"/>
      <c r="G50" s="1233"/>
      <c r="H50" s="1234"/>
      <c r="I50" s="358">
        <v>4423</v>
      </c>
      <c r="J50" s="359">
        <v>4556</v>
      </c>
      <c r="K50" s="359">
        <v>4843</v>
      </c>
      <c r="L50" s="359">
        <v>4975</v>
      </c>
      <c r="M50" s="360">
        <v>4972</v>
      </c>
    </row>
    <row r="51" spans="2:13" ht="27.75" customHeight="1" x14ac:dyDescent="0.15">
      <c r="B51" s="1227"/>
      <c r="C51" s="1228"/>
      <c r="D51" s="106"/>
      <c r="E51" s="1233" t="s">
        <v>42</v>
      </c>
      <c r="F51" s="1233"/>
      <c r="G51" s="1233"/>
      <c r="H51" s="1234"/>
      <c r="I51" s="358">
        <v>3</v>
      </c>
      <c r="J51" s="359" t="s">
        <v>487</v>
      </c>
      <c r="K51" s="359" t="s">
        <v>487</v>
      </c>
      <c r="L51" s="359" t="s">
        <v>487</v>
      </c>
      <c r="M51" s="360" t="s">
        <v>487</v>
      </c>
    </row>
    <row r="52" spans="2:13" ht="27.75" customHeight="1" x14ac:dyDescent="0.15">
      <c r="B52" s="1229"/>
      <c r="C52" s="1230"/>
      <c r="D52" s="106"/>
      <c r="E52" s="1233" t="s">
        <v>43</v>
      </c>
      <c r="F52" s="1233"/>
      <c r="G52" s="1233"/>
      <c r="H52" s="1234"/>
      <c r="I52" s="358">
        <v>2253</v>
      </c>
      <c r="J52" s="359">
        <v>2130</v>
      </c>
      <c r="K52" s="359">
        <v>2035</v>
      </c>
      <c r="L52" s="359">
        <v>1849</v>
      </c>
      <c r="M52" s="360">
        <v>2084</v>
      </c>
    </row>
    <row r="53" spans="2:13" ht="27.75" customHeight="1" thickBot="1" x14ac:dyDescent="0.2">
      <c r="B53" s="1240" t="s">
        <v>19</v>
      </c>
      <c r="C53" s="1241"/>
      <c r="D53" s="110"/>
      <c r="E53" s="1242" t="s">
        <v>44</v>
      </c>
      <c r="F53" s="1242"/>
      <c r="G53" s="1242"/>
      <c r="H53" s="1243"/>
      <c r="I53" s="361">
        <v>-3035</v>
      </c>
      <c r="J53" s="362">
        <v>-3173</v>
      </c>
      <c r="K53" s="362">
        <v>-3570</v>
      </c>
      <c r="L53" s="362">
        <v>-3744</v>
      </c>
      <c r="M53" s="363">
        <v>-3517</v>
      </c>
    </row>
    <row r="54" spans="2:13" ht="27.75" customHeight="1" x14ac:dyDescent="0.15">
      <c r="B54" s="111"/>
      <c r="C54" s="112"/>
      <c r="D54" s="112"/>
      <c r="E54" s="113"/>
      <c r="F54" s="113"/>
      <c r="G54" s="113"/>
      <c r="H54" s="113"/>
      <c r="I54" s="114"/>
      <c r="J54" s="114"/>
      <c r="K54" s="114"/>
      <c r="L54" s="114"/>
      <c r="M54" s="114"/>
    </row>
    <row r="55" spans="2:13" x14ac:dyDescent="0.15"/>
    <row r="56" spans="2:13" ht="13.5" hidden="1" customHeight="1" x14ac:dyDescent="0.15"/>
    <row r="57" spans="2:13" ht="13.5" hidden="1" customHeight="1" x14ac:dyDescent="0.15"/>
    <row r="58" spans="2:13" ht="13.5" hidden="1" customHeight="1" x14ac:dyDescent="0.15"/>
    <row r="59" spans="2:13" ht="13.5" hidden="1" customHeight="1" x14ac:dyDescent="0.15"/>
    <row r="60" spans="2:13" ht="13.5" hidden="1" customHeight="1" x14ac:dyDescent="0.15"/>
    <row r="61" spans="2:13" ht="13.5" hidden="1" customHeight="1" x14ac:dyDescent="0.15"/>
  </sheetData>
  <sheetProtection algorithmName="SHA-512" hashValue="51wwk55Q6ONhvXdjP43E80TBNi+2ZtXOs8qA5wM4mcxAcr/yqqjwVA7068kvN6DmB+koelzoMpqt1TyMDzIYbg==" saltValue="Xk/noi0J74EPWO6R97kbr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52" t="s">
        <v>46</v>
      </c>
      <c r="D55" s="1252"/>
      <c r="E55" s="1253"/>
      <c r="F55" s="122">
        <v>3165</v>
      </c>
      <c r="G55" s="122">
        <v>3221</v>
      </c>
      <c r="H55" s="123">
        <v>3205</v>
      </c>
    </row>
    <row r="56" spans="2:8" ht="52.5" customHeight="1" x14ac:dyDescent="0.15">
      <c r="B56" s="124"/>
      <c r="C56" s="1254" t="s">
        <v>47</v>
      </c>
      <c r="D56" s="1254"/>
      <c r="E56" s="1255"/>
      <c r="F56" s="125">
        <v>608</v>
      </c>
      <c r="G56" s="125">
        <v>608</v>
      </c>
      <c r="H56" s="126">
        <v>608</v>
      </c>
    </row>
    <row r="57" spans="2:8" ht="53.25" customHeight="1" x14ac:dyDescent="0.15">
      <c r="B57" s="124"/>
      <c r="C57" s="1256" t="s">
        <v>48</v>
      </c>
      <c r="D57" s="1256"/>
      <c r="E57" s="1257"/>
      <c r="F57" s="127">
        <v>909</v>
      </c>
      <c r="G57" s="127">
        <v>997</v>
      </c>
      <c r="H57" s="128">
        <v>1026</v>
      </c>
    </row>
    <row r="58" spans="2:8" ht="45.75" customHeight="1" x14ac:dyDescent="0.15">
      <c r="B58" s="129"/>
      <c r="C58" s="1244" t="s">
        <v>557</v>
      </c>
      <c r="D58" s="1245"/>
      <c r="E58" s="1246"/>
      <c r="F58" s="364">
        <v>591</v>
      </c>
      <c r="G58" s="130">
        <v>669</v>
      </c>
      <c r="H58" s="131">
        <v>702</v>
      </c>
    </row>
    <row r="59" spans="2:8" ht="45.75" customHeight="1" x14ac:dyDescent="0.15">
      <c r="B59" s="129"/>
      <c r="C59" s="1244" t="s">
        <v>558</v>
      </c>
      <c r="D59" s="1245"/>
      <c r="E59" s="1246"/>
      <c r="F59" s="364">
        <v>129</v>
      </c>
      <c r="G59" s="130">
        <v>129</v>
      </c>
      <c r="H59" s="131">
        <v>129</v>
      </c>
    </row>
    <row r="60" spans="2:8" ht="45.75" customHeight="1" x14ac:dyDescent="0.15">
      <c r="B60" s="129"/>
      <c r="C60" s="1244" t="s">
        <v>559</v>
      </c>
      <c r="D60" s="1245"/>
      <c r="E60" s="1246"/>
      <c r="F60" s="364">
        <v>126</v>
      </c>
      <c r="G60" s="130">
        <v>126</v>
      </c>
      <c r="H60" s="131">
        <v>125</v>
      </c>
    </row>
    <row r="61" spans="2:8" ht="45.75" customHeight="1" x14ac:dyDescent="0.15">
      <c r="B61" s="129"/>
      <c r="C61" s="1244" t="s">
        <v>560</v>
      </c>
      <c r="D61" s="1245"/>
      <c r="E61" s="1246"/>
      <c r="F61" s="364">
        <v>30</v>
      </c>
      <c r="G61" s="130">
        <v>32</v>
      </c>
      <c r="H61" s="131">
        <v>33</v>
      </c>
    </row>
    <row r="62" spans="2:8" ht="45.75" customHeight="1" thickBot="1" x14ac:dyDescent="0.2">
      <c r="B62" s="132"/>
      <c r="C62" s="1247" t="s">
        <v>561</v>
      </c>
      <c r="D62" s="1248"/>
      <c r="E62" s="1249"/>
      <c r="F62" s="365">
        <v>13</v>
      </c>
      <c r="G62" s="133">
        <v>21</v>
      </c>
      <c r="H62" s="134">
        <v>30</v>
      </c>
    </row>
    <row r="63" spans="2:8" ht="52.5" customHeight="1" thickBot="1" x14ac:dyDescent="0.2">
      <c r="B63" s="135"/>
      <c r="C63" s="1250" t="s">
        <v>49</v>
      </c>
      <c r="D63" s="1250"/>
      <c r="E63" s="1251"/>
      <c r="F63" s="136">
        <v>4681</v>
      </c>
      <c r="G63" s="136">
        <v>4826</v>
      </c>
      <c r="H63" s="137">
        <v>4840</v>
      </c>
    </row>
    <row r="64" spans="2:8" x14ac:dyDescent="0.15"/>
  </sheetData>
  <sheetProtection algorithmName="SHA-512" hashValue="a7URwDNgprCSVmkeUlU/Bs5PPbBqkWQTBCb13ndAr0TdRmpHrGwNS/oetwBosXMbQE0Z5iLlxKNyCgdCCKJh8g==" saltValue="xndxcEEZRzHjoGVN+dw5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C43D4-38CE-41BD-A4FA-7D14E68D95CB}">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8" customWidth="1"/>
    <col min="2" max="107" width="2.5" style="368" customWidth="1"/>
    <col min="108" max="108" width="6.125" style="375" customWidth="1"/>
    <col min="109" max="109" width="5.875" style="374" customWidth="1"/>
    <col min="110" max="16384" width="8.625" style="368" hidden="1"/>
  </cols>
  <sheetData>
    <row r="1" spans="1:109" ht="42.75" customHeight="1" x14ac:dyDescent="0.15">
      <c r="A1" s="366"/>
      <c r="B1" s="367"/>
      <c r="DD1" s="368"/>
      <c r="DE1" s="368"/>
    </row>
    <row r="2" spans="1:109" ht="25.5" customHeight="1" x14ac:dyDescent="0.15">
      <c r="A2" s="369"/>
      <c r="C2" s="369"/>
      <c r="O2" s="369"/>
      <c r="P2" s="369"/>
      <c r="Q2" s="369"/>
      <c r="R2" s="369"/>
      <c r="S2" s="369"/>
      <c r="T2" s="369"/>
      <c r="U2" s="369"/>
      <c r="V2" s="369"/>
      <c r="W2" s="369"/>
      <c r="X2" s="369"/>
      <c r="Y2" s="369"/>
      <c r="Z2" s="369"/>
      <c r="AA2" s="369"/>
      <c r="AB2" s="369"/>
      <c r="AC2" s="369"/>
      <c r="AD2" s="369"/>
      <c r="AE2" s="369"/>
      <c r="AF2" s="369"/>
      <c r="AG2" s="369"/>
      <c r="AH2" s="369"/>
      <c r="AI2" s="369"/>
      <c r="AU2" s="369"/>
      <c r="BG2" s="369"/>
      <c r="BS2" s="369"/>
      <c r="CE2" s="369"/>
      <c r="CQ2" s="369"/>
      <c r="DD2" s="368"/>
      <c r="DE2" s="368"/>
    </row>
    <row r="3" spans="1:109" ht="25.5" customHeight="1" x14ac:dyDescent="0.15">
      <c r="A3" s="369"/>
      <c r="C3" s="369"/>
      <c r="O3" s="369"/>
      <c r="P3" s="369"/>
      <c r="Q3" s="369"/>
      <c r="R3" s="369"/>
      <c r="S3" s="369"/>
      <c r="T3" s="369"/>
      <c r="U3" s="369"/>
      <c r="V3" s="369"/>
      <c r="W3" s="369"/>
      <c r="X3" s="369"/>
      <c r="Y3" s="369"/>
      <c r="Z3" s="369"/>
      <c r="AA3" s="369"/>
      <c r="AB3" s="369"/>
      <c r="AC3" s="369"/>
      <c r="AD3" s="369"/>
      <c r="AE3" s="369"/>
      <c r="AF3" s="369"/>
      <c r="AG3" s="369"/>
      <c r="AH3" s="369"/>
      <c r="AI3" s="369"/>
      <c r="AU3" s="369"/>
      <c r="BG3" s="369"/>
      <c r="BS3" s="369"/>
      <c r="CE3" s="369"/>
      <c r="CQ3" s="369"/>
      <c r="DD3" s="368"/>
      <c r="DE3" s="368"/>
    </row>
    <row r="4" spans="1:109" s="259" customFormat="1" x14ac:dyDescent="0.1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69"/>
      <c r="BA4" s="369"/>
      <c r="BB4" s="369"/>
      <c r="BC4" s="369"/>
      <c r="BD4" s="369"/>
      <c r="BE4" s="369"/>
      <c r="BF4" s="369"/>
      <c r="BG4" s="369"/>
      <c r="BH4" s="369"/>
      <c r="BI4" s="369"/>
      <c r="BJ4" s="369"/>
      <c r="BK4" s="369"/>
      <c r="BL4" s="369"/>
      <c r="BM4" s="369"/>
      <c r="BN4" s="369"/>
      <c r="BO4" s="369"/>
      <c r="BP4" s="369"/>
      <c r="BQ4" s="369"/>
      <c r="BR4" s="369"/>
      <c r="BS4" s="369"/>
      <c r="BT4" s="369"/>
      <c r="BU4" s="369"/>
      <c r="BV4" s="369"/>
      <c r="BW4" s="369"/>
      <c r="BX4" s="369"/>
      <c r="BY4" s="369"/>
      <c r="BZ4" s="369"/>
      <c r="CA4" s="369"/>
      <c r="CB4" s="369"/>
      <c r="CC4" s="369"/>
      <c r="CD4" s="369"/>
      <c r="CE4" s="369"/>
      <c r="CF4" s="369"/>
      <c r="CG4" s="369"/>
      <c r="CH4" s="369"/>
      <c r="CI4" s="369"/>
      <c r="CJ4" s="369"/>
      <c r="CK4" s="369"/>
      <c r="CL4" s="369"/>
      <c r="CM4" s="369"/>
      <c r="CN4" s="369"/>
      <c r="CO4" s="369"/>
      <c r="CP4" s="369"/>
      <c r="CQ4" s="369"/>
      <c r="CR4" s="369"/>
      <c r="CS4" s="369"/>
      <c r="CT4" s="369"/>
      <c r="CU4" s="369"/>
      <c r="CV4" s="369"/>
      <c r="CW4" s="369"/>
      <c r="CX4" s="369"/>
      <c r="CY4" s="369"/>
      <c r="CZ4" s="369"/>
      <c r="DA4" s="369"/>
      <c r="DB4" s="369"/>
      <c r="DC4" s="369"/>
      <c r="DD4" s="369"/>
      <c r="DE4" s="369"/>
    </row>
    <row r="5" spans="1:109" s="259" customFormat="1" x14ac:dyDescent="0.1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c r="AJ5" s="369"/>
      <c r="AK5" s="369"/>
      <c r="AL5" s="369"/>
      <c r="AM5" s="369"/>
      <c r="AN5" s="369"/>
      <c r="AO5" s="369"/>
      <c r="AP5" s="369"/>
      <c r="AQ5" s="369"/>
      <c r="AR5" s="369"/>
      <c r="AS5" s="369"/>
      <c r="AT5" s="369"/>
      <c r="AU5" s="369"/>
      <c r="AV5" s="369"/>
      <c r="AW5" s="369"/>
      <c r="AX5" s="369"/>
      <c r="AY5" s="369"/>
      <c r="AZ5" s="369"/>
      <c r="BA5" s="369"/>
      <c r="BB5" s="369"/>
      <c r="BC5" s="369"/>
      <c r="BD5" s="369"/>
      <c r="BE5" s="369"/>
      <c r="BF5" s="369"/>
      <c r="BG5" s="369"/>
      <c r="BH5" s="369"/>
      <c r="BI5" s="369"/>
      <c r="BJ5" s="369"/>
      <c r="BK5" s="369"/>
      <c r="BL5" s="369"/>
      <c r="BM5" s="369"/>
      <c r="BN5" s="369"/>
      <c r="BO5" s="369"/>
      <c r="BP5" s="369"/>
      <c r="BQ5" s="369"/>
      <c r="BR5" s="369"/>
      <c r="BS5" s="369"/>
      <c r="BT5" s="369"/>
      <c r="BU5" s="369"/>
      <c r="BV5" s="369"/>
      <c r="BW5" s="369"/>
      <c r="BX5" s="369"/>
      <c r="BY5" s="369"/>
      <c r="BZ5" s="369"/>
      <c r="CA5" s="369"/>
      <c r="CB5" s="369"/>
      <c r="CC5" s="369"/>
      <c r="CD5" s="369"/>
      <c r="CE5" s="369"/>
      <c r="CF5" s="369"/>
      <c r="CG5" s="369"/>
      <c r="CH5" s="369"/>
      <c r="CI5" s="369"/>
      <c r="CJ5" s="369"/>
      <c r="CK5" s="369"/>
      <c r="CL5" s="369"/>
      <c r="CM5" s="369"/>
      <c r="CN5" s="369"/>
      <c r="CO5" s="369"/>
      <c r="CP5" s="369"/>
      <c r="CQ5" s="369"/>
      <c r="CR5" s="369"/>
      <c r="CS5" s="369"/>
      <c r="CT5" s="369"/>
      <c r="CU5" s="369"/>
      <c r="CV5" s="369"/>
      <c r="CW5" s="369"/>
      <c r="CX5" s="369"/>
      <c r="CY5" s="369"/>
      <c r="CZ5" s="369"/>
      <c r="DA5" s="369"/>
      <c r="DB5" s="369"/>
      <c r="DC5" s="369"/>
      <c r="DD5" s="369"/>
      <c r="DE5" s="369"/>
    </row>
    <row r="6" spans="1:109" s="259" customFormat="1" x14ac:dyDescent="0.1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c r="AJ6" s="369"/>
      <c r="AK6" s="369"/>
      <c r="AL6" s="369"/>
      <c r="AM6" s="369"/>
      <c r="AN6" s="369"/>
      <c r="AO6" s="369"/>
      <c r="AP6" s="369"/>
      <c r="AQ6" s="369"/>
      <c r="AR6" s="369"/>
      <c r="AS6" s="369"/>
      <c r="AT6" s="369"/>
      <c r="AU6" s="369"/>
      <c r="AV6" s="369"/>
      <c r="AW6" s="369"/>
      <c r="AX6" s="369"/>
      <c r="AY6" s="369"/>
      <c r="AZ6" s="369"/>
      <c r="BA6" s="369"/>
      <c r="BB6" s="369"/>
      <c r="BC6" s="369"/>
      <c r="BD6" s="369"/>
      <c r="BE6" s="369"/>
      <c r="BF6" s="369"/>
      <c r="BG6" s="369"/>
      <c r="BH6" s="369"/>
      <c r="BI6" s="369"/>
      <c r="BJ6" s="369"/>
      <c r="BK6" s="369"/>
      <c r="BL6" s="369"/>
      <c r="BM6" s="369"/>
      <c r="BN6" s="369"/>
      <c r="BO6" s="369"/>
      <c r="BP6" s="369"/>
      <c r="BQ6" s="369"/>
      <c r="BR6" s="369"/>
      <c r="BS6" s="369"/>
      <c r="BT6" s="369"/>
      <c r="BU6" s="369"/>
      <c r="BV6" s="369"/>
      <c r="BW6" s="369"/>
      <c r="BX6" s="369"/>
      <c r="BY6" s="369"/>
      <c r="BZ6" s="369"/>
      <c r="CA6" s="369"/>
      <c r="CB6" s="369"/>
      <c r="CC6" s="369"/>
      <c r="CD6" s="369"/>
      <c r="CE6" s="369"/>
      <c r="CF6" s="369"/>
      <c r="CG6" s="369"/>
      <c r="CH6" s="369"/>
      <c r="CI6" s="369"/>
      <c r="CJ6" s="369"/>
      <c r="CK6" s="369"/>
      <c r="CL6" s="369"/>
      <c r="CM6" s="369"/>
      <c r="CN6" s="369"/>
      <c r="CO6" s="369"/>
      <c r="CP6" s="369"/>
      <c r="CQ6" s="369"/>
      <c r="CR6" s="369"/>
      <c r="CS6" s="369"/>
      <c r="CT6" s="369"/>
      <c r="CU6" s="369"/>
      <c r="CV6" s="369"/>
      <c r="CW6" s="369"/>
      <c r="CX6" s="369"/>
      <c r="CY6" s="369"/>
      <c r="CZ6" s="369"/>
      <c r="DA6" s="369"/>
      <c r="DB6" s="369"/>
      <c r="DC6" s="369"/>
      <c r="DD6" s="369"/>
      <c r="DE6" s="369"/>
    </row>
    <row r="7" spans="1:109" s="259" customFormat="1" x14ac:dyDescent="0.1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c r="AJ7" s="369"/>
      <c r="AK7" s="369"/>
      <c r="AL7" s="369"/>
      <c r="AM7" s="369"/>
      <c r="AN7" s="369"/>
      <c r="AO7" s="369"/>
      <c r="AP7" s="369"/>
      <c r="AQ7" s="369"/>
      <c r="AR7" s="369"/>
      <c r="AS7" s="369"/>
      <c r="AT7" s="369"/>
      <c r="AU7" s="369"/>
      <c r="AV7" s="369"/>
      <c r="AW7" s="369"/>
      <c r="AX7" s="369"/>
      <c r="AY7" s="369"/>
      <c r="AZ7" s="369"/>
      <c r="BA7" s="369"/>
      <c r="BB7" s="369"/>
      <c r="BC7" s="369"/>
      <c r="BD7" s="369"/>
      <c r="BE7" s="369"/>
      <c r="BF7" s="369"/>
      <c r="BG7" s="369"/>
      <c r="BH7" s="369"/>
      <c r="BI7" s="369"/>
      <c r="BJ7" s="369"/>
      <c r="BK7" s="369"/>
      <c r="BL7" s="369"/>
      <c r="BM7" s="369"/>
      <c r="BN7" s="369"/>
      <c r="BO7" s="369"/>
      <c r="BP7" s="369"/>
      <c r="BQ7" s="369"/>
      <c r="BR7" s="369"/>
      <c r="BS7" s="369"/>
      <c r="BT7" s="369"/>
      <c r="BU7" s="369"/>
      <c r="BV7" s="369"/>
      <c r="BW7" s="369"/>
      <c r="BX7" s="369"/>
      <c r="BY7" s="369"/>
      <c r="BZ7" s="369"/>
      <c r="CA7" s="369"/>
      <c r="CB7" s="369"/>
      <c r="CC7" s="369"/>
      <c r="CD7" s="369"/>
      <c r="CE7" s="369"/>
      <c r="CF7" s="369"/>
      <c r="CG7" s="369"/>
      <c r="CH7" s="369"/>
      <c r="CI7" s="369"/>
      <c r="CJ7" s="369"/>
      <c r="CK7" s="369"/>
      <c r="CL7" s="369"/>
      <c r="CM7" s="369"/>
      <c r="CN7" s="369"/>
      <c r="CO7" s="369"/>
      <c r="CP7" s="369"/>
      <c r="CQ7" s="369"/>
      <c r="CR7" s="369"/>
      <c r="CS7" s="369"/>
      <c r="CT7" s="369"/>
      <c r="CU7" s="369"/>
      <c r="CV7" s="369"/>
      <c r="CW7" s="369"/>
      <c r="CX7" s="369"/>
      <c r="CY7" s="369"/>
      <c r="CZ7" s="369"/>
      <c r="DA7" s="369"/>
      <c r="DB7" s="369"/>
      <c r="DC7" s="369"/>
      <c r="DD7" s="369"/>
      <c r="DE7" s="369"/>
    </row>
    <row r="8" spans="1:109" s="259" customFormat="1" x14ac:dyDescent="0.1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c r="AJ8" s="369"/>
      <c r="AK8" s="369"/>
      <c r="AL8" s="369"/>
      <c r="AM8" s="369"/>
      <c r="AN8" s="369"/>
      <c r="AO8" s="369"/>
      <c r="AP8" s="369"/>
      <c r="AQ8" s="369"/>
      <c r="AR8" s="369"/>
      <c r="AS8" s="369"/>
      <c r="AT8" s="369"/>
      <c r="AU8" s="369"/>
      <c r="AV8" s="369"/>
      <c r="AW8" s="369"/>
      <c r="AX8" s="369"/>
      <c r="AY8" s="369"/>
      <c r="AZ8" s="369"/>
      <c r="BA8" s="369"/>
      <c r="BB8" s="369"/>
      <c r="BC8" s="369"/>
      <c r="BD8" s="369"/>
      <c r="BE8" s="369"/>
      <c r="BF8" s="369"/>
      <c r="BG8" s="369"/>
      <c r="BH8" s="369"/>
      <c r="BI8" s="369"/>
      <c r="BJ8" s="369"/>
      <c r="BK8" s="369"/>
      <c r="BL8" s="369"/>
      <c r="BM8" s="369"/>
      <c r="BN8" s="369"/>
      <c r="BO8" s="369"/>
      <c r="BP8" s="369"/>
      <c r="BQ8" s="369"/>
      <c r="BR8" s="369"/>
      <c r="BS8" s="369"/>
      <c r="BT8" s="369"/>
      <c r="BU8" s="369"/>
      <c r="BV8" s="369"/>
      <c r="BW8" s="369"/>
      <c r="BX8" s="369"/>
      <c r="BY8" s="369"/>
      <c r="BZ8" s="369"/>
      <c r="CA8" s="369"/>
      <c r="CB8" s="369"/>
      <c r="CC8" s="369"/>
      <c r="CD8" s="369"/>
      <c r="CE8" s="369"/>
      <c r="CF8" s="369"/>
      <c r="CG8" s="369"/>
      <c r="CH8" s="369"/>
      <c r="CI8" s="369"/>
      <c r="CJ8" s="369"/>
      <c r="CK8" s="369"/>
      <c r="CL8" s="369"/>
      <c r="CM8" s="369"/>
      <c r="CN8" s="369"/>
      <c r="CO8" s="369"/>
      <c r="CP8" s="369"/>
      <c r="CQ8" s="369"/>
      <c r="CR8" s="369"/>
      <c r="CS8" s="369"/>
      <c r="CT8" s="369"/>
      <c r="CU8" s="369"/>
      <c r="CV8" s="369"/>
      <c r="CW8" s="369"/>
      <c r="CX8" s="369"/>
      <c r="CY8" s="369"/>
      <c r="CZ8" s="369"/>
      <c r="DA8" s="369"/>
      <c r="DB8" s="369"/>
      <c r="DC8" s="369"/>
      <c r="DD8" s="369"/>
      <c r="DE8" s="369"/>
    </row>
    <row r="9" spans="1:109" s="259" customFormat="1" x14ac:dyDescent="0.1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c r="AJ9" s="369"/>
      <c r="AK9" s="369"/>
      <c r="AL9" s="369"/>
      <c r="AM9" s="369"/>
      <c r="AN9" s="369"/>
      <c r="AO9" s="369"/>
      <c r="AP9" s="369"/>
      <c r="AQ9" s="369"/>
      <c r="AR9" s="369"/>
      <c r="AS9" s="369"/>
      <c r="AT9" s="369"/>
      <c r="AU9" s="369"/>
      <c r="AV9" s="369"/>
      <c r="AW9" s="369"/>
      <c r="AX9" s="369"/>
      <c r="AY9" s="369"/>
      <c r="AZ9" s="369"/>
      <c r="BA9" s="369"/>
      <c r="BB9" s="369"/>
      <c r="BC9" s="369"/>
      <c r="BD9" s="369"/>
      <c r="BE9" s="369"/>
      <c r="BF9" s="369"/>
      <c r="BG9" s="369"/>
      <c r="BH9" s="369"/>
      <c r="BI9" s="369"/>
      <c r="BJ9" s="369"/>
      <c r="BK9" s="369"/>
      <c r="BL9" s="369"/>
      <c r="BM9" s="369"/>
      <c r="BN9" s="369"/>
      <c r="BO9" s="369"/>
      <c r="BP9" s="369"/>
      <c r="BQ9" s="369"/>
      <c r="BR9" s="369"/>
      <c r="BS9" s="369"/>
      <c r="BT9" s="369"/>
      <c r="BU9" s="369"/>
      <c r="BV9" s="369"/>
      <c r="BW9" s="369"/>
      <c r="BX9" s="369"/>
      <c r="BY9" s="369"/>
      <c r="BZ9" s="369"/>
      <c r="CA9" s="369"/>
      <c r="CB9" s="369"/>
      <c r="CC9" s="369"/>
      <c r="CD9" s="369"/>
      <c r="CE9" s="369"/>
      <c r="CF9" s="369"/>
      <c r="CG9" s="369"/>
      <c r="CH9" s="369"/>
      <c r="CI9" s="369"/>
      <c r="CJ9" s="369"/>
      <c r="CK9" s="369"/>
      <c r="CL9" s="369"/>
      <c r="CM9" s="369"/>
      <c r="CN9" s="369"/>
      <c r="CO9" s="369"/>
      <c r="CP9" s="369"/>
      <c r="CQ9" s="369"/>
      <c r="CR9" s="369"/>
      <c r="CS9" s="369"/>
      <c r="CT9" s="369"/>
      <c r="CU9" s="369"/>
      <c r="CV9" s="369"/>
      <c r="CW9" s="369"/>
      <c r="CX9" s="369"/>
      <c r="CY9" s="369"/>
      <c r="CZ9" s="369"/>
      <c r="DA9" s="369"/>
      <c r="DB9" s="369"/>
      <c r="DC9" s="369"/>
      <c r="DD9" s="369"/>
      <c r="DE9" s="369"/>
    </row>
    <row r="10" spans="1:109" s="259" customFormat="1" x14ac:dyDescent="0.1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J10" s="369"/>
      <c r="AK10" s="369"/>
      <c r="AL10" s="369"/>
      <c r="AM10" s="369"/>
      <c r="AN10" s="369"/>
      <c r="AO10" s="369"/>
      <c r="AP10" s="369"/>
      <c r="AQ10" s="369"/>
      <c r="AR10" s="369"/>
      <c r="AS10" s="369"/>
      <c r="AT10" s="369"/>
      <c r="AU10" s="369"/>
      <c r="AV10" s="369"/>
      <c r="AW10" s="369"/>
      <c r="AX10" s="369"/>
      <c r="AY10" s="369"/>
      <c r="AZ10" s="369"/>
      <c r="BA10" s="369"/>
      <c r="BB10" s="369"/>
      <c r="BC10" s="369"/>
      <c r="BD10" s="369"/>
      <c r="BE10" s="369"/>
      <c r="BF10" s="369"/>
      <c r="BG10" s="369"/>
      <c r="BH10" s="369"/>
      <c r="BI10" s="369"/>
      <c r="BJ10" s="369"/>
      <c r="BK10" s="369"/>
      <c r="BL10" s="369"/>
      <c r="BM10" s="369"/>
      <c r="BN10" s="369"/>
      <c r="BO10" s="369"/>
      <c r="BP10" s="369"/>
      <c r="BQ10" s="369"/>
      <c r="BR10" s="369"/>
      <c r="BS10" s="369"/>
      <c r="BT10" s="369"/>
      <c r="BU10" s="369"/>
      <c r="BV10" s="369"/>
      <c r="BW10" s="369"/>
      <c r="BX10" s="369"/>
      <c r="BY10" s="369"/>
      <c r="BZ10" s="369"/>
      <c r="CA10" s="369"/>
      <c r="CB10" s="369"/>
      <c r="CC10" s="369"/>
      <c r="CD10" s="369"/>
      <c r="CE10" s="369"/>
      <c r="CF10" s="369"/>
      <c r="CG10" s="369"/>
      <c r="CH10" s="369"/>
      <c r="CI10" s="369"/>
      <c r="CJ10" s="369"/>
      <c r="CK10" s="369"/>
      <c r="CL10" s="369"/>
      <c r="CM10" s="369"/>
      <c r="CN10" s="369"/>
      <c r="CO10" s="369"/>
      <c r="CP10" s="369"/>
      <c r="CQ10" s="369"/>
      <c r="CR10" s="369"/>
      <c r="CS10" s="369"/>
      <c r="CT10" s="369"/>
      <c r="CU10" s="369"/>
      <c r="CV10" s="369"/>
      <c r="CW10" s="369"/>
      <c r="CX10" s="369"/>
      <c r="CY10" s="369"/>
      <c r="CZ10" s="369"/>
      <c r="DA10" s="369"/>
      <c r="DB10" s="369"/>
      <c r="DC10" s="369"/>
      <c r="DD10" s="369"/>
      <c r="DE10" s="369"/>
    </row>
    <row r="11" spans="1:109" s="259" customFormat="1" x14ac:dyDescent="0.1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c r="AJ11" s="369"/>
      <c r="AK11" s="369"/>
      <c r="AL11" s="369"/>
      <c r="AM11" s="369"/>
      <c r="AN11" s="369"/>
      <c r="AO11" s="369"/>
      <c r="AP11" s="369"/>
      <c r="AQ11" s="369"/>
      <c r="AR11" s="369"/>
      <c r="AS11" s="369"/>
      <c r="AT11" s="369"/>
      <c r="AU11" s="369"/>
      <c r="AV11" s="369"/>
      <c r="AW11" s="369"/>
      <c r="AX11" s="369"/>
      <c r="AY11" s="369"/>
      <c r="AZ11" s="369"/>
      <c r="BA11" s="369"/>
      <c r="BB11" s="369"/>
      <c r="BC11" s="369"/>
      <c r="BD11" s="369"/>
      <c r="BE11" s="369"/>
      <c r="BF11" s="369"/>
      <c r="BG11" s="369"/>
      <c r="BH11" s="369"/>
      <c r="BI11" s="369"/>
      <c r="BJ11" s="369"/>
      <c r="BK11" s="369"/>
      <c r="BL11" s="369"/>
      <c r="BM11" s="369"/>
      <c r="BN11" s="369"/>
      <c r="BO11" s="369"/>
      <c r="BP11" s="369"/>
      <c r="BQ11" s="369"/>
      <c r="BR11" s="369"/>
      <c r="BS11" s="369"/>
      <c r="BT11" s="369"/>
      <c r="BU11" s="369"/>
      <c r="BV11" s="369"/>
      <c r="BW11" s="369"/>
      <c r="BX11" s="369"/>
      <c r="BY11" s="369"/>
      <c r="BZ11" s="369"/>
      <c r="CA11" s="369"/>
      <c r="CB11" s="369"/>
      <c r="CC11" s="369"/>
      <c r="CD11" s="369"/>
      <c r="CE11" s="369"/>
      <c r="CF11" s="369"/>
      <c r="CG11" s="369"/>
      <c r="CH11" s="369"/>
      <c r="CI11" s="369"/>
      <c r="CJ11" s="369"/>
      <c r="CK11" s="369"/>
      <c r="CL11" s="369"/>
      <c r="CM11" s="369"/>
      <c r="CN11" s="369"/>
      <c r="CO11" s="369"/>
      <c r="CP11" s="369"/>
      <c r="CQ11" s="369"/>
      <c r="CR11" s="369"/>
      <c r="CS11" s="369"/>
      <c r="CT11" s="369"/>
      <c r="CU11" s="369"/>
      <c r="CV11" s="369"/>
      <c r="CW11" s="369"/>
      <c r="CX11" s="369"/>
      <c r="CY11" s="369"/>
      <c r="CZ11" s="369"/>
      <c r="DA11" s="369"/>
      <c r="DB11" s="369"/>
      <c r="DC11" s="369"/>
      <c r="DD11" s="369"/>
      <c r="DE11" s="369"/>
    </row>
    <row r="12" spans="1:109" s="259" customFormat="1" x14ac:dyDescent="0.1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69"/>
      <c r="AU12" s="369"/>
      <c r="AV12" s="369"/>
      <c r="AW12" s="369"/>
      <c r="AX12" s="369"/>
      <c r="AY12" s="369"/>
      <c r="AZ12" s="369"/>
      <c r="BA12" s="369"/>
      <c r="BB12" s="369"/>
      <c r="BC12" s="369"/>
      <c r="BD12" s="369"/>
      <c r="BE12" s="369"/>
      <c r="BF12" s="369"/>
      <c r="BG12" s="369"/>
      <c r="BH12" s="369"/>
      <c r="BI12" s="369"/>
      <c r="BJ12" s="369"/>
      <c r="BK12" s="369"/>
      <c r="BL12" s="369"/>
      <c r="BM12" s="369"/>
      <c r="BN12" s="369"/>
      <c r="BO12" s="369"/>
      <c r="BP12" s="369"/>
      <c r="BQ12" s="369"/>
      <c r="BR12" s="369"/>
      <c r="BS12" s="369"/>
      <c r="BT12" s="369"/>
      <c r="BU12" s="369"/>
      <c r="BV12" s="369"/>
      <c r="BW12" s="369"/>
      <c r="BX12" s="369"/>
      <c r="BY12" s="369"/>
      <c r="BZ12" s="369"/>
      <c r="CA12" s="369"/>
      <c r="CB12" s="369"/>
      <c r="CC12" s="369"/>
      <c r="CD12" s="369"/>
      <c r="CE12" s="369"/>
      <c r="CF12" s="369"/>
      <c r="CG12" s="369"/>
      <c r="CH12" s="369"/>
      <c r="CI12" s="369"/>
      <c r="CJ12" s="369"/>
      <c r="CK12" s="369"/>
      <c r="CL12" s="369"/>
      <c r="CM12" s="369"/>
      <c r="CN12" s="369"/>
      <c r="CO12" s="369"/>
      <c r="CP12" s="369"/>
      <c r="CQ12" s="369"/>
      <c r="CR12" s="369"/>
      <c r="CS12" s="369"/>
      <c r="CT12" s="369"/>
      <c r="CU12" s="369"/>
      <c r="CV12" s="369"/>
      <c r="CW12" s="369"/>
      <c r="CX12" s="369"/>
      <c r="CY12" s="369"/>
      <c r="CZ12" s="369"/>
      <c r="DA12" s="369"/>
      <c r="DB12" s="369"/>
      <c r="DC12" s="369"/>
      <c r="DD12" s="369"/>
      <c r="DE12" s="369"/>
    </row>
    <row r="13" spans="1:109" s="259" customFormat="1" x14ac:dyDescent="0.1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69"/>
      <c r="BC13" s="369"/>
      <c r="BD13" s="369"/>
      <c r="BE13" s="369"/>
      <c r="BF13" s="369"/>
      <c r="BG13" s="369"/>
      <c r="BH13" s="369"/>
      <c r="BI13" s="369"/>
      <c r="BJ13" s="369"/>
      <c r="BK13" s="369"/>
      <c r="BL13" s="369"/>
      <c r="BM13" s="369"/>
      <c r="BN13" s="369"/>
      <c r="BO13" s="369"/>
      <c r="BP13" s="369"/>
      <c r="BQ13" s="369"/>
      <c r="BR13" s="369"/>
      <c r="BS13" s="369"/>
      <c r="BT13" s="369"/>
      <c r="BU13" s="369"/>
      <c r="BV13" s="369"/>
      <c r="BW13" s="369"/>
      <c r="BX13" s="369"/>
      <c r="BY13" s="369"/>
      <c r="BZ13" s="369"/>
      <c r="CA13" s="369"/>
      <c r="CB13" s="369"/>
      <c r="CC13" s="369"/>
      <c r="CD13" s="369"/>
      <c r="CE13" s="369"/>
      <c r="CF13" s="369"/>
      <c r="CG13" s="369"/>
      <c r="CH13" s="369"/>
      <c r="CI13" s="369"/>
      <c r="CJ13" s="369"/>
      <c r="CK13" s="369"/>
      <c r="CL13" s="369"/>
      <c r="CM13" s="369"/>
      <c r="CN13" s="369"/>
      <c r="CO13" s="369"/>
      <c r="CP13" s="369"/>
      <c r="CQ13" s="369"/>
      <c r="CR13" s="369"/>
      <c r="CS13" s="369"/>
      <c r="CT13" s="369"/>
      <c r="CU13" s="369"/>
      <c r="CV13" s="369"/>
      <c r="CW13" s="369"/>
      <c r="CX13" s="369"/>
      <c r="CY13" s="369"/>
      <c r="CZ13" s="369"/>
      <c r="DA13" s="369"/>
      <c r="DB13" s="369"/>
      <c r="DC13" s="369"/>
      <c r="DD13" s="369"/>
      <c r="DE13" s="369"/>
    </row>
    <row r="14" spans="1:109" s="259" customFormat="1" x14ac:dyDescent="0.15">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c r="AJ14" s="369"/>
      <c r="AK14" s="369"/>
      <c r="AL14" s="369"/>
      <c r="AM14" s="369"/>
      <c r="AN14" s="369"/>
      <c r="AO14" s="369"/>
      <c r="AP14" s="369"/>
      <c r="AQ14" s="369"/>
      <c r="AR14" s="369"/>
      <c r="AS14" s="369"/>
      <c r="AT14" s="369"/>
      <c r="AU14" s="369"/>
      <c r="AV14" s="369"/>
      <c r="AW14" s="369"/>
      <c r="AX14" s="369"/>
      <c r="AY14" s="369"/>
      <c r="AZ14" s="369"/>
      <c r="BA14" s="369"/>
      <c r="BB14" s="369"/>
      <c r="BC14" s="369"/>
      <c r="BD14" s="369"/>
      <c r="BE14" s="369"/>
      <c r="BF14" s="369"/>
      <c r="BG14" s="369"/>
      <c r="BH14" s="369"/>
      <c r="BI14" s="369"/>
      <c r="BJ14" s="369"/>
      <c r="BK14" s="369"/>
      <c r="BL14" s="369"/>
      <c r="BM14" s="369"/>
      <c r="BN14" s="369"/>
      <c r="BO14" s="369"/>
      <c r="BP14" s="369"/>
      <c r="BQ14" s="369"/>
      <c r="BR14" s="369"/>
      <c r="BS14" s="369"/>
      <c r="BT14" s="369"/>
      <c r="BU14" s="369"/>
      <c r="BV14" s="369"/>
      <c r="BW14" s="369"/>
      <c r="BX14" s="369"/>
      <c r="BY14" s="369"/>
      <c r="BZ14" s="369"/>
      <c r="CA14" s="369"/>
      <c r="CB14" s="369"/>
      <c r="CC14" s="369"/>
      <c r="CD14" s="369"/>
      <c r="CE14" s="369"/>
      <c r="CF14" s="369"/>
      <c r="CG14" s="369"/>
      <c r="CH14" s="369"/>
      <c r="CI14" s="369"/>
      <c r="CJ14" s="369"/>
      <c r="CK14" s="369"/>
      <c r="CL14" s="369"/>
      <c r="CM14" s="369"/>
      <c r="CN14" s="369"/>
      <c r="CO14" s="369"/>
      <c r="CP14" s="369"/>
      <c r="CQ14" s="369"/>
      <c r="CR14" s="369"/>
      <c r="CS14" s="369"/>
      <c r="CT14" s="369"/>
      <c r="CU14" s="369"/>
      <c r="CV14" s="369"/>
      <c r="CW14" s="369"/>
      <c r="CX14" s="369"/>
      <c r="CY14" s="369"/>
      <c r="CZ14" s="369"/>
      <c r="DA14" s="369"/>
      <c r="DB14" s="369"/>
      <c r="DC14" s="369"/>
      <c r="DD14" s="369"/>
      <c r="DE14" s="369"/>
    </row>
    <row r="15" spans="1:109" s="259" customFormat="1" x14ac:dyDescent="0.15">
      <c r="A15" s="368"/>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c r="AJ15" s="369"/>
      <c r="AK15" s="369"/>
      <c r="AL15" s="369"/>
      <c r="AM15" s="369"/>
      <c r="AN15" s="369"/>
      <c r="AO15" s="369"/>
      <c r="AP15" s="369"/>
      <c r="AQ15" s="369"/>
      <c r="AR15" s="369"/>
      <c r="AS15" s="369"/>
      <c r="AT15" s="369"/>
      <c r="AU15" s="369"/>
      <c r="AV15" s="369"/>
      <c r="AW15" s="369"/>
      <c r="AX15" s="369"/>
      <c r="AY15" s="369"/>
      <c r="AZ15" s="369"/>
      <c r="BA15" s="369"/>
      <c r="BB15" s="369"/>
      <c r="BC15" s="369"/>
      <c r="BD15" s="369"/>
      <c r="BE15" s="369"/>
      <c r="BF15" s="369"/>
      <c r="BG15" s="369"/>
      <c r="BH15" s="369"/>
      <c r="BI15" s="369"/>
      <c r="BJ15" s="369"/>
      <c r="BK15" s="369"/>
      <c r="BL15" s="369"/>
      <c r="BM15" s="369"/>
      <c r="BN15" s="369"/>
      <c r="BO15" s="369"/>
      <c r="BP15" s="369"/>
      <c r="BQ15" s="369"/>
      <c r="BR15" s="369"/>
      <c r="BS15" s="369"/>
      <c r="BT15" s="369"/>
      <c r="BU15" s="369"/>
      <c r="BV15" s="369"/>
      <c r="BW15" s="369"/>
      <c r="BX15" s="369"/>
      <c r="BY15" s="369"/>
      <c r="BZ15" s="369"/>
      <c r="CA15" s="369"/>
      <c r="CB15" s="369"/>
      <c r="CC15" s="369"/>
      <c r="CD15" s="369"/>
      <c r="CE15" s="369"/>
      <c r="CF15" s="369"/>
      <c r="CG15" s="369"/>
      <c r="CH15" s="369"/>
      <c r="CI15" s="369"/>
      <c r="CJ15" s="369"/>
      <c r="CK15" s="369"/>
      <c r="CL15" s="369"/>
      <c r="CM15" s="369"/>
      <c r="CN15" s="369"/>
      <c r="CO15" s="369"/>
      <c r="CP15" s="369"/>
      <c r="CQ15" s="369"/>
      <c r="CR15" s="369"/>
      <c r="CS15" s="369"/>
      <c r="CT15" s="369"/>
      <c r="CU15" s="369"/>
      <c r="CV15" s="369"/>
      <c r="CW15" s="369"/>
      <c r="CX15" s="369"/>
      <c r="CY15" s="369"/>
      <c r="CZ15" s="369"/>
      <c r="DA15" s="369"/>
      <c r="DB15" s="369"/>
      <c r="DC15" s="369"/>
      <c r="DD15" s="369"/>
      <c r="DE15" s="369"/>
    </row>
    <row r="16" spans="1:109" s="259" customFormat="1" x14ac:dyDescent="0.15">
      <c r="A16" s="368"/>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c r="AJ16" s="369"/>
      <c r="AK16" s="369"/>
      <c r="AL16" s="369"/>
      <c r="AM16" s="369"/>
      <c r="AN16" s="369"/>
      <c r="AO16" s="369"/>
      <c r="AP16" s="369"/>
      <c r="AQ16" s="369"/>
      <c r="AR16" s="369"/>
      <c r="AS16" s="369"/>
      <c r="AT16" s="369"/>
      <c r="AU16" s="369"/>
      <c r="AV16" s="369"/>
      <c r="AW16" s="369"/>
      <c r="AX16" s="369"/>
      <c r="AY16" s="369"/>
      <c r="AZ16" s="369"/>
      <c r="BA16" s="369"/>
      <c r="BB16" s="369"/>
      <c r="BC16" s="369"/>
      <c r="BD16" s="369"/>
      <c r="BE16" s="369"/>
      <c r="BF16" s="369"/>
      <c r="BG16" s="369"/>
      <c r="BH16" s="369"/>
      <c r="BI16" s="369"/>
      <c r="BJ16" s="369"/>
      <c r="BK16" s="369"/>
      <c r="BL16" s="369"/>
      <c r="BM16" s="369"/>
      <c r="BN16" s="369"/>
      <c r="BO16" s="369"/>
      <c r="BP16" s="369"/>
      <c r="BQ16" s="369"/>
      <c r="BR16" s="369"/>
      <c r="BS16" s="369"/>
      <c r="BT16" s="369"/>
      <c r="BU16" s="369"/>
      <c r="BV16" s="369"/>
      <c r="BW16" s="369"/>
      <c r="BX16" s="369"/>
      <c r="BY16" s="369"/>
      <c r="BZ16" s="369"/>
      <c r="CA16" s="369"/>
      <c r="CB16" s="369"/>
      <c r="CC16" s="369"/>
      <c r="CD16" s="369"/>
      <c r="CE16" s="369"/>
      <c r="CF16" s="369"/>
      <c r="CG16" s="369"/>
      <c r="CH16" s="369"/>
      <c r="CI16" s="369"/>
      <c r="CJ16" s="369"/>
      <c r="CK16" s="369"/>
      <c r="CL16" s="369"/>
      <c r="CM16" s="369"/>
      <c r="CN16" s="369"/>
      <c r="CO16" s="369"/>
      <c r="CP16" s="369"/>
      <c r="CQ16" s="369"/>
      <c r="CR16" s="369"/>
      <c r="CS16" s="369"/>
      <c r="CT16" s="369"/>
      <c r="CU16" s="369"/>
      <c r="CV16" s="369"/>
      <c r="CW16" s="369"/>
      <c r="CX16" s="369"/>
      <c r="CY16" s="369"/>
      <c r="CZ16" s="369"/>
      <c r="DA16" s="369"/>
      <c r="DB16" s="369"/>
      <c r="DC16" s="369"/>
      <c r="DD16" s="369"/>
      <c r="DE16" s="369"/>
    </row>
    <row r="17" spans="1:109" s="259" customFormat="1" x14ac:dyDescent="0.15">
      <c r="A17" s="368"/>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c r="AJ17" s="369"/>
      <c r="AK17" s="369"/>
      <c r="AL17" s="369"/>
      <c r="AM17" s="369"/>
      <c r="AN17" s="369"/>
      <c r="AO17" s="369"/>
      <c r="AP17" s="369"/>
      <c r="AQ17" s="369"/>
      <c r="AR17" s="369"/>
      <c r="AS17" s="369"/>
      <c r="AT17" s="369"/>
      <c r="AU17" s="369"/>
      <c r="AV17" s="369"/>
      <c r="AW17" s="369"/>
      <c r="AX17" s="369"/>
      <c r="AY17" s="369"/>
      <c r="AZ17" s="369"/>
      <c r="BA17" s="369"/>
      <c r="BB17" s="369"/>
      <c r="BC17" s="369"/>
      <c r="BD17" s="369"/>
      <c r="BE17" s="369"/>
      <c r="BF17" s="369"/>
      <c r="BG17" s="369"/>
      <c r="BH17" s="369"/>
      <c r="BI17" s="369"/>
      <c r="BJ17" s="369"/>
      <c r="BK17" s="369"/>
      <c r="BL17" s="369"/>
      <c r="BM17" s="369"/>
      <c r="BN17" s="369"/>
      <c r="BO17" s="369"/>
      <c r="BP17" s="369"/>
      <c r="BQ17" s="369"/>
      <c r="BR17" s="369"/>
      <c r="BS17" s="369"/>
      <c r="BT17" s="369"/>
      <c r="BU17" s="369"/>
      <c r="BV17" s="369"/>
      <c r="BW17" s="369"/>
      <c r="BX17" s="369"/>
      <c r="BY17" s="369"/>
      <c r="BZ17" s="369"/>
      <c r="CA17" s="369"/>
      <c r="CB17" s="369"/>
      <c r="CC17" s="369"/>
      <c r="CD17" s="369"/>
      <c r="CE17" s="369"/>
      <c r="CF17" s="369"/>
      <c r="CG17" s="369"/>
      <c r="CH17" s="369"/>
      <c r="CI17" s="369"/>
      <c r="CJ17" s="369"/>
      <c r="CK17" s="369"/>
      <c r="CL17" s="369"/>
      <c r="CM17" s="369"/>
      <c r="CN17" s="369"/>
      <c r="CO17" s="369"/>
      <c r="CP17" s="369"/>
      <c r="CQ17" s="369"/>
      <c r="CR17" s="369"/>
      <c r="CS17" s="369"/>
      <c r="CT17" s="369"/>
      <c r="CU17" s="369"/>
      <c r="CV17" s="369"/>
      <c r="CW17" s="369"/>
      <c r="CX17" s="369"/>
      <c r="CY17" s="369"/>
      <c r="CZ17" s="369"/>
      <c r="DA17" s="369"/>
      <c r="DB17" s="369"/>
      <c r="DC17" s="369"/>
      <c r="DD17" s="369"/>
      <c r="DE17" s="369"/>
    </row>
    <row r="18" spans="1:109" s="259" customFormat="1" x14ac:dyDescent="0.15">
      <c r="A18" s="368"/>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c r="AJ18" s="369"/>
      <c r="AK18" s="369"/>
      <c r="AL18" s="369"/>
      <c r="AM18" s="369"/>
      <c r="AN18" s="369"/>
      <c r="AO18" s="369"/>
      <c r="AP18" s="369"/>
      <c r="AQ18" s="369"/>
      <c r="AR18" s="369"/>
      <c r="AS18" s="369"/>
      <c r="AT18" s="369"/>
      <c r="AU18" s="369"/>
      <c r="AV18" s="369"/>
      <c r="AW18" s="369"/>
      <c r="AX18" s="369"/>
      <c r="AY18" s="369"/>
      <c r="AZ18" s="369"/>
      <c r="BA18" s="369"/>
      <c r="BB18" s="369"/>
      <c r="BC18" s="369"/>
      <c r="BD18" s="369"/>
      <c r="BE18" s="369"/>
      <c r="BF18" s="369"/>
      <c r="BG18" s="369"/>
      <c r="BH18" s="369"/>
      <c r="BI18" s="369"/>
      <c r="BJ18" s="369"/>
      <c r="BK18" s="369"/>
      <c r="BL18" s="369"/>
      <c r="BM18" s="369"/>
      <c r="BN18" s="369"/>
      <c r="BO18" s="369"/>
      <c r="BP18" s="369"/>
      <c r="BQ18" s="369"/>
      <c r="BR18" s="369"/>
      <c r="BS18" s="369"/>
      <c r="BT18" s="369"/>
      <c r="BU18" s="369"/>
      <c r="BV18" s="369"/>
      <c r="BW18" s="369"/>
      <c r="BX18" s="369"/>
      <c r="BY18" s="369"/>
      <c r="BZ18" s="369"/>
      <c r="CA18" s="369"/>
      <c r="CB18" s="369"/>
      <c r="CC18" s="369"/>
      <c r="CD18" s="369"/>
      <c r="CE18" s="369"/>
      <c r="CF18" s="369"/>
      <c r="CG18" s="369"/>
      <c r="CH18" s="369"/>
      <c r="CI18" s="369"/>
      <c r="CJ18" s="369"/>
      <c r="CK18" s="369"/>
      <c r="CL18" s="369"/>
      <c r="CM18" s="369"/>
      <c r="CN18" s="369"/>
      <c r="CO18" s="369"/>
      <c r="CP18" s="369"/>
      <c r="CQ18" s="369"/>
      <c r="CR18" s="369"/>
      <c r="CS18" s="369"/>
      <c r="CT18" s="369"/>
      <c r="CU18" s="369"/>
      <c r="CV18" s="369"/>
      <c r="CW18" s="369"/>
      <c r="CX18" s="369"/>
      <c r="CY18" s="369"/>
      <c r="CZ18" s="369"/>
      <c r="DA18" s="369"/>
      <c r="DB18" s="369"/>
      <c r="DC18" s="369"/>
      <c r="DD18" s="369"/>
      <c r="DE18" s="369"/>
    </row>
    <row r="19" spans="1:109" x14ac:dyDescent="0.15">
      <c r="DD19" s="368"/>
      <c r="DE19" s="368"/>
    </row>
    <row r="20" spans="1:109" x14ac:dyDescent="0.15">
      <c r="DD20" s="368"/>
      <c r="DE20" s="368"/>
    </row>
    <row r="21" spans="1:109" ht="17.25" customHeight="1" x14ac:dyDescent="0.15">
      <c r="B21" s="370"/>
      <c r="C21" s="371"/>
      <c r="D21" s="371"/>
      <c r="E21" s="371"/>
      <c r="F21" s="371"/>
      <c r="G21" s="371"/>
      <c r="H21" s="371"/>
      <c r="I21" s="371"/>
      <c r="J21" s="371"/>
      <c r="K21" s="371"/>
      <c r="L21" s="371"/>
      <c r="M21" s="371"/>
      <c r="N21" s="372"/>
      <c r="O21" s="371"/>
      <c r="P21" s="371"/>
      <c r="Q21" s="371"/>
      <c r="R21" s="371"/>
      <c r="S21" s="371"/>
      <c r="T21" s="371"/>
      <c r="U21" s="371"/>
      <c r="V21" s="371"/>
      <c r="W21" s="371"/>
      <c r="X21" s="371"/>
      <c r="Y21" s="371"/>
      <c r="Z21" s="371"/>
      <c r="AA21" s="371"/>
      <c r="AB21" s="371"/>
      <c r="AC21" s="371"/>
      <c r="AD21" s="371"/>
      <c r="AE21" s="371"/>
      <c r="AF21" s="371"/>
      <c r="AG21" s="371"/>
      <c r="AH21" s="371"/>
      <c r="AI21" s="371"/>
      <c r="AJ21" s="371"/>
      <c r="AK21" s="371"/>
      <c r="AL21" s="371"/>
      <c r="AM21" s="371"/>
      <c r="AN21" s="371"/>
      <c r="AO21" s="371"/>
      <c r="AP21" s="371"/>
      <c r="AQ21" s="371"/>
      <c r="AR21" s="371"/>
      <c r="AS21" s="371"/>
      <c r="AT21" s="372"/>
      <c r="AU21" s="371"/>
      <c r="AV21" s="371"/>
      <c r="AW21" s="371"/>
      <c r="AX21" s="371"/>
      <c r="AY21" s="371"/>
      <c r="AZ21" s="371"/>
      <c r="BA21" s="371"/>
      <c r="BB21" s="371"/>
      <c r="BC21" s="371"/>
      <c r="BD21" s="371"/>
      <c r="BE21" s="371"/>
      <c r="BF21" s="372"/>
      <c r="BG21" s="371"/>
      <c r="BH21" s="371"/>
      <c r="BI21" s="371"/>
      <c r="BJ21" s="371"/>
      <c r="BK21" s="371"/>
      <c r="BL21" s="371"/>
      <c r="BM21" s="371"/>
      <c r="BN21" s="371"/>
      <c r="BO21" s="371"/>
      <c r="BP21" s="371"/>
      <c r="BQ21" s="371"/>
      <c r="BR21" s="372"/>
      <c r="BS21" s="371"/>
      <c r="BT21" s="371"/>
      <c r="BU21" s="371"/>
      <c r="BV21" s="371"/>
      <c r="BW21" s="371"/>
      <c r="BX21" s="371"/>
      <c r="BY21" s="371"/>
      <c r="BZ21" s="371"/>
      <c r="CA21" s="371"/>
      <c r="CB21" s="371"/>
      <c r="CC21" s="371"/>
      <c r="CD21" s="372"/>
      <c r="CE21" s="371"/>
      <c r="CF21" s="371"/>
      <c r="CG21" s="371"/>
      <c r="CH21" s="371"/>
      <c r="CI21" s="371"/>
      <c r="CJ21" s="371"/>
      <c r="CK21" s="371"/>
      <c r="CL21" s="371"/>
      <c r="CM21" s="371"/>
      <c r="CN21" s="371"/>
      <c r="CO21" s="371"/>
      <c r="CP21" s="372"/>
      <c r="CQ21" s="371"/>
      <c r="CR21" s="371"/>
      <c r="CS21" s="371"/>
      <c r="CT21" s="371"/>
      <c r="CU21" s="371"/>
      <c r="CV21" s="371"/>
      <c r="CW21" s="371"/>
      <c r="CX21" s="371"/>
      <c r="CY21" s="371"/>
      <c r="CZ21" s="371"/>
      <c r="DA21" s="371"/>
      <c r="DB21" s="372"/>
      <c r="DC21" s="371"/>
      <c r="DD21" s="373"/>
      <c r="DE21" s="368"/>
    </row>
    <row r="22" spans="1:109" ht="17.25" customHeight="1" x14ac:dyDescent="0.15">
      <c r="B22" s="374"/>
    </row>
    <row r="23" spans="1:109" x14ac:dyDescent="0.15">
      <c r="B23" s="374"/>
    </row>
    <row r="24" spans="1:109" x14ac:dyDescent="0.15">
      <c r="B24" s="374"/>
    </row>
    <row r="25" spans="1:109" x14ac:dyDescent="0.15">
      <c r="B25" s="374"/>
    </row>
    <row r="26" spans="1:109" x14ac:dyDescent="0.15">
      <c r="B26" s="374"/>
    </row>
    <row r="27" spans="1:109" x14ac:dyDescent="0.15">
      <c r="B27" s="374"/>
    </row>
    <row r="28" spans="1:109" x14ac:dyDescent="0.15">
      <c r="B28" s="374"/>
    </row>
    <row r="29" spans="1:109" x14ac:dyDescent="0.15">
      <c r="B29" s="374"/>
    </row>
    <row r="30" spans="1:109" x14ac:dyDescent="0.15">
      <c r="B30" s="374"/>
    </row>
    <row r="31" spans="1:109" x14ac:dyDescent="0.15">
      <c r="B31" s="374"/>
    </row>
    <row r="32" spans="1:109"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8"/>
    </row>
    <row r="41" spans="2:109" ht="17.25" x14ac:dyDescent="0.15">
      <c r="B41" s="380" t="s">
        <v>563</v>
      </c>
      <c r="C41" s="371"/>
      <c r="D41" s="371"/>
      <c r="E41" s="371"/>
      <c r="F41" s="371"/>
      <c r="G41" s="371"/>
      <c r="H41" s="371"/>
      <c r="I41" s="371"/>
      <c r="J41" s="371"/>
      <c r="K41" s="371"/>
      <c r="L41" s="371"/>
      <c r="M41" s="371"/>
      <c r="N41" s="371"/>
      <c r="O41" s="371"/>
      <c r="P41" s="371"/>
      <c r="Q41" s="371"/>
      <c r="R41" s="371"/>
      <c r="S41" s="371"/>
      <c r="T41" s="371"/>
      <c r="U41" s="371"/>
      <c r="V41" s="371"/>
      <c r="W41" s="371"/>
      <c r="X41" s="371"/>
      <c r="Y41" s="371"/>
      <c r="Z41" s="371"/>
      <c r="AA41" s="371"/>
      <c r="AB41" s="371"/>
      <c r="AC41" s="371"/>
      <c r="AD41" s="371"/>
      <c r="AE41" s="371"/>
      <c r="AF41" s="371"/>
      <c r="AG41" s="371"/>
      <c r="AH41" s="371"/>
      <c r="AI41" s="371"/>
      <c r="AJ41" s="371"/>
      <c r="AK41" s="371"/>
      <c r="AL41" s="371"/>
      <c r="AM41" s="371"/>
      <c r="AN41" s="371"/>
      <c r="AO41" s="371"/>
      <c r="AP41" s="371"/>
      <c r="AQ41" s="371"/>
      <c r="AR41" s="371"/>
      <c r="AS41" s="371"/>
      <c r="AT41" s="371"/>
      <c r="AU41" s="371"/>
      <c r="AV41" s="371"/>
      <c r="AW41" s="371"/>
      <c r="AX41" s="371"/>
      <c r="AY41" s="371"/>
      <c r="AZ41" s="371"/>
      <c r="BA41" s="371"/>
      <c r="BB41" s="371"/>
      <c r="BC41" s="371"/>
      <c r="BD41" s="371"/>
      <c r="BE41" s="371"/>
      <c r="BF41" s="371"/>
      <c r="BG41" s="371"/>
      <c r="BH41" s="371"/>
      <c r="BI41" s="371"/>
      <c r="BJ41" s="371"/>
      <c r="BK41" s="371"/>
      <c r="BL41" s="371"/>
      <c r="BM41" s="371"/>
      <c r="BN41" s="371"/>
      <c r="BO41" s="371"/>
      <c r="BP41" s="371"/>
      <c r="BQ41" s="371"/>
      <c r="BR41" s="371"/>
      <c r="BS41" s="371"/>
      <c r="BT41" s="371"/>
      <c r="BU41" s="371"/>
      <c r="BV41" s="371"/>
      <c r="BW41" s="371"/>
      <c r="BX41" s="371"/>
      <c r="BY41" s="371"/>
      <c r="BZ41" s="371"/>
      <c r="CA41" s="371"/>
      <c r="CB41" s="371"/>
      <c r="CC41" s="371"/>
      <c r="CD41" s="371"/>
      <c r="CE41" s="371"/>
      <c r="CF41" s="371"/>
      <c r="CG41" s="371"/>
      <c r="CH41" s="371"/>
      <c r="CI41" s="371"/>
      <c r="CJ41" s="371"/>
      <c r="CK41" s="371"/>
      <c r="CL41" s="371"/>
      <c r="CM41" s="371"/>
      <c r="CN41" s="371"/>
      <c r="CO41" s="371"/>
      <c r="CP41" s="371"/>
      <c r="CQ41" s="371"/>
      <c r="CR41" s="371"/>
      <c r="CS41" s="371"/>
      <c r="CT41" s="371"/>
      <c r="CU41" s="371"/>
      <c r="CV41" s="371"/>
      <c r="CW41" s="371"/>
      <c r="CX41" s="371"/>
      <c r="CY41" s="371"/>
      <c r="CZ41" s="371"/>
      <c r="DA41" s="371"/>
      <c r="DB41" s="371"/>
      <c r="DC41" s="371"/>
      <c r="DD41" s="373"/>
    </row>
    <row r="42" spans="2:109" x14ac:dyDescent="0.15">
      <c r="B42" s="374"/>
      <c r="G42" s="381"/>
      <c r="I42" s="382"/>
      <c r="J42" s="382"/>
      <c r="K42" s="382"/>
      <c r="AM42" s="381"/>
      <c r="AN42" s="381" t="s">
        <v>564</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70" t="s">
        <v>572</v>
      </c>
      <c r="AO43" s="1271"/>
      <c r="AP43" s="1271"/>
      <c r="AQ43" s="1271"/>
      <c r="AR43" s="1271"/>
      <c r="AS43" s="1271"/>
      <c r="AT43" s="1271"/>
      <c r="AU43" s="1271"/>
      <c r="AV43" s="1271"/>
      <c r="AW43" s="1271"/>
      <c r="AX43" s="1271"/>
      <c r="AY43" s="1271"/>
      <c r="AZ43" s="1271"/>
      <c r="BA43" s="1271"/>
      <c r="BB43" s="1271"/>
      <c r="BC43" s="1271"/>
      <c r="BD43" s="1271"/>
      <c r="BE43" s="1271"/>
      <c r="BF43" s="1271"/>
      <c r="BG43" s="1271"/>
      <c r="BH43" s="1271"/>
      <c r="BI43" s="1271"/>
      <c r="BJ43" s="1271"/>
      <c r="BK43" s="1271"/>
      <c r="BL43" s="1271"/>
      <c r="BM43" s="1271"/>
      <c r="BN43" s="1271"/>
      <c r="BO43" s="1271"/>
      <c r="BP43" s="1271"/>
      <c r="BQ43" s="1271"/>
      <c r="BR43" s="1271"/>
      <c r="BS43" s="1271"/>
      <c r="BT43" s="1271"/>
      <c r="BU43" s="1271"/>
      <c r="BV43" s="1271"/>
      <c r="BW43" s="1271"/>
      <c r="BX43" s="1271"/>
      <c r="BY43" s="1271"/>
      <c r="BZ43" s="1271"/>
      <c r="CA43" s="1271"/>
      <c r="CB43" s="1271"/>
      <c r="CC43" s="1271"/>
      <c r="CD43" s="1271"/>
      <c r="CE43" s="1271"/>
      <c r="CF43" s="1271"/>
      <c r="CG43" s="1271"/>
      <c r="CH43" s="1271"/>
      <c r="CI43" s="1271"/>
      <c r="CJ43" s="1271"/>
      <c r="CK43" s="1271"/>
      <c r="CL43" s="1271"/>
      <c r="CM43" s="1271"/>
      <c r="CN43" s="1271"/>
      <c r="CO43" s="1271"/>
      <c r="CP43" s="1271"/>
      <c r="CQ43" s="1271"/>
      <c r="CR43" s="1271"/>
      <c r="CS43" s="1271"/>
      <c r="CT43" s="1271"/>
      <c r="CU43" s="1271"/>
      <c r="CV43" s="1271"/>
      <c r="CW43" s="1271"/>
      <c r="CX43" s="1271"/>
      <c r="CY43" s="1271"/>
      <c r="CZ43" s="1271"/>
      <c r="DA43" s="1271"/>
      <c r="DB43" s="1271"/>
      <c r="DC43" s="1272"/>
    </row>
    <row r="44" spans="2:109" x14ac:dyDescent="0.15">
      <c r="B44" s="374"/>
      <c r="AN44" s="1273"/>
      <c r="AO44" s="1274"/>
      <c r="AP44" s="1274"/>
      <c r="AQ44" s="1274"/>
      <c r="AR44" s="1274"/>
      <c r="AS44" s="1274"/>
      <c r="AT44" s="1274"/>
      <c r="AU44" s="1274"/>
      <c r="AV44" s="1274"/>
      <c r="AW44" s="1274"/>
      <c r="AX44" s="1274"/>
      <c r="AY44" s="1274"/>
      <c r="AZ44" s="1274"/>
      <c r="BA44" s="1274"/>
      <c r="BB44" s="1274"/>
      <c r="BC44" s="1274"/>
      <c r="BD44" s="1274"/>
      <c r="BE44" s="1274"/>
      <c r="BF44" s="1274"/>
      <c r="BG44" s="1274"/>
      <c r="BH44" s="1274"/>
      <c r="BI44" s="1274"/>
      <c r="BJ44" s="1274"/>
      <c r="BK44" s="1274"/>
      <c r="BL44" s="1274"/>
      <c r="BM44" s="1274"/>
      <c r="BN44" s="1274"/>
      <c r="BO44" s="1274"/>
      <c r="BP44" s="1274"/>
      <c r="BQ44" s="1274"/>
      <c r="BR44" s="1274"/>
      <c r="BS44" s="1274"/>
      <c r="BT44" s="1274"/>
      <c r="BU44" s="1274"/>
      <c r="BV44" s="1274"/>
      <c r="BW44" s="1274"/>
      <c r="BX44" s="1274"/>
      <c r="BY44" s="1274"/>
      <c r="BZ44" s="1274"/>
      <c r="CA44" s="1274"/>
      <c r="CB44" s="1274"/>
      <c r="CC44" s="1274"/>
      <c r="CD44" s="1274"/>
      <c r="CE44" s="1274"/>
      <c r="CF44" s="1274"/>
      <c r="CG44" s="1274"/>
      <c r="CH44" s="1274"/>
      <c r="CI44" s="1274"/>
      <c r="CJ44" s="1274"/>
      <c r="CK44" s="1274"/>
      <c r="CL44" s="1274"/>
      <c r="CM44" s="1274"/>
      <c r="CN44" s="1274"/>
      <c r="CO44" s="1274"/>
      <c r="CP44" s="1274"/>
      <c r="CQ44" s="1274"/>
      <c r="CR44" s="1274"/>
      <c r="CS44" s="1274"/>
      <c r="CT44" s="1274"/>
      <c r="CU44" s="1274"/>
      <c r="CV44" s="1274"/>
      <c r="CW44" s="1274"/>
      <c r="CX44" s="1274"/>
      <c r="CY44" s="1274"/>
      <c r="CZ44" s="1274"/>
      <c r="DA44" s="1274"/>
      <c r="DB44" s="1274"/>
      <c r="DC44" s="1275"/>
    </row>
    <row r="45" spans="2:109" x14ac:dyDescent="0.15">
      <c r="B45" s="374"/>
      <c r="AN45" s="1273"/>
      <c r="AO45" s="1274"/>
      <c r="AP45" s="1274"/>
      <c r="AQ45" s="1274"/>
      <c r="AR45" s="1274"/>
      <c r="AS45" s="1274"/>
      <c r="AT45" s="1274"/>
      <c r="AU45" s="1274"/>
      <c r="AV45" s="1274"/>
      <c r="AW45" s="1274"/>
      <c r="AX45" s="1274"/>
      <c r="AY45" s="1274"/>
      <c r="AZ45" s="1274"/>
      <c r="BA45" s="1274"/>
      <c r="BB45" s="1274"/>
      <c r="BC45" s="1274"/>
      <c r="BD45" s="1274"/>
      <c r="BE45" s="1274"/>
      <c r="BF45" s="1274"/>
      <c r="BG45" s="1274"/>
      <c r="BH45" s="1274"/>
      <c r="BI45" s="1274"/>
      <c r="BJ45" s="1274"/>
      <c r="BK45" s="1274"/>
      <c r="BL45" s="1274"/>
      <c r="BM45" s="1274"/>
      <c r="BN45" s="1274"/>
      <c r="BO45" s="1274"/>
      <c r="BP45" s="1274"/>
      <c r="BQ45" s="1274"/>
      <c r="BR45" s="1274"/>
      <c r="BS45" s="1274"/>
      <c r="BT45" s="1274"/>
      <c r="BU45" s="1274"/>
      <c r="BV45" s="1274"/>
      <c r="BW45" s="1274"/>
      <c r="BX45" s="1274"/>
      <c r="BY45" s="1274"/>
      <c r="BZ45" s="1274"/>
      <c r="CA45" s="1274"/>
      <c r="CB45" s="1274"/>
      <c r="CC45" s="1274"/>
      <c r="CD45" s="1274"/>
      <c r="CE45" s="1274"/>
      <c r="CF45" s="1274"/>
      <c r="CG45" s="1274"/>
      <c r="CH45" s="1274"/>
      <c r="CI45" s="1274"/>
      <c r="CJ45" s="1274"/>
      <c r="CK45" s="1274"/>
      <c r="CL45" s="1274"/>
      <c r="CM45" s="1274"/>
      <c r="CN45" s="1274"/>
      <c r="CO45" s="1274"/>
      <c r="CP45" s="1274"/>
      <c r="CQ45" s="1274"/>
      <c r="CR45" s="1274"/>
      <c r="CS45" s="1274"/>
      <c r="CT45" s="1274"/>
      <c r="CU45" s="1274"/>
      <c r="CV45" s="1274"/>
      <c r="CW45" s="1274"/>
      <c r="CX45" s="1274"/>
      <c r="CY45" s="1274"/>
      <c r="CZ45" s="1274"/>
      <c r="DA45" s="1274"/>
      <c r="DB45" s="1274"/>
      <c r="DC45" s="1275"/>
    </row>
    <row r="46" spans="2:109" x14ac:dyDescent="0.15">
      <c r="B46" s="374"/>
      <c r="AN46" s="1273"/>
      <c r="AO46" s="1274"/>
      <c r="AP46" s="1274"/>
      <c r="AQ46" s="1274"/>
      <c r="AR46" s="1274"/>
      <c r="AS46" s="1274"/>
      <c r="AT46" s="1274"/>
      <c r="AU46" s="1274"/>
      <c r="AV46" s="1274"/>
      <c r="AW46" s="1274"/>
      <c r="AX46" s="1274"/>
      <c r="AY46" s="1274"/>
      <c r="AZ46" s="1274"/>
      <c r="BA46" s="1274"/>
      <c r="BB46" s="1274"/>
      <c r="BC46" s="1274"/>
      <c r="BD46" s="1274"/>
      <c r="BE46" s="1274"/>
      <c r="BF46" s="1274"/>
      <c r="BG46" s="1274"/>
      <c r="BH46" s="1274"/>
      <c r="BI46" s="1274"/>
      <c r="BJ46" s="1274"/>
      <c r="BK46" s="1274"/>
      <c r="BL46" s="1274"/>
      <c r="BM46" s="1274"/>
      <c r="BN46" s="1274"/>
      <c r="BO46" s="1274"/>
      <c r="BP46" s="1274"/>
      <c r="BQ46" s="1274"/>
      <c r="BR46" s="1274"/>
      <c r="BS46" s="1274"/>
      <c r="BT46" s="1274"/>
      <c r="BU46" s="1274"/>
      <c r="BV46" s="1274"/>
      <c r="BW46" s="1274"/>
      <c r="BX46" s="1274"/>
      <c r="BY46" s="1274"/>
      <c r="BZ46" s="1274"/>
      <c r="CA46" s="1274"/>
      <c r="CB46" s="1274"/>
      <c r="CC46" s="1274"/>
      <c r="CD46" s="1274"/>
      <c r="CE46" s="1274"/>
      <c r="CF46" s="1274"/>
      <c r="CG46" s="1274"/>
      <c r="CH46" s="1274"/>
      <c r="CI46" s="1274"/>
      <c r="CJ46" s="1274"/>
      <c r="CK46" s="1274"/>
      <c r="CL46" s="1274"/>
      <c r="CM46" s="1274"/>
      <c r="CN46" s="1274"/>
      <c r="CO46" s="1274"/>
      <c r="CP46" s="1274"/>
      <c r="CQ46" s="1274"/>
      <c r="CR46" s="1274"/>
      <c r="CS46" s="1274"/>
      <c r="CT46" s="1274"/>
      <c r="CU46" s="1274"/>
      <c r="CV46" s="1274"/>
      <c r="CW46" s="1274"/>
      <c r="CX46" s="1274"/>
      <c r="CY46" s="1274"/>
      <c r="CZ46" s="1274"/>
      <c r="DA46" s="1274"/>
      <c r="DB46" s="1274"/>
      <c r="DC46" s="1275"/>
    </row>
    <row r="47" spans="2:109" x14ac:dyDescent="0.15">
      <c r="B47" s="374"/>
      <c r="AN47" s="1276"/>
      <c r="AO47" s="1277"/>
      <c r="AP47" s="1277"/>
      <c r="AQ47" s="1277"/>
      <c r="AR47" s="1277"/>
      <c r="AS47" s="1277"/>
      <c r="AT47" s="1277"/>
      <c r="AU47" s="1277"/>
      <c r="AV47" s="1277"/>
      <c r="AW47" s="1277"/>
      <c r="AX47" s="1277"/>
      <c r="AY47" s="1277"/>
      <c r="AZ47" s="1277"/>
      <c r="BA47" s="1277"/>
      <c r="BB47" s="1277"/>
      <c r="BC47" s="1277"/>
      <c r="BD47" s="1277"/>
      <c r="BE47" s="1277"/>
      <c r="BF47" s="1277"/>
      <c r="BG47" s="1277"/>
      <c r="BH47" s="1277"/>
      <c r="BI47" s="1277"/>
      <c r="BJ47" s="1277"/>
      <c r="BK47" s="1277"/>
      <c r="BL47" s="1277"/>
      <c r="BM47" s="1277"/>
      <c r="BN47" s="1277"/>
      <c r="BO47" s="1277"/>
      <c r="BP47" s="1277"/>
      <c r="BQ47" s="1277"/>
      <c r="BR47" s="1277"/>
      <c r="BS47" s="1277"/>
      <c r="BT47" s="1277"/>
      <c r="BU47" s="1277"/>
      <c r="BV47" s="1277"/>
      <c r="BW47" s="1277"/>
      <c r="BX47" s="1277"/>
      <c r="BY47" s="1277"/>
      <c r="BZ47" s="1277"/>
      <c r="CA47" s="1277"/>
      <c r="CB47" s="1277"/>
      <c r="CC47" s="1277"/>
      <c r="CD47" s="1277"/>
      <c r="CE47" s="1277"/>
      <c r="CF47" s="1277"/>
      <c r="CG47" s="1277"/>
      <c r="CH47" s="1277"/>
      <c r="CI47" s="1277"/>
      <c r="CJ47" s="1277"/>
      <c r="CK47" s="1277"/>
      <c r="CL47" s="1277"/>
      <c r="CM47" s="1277"/>
      <c r="CN47" s="1277"/>
      <c r="CO47" s="1277"/>
      <c r="CP47" s="1277"/>
      <c r="CQ47" s="1277"/>
      <c r="CR47" s="1277"/>
      <c r="CS47" s="1277"/>
      <c r="CT47" s="1277"/>
      <c r="CU47" s="1277"/>
      <c r="CV47" s="1277"/>
      <c r="CW47" s="1277"/>
      <c r="CX47" s="1277"/>
      <c r="CY47" s="1277"/>
      <c r="CZ47" s="1277"/>
      <c r="DA47" s="1277"/>
      <c r="DB47" s="1277"/>
      <c r="DC47" s="1278"/>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8" t="s">
        <v>565</v>
      </c>
    </row>
    <row r="50" spans="1:109" x14ac:dyDescent="0.15">
      <c r="B50" s="374"/>
      <c r="G50" s="1264"/>
      <c r="H50" s="1264"/>
      <c r="I50" s="1264"/>
      <c r="J50" s="1264"/>
      <c r="K50" s="384"/>
      <c r="L50" s="384"/>
      <c r="M50" s="385"/>
      <c r="N50" s="385"/>
      <c r="AN50" s="1267"/>
      <c r="AO50" s="1268"/>
      <c r="AP50" s="1268"/>
      <c r="AQ50" s="1268"/>
      <c r="AR50" s="1268"/>
      <c r="AS50" s="1268"/>
      <c r="AT50" s="1268"/>
      <c r="AU50" s="1268"/>
      <c r="AV50" s="1268"/>
      <c r="AW50" s="1268"/>
      <c r="AX50" s="1268"/>
      <c r="AY50" s="1268"/>
      <c r="AZ50" s="1268"/>
      <c r="BA50" s="1268"/>
      <c r="BB50" s="1268"/>
      <c r="BC50" s="1268"/>
      <c r="BD50" s="1268"/>
      <c r="BE50" s="1268"/>
      <c r="BF50" s="1268"/>
      <c r="BG50" s="1268"/>
      <c r="BH50" s="1268"/>
      <c r="BI50" s="1268"/>
      <c r="BJ50" s="1268"/>
      <c r="BK50" s="1268"/>
      <c r="BL50" s="1268"/>
      <c r="BM50" s="1268"/>
      <c r="BN50" s="1268"/>
      <c r="BO50" s="1269"/>
      <c r="BP50" s="1263" t="s">
        <v>526</v>
      </c>
      <c r="BQ50" s="1263"/>
      <c r="BR50" s="1263"/>
      <c r="BS50" s="1263"/>
      <c r="BT50" s="1263"/>
      <c r="BU50" s="1263"/>
      <c r="BV50" s="1263"/>
      <c r="BW50" s="1263"/>
      <c r="BX50" s="1263" t="s">
        <v>527</v>
      </c>
      <c r="BY50" s="1263"/>
      <c r="BZ50" s="1263"/>
      <c r="CA50" s="1263"/>
      <c r="CB50" s="1263"/>
      <c r="CC50" s="1263"/>
      <c r="CD50" s="1263"/>
      <c r="CE50" s="1263"/>
      <c r="CF50" s="1263" t="s">
        <v>528</v>
      </c>
      <c r="CG50" s="1263"/>
      <c r="CH50" s="1263"/>
      <c r="CI50" s="1263"/>
      <c r="CJ50" s="1263"/>
      <c r="CK50" s="1263"/>
      <c r="CL50" s="1263"/>
      <c r="CM50" s="1263"/>
      <c r="CN50" s="1263" t="s">
        <v>529</v>
      </c>
      <c r="CO50" s="1263"/>
      <c r="CP50" s="1263"/>
      <c r="CQ50" s="1263"/>
      <c r="CR50" s="1263"/>
      <c r="CS50" s="1263"/>
      <c r="CT50" s="1263"/>
      <c r="CU50" s="1263"/>
      <c r="CV50" s="1263" t="s">
        <v>530</v>
      </c>
      <c r="CW50" s="1263"/>
      <c r="CX50" s="1263"/>
      <c r="CY50" s="1263"/>
      <c r="CZ50" s="1263"/>
      <c r="DA50" s="1263"/>
      <c r="DB50" s="1263"/>
      <c r="DC50" s="1263"/>
    </row>
    <row r="51" spans="1:109" ht="13.5" customHeight="1" x14ac:dyDescent="0.15">
      <c r="B51" s="374"/>
      <c r="G51" s="1266"/>
      <c r="H51" s="1266"/>
      <c r="I51" s="1279"/>
      <c r="J51" s="1279"/>
      <c r="K51" s="1265"/>
      <c r="L51" s="1265"/>
      <c r="M51" s="1265"/>
      <c r="N51" s="1265"/>
      <c r="AM51" s="383"/>
      <c r="AN51" s="1261" t="s">
        <v>566</v>
      </c>
      <c r="AO51" s="1261"/>
      <c r="AP51" s="1261"/>
      <c r="AQ51" s="1261"/>
      <c r="AR51" s="1261"/>
      <c r="AS51" s="1261"/>
      <c r="AT51" s="1261"/>
      <c r="AU51" s="1261"/>
      <c r="AV51" s="1261"/>
      <c r="AW51" s="1261"/>
      <c r="AX51" s="1261"/>
      <c r="AY51" s="1261"/>
      <c r="AZ51" s="1261"/>
      <c r="BA51" s="1261"/>
      <c r="BB51" s="1261" t="s">
        <v>567</v>
      </c>
      <c r="BC51" s="1261"/>
      <c r="BD51" s="1261"/>
      <c r="BE51" s="1261"/>
      <c r="BF51" s="1261"/>
      <c r="BG51" s="1261"/>
      <c r="BH51" s="1261"/>
      <c r="BI51" s="1261"/>
      <c r="BJ51" s="1261"/>
      <c r="BK51" s="1261"/>
      <c r="BL51" s="1261"/>
      <c r="BM51" s="1261"/>
      <c r="BN51" s="1261"/>
      <c r="BO51" s="1261"/>
      <c r="BP51" s="1258"/>
      <c r="BQ51" s="1258"/>
      <c r="BR51" s="1258"/>
      <c r="BS51" s="1258"/>
      <c r="BT51" s="1258"/>
      <c r="BU51" s="1258"/>
      <c r="BV51" s="1258"/>
      <c r="BW51" s="1258"/>
      <c r="BX51" s="1258"/>
      <c r="BY51" s="1258"/>
      <c r="BZ51" s="1258"/>
      <c r="CA51" s="1258"/>
      <c r="CB51" s="1258"/>
      <c r="CC51" s="1258"/>
      <c r="CD51" s="1258"/>
      <c r="CE51" s="1258"/>
      <c r="CF51" s="1258"/>
      <c r="CG51" s="1258"/>
      <c r="CH51" s="1258"/>
      <c r="CI51" s="1258"/>
      <c r="CJ51" s="1258"/>
      <c r="CK51" s="1258"/>
      <c r="CL51" s="1258"/>
      <c r="CM51" s="1258"/>
      <c r="CN51" s="1258"/>
      <c r="CO51" s="1258"/>
      <c r="CP51" s="1258"/>
      <c r="CQ51" s="1258"/>
      <c r="CR51" s="1258"/>
      <c r="CS51" s="1258"/>
      <c r="CT51" s="1258"/>
      <c r="CU51" s="1258"/>
      <c r="CV51" s="1258"/>
      <c r="CW51" s="1258"/>
      <c r="CX51" s="1258"/>
      <c r="CY51" s="1258"/>
      <c r="CZ51" s="1258"/>
      <c r="DA51" s="1258"/>
      <c r="DB51" s="1258"/>
      <c r="DC51" s="1258"/>
    </row>
    <row r="52" spans="1:109" x14ac:dyDescent="0.15">
      <c r="B52" s="374"/>
      <c r="G52" s="1266"/>
      <c r="H52" s="1266"/>
      <c r="I52" s="1279"/>
      <c r="J52" s="1279"/>
      <c r="K52" s="1265"/>
      <c r="L52" s="1265"/>
      <c r="M52" s="1265"/>
      <c r="N52" s="1265"/>
      <c r="AM52" s="383"/>
      <c r="AN52" s="1261"/>
      <c r="AO52" s="1261"/>
      <c r="AP52" s="1261"/>
      <c r="AQ52" s="1261"/>
      <c r="AR52" s="1261"/>
      <c r="AS52" s="1261"/>
      <c r="AT52" s="1261"/>
      <c r="AU52" s="1261"/>
      <c r="AV52" s="1261"/>
      <c r="AW52" s="1261"/>
      <c r="AX52" s="1261"/>
      <c r="AY52" s="1261"/>
      <c r="AZ52" s="1261"/>
      <c r="BA52" s="1261"/>
      <c r="BB52" s="1261"/>
      <c r="BC52" s="1261"/>
      <c r="BD52" s="1261"/>
      <c r="BE52" s="1261"/>
      <c r="BF52" s="1261"/>
      <c r="BG52" s="1261"/>
      <c r="BH52" s="1261"/>
      <c r="BI52" s="1261"/>
      <c r="BJ52" s="1261"/>
      <c r="BK52" s="1261"/>
      <c r="BL52" s="1261"/>
      <c r="BM52" s="1261"/>
      <c r="BN52" s="1261"/>
      <c r="BO52" s="1261"/>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x14ac:dyDescent="0.15">
      <c r="A53" s="382"/>
      <c r="B53" s="374"/>
      <c r="G53" s="1266"/>
      <c r="H53" s="1266"/>
      <c r="I53" s="1264"/>
      <c r="J53" s="1264"/>
      <c r="K53" s="1265"/>
      <c r="L53" s="1265"/>
      <c r="M53" s="1265"/>
      <c r="N53" s="1265"/>
      <c r="AM53" s="383"/>
      <c r="AN53" s="1261"/>
      <c r="AO53" s="1261"/>
      <c r="AP53" s="1261"/>
      <c r="AQ53" s="1261"/>
      <c r="AR53" s="1261"/>
      <c r="AS53" s="1261"/>
      <c r="AT53" s="1261"/>
      <c r="AU53" s="1261"/>
      <c r="AV53" s="1261"/>
      <c r="AW53" s="1261"/>
      <c r="AX53" s="1261"/>
      <c r="AY53" s="1261"/>
      <c r="AZ53" s="1261"/>
      <c r="BA53" s="1261"/>
      <c r="BB53" s="1261" t="s">
        <v>568</v>
      </c>
      <c r="BC53" s="1261"/>
      <c r="BD53" s="1261"/>
      <c r="BE53" s="1261"/>
      <c r="BF53" s="1261"/>
      <c r="BG53" s="1261"/>
      <c r="BH53" s="1261"/>
      <c r="BI53" s="1261"/>
      <c r="BJ53" s="1261"/>
      <c r="BK53" s="1261"/>
      <c r="BL53" s="1261"/>
      <c r="BM53" s="1261"/>
      <c r="BN53" s="1261"/>
      <c r="BO53" s="1261"/>
      <c r="BP53" s="1258">
        <v>69.900000000000006</v>
      </c>
      <c r="BQ53" s="1258"/>
      <c r="BR53" s="1258"/>
      <c r="BS53" s="1258"/>
      <c r="BT53" s="1258"/>
      <c r="BU53" s="1258"/>
      <c r="BV53" s="1258"/>
      <c r="BW53" s="1258"/>
      <c r="BX53" s="1258">
        <v>71</v>
      </c>
      <c r="BY53" s="1258"/>
      <c r="BZ53" s="1258"/>
      <c r="CA53" s="1258"/>
      <c r="CB53" s="1258"/>
      <c r="CC53" s="1258"/>
      <c r="CD53" s="1258"/>
      <c r="CE53" s="1258"/>
      <c r="CF53" s="1258">
        <v>71.2</v>
      </c>
      <c r="CG53" s="1258"/>
      <c r="CH53" s="1258"/>
      <c r="CI53" s="1258"/>
      <c r="CJ53" s="1258"/>
      <c r="CK53" s="1258"/>
      <c r="CL53" s="1258"/>
      <c r="CM53" s="1258"/>
      <c r="CN53" s="1258">
        <v>72</v>
      </c>
      <c r="CO53" s="1258"/>
      <c r="CP53" s="1258"/>
      <c r="CQ53" s="1258"/>
      <c r="CR53" s="1258"/>
      <c r="CS53" s="1258"/>
      <c r="CT53" s="1258"/>
      <c r="CU53" s="1258"/>
      <c r="CV53" s="1258">
        <v>83.5</v>
      </c>
      <c r="CW53" s="1258"/>
      <c r="CX53" s="1258"/>
      <c r="CY53" s="1258"/>
      <c r="CZ53" s="1258"/>
      <c r="DA53" s="1258"/>
      <c r="DB53" s="1258"/>
      <c r="DC53" s="1258"/>
    </row>
    <row r="54" spans="1:109" x14ac:dyDescent="0.15">
      <c r="A54" s="382"/>
      <c r="B54" s="374"/>
      <c r="G54" s="1266"/>
      <c r="H54" s="1266"/>
      <c r="I54" s="1264"/>
      <c r="J54" s="1264"/>
      <c r="K54" s="1265"/>
      <c r="L54" s="1265"/>
      <c r="M54" s="1265"/>
      <c r="N54" s="1265"/>
      <c r="AM54" s="383"/>
      <c r="AN54" s="1261"/>
      <c r="AO54" s="1261"/>
      <c r="AP54" s="1261"/>
      <c r="AQ54" s="1261"/>
      <c r="AR54" s="1261"/>
      <c r="AS54" s="1261"/>
      <c r="AT54" s="1261"/>
      <c r="AU54" s="1261"/>
      <c r="AV54" s="1261"/>
      <c r="AW54" s="1261"/>
      <c r="AX54" s="1261"/>
      <c r="AY54" s="1261"/>
      <c r="AZ54" s="1261"/>
      <c r="BA54" s="1261"/>
      <c r="BB54" s="1261"/>
      <c r="BC54" s="1261"/>
      <c r="BD54" s="1261"/>
      <c r="BE54" s="1261"/>
      <c r="BF54" s="1261"/>
      <c r="BG54" s="1261"/>
      <c r="BH54" s="1261"/>
      <c r="BI54" s="1261"/>
      <c r="BJ54" s="1261"/>
      <c r="BK54" s="1261"/>
      <c r="BL54" s="1261"/>
      <c r="BM54" s="1261"/>
      <c r="BN54" s="1261"/>
      <c r="BO54" s="1261"/>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x14ac:dyDescent="0.15">
      <c r="A55" s="382"/>
      <c r="B55" s="374"/>
      <c r="G55" s="1264"/>
      <c r="H55" s="1264"/>
      <c r="I55" s="1264"/>
      <c r="J55" s="1264"/>
      <c r="K55" s="1265"/>
      <c r="L55" s="1265"/>
      <c r="M55" s="1265"/>
      <c r="N55" s="1265"/>
      <c r="AN55" s="1263" t="s">
        <v>569</v>
      </c>
      <c r="AO55" s="1263"/>
      <c r="AP55" s="1263"/>
      <c r="AQ55" s="1263"/>
      <c r="AR55" s="1263"/>
      <c r="AS55" s="1263"/>
      <c r="AT55" s="1263"/>
      <c r="AU55" s="1263"/>
      <c r="AV55" s="1263"/>
      <c r="AW55" s="1263"/>
      <c r="AX55" s="1263"/>
      <c r="AY55" s="1263"/>
      <c r="AZ55" s="1263"/>
      <c r="BA55" s="1263"/>
      <c r="BB55" s="1261" t="s">
        <v>567</v>
      </c>
      <c r="BC55" s="1261"/>
      <c r="BD55" s="1261"/>
      <c r="BE55" s="1261"/>
      <c r="BF55" s="1261"/>
      <c r="BG55" s="1261"/>
      <c r="BH55" s="1261"/>
      <c r="BI55" s="1261"/>
      <c r="BJ55" s="1261"/>
      <c r="BK55" s="1261"/>
      <c r="BL55" s="1261"/>
      <c r="BM55" s="1261"/>
      <c r="BN55" s="1261"/>
      <c r="BO55" s="1261"/>
      <c r="BP55" s="1258">
        <v>0</v>
      </c>
      <c r="BQ55" s="1258"/>
      <c r="BR55" s="1258"/>
      <c r="BS55" s="1258"/>
      <c r="BT55" s="1258"/>
      <c r="BU55" s="1258"/>
      <c r="BV55" s="1258"/>
      <c r="BW55" s="1258"/>
      <c r="BX55" s="1258">
        <v>0</v>
      </c>
      <c r="BY55" s="1258"/>
      <c r="BZ55" s="1258"/>
      <c r="CA55" s="1258"/>
      <c r="CB55" s="1258"/>
      <c r="CC55" s="1258"/>
      <c r="CD55" s="1258"/>
      <c r="CE55" s="1258"/>
      <c r="CF55" s="1258">
        <v>0</v>
      </c>
      <c r="CG55" s="1258"/>
      <c r="CH55" s="1258"/>
      <c r="CI55" s="1258"/>
      <c r="CJ55" s="1258"/>
      <c r="CK55" s="1258"/>
      <c r="CL55" s="1258"/>
      <c r="CM55" s="1258"/>
      <c r="CN55" s="1258">
        <v>0</v>
      </c>
      <c r="CO55" s="1258"/>
      <c r="CP55" s="1258"/>
      <c r="CQ55" s="1258"/>
      <c r="CR55" s="1258"/>
      <c r="CS55" s="1258"/>
      <c r="CT55" s="1258"/>
      <c r="CU55" s="1258"/>
      <c r="CV55" s="1258">
        <v>0</v>
      </c>
      <c r="CW55" s="1258"/>
      <c r="CX55" s="1258"/>
      <c r="CY55" s="1258"/>
      <c r="CZ55" s="1258"/>
      <c r="DA55" s="1258"/>
      <c r="DB55" s="1258"/>
      <c r="DC55" s="1258"/>
    </row>
    <row r="56" spans="1:109" x14ac:dyDescent="0.15">
      <c r="A56" s="382"/>
      <c r="B56" s="374"/>
      <c r="G56" s="1264"/>
      <c r="H56" s="1264"/>
      <c r="I56" s="1264"/>
      <c r="J56" s="1264"/>
      <c r="K56" s="1265"/>
      <c r="L56" s="1265"/>
      <c r="M56" s="1265"/>
      <c r="N56" s="1265"/>
      <c r="AN56" s="1263"/>
      <c r="AO56" s="1263"/>
      <c r="AP56" s="1263"/>
      <c r="AQ56" s="1263"/>
      <c r="AR56" s="1263"/>
      <c r="AS56" s="1263"/>
      <c r="AT56" s="1263"/>
      <c r="AU56" s="1263"/>
      <c r="AV56" s="1263"/>
      <c r="AW56" s="1263"/>
      <c r="AX56" s="1263"/>
      <c r="AY56" s="1263"/>
      <c r="AZ56" s="1263"/>
      <c r="BA56" s="1263"/>
      <c r="BB56" s="1261"/>
      <c r="BC56" s="1261"/>
      <c r="BD56" s="1261"/>
      <c r="BE56" s="1261"/>
      <c r="BF56" s="1261"/>
      <c r="BG56" s="1261"/>
      <c r="BH56" s="1261"/>
      <c r="BI56" s="1261"/>
      <c r="BJ56" s="1261"/>
      <c r="BK56" s="1261"/>
      <c r="BL56" s="1261"/>
      <c r="BM56" s="1261"/>
      <c r="BN56" s="1261"/>
      <c r="BO56" s="1261"/>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2" customFormat="1" x14ac:dyDescent="0.15">
      <c r="B57" s="386"/>
      <c r="G57" s="1264"/>
      <c r="H57" s="1264"/>
      <c r="I57" s="1259"/>
      <c r="J57" s="1259"/>
      <c r="K57" s="1265"/>
      <c r="L57" s="1265"/>
      <c r="M57" s="1265"/>
      <c r="N57" s="1265"/>
      <c r="AM57" s="368"/>
      <c r="AN57" s="1263"/>
      <c r="AO57" s="1263"/>
      <c r="AP57" s="1263"/>
      <c r="AQ57" s="1263"/>
      <c r="AR57" s="1263"/>
      <c r="AS57" s="1263"/>
      <c r="AT57" s="1263"/>
      <c r="AU57" s="1263"/>
      <c r="AV57" s="1263"/>
      <c r="AW57" s="1263"/>
      <c r="AX57" s="1263"/>
      <c r="AY57" s="1263"/>
      <c r="AZ57" s="1263"/>
      <c r="BA57" s="1263"/>
      <c r="BB57" s="1261" t="s">
        <v>568</v>
      </c>
      <c r="BC57" s="1261"/>
      <c r="BD57" s="1261"/>
      <c r="BE57" s="1261"/>
      <c r="BF57" s="1261"/>
      <c r="BG57" s="1261"/>
      <c r="BH57" s="1261"/>
      <c r="BI57" s="1261"/>
      <c r="BJ57" s="1261"/>
      <c r="BK57" s="1261"/>
      <c r="BL57" s="1261"/>
      <c r="BM57" s="1261"/>
      <c r="BN57" s="1261"/>
      <c r="BO57" s="1261"/>
      <c r="BP57" s="1258">
        <v>63.1</v>
      </c>
      <c r="BQ57" s="1258"/>
      <c r="BR57" s="1258"/>
      <c r="BS57" s="1258"/>
      <c r="BT57" s="1258"/>
      <c r="BU57" s="1258"/>
      <c r="BV57" s="1258"/>
      <c r="BW57" s="1258"/>
      <c r="BX57" s="1258">
        <v>62.2</v>
      </c>
      <c r="BY57" s="1258"/>
      <c r="BZ57" s="1258"/>
      <c r="CA57" s="1258"/>
      <c r="CB57" s="1258"/>
      <c r="CC57" s="1258"/>
      <c r="CD57" s="1258"/>
      <c r="CE57" s="1258"/>
      <c r="CF57" s="1258">
        <v>60.8</v>
      </c>
      <c r="CG57" s="1258"/>
      <c r="CH57" s="1258"/>
      <c r="CI57" s="1258"/>
      <c r="CJ57" s="1258"/>
      <c r="CK57" s="1258"/>
      <c r="CL57" s="1258"/>
      <c r="CM57" s="1258"/>
      <c r="CN57" s="1258">
        <v>62.2</v>
      </c>
      <c r="CO57" s="1258"/>
      <c r="CP57" s="1258"/>
      <c r="CQ57" s="1258"/>
      <c r="CR57" s="1258"/>
      <c r="CS57" s="1258"/>
      <c r="CT57" s="1258"/>
      <c r="CU57" s="1258"/>
      <c r="CV57" s="1258">
        <v>62.5</v>
      </c>
      <c r="CW57" s="1258"/>
      <c r="CX57" s="1258"/>
      <c r="CY57" s="1258"/>
      <c r="CZ57" s="1258"/>
      <c r="DA57" s="1258"/>
      <c r="DB57" s="1258"/>
      <c r="DC57" s="1258"/>
      <c r="DD57" s="387"/>
      <c r="DE57" s="386"/>
    </row>
    <row r="58" spans="1:109" s="382" customFormat="1" x14ac:dyDescent="0.15">
      <c r="A58" s="368"/>
      <c r="B58" s="386"/>
      <c r="G58" s="1264"/>
      <c r="H58" s="1264"/>
      <c r="I58" s="1259"/>
      <c r="J58" s="1259"/>
      <c r="K58" s="1265"/>
      <c r="L58" s="1265"/>
      <c r="M58" s="1265"/>
      <c r="N58" s="1265"/>
      <c r="AM58" s="368"/>
      <c r="AN58" s="1263"/>
      <c r="AO58" s="1263"/>
      <c r="AP58" s="1263"/>
      <c r="AQ58" s="1263"/>
      <c r="AR58" s="1263"/>
      <c r="AS58" s="1263"/>
      <c r="AT58" s="1263"/>
      <c r="AU58" s="1263"/>
      <c r="AV58" s="1263"/>
      <c r="AW58" s="1263"/>
      <c r="AX58" s="1263"/>
      <c r="AY58" s="1263"/>
      <c r="AZ58" s="1263"/>
      <c r="BA58" s="1263"/>
      <c r="BB58" s="1261"/>
      <c r="BC58" s="1261"/>
      <c r="BD58" s="1261"/>
      <c r="BE58" s="1261"/>
      <c r="BF58" s="1261"/>
      <c r="BG58" s="1261"/>
      <c r="BH58" s="1261"/>
      <c r="BI58" s="1261"/>
      <c r="BJ58" s="1261"/>
      <c r="BK58" s="1261"/>
      <c r="BL58" s="1261"/>
      <c r="BM58" s="1261"/>
      <c r="BN58" s="1261"/>
      <c r="BO58" s="1261"/>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7"/>
      <c r="DE58" s="386"/>
    </row>
    <row r="59" spans="1:109" s="382" customFormat="1" x14ac:dyDescent="0.15">
      <c r="A59" s="368"/>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8"/>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8"/>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8"/>
    </row>
    <row r="63" spans="1:109" ht="17.25" x14ac:dyDescent="0.15">
      <c r="B63" s="393" t="s">
        <v>570</v>
      </c>
    </row>
    <row r="64" spans="1:109" x14ac:dyDescent="0.15">
      <c r="B64" s="374"/>
      <c r="G64" s="381"/>
      <c r="I64" s="394"/>
      <c r="J64" s="394"/>
      <c r="K64" s="394"/>
      <c r="L64" s="394"/>
      <c r="M64" s="394"/>
      <c r="N64" s="395"/>
      <c r="AM64" s="381"/>
      <c r="AN64" s="381" t="s">
        <v>564</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70" t="s">
        <v>573</v>
      </c>
      <c r="AO65" s="1271"/>
      <c r="AP65" s="1271"/>
      <c r="AQ65" s="1271"/>
      <c r="AR65" s="1271"/>
      <c r="AS65" s="1271"/>
      <c r="AT65" s="1271"/>
      <c r="AU65" s="1271"/>
      <c r="AV65" s="1271"/>
      <c r="AW65" s="1271"/>
      <c r="AX65" s="1271"/>
      <c r="AY65" s="1271"/>
      <c r="AZ65" s="1271"/>
      <c r="BA65" s="1271"/>
      <c r="BB65" s="1271"/>
      <c r="BC65" s="1271"/>
      <c r="BD65" s="1271"/>
      <c r="BE65" s="1271"/>
      <c r="BF65" s="1271"/>
      <c r="BG65" s="1271"/>
      <c r="BH65" s="1271"/>
      <c r="BI65" s="1271"/>
      <c r="BJ65" s="1271"/>
      <c r="BK65" s="1271"/>
      <c r="BL65" s="1271"/>
      <c r="BM65" s="1271"/>
      <c r="BN65" s="1271"/>
      <c r="BO65" s="1271"/>
      <c r="BP65" s="1271"/>
      <c r="BQ65" s="1271"/>
      <c r="BR65" s="1271"/>
      <c r="BS65" s="1271"/>
      <c r="BT65" s="1271"/>
      <c r="BU65" s="1271"/>
      <c r="BV65" s="1271"/>
      <c r="BW65" s="1271"/>
      <c r="BX65" s="1271"/>
      <c r="BY65" s="1271"/>
      <c r="BZ65" s="1271"/>
      <c r="CA65" s="1271"/>
      <c r="CB65" s="1271"/>
      <c r="CC65" s="1271"/>
      <c r="CD65" s="1271"/>
      <c r="CE65" s="1271"/>
      <c r="CF65" s="1271"/>
      <c r="CG65" s="1271"/>
      <c r="CH65" s="1271"/>
      <c r="CI65" s="1271"/>
      <c r="CJ65" s="1271"/>
      <c r="CK65" s="1271"/>
      <c r="CL65" s="1271"/>
      <c r="CM65" s="1271"/>
      <c r="CN65" s="1271"/>
      <c r="CO65" s="1271"/>
      <c r="CP65" s="1271"/>
      <c r="CQ65" s="1271"/>
      <c r="CR65" s="1271"/>
      <c r="CS65" s="1271"/>
      <c r="CT65" s="1271"/>
      <c r="CU65" s="1271"/>
      <c r="CV65" s="1271"/>
      <c r="CW65" s="1271"/>
      <c r="CX65" s="1271"/>
      <c r="CY65" s="1271"/>
      <c r="CZ65" s="1271"/>
      <c r="DA65" s="1271"/>
      <c r="DB65" s="1271"/>
      <c r="DC65" s="1272"/>
    </row>
    <row r="66" spans="2:107" x14ac:dyDescent="0.15">
      <c r="B66" s="374"/>
      <c r="AN66" s="1273"/>
      <c r="AO66" s="1274"/>
      <c r="AP66" s="1274"/>
      <c r="AQ66" s="1274"/>
      <c r="AR66" s="1274"/>
      <c r="AS66" s="1274"/>
      <c r="AT66" s="1274"/>
      <c r="AU66" s="1274"/>
      <c r="AV66" s="1274"/>
      <c r="AW66" s="1274"/>
      <c r="AX66" s="1274"/>
      <c r="AY66" s="1274"/>
      <c r="AZ66" s="1274"/>
      <c r="BA66" s="1274"/>
      <c r="BB66" s="1274"/>
      <c r="BC66" s="1274"/>
      <c r="BD66" s="1274"/>
      <c r="BE66" s="1274"/>
      <c r="BF66" s="1274"/>
      <c r="BG66" s="1274"/>
      <c r="BH66" s="1274"/>
      <c r="BI66" s="1274"/>
      <c r="BJ66" s="1274"/>
      <c r="BK66" s="1274"/>
      <c r="BL66" s="1274"/>
      <c r="BM66" s="1274"/>
      <c r="BN66" s="1274"/>
      <c r="BO66" s="1274"/>
      <c r="BP66" s="1274"/>
      <c r="BQ66" s="1274"/>
      <c r="BR66" s="1274"/>
      <c r="BS66" s="1274"/>
      <c r="BT66" s="1274"/>
      <c r="BU66" s="1274"/>
      <c r="BV66" s="1274"/>
      <c r="BW66" s="1274"/>
      <c r="BX66" s="1274"/>
      <c r="BY66" s="1274"/>
      <c r="BZ66" s="1274"/>
      <c r="CA66" s="1274"/>
      <c r="CB66" s="1274"/>
      <c r="CC66" s="1274"/>
      <c r="CD66" s="1274"/>
      <c r="CE66" s="1274"/>
      <c r="CF66" s="1274"/>
      <c r="CG66" s="1274"/>
      <c r="CH66" s="1274"/>
      <c r="CI66" s="1274"/>
      <c r="CJ66" s="1274"/>
      <c r="CK66" s="1274"/>
      <c r="CL66" s="1274"/>
      <c r="CM66" s="1274"/>
      <c r="CN66" s="1274"/>
      <c r="CO66" s="1274"/>
      <c r="CP66" s="1274"/>
      <c r="CQ66" s="1274"/>
      <c r="CR66" s="1274"/>
      <c r="CS66" s="1274"/>
      <c r="CT66" s="1274"/>
      <c r="CU66" s="1274"/>
      <c r="CV66" s="1274"/>
      <c r="CW66" s="1274"/>
      <c r="CX66" s="1274"/>
      <c r="CY66" s="1274"/>
      <c r="CZ66" s="1274"/>
      <c r="DA66" s="1274"/>
      <c r="DB66" s="1274"/>
      <c r="DC66" s="1275"/>
    </row>
    <row r="67" spans="2:107" x14ac:dyDescent="0.15">
      <c r="B67" s="374"/>
      <c r="AN67" s="1273"/>
      <c r="AO67" s="1274"/>
      <c r="AP67" s="1274"/>
      <c r="AQ67" s="1274"/>
      <c r="AR67" s="1274"/>
      <c r="AS67" s="1274"/>
      <c r="AT67" s="1274"/>
      <c r="AU67" s="1274"/>
      <c r="AV67" s="1274"/>
      <c r="AW67" s="1274"/>
      <c r="AX67" s="1274"/>
      <c r="AY67" s="1274"/>
      <c r="AZ67" s="1274"/>
      <c r="BA67" s="1274"/>
      <c r="BB67" s="1274"/>
      <c r="BC67" s="1274"/>
      <c r="BD67" s="1274"/>
      <c r="BE67" s="1274"/>
      <c r="BF67" s="1274"/>
      <c r="BG67" s="1274"/>
      <c r="BH67" s="1274"/>
      <c r="BI67" s="1274"/>
      <c r="BJ67" s="1274"/>
      <c r="BK67" s="1274"/>
      <c r="BL67" s="1274"/>
      <c r="BM67" s="1274"/>
      <c r="BN67" s="1274"/>
      <c r="BO67" s="1274"/>
      <c r="BP67" s="1274"/>
      <c r="BQ67" s="1274"/>
      <c r="BR67" s="1274"/>
      <c r="BS67" s="1274"/>
      <c r="BT67" s="1274"/>
      <c r="BU67" s="1274"/>
      <c r="BV67" s="1274"/>
      <c r="BW67" s="1274"/>
      <c r="BX67" s="1274"/>
      <c r="BY67" s="1274"/>
      <c r="BZ67" s="1274"/>
      <c r="CA67" s="1274"/>
      <c r="CB67" s="1274"/>
      <c r="CC67" s="1274"/>
      <c r="CD67" s="1274"/>
      <c r="CE67" s="1274"/>
      <c r="CF67" s="1274"/>
      <c r="CG67" s="1274"/>
      <c r="CH67" s="1274"/>
      <c r="CI67" s="1274"/>
      <c r="CJ67" s="1274"/>
      <c r="CK67" s="1274"/>
      <c r="CL67" s="1274"/>
      <c r="CM67" s="1274"/>
      <c r="CN67" s="1274"/>
      <c r="CO67" s="1274"/>
      <c r="CP67" s="1274"/>
      <c r="CQ67" s="1274"/>
      <c r="CR67" s="1274"/>
      <c r="CS67" s="1274"/>
      <c r="CT67" s="1274"/>
      <c r="CU67" s="1274"/>
      <c r="CV67" s="1274"/>
      <c r="CW67" s="1274"/>
      <c r="CX67" s="1274"/>
      <c r="CY67" s="1274"/>
      <c r="CZ67" s="1274"/>
      <c r="DA67" s="1274"/>
      <c r="DB67" s="1274"/>
      <c r="DC67" s="1275"/>
    </row>
    <row r="68" spans="2:107" x14ac:dyDescent="0.15">
      <c r="B68" s="374"/>
      <c r="AN68" s="1273"/>
      <c r="AO68" s="1274"/>
      <c r="AP68" s="1274"/>
      <c r="AQ68" s="1274"/>
      <c r="AR68" s="1274"/>
      <c r="AS68" s="1274"/>
      <c r="AT68" s="1274"/>
      <c r="AU68" s="1274"/>
      <c r="AV68" s="1274"/>
      <c r="AW68" s="1274"/>
      <c r="AX68" s="1274"/>
      <c r="AY68" s="1274"/>
      <c r="AZ68" s="1274"/>
      <c r="BA68" s="1274"/>
      <c r="BB68" s="1274"/>
      <c r="BC68" s="1274"/>
      <c r="BD68" s="1274"/>
      <c r="BE68" s="1274"/>
      <c r="BF68" s="1274"/>
      <c r="BG68" s="1274"/>
      <c r="BH68" s="1274"/>
      <c r="BI68" s="1274"/>
      <c r="BJ68" s="1274"/>
      <c r="BK68" s="1274"/>
      <c r="BL68" s="1274"/>
      <c r="BM68" s="1274"/>
      <c r="BN68" s="1274"/>
      <c r="BO68" s="1274"/>
      <c r="BP68" s="1274"/>
      <c r="BQ68" s="1274"/>
      <c r="BR68" s="1274"/>
      <c r="BS68" s="1274"/>
      <c r="BT68" s="1274"/>
      <c r="BU68" s="1274"/>
      <c r="BV68" s="1274"/>
      <c r="BW68" s="1274"/>
      <c r="BX68" s="1274"/>
      <c r="BY68" s="1274"/>
      <c r="BZ68" s="1274"/>
      <c r="CA68" s="1274"/>
      <c r="CB68" s="1274"/>
      <c r="CC68" s="1274"/>
      <c r="CD68" s="1274"/>
      <c r="CE68" s="1274"/>
      <c r="CF68" s="1274"/>
      <c r="CG68" s="1274"/>
      <c r="CH68" s="1274"/>
      <c r="CI68" s="1274"/>
      <c r="CJ68" s="1274"/>
      <c r="CK68" s="1274"/>
      <c r="CL68" s="1274"/>
      <c r="CM68" s="1274"/>
      <c r="CN68" s="1274"/>
      <c r="CO68" s="1274"/>
      <c r="CP68" s="1274"/>
      <c r="CQ68" s="1274"/>
      <c r="CR68" s="1274"/>
      <c r="CS68" s="1274"/>
      <c r="CT68" s="1274"/>
      <c r="CU68" s="1274"/>
      <c r="CV68" s="1274"/>
      <c r="CW68" s="1274"/>
      <c r="CX68" s="1274"/>
      <c r="CY68" s="1274"/>
      <c r="CZ68" s="1274"/>
      <c r="DA68" s="1274"/>
      <c r="DB68" s="1274"/>
      <c r="DC68" s="1275"/>
    </row>
    <row r="69" spans="2:107" x14ac:dyDescent="0.15">
      <c r="B69" s="374"/>
      <c r="AN69" s="1276"/>
      <c r="AO69" s="1277"/>
      <c r="AP69" s="1277"/>
      <c r="AQ69" s="1277"/>
      <c r="AR69" s="1277"/>
      <c r="AS69" s="1277"/>
      <c r="AT69" s="1277"/>
      <c r="AU69" s="1277"/>
      <c r="AV69" s="1277"/>
      <c r="AW69" s="1277"/>
      <c r="AX69" s="1277"/>
      <c r="AY69" s="1277"/>
      <c r="AZ69" s="1277"/>
      <c r="BA69" s="1277"/>
      <c r="BB69" s="1277"/>
      <c r="BC69" s="1277"/>
      <c r="BD69" s="1277"/>
      <c r="BE69" s="1277"/>
      <c r="BF69" s="1277"/>
      <c r="BG69" s="1277"/>
      <c r="BH69" s="1277"/>
      <c r="BI69" s="1277"/>
      <c r="BJ69" s="1277"/>
      <c r="BK69" s="1277"/>
      <c r="BL69" s="1277"/>
      <c r="BM69" s="1277"/>
      <c r="BN69" s="1277"/>
      <c r="BO69" s="1277"/>
      <c r="BP69" s="1277"/>
      <c r="BQ69" s="1277"/>
      <c r="BR69" s="1277"/>
      <c r="BS69" s="1277"/>
      <c r="BT69" s="1277"/>
      <c r="BU69" s="1277"/>
      <c r="BV69" s="1277"/>
      <c r="BW69" s="1277"/>
      <c r="BX69" s="1277"/>
      <c r="BY69" s="1277"/>
      <c r="BZ69" s="1277"/>
      <c r="CA69" s="1277"/>
      <c r="CB69" s="1277"/>
      <c r="CC69" s="1277"/>
      <c r="CD69" s="1277"/>
      <c r="CE69" s="1277"/>
      <c r="CF69" s="1277"/>
      <c r="CG69" s="1277"/>
      <c r="CH69" s="1277"/>
      <c r="CI69" s="1277"/>
      <c r="CJ69" s="1277"/>
      <c r="CK69" s="1277"/>
      <c r="CL69" s="1277"/>
      <c r="CM69" s="1277"/>
      <c r="CN69" s="1277"/>
      <c r="CO69" s="1277"/>
      <c r="CP69" s="1277"/>
      <c r="CQ69" s="1277"/>
      <c r="CR69" s="1277"/>
      <c r="CS69" s="1277"/>
      <c r="CT69" s="1277"/>
      <c r="CU69" s="1277"/>
      <c r="CV69" s="1277"/>
      <c r="CW69" s="1277"/>
      <c r="CX69" s="1277"/>
      <c r="CY69" s="1277"/>
      <c r="CZ69" s="1277"/>
      <c r="DA69" s="1277"/>
      <c r="DB69" s="1277"/>
      <c r="DC69" s="1278"/>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8" t="s">
        <v>565</v>
      </c>
    </row>
    <row r="72" spans="2:107" x14ac:dyDescent="0.15">
      <c r="B72" s="374"/>
      <c r="G72" s="1264"/>
      <c r="H72" s="1264"/>
      <c r="I72" s="1264"/>
      <c r="J72" s="1264"/>
      <c r="K72" s="384"/>
      <c r="L72" s="384"/>
      <c r="M72" s="385"/>
      <c r="N72" s="385"/>
      <c r="AN72" s="1267"/>
      <c r="AO72" s="1268"/>
      <c r="AP72" s="1268"/>
      <c r="AQ72" s="1268"/>
      <c r="AR72" s="1268"/>
      <c r="AS72" s="1268"/>
      <c r="AT72" s="1268"/>
      <c r="AU72" s="1268"/>
      <c r="AV72" s="1268"/>
      <c r="AW72" s="1268"/>
      <c r="AX72" s="1268"/>
      <c r="AY72" s="1268"/>
      <c r="AZ72" s="1268"/>
      <c r="BA72" s="1268"/>
      <c r="BB72" s="1268"/>
      <c r="BC72" s="1268"/>
      <c r="BD72" s="1268"/>
      <c r="BE72" s="1268"/>
      <c r="BF72" s="1268"/>
      <c r="BG72" s="1268"/>
      <c r="BH72" s="1268"/>
      <c r="BI72" s="1268"/>
      <c r="BJ72" s="1268"/>
      <c r="BK72" s="1268"/>
      <c r="BL72" s="1268"/>
      <c r="BM72" s="1268"/>
      <c r="BN72" s="1268"/>
      <c r="BO72" s="1269"/>
      <c r="BP72" s="1263" t="s">
        <v>526</v>
      </c>
      <c r="BQ72" s="1263"/>
      <c r="BR72" s="1263"/>
      <c r="BS72" s="1263"/>
      <c r="BT72" s="1263"/>
      <c r="BU72" s="1263"/>
      <c r="BV72" s="1263"/>
      <c r="BW72" s="1263"/>
      <c r="BX72" s="1263" t="s">
        <v>527</v>
      </c>
      <c r="BY72" s="1263"/>
      <c r="BZ72" s="1263"/>
      <c r="CA72" s="1263"/>
      <c r="CB72" s="1263"/>
      <c r="CC72" s="1263"/>
      <c r="CD72" s="1263"/>
      <c r="CE72" s="1263"/>
      <c r="CF72" s="1263" t="s">
        <v>528</v>
      </c>
      <c r="CG72" s="1263"/>
      <c r="CH72" s="1263"/>
      <c r="CI72" s="1263"/>
      <c r="CJ72" s="1263"/>
      <c r="CK72" s="1263"/>
      <c r="CL72" s="1263"/>
      <c r="CM72" s="1263"/>
      <c r="CN72" s="1263" t="s">
        <v>529</v>
      </c>
      <c r="CO72" s="1263"/>
      <c r="CP72" s="1263"/>
      <c r="CQ72" s="1263"/>
      <c r="CR72" s="1263"/>
      <c r="CS72" s="1263"/>
      <c r="CT72" s="1263"/>
      <c r="CU72" s="1263"/>
      <c r="CV72" s="1263" t="s">
        <v>530</v>
      </c>
      <c r="CW72" s="1263"/>
      <c r="CX72" s="1263"/>
      <c r="CY72" s="1263"/>
      <c r="CZ72" s="1263"/>
      <c r="DA72" s="1263"/>
      <c r="DB72" s="1263"/>
      <c r="DC72" s="1263"/>
    </row>
    <row r="73" spans="2:107" x14ac:dyDescent="0.15">
      <c r="B73" s="374"/>
      <c r="G73" s="1266"/>
      <c r="H73" s="1266"/>
      <c r="I73" s="1266"/>
      <c r="J73" s="1266"/>
      <c r="K73" s="1262"/>
      <c r="L73" s="1262"/>
      <c r="M73" s="1262"/>
      <c r="N73" s="1262"/>
      <c r="AM73" s="383"/>
      <c r="AN73" s="1261" t="s">
        <v>566</v>
      </c>
      <c r="AO73" s="1261"/>
      <c r="AP73" s="1261"/>
      <c r="AQ73" s="1261"/>
      <c r="AR73" s="1261"/>
      <c r="AS73" s="1261"/>
      <c r="AT73" s="1261"/>
      <c r="AU73" s="1261"/>
      <c r="AV73" s="1261"/>
      <c r="AW73" s="1261"/>
      <c r="AX73" s="1261"/>
      <c r="AY73" s="1261"/>
      <c r="AZ73" s="1261"/>
      <c r="BA73" s="1261"/>
      <c r="BB73" s="1261" t="s">
        <v>567</v>
      </c>
      <c r="BC73" s="1261"/>
      <c r="BD73" s="1261"/>
      <c r="BE73" s="1261"/>
      <c r="BF73" s="1261"/>
      <c r="BG73" s="1261"/>
      <c r="BH73" s="1261"/>
      <c r="BI73" s="1261"/>
      <c r="BJ73" s="1261"/>
      <c r="BK73" s="1261"/>
      <c r="BL73" s="1261"/>
      <c r="BM73" s="1261"/>
      <c r="BN73" s="1261"/>
      <c r="BO73" s="1261"/>
      <c r="BP73" s="1258"/>
      <c r="BQ73" s="1258"/>
      <c r="BR73" s="1258"/>
      <c r="BS73" s="1258"/>
      <c r="BT73" s="1258"/>
      <c r="BU73" s="1258"/>
      <c r="BV73" s="1258"/>
      <c r="BW73" s="1258"/>
      <c r="BX73" s="1258"/>
      <c r="BY73" s="1258"/>
      <c r="BZ73" s="1258"/>
      <c r="CA73" s="1258"/>
      <c r="CB73" s="1258"/>
      <c r="CC73" s="1258"/>
      <c r="CD73" s="1258"/>
      <c r="CE73" s="1258"/>
      <c r="CF73" s="1258"/>
      <c r="CG73" s="1258"/>
      <c r="CH73" s="1258"/>
      <c r="CI73" s="1258"/>
      <c r="CJ73" s="1258"/>
      <c r="CK73" s="1258"/>
      <c r="CL73" s="1258"/>
      <c r="CM73" s="1258"/>
      <c r="CN73" s="1258"/>
      <c r="CO73" s="1258"/>
      <c r="CP73" s="1258"/>
      <c r="CQ73" s="1258"/>
      <c r="CR73" s="1258"/>
      <c r="CS73" s="1258"/>
      <c r="CT73" s="1258"/>
      <c r="CU73" s="1258"/>
      <c r="CV73" s="1258"/>
      <c r="CW73" s="1258"/>
      <c r="CX73" s="1258"/>
      <c r="CY73" s="1258"/>
      <c r="CZ73" s="1258"/>
      <c r="DA73" s="1258"/>
      <c r="DB73" s="1258"/>
      <c r="DC73" s="1258"/>
    </row>
    <row r="74" spans="2:107" x14ac:dyDescent="0.15">
      <c r="B74" s="374"/>
      <c r="G74" s="1266"/>
      <c r="H74" s="1266"/>
      <c r="I74" s="1266"/>
      <c r="J74" s="1266"/>
      <c r="K74" s="1262"/>
      <c r="L74" s="1262"/>
      <c r="M74" s="1262"/>
      <c r="N74" s="1262"/>
      <c r="AM74" s="383"/>
      <c r="AN74" s="1261"/>
      <c r="AO74" s="1261"/>
      <c r="AP74" s="1261"/>
      <c r="AQ74" s="1261"/>
      <c r="AR74" s="1261"/>
      <c r="AS74" s="1261"/>
      <c r="AT74" s="1261"/>
      <c r="AU74" s="1261"/>
      <c r="AV74" s="1261"/>
      <c r="AW74" s="1261"/>
      <c r="AX74" s="1261"/>
      <c r="AY74" s="1261"/>
      <c r="AZ74" s="1261"/>
      <c r="BA74" s="1261"/>
      <c r="BB74" s="1261"/>
      <c r="BC74" s="1261"/>
      <c r="BD74" s="1261"/>
      <c r="BE74" s="1261"/>
      <c r="BF74" s="1261"/>
      <c r="BG74" s="1261"/>
      <c r="BH74" s="1261"/>
      <c r="BI74" s="1261"/>
      <c r="BJ74" s="1261"/>
      <c r="BK74" s="1261"/>
      <c r="BL74" s="1261"/>
      <c r="BM74" s="1261"/>
      <c r="BN74" s="1261"/>
      <c r="BO74" s="1261"/>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x14ac:dyDescent="0.15">
      <c r="B75" s="374"/>
      <c r="G75" s="1266"/>
      <c r="H75" s="1266"/>
      <c r="I75" s="1264"/>
      <c r="J75" s="1264"/>
      <c r="K75" s="1265"/>
      <c r="L75" s="1265"/>
      <c r="M75" s="1265"/>
      <c r="N75" s="1265"/>
      <c r="AM75" s="383"/>
      <c r="AN75" s="1261"/>
      <c r="AO75" s="1261"/>
      <c r="AP75" s="1261"/>
      <c r="AQ75" s="1261"/>
      <c r="AR75" s="1261"/>
      <c r="AS75" s="1261"/>
      <c r="AT75" s="1261"/>
      <c r="AU75" s="1261"/>
      <c r="AV75" s="1261"/>
      <c r="AW75" s="1261"/>
      <c r="AX75" s="1261"/>
      <c r="AY75" s="1261"/>
      <c r="AZ75" s="1261"/>
      <c r="BA75" s="1261"/>
      <c r="BB75" s="1261" t="s">
        <v>571</v>
      </c>
      <c r="BC75" s="1261"/>
      <c r="BD75" s="1261"/>
      <c r="BE75" s="1261"/>
      <c r="BF75" s="1261"/>
      <c r="BG75" s="1261"/>
      <c r="BH75" s="1261"/>
      <c r="BI75" s="1261"/>
      <c r="BJ75" s="1261"/>
      <c r="BK75" s="1261"/>
      <c r="BL75" s="1261"/>
      <c r="BM75" s="1261"/>
      <c r="BN75" s="1261"/>
      <c r="BO75" s="1261"/>
      <c r="BP75" s="1258">
        <v>5.7</v>
      </c>
      <c r="BQ75" s="1258"/>
      <c r="BR75" s="1258"/>
      <c r="BS75" s="1258"/>
      <c r="BT75" s="1258"/>
      <c r="BU75" s="1258"/>
      <c r="BV75" s="1258"/>
      <c r="BW75" s="1258"/>
      <c r="BX75" s="1258">
        <v>6.1</v>
      </c>
      <c r="BY75" s="1258"/>
      <c r="BZ75" s="1258"/>
      <c r="CA75" s="1258"/>
      <c r="CB75" s="1258"/>
      <c r="CC75" s="1258"/>
      <c r="CD75" s="1258"/>
      <c r="CE75" s="1258"/>
      <c r="CF75" s="1258">
        <v>6.7</v>
      </c>
      <c r="CG75" s="1258"/>
      <c r="CH75" s="1258"/>
      <c r="CI75" s="1258"/>
      <c r="CJ75" s="1258"/>
      <c r="CK75" s="1258"/>
      <c r="CL75" s="1258"/>
      <c r="CM75" s="1258"/>
      <c r="CN75" s="1258">
        <v>7.1</v>
      </c>
      <c r="CO75" s="1258"/>
      <c r="CP75" s="1258"/>
      <c r="CQ75" s="1258"/>
      <c r="CR75" s="1258"/>
      <c r="CS75" s="1258"/>
      <c r="CT75" s="1258"/>
      <c r="CU75" s="1258"/>
      <c r="CV75" s="1258">
        <v>7.7</v>
      </c>
      <c r="CW75" s="1258"/>
      <c r="CX75" s="1258"/>
      <c r="CY75" s="1258"/>
      <c r="CZ75" s="1258"/>
      <c r="DA75" s="1258"/>
      <c r="DB75" s="1258"/>
      <c r="DC75" s="1258"/>
    </row>
    <row r="76" spans="2:107" x14ac:dyDescent="0.15">
      <c r="B76" s="374"/>
      <c r="G76" s="1266"/>
      <c r="H76" s="1266"/>
      <c r="I76" s="1264"/>
      <c r="J76" s="1264"/>
      <c r="K76" s="1265"/>
      <c r="L76" s="1265"/>
      <c r="M76" s="1265"/>
      <c r="N76" s="1265"/>
      <c r="AM76" s="383"/>
      <c r="AN76" s="1261"/>
      <c r="AO76" s="1261"/>
      <c r="AP76" s="1261"/>
      <c r="AQ76" s="1261"/>
      <c r="AR76" s="1261"/>
      <c r="AS76" s="1261"/>
      <c r="AT76" s="1261"/>
      <c r="AU76" s="1261"/>
      <c r="AV76" s="1261"/>
      <c r="AW76" s="1261"/>
      <c r="AX76" s="1261"/>
      <c r="AY76" s="1261"/>
      <c r="AZ76" s="1261"/>
      <c r="BA76" s="1261"/>
      <c r="BB76" s="1261"/>
      <c r="BC76" s="1261"/>
      <c r="BD76" s="1261"/>
      <c r="BE76" s="1261"/>
      <c r="BF76" s="1261"/>
      <c r="BG76" s="1261"/>
      <c r="BH76" s="1261"/>
      <c r="BI76" s="1261"/>
      <c r="BJ76" s="1261"/>
      <c r="BK76" s="1261"/>
      <c r="BL76" s="1261"/>
      <c r="BM76" s="1261"/>
      <c r="BN76" s="1261"/>
      <c r="BO76" s="1261"/>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x14ac:dyDescent="0.15">
      <c r="B77" s="374"/>
      <c r="G77" s="1264"/>
      <c r="H77" s="1264"/>
      <c r="I77" s="1264"/>
      <c r="J77" s="1264"/>
      <c r="K77" s="1262"/>
      <c r="L77" s="1262"/>
      <c r="M77" s="1262"/>
      <c r="N77" s="1262"/>
      <c r="AN77" s="1263" t="s">
        <v>569</v>
      </c>
      <c r="AO77" s="1263"/>
      <c r="AP77" s="1263"/>
      <c r="AQ77" s="1263"/>
      <c r="AR77" s="1263"/>
      <c r="AS77" s="1263"/>
      <c r="AT77" s="1263"/>
      <c r="AU77" s="1263"/>
      <c r="AV77" s="1263"/>
      <c r="AW77" s="1263"/>
      <c r="AX77" s="1263"/>
      <c r="AY77" s="1263"/>
      <c r="AZ77" s="1263"/>
      <c r="BA77" s="1263"/>
      <c r="BB77" s="1261" t="s">
        <v>567</v>
      </c>
      <c r="BC77" s="1261"/>
      <c r="BD77" s="1261"/>
      <c r="BE77" s="1261"/>
      <c r="BF77" s="1261"/>
      <c r="BG77" s="1261"/>
      <c r="BH77" s="1261"/>
      <c r="BI77" s="1261"/>
      <c r="BJ77" s="1261"/>
      <c r="BK77" s="1261"/>
      <c r="BL77" s="1261"/>
      <c r="BM77" s="1261"/>
      <c r="BN77" s="1261"/>
      <c r="BO77" s="1261"/>
      <c r="BP77" s="1258">
        <v>0</v>
      </c>
      <c r="BQ77" s="1258"/>
      <c r="BR77" s="1258"/>
      <c r="BS77" s="1258"/>
      <c r="BT77" s="1258"/>
      <c r="BU77" s="1258"/>
      <c r="BV77" s="1258"/>
      <c r="BW77" s="1258"/>
      <c r="BX77" s="1258">
        <v>0</v>
      </c>
      <c r="BY77" s="1258"/>
      <c r="BZ77" s="1258"/>
      <c r="CA77" s="1258"/>
      <c r="CB77" s="1258"/>
      <c r="CC77" s="1258"/>
      <c r="CD77" s="1258"/>
      <c r="CE77" s="1258"/>
      <c r="CF77" s="1258">
        <v>0</v>
      </c>
      <c r="CG77" s="1258"/>
      <c r="CH77" s="1258"/>
      <c r="CI77" s="1258"/>
      <c r="CJ77" s="1258"/>
      <c r="CK77" s="1258"/>
      <c r="CL77" s="1258"/>
      <c r="CM77" s="1258"/>
      <c r="CN77" s="1258">
        <v>0</v>
      </c>
      <c r="CO77" s="1258"/>
      <c r="CP77" s="1258"/>
      <c r="CQ77" s="1258"/>
      <c r="CR77" s="1258"/>
      <c r="CS77" s="1258"/>
      <c r="CT77" s="1258"/>
      <c r="CU77" s="1258"/>
      <c r="CV77" s="1258">
        <v>0</v>
      </c>
      <c r="CW77" s="1258"/>
      <c r="CX77" s="1258"/>
      <c r="CY77" s="1258"/>
      <c r="CZ77" s="1258"/>
      <c r="DA77" s="1258"/>
      <c r="DB77" s="1258"/>
      <c r="DC77" s="1258"/>
    </row>
    <row r="78" spans="2:107" x14ac:dyDescent="0.15">
      <c r="B78" s="374"/>
      <c r="G78" s="1264"/>
      <c r="H78" s="1264"/>
      <c r="I78" s="1264"/>
      <c r="J78" s="1264"/>
      <c r="K78" s="1262"/>
      <c r="L78" s="1262"/>
      <c r="M78" s="1262"/>
      <c r="N78" s="1262"/>
      <c r="AN78" s="1263"/>
      <c r="AO78" s="1263"/>
      <c r="AP78" s="1263"/>
      <c r="AQ78" s="1263"/>
      <c r="AR78" s="1263"/>
      <c r="AS78" s="1263"/>
      <c r="AT78" s="1263"/>
      <c r="AU78" s="1263"/>
      <c r="AV78" s="1263"/>
      <c r="AW78" s="1263"/>
      <c r="AX78" s="1263"/>
      <c r="AY78" s="1263"/>
      <c r="AZ78" s="1263"/>
      <c r="BA78" s="1263"/>
      <c r="BB78" s="1261"/>
      <c r="BC78" s="1261"/>
      <c r="BD78" s="1261"/>
      <c r="BE78" s="1261"/>
      <c r="BF78" s="1261"/>
      <c r="BG78" s="1261"/>
      <c r="BH78" s="1261"/>
      <c r="BI78" s="1261"/>
      <c r="BJ78" s="1261"/>
      <c r="BK78" s="1261"/>
      <c r="BL78" s="1261"/>
      <c r="BM78" s="1261"/>
      <c r="BN78" s="1261"/>
      <c r="BO78" s="1261"/>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x14ac:dyDescent="0.15">
      <c r="B79" s="374"/>
      <c r="G79" s="1264"/>
      <c r="H79" s="1264"/>
      <c r="I79" s="1259"/>
      <c r="J79" s="1259"/>
      <c r="K79" s="1260"/>
      <c r="L79" s="1260"/>
      <c r="M79" s="1260"/>
      <c r="N79" s="1260"/>
      <c r="AN79" s="1263"/>
      <c r="AO79" s="1263"/>
      <c r="AP79" s="1263"/>
      <c r="AQ79" s="1263"/>
      <c r="AR79" s="1263"/>
      <c r="AS79" s="1263"/>
      <c r="AT79" s="1263"/>
      <c r="AU79" s="1263"/>
      <c r="AV79" s="1263"/>
      <c r="AW79" s="1263"/>
      <c r="AX79" s="1263"/>
      <c r="AY79" s="1263"/>
      <c r="AZ79" s="1263"/>
      <c r="BA79" s="1263"/>
      <c r="BB79" s="1261" t="s">
        <v>571</v>
      </c>
      <c r="BC79" s="1261"/>
      <c r="BD79" s="1261"/>
      <c r="BE79" s="1261"/>
      <c r="BF79" s="1261"/>
      <c r="BG79" s="1261"/>
      <c r="BH79" s="1261"/>
      <c r="BI79" s="1261"/>
      <c r="BJ79" s="1261"/>
      <c r="BK79" s="1261"/>
      <c r="BL79" s="1261"/>
      <c r="BM79" s="1261"/>
      <c r="BN79" s="1261"/>
      <c r="BO79" s="1261"/>
      <c r="BP79" s="1258">
        <v>5.8</v>
      </c>
      <c r="BQ79" s="1258"/>
      <c r="BR79" s="1258"/>
      <c r="BS79" s="1258"/>
      <c r="BT79" s="1258"/>
      <c r="BU79" s="1258"/>
      <c r="BV79" s="1258"/>
      <c r="BW79" s="1258"/>
      <c r="BX79" s="1258">
        <v>5.8</v>
      </c>
      <c r="BY79" s="1258"/>
      <c r="BZ79" s="1258"/>
      <c r="CA79" s="1258"/>
      <c r="CB79" s="1258"/>
      <c r="CC79" s="1258"/>
      <c r="CD79" s="1258"/>
      <c r="CE79" s="1258"/>
      <c r="CF79" s="1258">
        <v>6.6</v>
      </c>
      <c r="CG79" s="1258"/>
      <c r="CH79" s="1258"/>
      <c r="CI79" s="1258"/>
      <c r="CJ79" s="1258"/>
      <c r="CK79" s="1258"/>
      <c r="CL79" s="1258"/>
      <c r="CM79" s="1258"/>
      <c r="CN79" s="1258">
        <v>6.8</v>
      </c>
      <c r="CO79" s="1258"/>
      <c r="CP79" s="1258"/>
      <c r="CQ79" s="1258"/>
      <c r="CR79" s="1258"/>
      <c r="CS79" s="1258"/>
      <c r="CT79" s="1258"/>
      <c r="CU79" s="1258"/>
      <c r="CV79" s="1258">
        <v>7.3</v>
      </c>
      <c r="CW79" s="1258"/>
      <c r="CX79" s="1258"/>
      <c r="CY79" s="1258"/>
      <c r="CZ79" s="1258"/>
      <c r="DA79" s="1258"/>
      <c r="DB79" s="1258"/>
      <c r="DC79" s="1258"/>
    </row>
    <row r="80" spans="2:107" x14ac:dyDescent="0.15">
      <c r="B80" s="374"/>
      <c r="G80" s="1264"/>
      <c r="H80" s="1264"/>
      <c r="I80" s="1259"/>
      <c r="J80" s="1259"/>
      <c r="K80" s="1260"/>
      <c r="L80" s="1260"/>
      <c r="M80" s="1260"/>
      <c r="N80" s="1260"/>
      <c r="AN80" s="1263"/>
      <c r="AO80" s="1263"/>
      <c r="AP80" s="1263"/>
      <c r="AQ80" s="1263"/>
      <c r="AR80" s="1263"/>
      <c r="AS80" s="1263"/>
      <c r="AT80" s="1263"/>
      <c r="AU80" s="1263"/>
      <c r="AV80" s="1263"/>
      <c r="AW80" s="1263"/>
      <c r="AX80" s="1263"/>
      <c r="AY80" s="1263"/>
      <c r="AZ80" s="1263"/>
      <c r="BA80" s="1263"/>
      <c r="BB80" s="1261"/>
      <c r="BC80" s="1261"/>
      <c r="BD80" s="1261"/>
      <c r="BE80" s="1261"/>
      <c r="BF80" s="1261"/>
      <c r="BG80" s="1261"/>
      <c r="BH80" s="1261"/>
      <c r="BI80" s="1261"/>
      <c r="BJ80" s="1261"/>
      <c r="BK80" s="1261"/>
      <c r="BL80" s="1261"/>
      <c r="BM80" s="1261"/>
      <c r="BN80" s="1261"/>
      <c r="BO80" s="1261"/>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8"/>
      <c r="DE84" s="368"/>
    </row>
    <row r="85" spans="2:109" x14ac:dyDescent="0.15">
      <c r="DD85" s="368"/>
      <c r="DE85" s="368"/>
    </row>
  </sheetData>
  <sheetProtection algorithmName="SHA-512" hashValue="+pNgsjG9YTZkjmUsfjl67GZGaxIy3ojvV3YEUSWwhYpYqjlkF8jOuvN006OZXPiWnd0P7PsqynbD6VOMbZeqyg==" saltValue="EQDCa6juLTZkBe74mlSwM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966F2-D15A-48B6-9756-B8468234FE03}">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umoMNV4CPj8C0f5wq3Ace39sJyQFhAQhooilzic93yo/5FZPannmmt3ydnjKFlZdmLH0/4RNFr9Ggjx3k2g6cA==" saltValue="IhmmCi5WUy0on0Th5gEVy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76F4B4-5EFD-4336-A544-78323F6710D0}">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ixByG77dOx59FwWuVmirdvwoWcIY0ZZvRNJ0PIcCubpRTPbCAZ6K3HBAUCqfRpp4S6vZ1UANQvQORyBAtMDJyQ==" saltValue="yW++sG/OvxyZ2TVV6amR2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119723</v>
      </c>
      <c r="E3" s="156"/>
      <c r="F3" s="157">
        <v>264232</v>
      </c>
      <c r="G3" s="158"/>
      <c r="H3" s="159"/>
    </row>
    <row r="4" spans="1:8" x14ac:dyDescent="0.15">
      <c r="A4" s="160"/>
      <c r="B4" s="161"/>
      <c r="C4" s="162"/>
      <c r="D4" s="163">
        <v>69145</v>
      </c>
      <c r="E4" s="164"/>
      <c r="F4" s="165">
        <v>133959</v>
      </c>
      <c r="G4" s="166"/>
      <c r="H4" s="167"/>
    </row>
    <row r="5" spans="1:8" x14ac:dyDescent="0.15">
      <c r="A5" s="148" t="s">
        <v>520</v>
      </c>
      <c r="B5" s="153"/>
      <c r="C5" s="154"/>
      <c r="D5" s="155">
        <v>77428</v>
      </c>
      <c r="E5" s="156"/>
      <c r="F5" s="157">
        <v>263613</v>
      </c>
      <c r="G5" s="158"/>
      <c r="H5" s="159"/>
    </row>
    <row r="6" spans="1:8" x14ac:dyDescent="0.15">
      <c r="A6" s="160"/>
      <c r="B6" s="161"/>
      <c r="C6" s="162"/>
      <c r="D6" s="163">
        <v>41408</v>
      </c>
      <c r="E6" s="164"/>
      <c r="F6" s="165">
        <v>128823</v>
      </c>
      <c r="G6" s="166"/>
      <c r="H6" s="167"/>
    </row>
    <row r="7" spans="1:8" x14ac:dyDescent="0.15">
      <c r="A7" s="148" t="s">
        <v>521</v>
      </c>
      <c r="B7" s="153"/>
      <c r="C7" s="154"/>
      <c r="D7" s="155">
        <v>116181</v>
      </c>
      <c r="E7" s="156"/>
      <c r="F7" s="157">
        <v>362690</v>
      </c>
      <c r="G7" s="158"/>
      <c r="H7" s="159"/>
    </row>
    <row r="8" spans="1:8" x14ac:dyDescent="0.15">
      <c r="A8" s="160"/>
      <c r="B8" s="161"/>
      <c r="C8" s="162"/>
      <c r="D8" s="163">
        <v>76868</v>
      </c>
      <c r="E8" s="164"/>
      <c r="F8" s="165">
        <v>172580</v>
      </c>
      <c r="G8" s="166"/>
      <c r="H8" s="167"/>
    </row>
    <row r="9" spans="1:8" x14ac:dyDescent="0.15">
      <c r="A9" s="148" t="s">
        <v>522</v>
      </c>
      <c r="B9" s="153"/>
      <c r="C9" s="154"/>
      <c r="D9" s="155">
        <v>113000</v>
      </c>
      <c r="E9" s="156"/>
      <c r="F9" s="157">
        <v>296093</v>
      </c>
      <c r="G9" s="158"/>
      <c r="H9" s="159"/>
    </row>
    <row r="10" spans="1:8" x14ac:dyDescent="0.15">
      <c r="A10" s="160"/>
      <c r="B10" s="161"/>
      <c r="C10" s="162"/>
      <c r="D10" s="163">
        <v>73953</v>
      </c>
      <c r="E10" s="164"/>
      <c r="F10" s="165">
        <v>140545</v>
      </c>
      <c r="G10" s="166"/>
      <c r="H10" s="167"/>
    </row>
    <row r="11" spans="1:8" x14ac:dyDescent="0.15">
      <c r="A11" s="148" t="s">
        <v>523</v>
      </c>
      <c r="B11" s="153"/>
      <c r="C11" s="154"/>
      <c r="D11" s="155">
        <v>384735</v>
      </c>
      <c r="E11" s="156"/>
      <c r="F11" s="157">
        <v>308655</v>
      </c>
      <c r="G11" s="158"/>
      <c r="H11" s="159"/>
    </row>
    <row r="12" spans="1:8" x14ac:dyDescent="0.15">
      <c r="A12" s="160"/>
      <c r="B12" s="161"/>
      <c r="C12" s="168"/>
      <c r="D12" s="163">
        <v>328972</v>
      </c>
      <c r="E12" s="164"/>
      <c r="F12" s="165">
        <v>169887</v>
      </c>
      <c r="G12" s="166"/>
      <c r="H12" s="167"/>
    </row>
    <row r="13" spans="1:8" x14ac:dyDescent="0.15">
      <c r="A13" s="148"/>
      <c r="B13" s="153"/>
      <c r="C13" s="169"/>
      <c r="D13" s="170">
        <v>162213</v>
      </c>
      <c r="E13" s="171"/>
      <c r="F13" s="172">
        <v>299057</v>
      </c>
      <c r="G13" s="173"/>
      <c r="H13" s="159"/>
    </row>
    <row r="14" spans="1:8" x14ac:dyDescent="0.15">
      <c r="A14" s="160"/>
      <c r="B14" s="161"/>
      <c r="C14" s="162"/>
      <c r="D14" s="163">
        <v>118069</v>
      </c>
      <c r="E14" s="164"/>
      <c r="F14" s="165">
        <v>149159</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7.38</v>
      </c>
      <c r="C19" s="174">
        <f>ROUND(VALUE(SUBSTITUTE(実質収支比率等に係る経年分析!G$48,"▲","-")),2)</f>
        <v>7.39</v>
      </c>
      <c r="D19" s="174">
        <f>ROUND(VALUE(SUBSTITUTE(実質収支比率等に係る経年分析!H$48,"▲","-")),2)</f>
        <v>6.02</v>
      </c>
      <c r="E19" s="174">
        <f>ROUND(VALUE(SUBSTITUTE(実質収支比率等に係る経年分析!I$48,"▲","-")),2)</f>
        <v>2.94</v>
      </c>
      <c r="F19" s="174">
        <f>ROUND(VALUE(SUBSTITUTE(実質収支比率等に係る経年分析!J$48,"▲","-")),2)</f>
        <v>9.67</v>
      </c>
    </row>
    <row r="20" spans="1:11" x14ac:dyDescent="0.15">
      <c r="A20" s="174" t="s">
        <v>53</v>
      </c>
      <c r="B20" s="174">
        <f>ROUND(VALUE(SUBSTITUTE(実質収支比率等に係る経年分析!F$47,"▲","-")),2)</f>
        <v>191.95</v>
      </c>
      <c r="C20" s="174">
        <f>ROUND(VALUE(SUBSTITUTE(実質収支比率等に係る経年分析!G$47,"▲","-")),2)</f>
        <v>180.74</v>
      </c>
      <c r="D20" s="174">
        <f>ROUND(VALUE(SUBSTITUTE(実質収支比率等に係る経年分析!H$47,"▲","-")),2)</f>
        <v>163.55000000000001</v>
      </c>
      <c r="E20" s="174">
        <f>ROUND(VALUE(SUBSTITUTE(実質収支比率等に係る経年分析!I$47,"▲","-")),2)</f>
        <v>169.11</v>
      </c>
      <c r="F20" s="174">
        <f>ROUND(VALUE(SUBSTITUTE(実質収支比率等に係る経年分析!J$47,"▲","-")),2)</f>
        <v>168.44</v>
      </c>
    </row>
    <row r="21" spans="1:11" x14ac:dyDescent="0.15">
      <c r="A21" s="174" t="s">
        <v>54</v>
      </c>
      <c r="B21" s="174">
        <f>IF(ISNUMBER(VALUE(SUBSTITUTE(実質収支比率等に係る経年分析!F$49,"▲","-"))),ROUND(VALUE(SUBSTITUTE(実質収支比率等に係る経年分析!F$49,"▲","-")),2),NA())</f>
        <v>1</v>
      </c>
      <c r="C21" s="174">
        <f>IF(ISNUMBER(VALUE(SUBSTITUTE(実質収支比率等に係る経年分析!G$49,"▲","-"))),ROUND(VALUE(SUBSTITUTE(実質収支比率等に係る経年分析!G$49,"▲","-")),2),NA())</f>
        <v>-1.23</v>
      </c>
      <c r="D21" s="174">
        <f>IF(ISNUMBER(VALUE(SUBSTITUTE(実質収支比率等に係る経年分析!H$49,"▲","-"))),ROUND(VALUE(SUBSTITUTE(実質収支比率等に係る経年分析!H$49,"▲","-")),2),NA())</f>
        <v>1.5</v>
      </c>
      <c r="E21" s="174">
        <f>IF(ISNUMBER(VALUE(SUBSTITUTE(実質収支比率等に係る経年分析!I$49,"▲","-"))),ROUND(VALUE(SUBSTITUTE(実質収支比率等に係る経年分析!I$49,"▲","-")),2),NA())</f>
        <v>-0.2</v>
      </c>
      <c r="F21" s="174">
        <f>IF(ISNUMBER(VALUE(SUBSTITUTE(実質収支比率等に係る経年分析!J$49,"▲","-"))),ROUND(VALUE(SUBSTITUTE(実質収支比率等に係る経年分析!J$49,"▲","-")),2),NA())</f>
        <v>5.88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0.15</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国民健康保険事業勘定特別会計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国民健康保険診療施設勘定特別会計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農業集落排水事業会計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0.23</v>
      </c>
    </row>
    <row r="33" spans="1:16" x14ac:dyDescent="0.15">
      <c r="A33" s="175" t="str">
        <f>IF(連結実質赤字比率に係る赤字・黒字の構成分析!C$37="",NA(),連結実質赤字比率に係る赤字・黒字の構成分析!C$37)</f>
        <v>公共下水道事業会計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#VALUE!</v>
      </c>
      <c r="G33" s="175" t="e">
        <f>IF(ROUND(VALUE(SUBSTITUTE(連結実質赤字比率に係る赤字・黒字の構成分析!H$37,"▲", "-")), 2) &gt;= 0, ABS(ROUND(VALUE(SUBSTITUTE(連結実質赤字比率に係る赤字・黒字の構成分析!H$37,"▲", "-")), 2)), NA())</f>
        <v>#VALUE!</v>
      </c>
      <c r="H33" s="175" t="e">
        <f>IF(ROUND(VALUE(SUBSTITUTE(連結実質赤字比率に係る赤字・黒字の構成分析!I$37,"▲", "-")), 2) &lt; 0, ABS(ROUND(VALUE(SUBSTITUTE(連結実質赤字比率に係る赤字・黒字の構成分析!I$37,"▲", "-")), 2)), NA())</f>
        <v>#VALUE!</v>
      </c>
      <c r="I33" s="175" t="e">
        <f>IF(ROUND(VALUE(SUBSTITUTE(連結実質赤字比率に係る赤字・黒字の構成分析!I$37,"▲", "-")), 2) &gt;= 0, ABS(ROUND(VALUE(SUBSTITUTE(連結実質赤字比率に係る赤字・黒字の構成分析!I$37,"▲", "-")), 2)), NA())</f>
        <v>#VALUE!</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0.62</v>
      </c>
    </row>
    <row r="34" spans="1:16" x14ac:dyDescent="0.15">
      <c r="A34" s="175" t="str">
        <f>IF(連結実質赤字比率に係る赤字・黒字の構成分析!C$36="",NA(),連結実質赤字比率に係る赤字・黒字の構成分析!C$36)</f>
        <v>簡易水道事業会計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#VALUE!</v>
      </c>
      <c r="G34" s="175" t="e">
        <f>IF(ROUND(VALUE(SUBSTITUTE(連結実質赤字比率に係る赤字・黒字の構成分析!H$36,"▲", "-")), 2) &gt;= 0, ABS(ROUND(VALUE(SUBSTITUTE(連結実質赤字比率に係る赤字・黒字の構成分析!H$36,"▲", "-")), 2)), NA())</f>
        <v>#VALUE!</v>
      </c>
      <c r="H34" s="175" t="e">
        <f>IF(ROUND(VALUE(SUBSTITUTE(連結実質赤字比率に係る赤字・黒字の構成分析!I$36,"▲", "-")), 2) &lt; 0, ABS(ROUND(VALUE(SUBSTITUTE(連結実質赤字比率に係る赤字・黒字の構成分析!I$36,"▲", "-")), 2)), NA())</f>
        <v>#VALUE!</v>
      </c>
      <c r="I34" s="175" t="e">
        <f>IF(ROUND(VALUE(SUBSTITUTE(連結実質赤字比率に係る赤字・黒字の構成分析!I$36,"▲", "-")), 2) &gt;= 0, ABS(ROUND(VALUE(SUBSTITUTE(連結実質赤字比率に係る赤字・黒字の構成分析!I$36,"▲", "-")), 2)), NA())</f>
        <v>#VALUE!</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0.81</v>
      </c>
    </row>
    <row r="35" spans="1:16" x14ac:dyDescent="0.15">
      <c r="A35" s="175" t="str">
        <f>IF(連結実質赤字比率に係る赤字・黒字の構成分析!C$35="",NA(),連結実質赤字比率に係る赤字・黒字の構成分析!C$35)</f>
        <v>介護保険事業勘定特別会計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0.18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2.08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1.33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0.89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0.82</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7.38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7.38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5.44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3.59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9.66</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231</v>
      </c>
      <c r="E42" s="176"/>
      <c r="F42" s="176"/>
      <c r="G42" s="176">
        <f>'実質公債費比率（分子）の構造'!L$52</f>
        <v>223</v>
      </c>
      <c r="H42" s="176"/>
      <c r="I42" s="176"/>
      <c r="J42" s="176">
        <f>'実質公債費比率（分子）の構造'!M$52</f>
        <v>257</v>
      </c>
      <c r="K42" s="176"/>
      <c r="L42" s="176"/>
      <c r="M42" s="176">
        <f>'実質公債費比率（分子）の構造'!N$52</f>
        <v>257</v>
      </c>
      <c r="N42" s="176"/>
      <c r="O42" s="176"/>
      <c r="P42" s="176">
        <f>'実質公債費比率（分子）の構造'!O$52</f>
        <v>252</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86</v>
      </c>
      <c r="C46" s="176"/>
      <c r="D46" s="176"/>
      <c r="E46" s="176">
        <f>'実質公債費比率（分子）の構造'!L$48</f>
        <v>88</v>
      </c>
      <c r="F46" s="176"/>
      <c r="G46" s="176"/>
      <c r="H46" s="176">
        <f>'実質公債費比率（分子）の構造'!M$48</f>
        <v>94</v>
      </c>
      <c r="I46" s="176"/>
      <c r="J46" s="176"/>
      <c r="K46" s="176">
        <f>'実質公債費比率（分子）の構造'!N$48</f>
        <v>95</v>
      </c>
      <c r="L46" s="176"/>
      <c r="M46" s="176"/>
      <c r="N46" s="176">
        <f>'実質公債費比率（分子）の構造'!O$48</f>
        <v>92</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237</v>
      </c>
      <c r="C49" s="176"/>
      <c r="D49" s="176"/>
      <c r="E49" s="176">
        <f>'実質公債費比率（分子）の構造'!L$45</f>
        <v>230</v>
      </c>
      <c r="F49" s="176"/>
      <c r="G49" s="176"/>
      <c r="H49" s="176">
        <f>'実質公債費比率（分子）の構造'!M$45</f>
        <v>284</v>
      </c>
      <c r="I49" s="176"/>
      <c r="J49" s="176"/>
      <c r="K49" s="176">
        <f>'実質公債費比率（分子）の構造'!N$45</f>
        <v>292</v>
      </c>
      <c r="L49" s="176"/>
      <c r="M49" s="176"/>
      <c r="N49" s="176">
        <f>'実質公債費比率（分子）の構造'!O$45</f>
        <v>292</v>
      </c>
      <c r="O49" s="176"/>
      <c r="P49" s="176"/>
    </row>
    <row r="50" spans="1:16" x14ac:dyDescent="0.15">
      <c r="A50" s="176" t="s">
        <v>67</v>
      </c>
      <c r="B50" s="176" t="e">
        <f>NA()</f>
        <v>#N/A</v>
      </c>
      <c r="C50" s="176">
        <f>IF(ISNUMBER('実質公債費比率（分子）の構造'!K$53),'実質公債費比率（分子）の構造'!K$53,NA())</f>
        <v>92</v>
      </c>
      <c r="D50" s="176" t="e">
        <f>NA()</f>
        <v>#N/A</v>
      </c>
      <c r="E50" s="176" t="e">
        <f>NA()</f>
        <v>#N/A</v>
      </c>
      <c r="F50" s="176">
        <f>IF(ISNUMBER('実質公債費比率（分子）の構造'!L$53),'実質公債費比率（分子）の構造'!L$53,NA())</f>
        <v>95</v>
      </c>
      <c r="G50" s="176" t="e">
        <f>NA()</f>
        <v>#N/A</v>
      </c>
      <c r="H50" s="176" t="e">
        <f>NA()</f>
        <v>#N/A</v>
      </c>
      <c r="I50" s="176">
        <f>IF(ISNUMBER('実質公債費比率（分子）の構造'!M$53),'実質公債費比率（分子）の構造'!M$53,NA())</f>
        <v>121</v>
      </c>
      <c r="J50" s="176" t="e">
        <f>NA()</f>
        <v>#N/A</v>
      </c>
      <c r="K50" s="176" t="e">
        <f>NA()</f>
        <v>#N/A</v>
      </c>
      <c r="L50" s="176">
        <f>IF(ISNUMBER('実質公債費比率（分子）の構造'!N$53),'実質公債費比率（分子）の構造'!N$53,NA())</f>
        <v>130</v>
      </c>
      <c r="M50" s="176" t="e">
        <f>NA()</f>
        <v>#N/A</v>
      </c>
      <c r="N50" s="176" t="e">
        <f>NA()</f>
        <v>#N/A</v>
      </c>
      <c r="O50" s="176">
        <f>IF(ISNUMBER('実質公債費比率（分子）の構造'!O$53),'実質公債費比率（分子）の構造'!O$53,NA())</f>
        <v>132</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2253</v>
      </c>
      <c r="E56" s="175"/>
      <c r="F56" s="175"/>
      <c r="G56" s="175">
        <f>'将来負担比率（分子）の構造'!J$52</f>
        <v>2130</v>
      </c>
      <c r="H56" s="175"/>
      <c r="I56" s="175"/>
      <c r="J56" s="175">
        <f>'将来負担比率（分子）の構造'!K$52</f>
        <v>2035</v>
      </c>
      <c r="K56" s="175"/>
      <c r="L56" s="175"/>
      <c r="M56" s="175">
        <f>'将来負担比率（分子）の構造'!L$52</f>
        <v>1849</v>
      </c>
      <c r="N56" s="175"/>
      <c r="O56" s="175"/>
      <c r="P56" s="175">
        <f>'将来負担比率（分子）の構造'!M$52</f>
        <v>2084</v>
      </c>
    </row>
    <row r="57" spans="1:16" x14ac:dyDescent="0.15">
      <c r="A57" s="175" t="s">
        <v>42</v>
      </c>
      <c r="B57" s="175"/>
      <c r="C57" s="175"/>
      <c r="D57" s="175">
        <f>'将来負担比率（分子）の構造'!I$51</f>
        <v>3</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4423</v>
      </c>
      <c r="E58" s="175"/>
      <c r="F58" s="175"/>
      <c r="G58" s="175">
        <f>'将来負担比率（分子）の構造'!J$50</f>
        <v>4556</v>
      </c>
      <c r="H58" s="175"/>
      <c r="I58" s="175"/>
      <c r="J58" s="175">
        <f>'将来負担比率（分子）の構造'!K$50</f>
        <v>4843</v>
      </c>
      <c r="K58" s="175"/>
      <c r="L58" s="175"/>
      <c r="M58" s="175">
        <f>'将来負担比率（分子）の構造'!L$50</f>
        <v>4975</v>
      </c>
      <c r="N58" s="175"/>
      <c r="O58" s="175"/>
      <c r="P58" s="175">
        <f>'将来負担比率（分子）の構造'!M$50</f>
        <v>4972</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289</v>
      </c>
      <c r="C62" s="175"/>
      <c r="D62" s="175"/>
      <c r="E62" s="175">
        <f>'将来負担比率（分子）の構造'!J$45</f>
        <v>276</v>
      </c>
      <c r="F62" s="175"/>
      <c r="G62" s="175"/>
      <c r="H62" s="175">
        <f>'将来負担比率（分子）の構造'!K$45</f>
        <v>236</v>
      </c>
      <c r="I62" s="175"/>
      <c r="J62" s="175"/>
      <c r="K62" s="175">
        <f>'将来負担比率（分子）の構造'!L$45</f>
        <v>272</v>
      </c>
      <c r="L62" s="175"/>
      <c r="M62" s="175"/>
      <c r="N62" s="175">
        <f>'将来負担比率（分子）の構造'!M$45</f>
        <v>337</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786</v>
      </c>
      <c r="C64" s="175"/>
      <c r="D64" s="175"/>
      <c r="E64" s="175">
        <f>'将来負担比率（分子）の構造'!J$43</f>
        <v>799</v>
      </c>
      <c r="F64" s="175"/>
      <c r="G64" s="175"/>
      <c r="H64" s="175">
        <f>'将来負担比率（分子）の構造'!K$43</f>
        <v>751</v>
      </c>
      <c r="I64" s="175"/>
      <c r="J64" s="175"/>
      <c r="K64" s="175">
        <f>'将来負担比率（分子）の構造'!L$43</f>
        <v>684</v>
      </c>
      <c r="L64" s="175"/>
      <c r="M64" s="175"/>
      <c r="N64" s="175">
        <f>'将来負担比率（分子）の構造'!M$43</f>
        <v>723</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2570</v>
      </c>
      <c r="C66" s="175"/>
      <c r="D66" s="175"/>
      <c r="E66" s="175">
        <f>'将来負担比率（分子）の構造'!J$41</f>
        <v>2438</v>
      </c>
      <c r="F66" s="175"/>
      <c r="G66" s="175"/>
      <c r="H66" s="175">
        <f>'将来負担比率（分子）の構造'!K$41</f>
        <v>2322</v>
      </c>
      <c r="I66" s="175"/>
      <c r="J66" s="175"/>
      <c r="K66" s="175">
        <f>'将来負担比率（分子）の構造'!L$41</f>
        <v>2123</v>
      </c>
      <c r="L66" s="175"/>
      <c r="M66" s="175"/>
      <c r="N66" s="175">
        <f>'将来負担比率（分子）の構造'!M$41</f>
        <v>2479</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3165</v>
      </c>
      <c r="C72" s="179">
        <f>基金残高に係る経年分析!G55</f>
        <v>3221</v>
      </c>
      <c r="D72" s="179">
        <f>基金残高に係る経年分析!H55</f>
        <v>3205</v>
      </c>
    </row>
    <row r="73" spans="1:16" x14ac:dyDescent="0.15">
      <c r="A73" s="178" t="s">
        <v>74</v>
      </c>
      <c r="B73" s="179">
        <f>基金残高に係る経年分析!F56</f>
        <v>608</v>
      </c>
      <c r="C73" s="179">
        <f>基金残高に係る経年分析!G56</f>
        <v>608</v>
      </c>
      <c r="D73" s="179">
        <f>基金残高に係る経年分析!H56</f>
        <v>608</v>
      </c>
    </row>
    <row r="74" spans="1:16" x14ac:dyDescent="0.15">
      <c r="A74" s="178" t="s">
        <v>75</v>
      </c>
      <c r="B74" s="179">
        <f>基金残高に係る経年分析!F57</f>
        <v>909</v>
      </c>
      <c r="C74" s="179">
        <f>基金残高に係る経年分析!G57</f>
        <v>997</v>
      </c>
      <c r="D74" s="179">
        <f>基金残高に係る経年分析!H57</f>
        <v>1026</v>
      </c>
    </row>
  </sheetData>
  <sheetProtection algorithmName="SHA-512" hashValue="7Yuq6hqG8dlms0QN9NQlfTCJDXzXQzS8nUtk27iXnLqNrt/j6UrLwaB7gmozg061PscRu1TTUrK8XmmhY/SEZQ==" saltValue="nLXiHbk3TNIi8g3D0FzW6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40" t="s">
        <v>203</v>
      </c>
      <c r="DI1" s="641"/>
      <c r="DJ1" s="641"/>
      <c r="DK1" s="641"/>
      <c r="DL1" s="641"/>
      <c r="DM1" s="641"/>
      <c r="DN1" s="642"/>
      <c r="DO1" s="214"/>
      <c r="DP1" s="640" t="s">
        <v>204</v>
      </c>
      <c r="DQ1" s="641"/>
      <c r="DR1" s="641"/>
      <c r="DS1" s="641"/>
      <c r="DT1" s="641"/>
      <c r="DU1" s="641"/>
      <c r="DV1" s="641"/>
      <c r="DW1" s="641"/>
      <c r="DX1" s="641"/>
      <c r="DY1" s="641"/>
      <c r="DZ1" s="641"/>
      <c r="EA1" s="641"/>
      <c r="EB1" s="641"/>
      <c r="EC1" s="642"/>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3" t="s">
        <v>206</v>
      </c>
      <c r="C3" s="644"/>
      <c r="D3" s="644"/>
      <c r="E3" s="644"/>
      <c r="F3" s="644"/>
      <c r="G3" s="644"/>
      <c r="H3" s="644"/>
      <c r="I3" s="644"/>
      <c r="J3" s="644"/>
      <c r="K3" s="644"/>
      <c r="L3" s="644"/>
      <c r="M3" s="644"/>
      <c r="N3" s="644"/>
      <c r="O3" s="644"/>
      <c r="P3" s="644"/>
      <c r="Q3" s="644"/>
      <c r="R3" s="644"/>
      <c r="S3" s="644"/>
      <c r="T3" s="644"/>
      <c r="U3" s="644"/>
      <c r="V3" s="644"/>
      <c r="W3" s="644"/>
      <c r="X3" s="644"/>
      <c r="Y3" s="644"/>
      <c r="Z3" s="644"/>
      <c r="AA3" s="644"/>
      <c r="AB3" s="644"/>
      <c r="AC3" s="644"/>
      <c r="AD3" s="644"/>
      <c r="AE3" s="644"/>
      <c r="AF3" s="644"/>
      <c r="AG3" s="644"/>
      <c r="AH3" s="644"/>
      <c r="AI3" s="644"/>
      <c r="AJ3" s="644"/>
      <c r="AK3" s="644"/>
      <c r="AL3" s="644"/>
      <c r="AM3" s="644"/>
      <c r="AN3" s="644"/>
      <c r="AO3" s="644"/>
      <c r="AP3" s="643" t="s">
        <v>207</v>
      </c>
      <c r="AQ3" s="644"/>
      <c r="AR3" s="644"/>
      <c r="AS3" s="644"/>
      <c r="AT3" s="644"/>
      <c r="AU3" s="644"/>
      <c r="AV3" s="644"/>
      <c r="AW3" s="644"/>
      <c r="AX3" s="644"/>
      <c r="AY3" s="644"/>
      <c r="AZ3" s="644"/>
      <c r="BA3" s="644"/>
      <c r="BB3" s="644"/>
      <c r="BC3" s="644"/>
      <c r="BD3" s="644"/>
      <c r="BE3" s="644"/>
      <c r="BF3" s="644"/>
      <c r="BG3" s="644"/>
      <c r="BH3" s="644"/>
      <c r="BI3" s="644"/>
      <c r="BJ3" s="644"/>
      <c r="BK3" s="644"/>
      <c r="BL3" s="644"/>
      <c r="BM3" s="644"/>
      <c r="BN3" s="644"/>
      <c r="BO3" s="644"/>
      <c r="BP3" s="644"/>
      <c r="BQ3" s="644"/>
      <c r="BR3" s="644"/>
      <c r="BS3" s="644"/>
      <c r="BT3" s="644"/>
      <c r="BU3" s="644"/>
      <c r="BV3" s="644"/>
      <c r="BW3" s="644"/>
      <c r="BX3" s="644"/>
      <c r="BY3" s="644"/>
      <c r="BZ3" s="644"/>
      <c r="CA3" s="644"/>
      <c r="CB3" s="645"/>
      <c r="CD3" s="643" t="s">
        <v>208</v>
      </c>
      <c r="CE3" s="644"/>
      <c r="CF3" s="644"/>
      <c r="CG3" s="644"/>
      <c r="CH3" s="644"/>
      <c r="CI3" s="644"/>
      <c r="CJ3" s="644"/>
      <c r="CK3" s="644"/>
      <c r="CL3" s="644"/>
      <c r="CM3" s="644"/>
      <c r="CN3" s="644"/>
      <c r="CO3" s="644"/>
      <c r="CP3" s="644"/>
      <c r="CQ3" s="644"/>
      <c r="CR3" s="644"/>
      <c r="CS3" s="644"/>
      <c r="CT3" s="644"/>
      <c r="CU3" s="644"/>
      <c r="CV3" s="644"/>
      <c r="CW3" s="644"/>
      <c r="CX3" s="644"/>
      <c r="CY3" s="644"/>
      <c r="CZ3" s="644"/>
      <c r="DA3" s="644"/>
      <c r="DB3" s="644"/>
      <c r="DC3" s="644"/>
      <c r="DD3" s="644"/>
      <c r="DE3" s="644"/>
      <c r="DF3" s="644"/>
      <c r="DG3" s="644"/>
      <c r="DH3" s="644"/>
      <c r="DI3" s="644"/>
      <c r="DJ3" s="644"/>
      <c r="DK3" s="644"/>
      <c r="DL3" s="644"/>
      <c r="DM3" s="644"/>
      <c r="DN3" s="644"/>
      <c r="DO3" s="644"/>
      <c r="DP3" s="644"/>
      <c r="DQ3" s="644"/>
      <c r="DR3" s="644"/>
      <c r="DS3" s="644"/>
      <c r="DT3" s="644"/>
      <c r="DU3" s="644"/>
      <c r="DV3" s="644"/>
      <c r="DW3" s="644"/>
      <c r="DX3" s="644"/>
      <c r="DY3" s="644"/>
      <c r="DZ3" s="644"/>
      <c r="EA3" s="644"/>
      <c r="EB3" s="644"/>
      <c r="EC3" s="645"/>
    </row>
    <row r="4" spans="2:143" ht="11.25" customHeight="1" x14ac:dyDescent="0.15">
      <c r="B4" s="643" t="s">
        <v>1</v>
      </c>
      <c r="C4" s="644"/>
      <c r="D4" s="644"/>
      <c r="E4" s="644"/>
      <c r="F4" s="644"/>
      <c r="G4" s="644"/>
      <c r="H4" s="644"/>
      <c r="I4" s="644"/>
      <c r="J4" s="644"/>
      <c r="K4" s="644"/>
      <c r="L4" s="644"/>
      <c r="M4" s="644"/>
      <c r="N4" s="644"/>
      <c r="O4" s="644"/>
      <c r="P4" s="644"/>
      <c r="Q4" s="645"/>
      <c r="R4" s="643" t="s">
        <v>209</v>
      </c>
      <c r="S4" s="644"/>
      <c r="T4" s="644"/>
      <c r="U4" s="644"/>
      <c r="V4" s="644"/>
      <c r="W4" s="644"/>
      <c r="X4" s="644"/>
      <c r="Y4" s="645"/>
      <c r="Z4" s="643" t="s">
        <v>210</v>
      </c>
      <c r="AA4" s="644"/>
      <c r="AB4" s="644"/>
      <c r="AC4" s="645"/>
      <c r="AD4" s="643" t="s">
        <v>211</v>
      </c>
      <c r="AE4" s="644"/>
      <c r="AF4" s="644"/>
      <c r="AG4" s="644"/>
      <c r="AH4" s="644"/>
      <c r="AI4" s="644"/>
      <c r="AJ4" s="644"/>
      <c r="AK4" s="645"/>
      <c r="AL4" s="643" t="s">
        <v>210</v>
      </c>
      <c r="AM4" s="644"/>
      <c r="AN4" s="644"/>
      <c r="AO4" s="645"/>
      <c r="AP4" s="646" t="s">
        <v>212</v>
      </c>
      <c r="AQ4" s="646"/>
      <c r="AR4" s="646"/>
      <c r="AS4" s="646"/>
      <c r="AT4" s="646"/>
      <c r="AU4" s="646"/>
      <c r="AV4" s="646"/>
      <c r="AW4" s="646"/>
      <c r="AX4" s="646"/>
      <c r="AY4" s="646"/>
      <c r="AZ4" s="646"/>
      <c r="BA4" s="646"/>
      <c r="BB4" s="646"/>
      <c r="BC4" s="646"/>
      <c r="BD4" s="646"/>
      <c r="BE4" s="646"/>
      <c r="BF4" s="646"/>
      <c r="BG4" s="646" t="s">
        <v>213</v>
      </c>
      <c r="BH4" s="646"/>
      <c r="BI4" s="646"/>
      <c r="BJ4" s="646"/>
      <c r="BK4" s="646"/>
      <c r="BL4" s="646"/>
      <c r="BM4" s="646"/>
      <c r="BN4" s="646"/>
      <c r="BO4" s="646" t="s">
        <v>210</v>
      </c>
      <c r="BP4" s="646"/>
      <c r="BQ4" s="646"/>
      <c r="BR4" s="646"/>
      <c r="BS4" s="646" t="s">
        <v>214</v>
      </c>
      <c r="BT4" s="646"/>
      <c r="BU4" s="646"/>
      <c r="BV4" s="646"/>
      <c r="BW4" s="646"/>
      <c r="BX4" s="646"/>
      <c r="BY4" s="646"/>
      <c r="BZ4" s="646"/>
      <c r="CA4" s="646"/>
      <c r="CB4" s="646"/>
      <c r="CD4" s="643" t="s">
        <v>215</v>
      </c>
      <c r="CE4" s="644"/>
      <c r="CF4" s="644"/>
      <c r="CG4" s="644"/>
      <c r="CH4" s="644"/>
      <c r="CI4" s="644"/>
      <c r="CJ4" s="644"/>
      <c r="CK4" s="644"/>
      <c r="CL4" s="644"/>
      <c r="CM4" s="644"/>
      <c r="CN4" s="644"/>
      <c r="CO4" s="644"/>
      <c r="CP4" s="644"/>
      <c r="CQ4" s="644"/>
      <c r="CR4" s="644"/>
      <c r="CS4" s="644"/>
      <c r="CT4" s="644"/>
      <c r="CU4" s="644"/>
      <c r="CV4" s="644"/>
      <c r="CW4" s="644"/>
      <c r="CX4" s="644"/>
      <c r="CY4" s="644"/>
      <c r="CZ4" s="644"/>
      <c r="DA4" s="644"/>
      <c r="DB4" s="644"/>
      <c r="DC4" s="644"/>
      <c r="DD4" s="644"/>
      <c r="DE4" s="644"/>
      <c r="DF4" s="644"/>
      <c r="DG4" s="644"/>
      <c r="DH4" s="644"/>
      <c r="DI4" s="644"/>
      <c r="DJ4" s="644"/>
      <c r="DK4" s="644"/>
      <c r="DL4" s="644"/>
      <c r="DM4" s="644"/>
      <c r="DN4" s="644"/>
      <c r="DO4" s="644"/>
      <c r="DP4" s="644"/>
      <c r="DQ4" s="644"/>
      <c r="DR4" s="644"/>
      <c r="DS4" s="644"/>
      <c r="DT4" s="644"/>
      <c r="DU4" s="644"/>
      <c r="DV4" s="644"/>
      <c r="DW4" s="644"/>
      <c r="DX4" s="644"/>
      <c r="DY4" s="644"/>
      <c r="DZ4" s="644"/>
      <c r="EA4" s="644"/>
      <c r="EB4" s="644"/>
      <c r="EC4" s="645"/>
    </row>
    <row r="5" spans="2:143" ht="11.25" customHeight="1" x14ac:dyDescent="0.15">
      <c r="B5" s="647" t="s">
        <v>216</v>
      </c>
      <c r="C5" s="648"/>
      <c r="D5" s="648"/>
      <c r="E5" s="648"/>
      <c r="F5" s="648"/>
      <c r="G5" s="648"/>
      <c r="H5" s="648"/>
      <c r="I5" s="648"/>
      <c r="J5" s="648"/>
      <c r="K5" s="648"/>
      <c r="L5" s="648"/>
      <c r="M5" s="648"/>
      <c r="N5" s="648"/>
      <c r="O5" s="648"/>
      <c r="P5" s="648"/>
      <c r="Q5" s="649"/>
      <c r="R5" s="650">
        <v>171229</v>
      </c>
      <c r="S5" s="651"/>
      <c r="T5" s="651"/>
      <c r="U5" s="651"/>
      <c r="V5" s="651"/>
      <c r="W5" s="651"/>
      <c r="X5" s="651"/>
      <c r="Y5" s="652"/>
      <c r="Z5" s="653">
        <v>4.7</v>
      </c>
      <c r="AA5" s="653"/>
      <c r="AB5" s="653"/>
      <c r="AC5" s="653"/>
      <c r="AD5" s="654">
        <v>171229</v>
      </c>
      <c r="AE5" s="654"/>
      <c r="AF5" s="654"/>
      <c r="AG5" s="654"/>
      <c r="AH5" s="654"/>
      <c r="AI5" s="654"/>
      <c r="AJ5" s="654"/>
      <c r="AK5" s="654"/>
      <c r="AL5" s="655">
        <v>9</v>
      </c>
      <c r="AM5" s="656"/>
      <c r="AN5" s="656"/>
      <c r="AO5" s="657"/>
      <c r="AP5" s="647" t="s">
        <v>217</v>
      </c>
      <c r="AQ5" s="648"/>
      <c r="AR5" s="648"/>
      <c r="AS5" s="648"/>
      <c r="AT5" s="648"/>
      <c r="AU5" s="648"/>
      <c r="AV5" s="648"/>
      <c r="AW5" s="648"/>
      <c r="AX5" s="648"/>
      <c r="AY5" s="648"/>
      <c r="AZ5" s="648"/>
      <c r="BA5" s="648"/>
      <c r="BB5" s="648"/>
      <c r="BC5" s="648"/>
      <c r="BD5" s="648"/>
      <c r="BE5" s="648"/>
      <c r="BF5" s="649"/>
      <c r="BG5" s="661">
        <v>171229</v>
      </c>
      <c r="BH5" s="662"/>
      <c r="BI5" s="662"/>
      <c r="BJ5" s="662"/>
      <c r="BK5" s="662"/>
      <c r="BL5" s="662"/>
      <c r="BM5" s="662"/>
      <c r="BN5" s="663"/>
      <c r="BO5" s="664">
        <v>100</v>
      </c>
      <c r="BP5" s="664"/>
      <c r="BQ5" s="664"/>
      <c r="BR5" s="664"/>
      <c r="BS5" s="665" t="s">
        <v>122</v>
      </c>
      <c r="BT5" s="665"/>
      <c r="BU5" s="665"/>
      <c r="BV5" s="665"/>
      <c r="BW5" s="665"/>
      <c r="BX5" s="665"/>
      <c r="BY5" s="665"/>
      <c r="BZ5" s="665"/>
      <c r="CA5" s="665"/>
      <c r="CB5" s="669"/>
      <c r="CD5" s="643" t="s">
        <v>212</v>
      </c>
      <c r="CE5" s="644"/>
      <c r="CF5" s="644"/>
      <c r="CG5" s="644"/>
      <c r="CH5" s="644"/>
      <c r="CI5" s="644"/>
      <c r="CJ5" s="644"/>
      <c r="CK5" s="644"/>
      <c r="CL5" s="644"/>
      <c r="CM5" s="644"/>
      <c r="CN5" s="644"/>
      <c r="CO5" s="644"/>
      <c r="CP5" s="644"/>
      <c r="CQ5" s="645"/>
      <c r="CR5" s="643" t="s">
        <v>218</v>
      </c>
      <c r="CS5" s="644"/>
      <c r="CT5" s="644"/>
      <c r="CU5" s="644"/>
      <c r="CV5" s="644"/>
      <c r="CW5" s="644"/>
      <c r="CX5" s="644"/>
      <c r="CY5" s="645"/>
      <c r="CZ5" s="643" t="s">
        <v>210</v>
      </c>
      <c r="DA5" s="644"/>
      <c r="DB5" s="644"/>
      <c r="DC5" s="645"/>
      <c r="DD5" s="643" t="s">
        <v>219</v>
      </c>
      <c r="DE5" s="644"/>
      <c r="DF5" s="644"/>
      <c r="DG5" s="644"/>
      <c r="DH5" s="644"/>
      <c r="DI5" s="644"/>
      <c r="DJ5" s="644"/>
      <c r="DK5" s="644"/>
      <c r="DL5" s="644"/>
      <c r="DM5" s="644"/>
      <c r="DN5" s="644"/>
      <c r="DO5" s="644"/>
      <c r="DP5" s="645"/>
      <c r="DQ5" s="643" t="s">
        <v>220</v>
      </c>
      <c r="DR5" s="644"/>
      <c r="DS5" s="644"/>
      <c r="DT5" s="644"/>
      <c r="DU5" s="644"/>
      <c r="DV5" s="644"/>
      <c r="DW5" s="644"/>
      <c r="DX5" s="644"/>
      <c r="DY5" s="644"/>
      <c r="DZ5" s="644"/>
      <c r="EA5" s="644"/>
      <c r="EB5" s="644"/>
      <c r="EC5" s="645"/>
    </row>
    <row r="6" spans="2:143" ht="11.25" customHeight="1" x14ac:dyDescent="0.15">
      <c r="B6" s="658" t="s">
        <v>221</v>
      </c>
      <c r="C6" s="659"/>
      <c r="D6" s="659"/>
      <c r="E6" s="659"/>
      <c r="F6" s="659"/>
      <c r="G6" s="659"/>
      <c r="H6" s="659"/>
      <c r="I6" s="659"/>
      <c r="J6" s="659"/>
      <c r="K6" s="659"/>
      <c r="L6" s="659"/>
      <c r="M6" s="659"/>
      <c r="N6" s="659"/>
      <c r="O6" s="659"/>
      <c r="P6" s="659"/>
      <c r="Q6" s="660"/>
      <c r="R6" s="661">
        <v>40510</v>
      </c>
      <c r="S6" s="662"/>
      <c r="T6" s="662"/>
      <c r="U6" s="662"/>
      <c r="V6" s="662"/>
      <c r="W6" s="662"/>
      <c r="X6" s="662"/>
      <c r="Y6" s="663"/>
      <c r="Z6" s="664">
        <v>1.1000000000000001</v>
      </c>
      <c r="AA6" s="664"/>
      <c r="AB6" s="664"/>
      <c r="AC6" s="664"/>
      <c r="AD6" s="665">
        <v>40510</v>
      </c>
      <c r="AE6" s="665"/>
      <c r="AF6" s="665"/>
      <c r="AG6" s="665"/>
      <c r="AH6" s="665"/>
      <c r="AI6" s="665"/>
      <c r="AJ6" s="665"/>
      <c r="AK6" s="665"/>
      <c r="AL6" s="666">
        <v>2.1</v>
      </c>
      <c r="AM6" s="667"/>
      <c r="AN6" s="667"/>
      <c r="AO6" s="668"/>
      <c r="AP6" s="658" t="s">
        <v>222</v>
      </c>
      <c r="AQ6" s="659"/>
      <c r="AR6" s="659"/>
      <c r="AS6" s="659"/>
      <c r="AT6" s="659"/>
      <c r="AU6" s="659"/>
      <c r="AV6" s="659"/>
      <c r="AW6" s="659"/>
      <c r="AX6" s="659"/>
      <c r="AY6" s="659"/>
      <c r="AZ6" s="659"/>
      <c r="BA6" s="659"/>
      <c r="BB6" s="659"/>
      <c r="BC6" s="659"/>
      <c r="BD6" s="659"/>
      <c r="BE6" s="659"/>
      <c r="BF6" s="660"/>
      <c r="BG6" s="661">
        <v>171229</v>
      </c>
      <c r="BH6" s="662"/>
      <c r="BI6" s="662"/>
      <c r="BJ6" s="662"/>
      <c r="BK6" s="662"/>
      <c r="BL6" s="662"/>
      <c r="BM6" s="662"/>
      <c r="BN6" s="663"/>
      <c r="BO6" s="664">
        <v>100</v>
      </c>
      <c r="BP6" s="664"/>
      <c r="BQ6" s="664"/>
      <c r="BR6" s="664"/>
      <c r="BS6" s="665" t="s">
        <v>122</v>
      </c>
      <c r="BT6" s="665"/>
      <c r="BU6" s="665"/>
      <c r="BV6" s="665"/>
      <c r="BW6" s="665"/>
      <c r="BX6" s="665"/>
      <c r="BY6" s="665"/>
      <c r="BZ6" s="665"/>
      <c r="CA6" s="665"/>
      <c r="CB6" s="669"/>
      <c r="CD6" s="647" t="s">
        <v>223</v>
      </c>
      <c r="CE6" s="648"/>
      <c r="CF6" s="648"/>
      <c r="CG6" s="648"/>
      <c r="CH6" s="648"/>
      <c r="CI6" s="648"/>
      <c r="CJ6" s="648"/>
      <c r="CK6" s="648"/>
      <c r="CL6" s="648"/>
      <c r="CM6" s="648"/>
      <c r="CN6" s="648"/>
      <c r="CO6" s="648"/>
      <c r="CP6" s="648"/>
      <c r="CQ6" s="649"/>
      <c r="CR6" s="661">
        <v>48497</v>
      </c>
      <c r="CS6" s="662"/>
      <c r="CT6" s="662"/>
      <c r="CU6" s="662"/>
      <c r="CV6" s="662"/>
      <c r="CW6" s="662"/>
      <c r="CX6" s="662"/>
      <c r="CY6" s="663"/>
      <c r="CZ6" s="655">
        <v>1.4</v>
      </c>
      <c r="DA6" s="656"/>
      <c r="DB6" s="656"/>
      <c r="DC6" s="672"/>
      <c r="DD6" s="670" t="s">
        <v>122</v>
      </c>
      <c r="DE6" s="662"/>
      <c r="DF6" s="662"/>
      <c r="DG6" s="662"/>
      <c r="DH6" s="662"/>
      <c r="DI6" s="662"/>
      <c r="DJ6" s="662"/>
      <c r="DK6" s="662"/>
      <c r="DL6" s="662"/>
      <c r="DM6" s="662"/>
      <c r="DN6" s="662"/>
      <c r="DO6" s="662"/>
      <c r="DP6" s="663"/>
      <c r="DQ6" s="670">
        <v>48497</v>
      </c>
      <c r="DR6" s="662"/>
      <c r="DS6" s="662"/>
      <c r="DT6" s="662"/>
      <c r="DU6" s="662"/>
      <c r="DV6" s="662"/>
      <c r="DW6" s="662"/>
      <c r="DX6" s="662"/>
      <c r="DY6" s="662"/>
      <c r="DZ6" s="662"/>
      <c r="EA6" s="662"/>
      <c r="EB6" s="662"/>
      <c r="EC6" s="671"/>
    </row>
    <row r="7" spans="2:143" ht="11.25" customHeight="1" x14ac:dyDescent="0.15">
      <c r="B7" s="658" t="s">
        <v>224</v>
      </c>
      <c r="C7" s="659"/>
      <c r="D7" s="659"/>
      <c r="E7" s="659"/>
      <c r="F7" s="659"/>
      <c r="G7" s="659"/>
      <c r="H7" s="659"/>
      <c r="I7" s="659"/>
      <c r="J7" s="659"/>
      <c r="K7" s="659"/>
      <c r="L7" s="659"/>
      <c r="M7" s="659"/>
      <c r="N7" s="659"/>
      <c r="O7" s="659"/>
      <c r="P7" s="659"/>
      <c r="Q7" s="660"/>
      <c r="R7" s="661">
        <v>34</v>
      </c>
      <c r="S7" s="662"/>
      <c r="T7" s="662"/>
      <c r="U7" s="662"/>
      <c r="V7" s="662"/>
      <c r="W7" s="662"/>
      <c r="X7" s="662"/>
      <c r="Y7" s="663"/>
      <c r="Z7" s="664">
        <v>0</v>
      </c>
      <c r="AA7" s="664"/>
      <c r="AB7" s="664"/>
      <c r="AC7" s="664"/>
      <c r="AD7" s="665">
        <v>34</v>
      </c>
      <c r="AE7" s="665"/>
      <c r="AF7" s="665"/>
      <c r="AG7" s="665"/>
      <c r="AH7" s="665"/>
      <c r="AI7" s="665"/>
      <c r="AJ7" s="665"/>
      <c r="AK7" s="665"/>
      <c r="AL7" s="666">
        <v>0</v>
      </c>
      <c r="AM7" s="667"/>
      <c r="AN7" s="667"/>
      <c r="AO7" s="668"/>
      <c r="AP7" s="658" t="s">
        <v>225</v>
      </c>
      <c r="AQ7" s="659"/>
      <c r="AR7" s="659"/>
      <c r="AS7" s="659"/>
      <c r="AT7" s="659"/>
      <c r="AU7" s="659"/>
      <c r="AV7" s="659"/>
      <c r="AW7" s="659"/>
      <c r="AX7" s="659"/>
      <c r="AY7" s="659"/>
      <c r="AZ7" s="659"/>
      <c r="BA7" s="659"/>
      <c r="BB7" s="659"/>
      <c r="BC7" s="659"/>
      <c r="BD7" s="659"/>
      <c r="BE7" s="659"/>
      <c r="BF7" s="660"/>
      <c r="BG7" s="661">
        <v>58678</v>
      </c>
      <c r="BH7" s="662"/>
      <c r="BI7" s="662"/>
      <c r="BJ7" s="662"/>
      <c r="BK7" s="662"/>
      <c r="BL7" s="662"/>
      <c r="BM7" s="662"/>
      <c r="BN7" s="663"/>
      <c r="BO7" s="664">
        <v>34.299999999999997</v>
      </c>
      <c r="BP7" s="664"/>
      <c r="BQ7" s="664"/>
      <c r="BR7" s="664"/>
      <c r="BS7" s="665" t="s">
        <v>122</v>
      </c>
      <c r="BT7" s="665"/>
      <c r="BU7" s="665"/>
      <c r="BV7" s="665"/>
      <c r="BW7" s="665"/>
      <c r="BX7" s="665"/>
      <c r="BY7" s="665"/>
      <c r="BZ7" s="665"/>
      <c r="CA7" s="665"/>
      <c r="CB7" s="669"/>
      <c r="CD7" s="658" t="s">
        <v>226</v>
      </c>
      <c r="CE7" s="659"/>
      <c r="CF7" s="659"/>
      <c r="CG7" s="659"/>
      <c r="CH7" s="659"/>
      <c r="CI7" s="659"/>
      <c r="CJ7" s="659"/>
      <c r="CK7" s="659"/>
      <c r="CL7" s="659"/>
      <c r="CM7" s="659"/>
      <c r="CN7" s="659"/>
      <c r="CO7" s="659"/>
      <c r="CP7" s="659"/>
      <c r="CQ7" s="660"/>
      <c r="CR7" s="661">
        <v>479400</v>
      </c>
      <c r="CS7" s="662"/>
      <c r="CT7" s="662"/>
      <c r="CU7" s="662"/>
      <c r="CV7" s="662"/>
      <c r="CW7" s="662"/>
      <c r="CX7" s="662"/>
      <c r="CY7" s="663"/>
      <c r="CZ7" s="664">
        <v>13.9</v>
      </c>
      <c r="DA7" s="664"/>
      <c r="DB7" s="664"/>
      <c r="DC7" s="664"/>
      <c r="DD7" s="670">
        <v>14284</v>
      </c>
      <c r="DE7" s="662"/>
      <c r="DF7" s="662"/>
      <c r="DG7" s="662"/>
      <c r="DH7" s="662"/>
      <c r="DI7" s="662"/>
      <c r="DJ7" s="662"/>
      <c r="DK7" s="662"/>
      <c r="DL7" s="662"/>
      <c r="DM7" s="662"/>
      <c r="DN7" s="662"/>
      <c r="DO7" s="662"/>
      <c r="DP7" s="663"/>
      <c r="DQ7" s="670">
        <v>436486</v>
      </c>
      <c r="DR7" s="662"/>
      <c r="DS7" s="662"/>
      <c r="DT7" s="662"/>
      <c r="DU7" s="662"/>
      <c r="DV7" s="662"/>
      <c r="DW7" s="662"/>
      <c r="DX7" s="662"/>
      <c r="DY7" s="662"/>
      <c r="DZ7" s="662"/>
      <c r="EA7" s="662"/>
      <c r="EB7" s="662"/>
      <c r="EC7" s="671"/>
    </row>
    <row r="8" spans="2:143" ht="11.25" customHeight="1" x14ac:dyDescent="0.15">
      <c r="B8" s="658" t="s">
        <v>227</v>
      </c>
      <c r="C8" s="659"/>
      <c r="D8" s="659"/>
      <c r="E8" s="659"/>
      <c r="F8" s="659"/>
      <c r="G8" s="659"/>
      <c r="H8" s="659"/>
      <c r="I8" s="659"/>
      <c r="J8" s="659"/>
      <c r="K8" s="659"/>
      <c r="L8" s="659"/>
      <c r="M8" s="659"/>
      <c r="N8" s="659"/>
      <c r="O8" s="659"/>
      <c r="P8" s="659"/>
      <c r="Q8" s="660"/>
      <c r="R8" s="661">
        <v>396</v>
      </c>
      <c r="S8" s="662"/>
      <c r="T8" s="662"/>
      <c r="U8" s="662"/>
      <c r="V8" s="662"/>
      <c r="W8" s="662"/>
      <c r="X8" s="662"/>
      <c r="Y8" s="663"/>
      <c r="Z8" s="664">
        <v>0</v>
      </c>
      <c r="AA8" s="664"/>
      <c r="AB8" s="664"/>
      <c r="AC8" s="664"/>
      <c r="AD8" s="665">
        <v>396</v>
      </c>
      <c r="AE8" s="665"/>
      <c r="AF8" s="665"/>
      <c r="AG8" s="665"/>
      <c r="AH8" s="665"/>
      <c r="AI8" s="665"/>
      <c r="AJ8" s="665"/>
      <c r="AK8" s="665"/>
      <c r="AL8" s="666">
        <v>0</v>
      </c>
      <c r="AM8" s="667"/>
      <c r="AN8" s="667"/>
      <c r="AO8" s="668"/>
      <c r="AP8" s="658" t="s">
        <v>228</v>
      </c>
      <c r="AQ8" s="659"/>
      <c r="AR8" s="659"/>
      <c r="AS8" s="659"/>
      <c r="AT8" s="659"/>
      <c r="AU8" s="659"/>
      <c r="AV8" s="659"/>
      <c r="AW8" s="659"/>
      <c r="AX8" s="659"/>
      <c r="AY8" s="659"/>
      <c r="AZ8" s="659"/>
      <c r="BA8" s="659"/>
      <c r="BB8" s="659"/>
      <c r="BC8" s="659"/>
      <c r="BD8" s="659"/>
      <c r="BE8" s="659"/>
      <c r="BF8" s="660"/>
      <c r="BG8" s="661">
        <v>3146</v>
      </c>
      <c r="BH8" s="662"/>
      <c r="BI8" s="662"/>
      <c r="BJ8" s="662"/>
      <c r="BK8" s="662"/>
      <c r="BL8" s="662"/>
      <c r="BM8" s="662"/>
      <c r="BN8" s="663"/>
      <c r="BO8" s="664">
        <v>1.8</v>
      </c>
      <c r="BP8" s="664"/>
      <c r="BQ8" s="664"/>
      <c r="BR8" s="664"/>
      <c r="BS8" s="665" t="s">
        <v>122</v>
      </c>
      <c r="BT8" s="665"/>
      <c r="BU8" s="665"/>
      <c r="BV8" s="665"/>
      <c r="BW8" s="665"/>
      <c r="BX8" s="665"/>
      <c r="BY8" s="665"/>
      <c r="BZ8" s="665"/>
      <c r="CA8" s="665"/>
      <c r="CB8" s="669"/>
      <c r="CD8" s="658" t="s">
        <v>229</v>
      </c>
      <c r="CE8" s="659"/>
      <c r="CF8" s="659"/>
      <c r="CG8" s="659"/>
      <c r="CH8" s="659"/>
      <c r="CI8" s="659"/>
      <c r="CJ8" s="659"/>
      <c r="CK8" s="659"/>
      <c r="CL8" s="659"/>
      <c r="CM8" s="659"/>
      <c r="CN8" s="659"/>
      <c r="CO8" s="659"/>
      <c r="CP8" s="659"/>
      <c r="CQ8" s="660"/>
      <c r="CR8" s="661">
        <v>1084829</v>
      </c>
      <c r="CS8" s="662"/>
      <c r="CT8" s="662"/>
      <c r="CU8" s="662"/>
      <c r="CV8" s="662"/>
      <c r="CW8" s="662"/>
      <c r="CX8" s="662"/>
      <c r="CY8" s="663"/>
      <c r="CZ8" s="664">
        <v>31.5</v>
      </c>
      <c r="DA8" s="664"/>
      <c r="DB8" s="664"/>
      <c r="DC8" s="664"/>
      <c r="DD8" s="670">
        <v>550751</v>
      </c>
      <c r="DE8" s="662"/>
      <c r="DF8" s="662"/>
      <c r="DG8" s="662"/>
      <c r="DH8" s="662"/>
      <c r="DI8" s="662"/>
      <c r="DJ8" s="662"/>
      <c r="DK8" s="662"/>
      <c r="DL8" s="662"/>
      <c r="DM8" s="662"/>
      <c r="DN8" s="662"/>
      <c r="DO8" s="662"/>
      <c r="DP8" s="663"/>
      <c r="DQ8" s="670">
        <v>397599</v>
      </c>
      <c r="DR8" s="662"/>
      <c r="DS8" s="662"/>
      <c r="DT8" s="662"/>
      <c r="DU8" s="662"/>
      <c r="DV8" s="662"/>
      <c r="DW8" s="662"/>
      <c r="DX8" s="662"/>
      <c r="DY8" s="662"/>
      <c r="DZ8" s="662"/>
      <c r="EA8" s="662"/>
      <c r="EB8" s="662"/>
      <c r="EC8" s="671"/>
    </row>
    <row r="9" spans="2:143" ht="11.25" customHeight="1" x14ac:dyDescent="0.15">
      <c r="B9" s="658" t="s">
        <v>230</v>
      </c>
      <c r="C9" s="659"/>
      <c r="D9" s="659"/>
      <c r="E9" s="659"/>
      <c r="F9" s="659"/>
      <c r="G9" s="659"/>
      <c r="H9" s="659"/>
      <c r="I9" s="659"/>
      <c r="J9" s="659"/>
      <c r="K9" s="659"/>
      <c r="L9" s="659"/>
      <c r="M9" s="659"/>
      <c r="N9" s="659"/>
      <c r="O9" s="659"/>
      <c r="P9" s="659"/>
      <c r="Q9" s="660"/>
      <c r="R9" s="661">
        <v>533</v>
      </c>
      <c r="S9" s="662"/>
      <c r="T9" s="662"/>
      <c r="U9" s="662"/>
      <c r="V9" s="662"/>
      <c r="W9" s="662"/>
      <c r="X9" s="662"/>
      <c r="Y9" s="663"/>
      <c r="Z9" s="664">
        <v>0</v>
      </c>
      <c r="AA9" s="664"/>
      <c r="AB9" s="664"/>
      <c r="AC9" s="664"/>
      <c r="AD9" s="665">
        <v>533</v>
      </c>
      <c r="AE9" s="665"/>
      <c r="AF9" s="665"/>
      <c r="AG9" s="665"/>
      <c r="AH9" s="665"/>
      <c r="AI9" s="665"/>
      <c r="AJ9" s="665"/>
      <c r="AK9" s="665"/>
      <c r="AL9" s="666">
        <v>0</v>
      </c>
      <c r="AM9" s="667"/>
      <c r="AN9" s="667"/>
      <c r="AO9" s="668"/>
      <c r="AP9" s="658" t="s">
        <v>231</v>
      </c>
      <c r="AQ9" s="659"/>
      <c r="AR9" s="659"/>
      <c r="AS9" s="659"/>
      <c r="AT9" s="659"/>
      <c r="AU9" s="659"/>
      <c r="AV9" s="659"/>
      <c r="AW9" s="659"/>
      <c r="AX9" s="659"/>
      <c r="AY9" s="659"/>
      <c r="AZ9" s="659"/>
      <c r="BA9" s="659"/>
      <c r="BB9" s="659"/>
      <c r="BC9" s="659"/>
      <c r="BD9" s="659"/>
      <c r="BE9" s="659"/>
      <c r="BF9" s="660"/>
      <c r="BG9" s="661">
        <v>52537</v>
      </c>
      <c r="BH9" s="662"/>
      <c r="BI9" s="662"/>
      <c r="BJ9" s="662"/>
      <c r="BK9" s="662"/>
      <c r="BL9" s="662"/>
      <c r="BM9" s="662"/>
      <c r="BN9" s="663"/>
      <c r="BO9" s="664">
        <v>30.7</v>
      </c>
      <c r="BP9" s="664"/>
      <c r="BQ9" s="664"/>
      <c r="BR9" s="664"/>
      <c r="BS9" s="665" t="s">
        <v>122</v>
      </c>
      <c r="BT9" s="665"/>
      <c r="BU9" s="665"/>
      <c r="BV9" s="665"/>
      <c r="BW9" s="665"/>
      <c r="BX9" s="665"/>
      <c r="BY9" s="665"/>
      <c r="BZ9" s="665"/>
      <c r="CA9" s="665"/>
      <c r="CB9" s="669"/>
      <c r="CD9" s="658" t="s">
        <v>232</v>
      </c>
      <c r="CE9" s="659"/>
      <c r="CF9" s="659"/>
      <c r="CG9" s="659"/>
      <c r="CH9" s="659"/>
      <c r="CI9" s="659"/>
      <c r="CJ9" s="659"/>
      <c r="CK9" s="659"/>
      <c r="CL9" s="659"/>
      <c r="CM9" s="659"/>
      <c r="CN9" s="659"/>
      <c r="CO9" s="659"/>
      <c r="CP9" s="659"/>
      <c r="CQ9" s="660"/>
      <c r="CR9" s="661">
        <v>231226</v>
      </c>
      <c r="CS9" s="662"/>
      <c r="CT9" s="662"/>
      <c r="CU9" s="662"/>
      <c r="CV9" s="662"/>
      <c r="CW9" s="662"/>
      <c r="CX9" s="662"/>
      <c r="CY9" s="663"/>
      <c r="CZ9" s="664">
        <v>6.7</v>
      </c>
      <c r="DA9" s="664"/>
      <c r="DB9" s="664"/>
      <c r="DC9" s="664"/>
      <c r="DD9" s="670" t="s">
        <v>122</v>
      </c>
      <c r="DE9" s="662"/>
      <c r="DF9" s="662"/>
      <c r="DG9" s="662"/>
      <c r="DH9" s="662"/>
      <c r="DI9" s="662"/>
      <c r="DJ9" s="662"/>
      <c r="DK9" s="662"/>
      <c r="DL9" s="662"/>
      <c r="DM9" s="662"/>
      <c r="DN9" s="662"/>
      <c r="DO9" s="662"/>
      <c r="DP9" s="663"/>
      <c r="DQ9" s="670">
        <v>208948</v>
      </c>
      <c r="DR9" s="662"/>
      <c r="DS9" s="662"/>
      <c r="DT9" s="662"/>
      <c r="DU9" s="662"/>
      <c r="DV9" s="662"/>
      <c r="DW9" s="662"/>
      <c r="DX9" s="662"/>
      <c r="DY9" s="662"/>
      <c r="DZ9" s="662"/>
      <c r="EA9" s="662"/>
      <c r="EB9" s="662"/>
      <c r="EC9" s="671"/>
    </row>
    <row r="10" spans="2:143" ht="11.25" customHeight="1" x14ac:dyDescent="0.15">
      <c r="B10" s="658" t="s">
        <v>233</v>
      </c>
      <c r="C10" s="659"/>
      <c r="D10" s="659"/>
      <c r="E10" s="659"/>
      <c r="F10" s="659"/>
      <c r="G10" s="659"/>
      <c r="H10" s="659"/>
      <c r="I10" s="659"/>
      <c r="J10" s="659"/>
      <c r="K10" s="659"/>
      <c r="L10" s="659"/>
      <c r="M10" s="659"/>
      <c r="N10" s="659"/>
      <c r="O10" s="659"/>
      <c r="P10" s="659"/>
      <c r="Q10" s="660"/>
      <c r="R10" s="661" t="s">
        <v>122</v>
      </c>
      <c r="S10" s="662"/>
      <c r="T10" s="662"/>
      <c r="U10" s="662"/>
      <c r="V10" s="662"/>
      <c r="W10" s="662"/>
      <c r="X10" s="662"/>
      <c r="Y10" s="663"/>
      <c r="Z10" s="664" t="s">
        <v>122</v>
      </c>
      <c r="AA10" s="664"/>
      <c r="AB10" s="664"/>
      <c r="AC10" s="664"/>
      <c r="AD10" s="665" t="s">
        <v>122</v>
      </c>
      <c r="AE10" s="665"/>
      <c r="AF10" s="665"/>
      <c r="AG10" s="665"/>
      <c r="AH10" s="665"/>
      <c r="AI10" s="665"/>
      <c r="AJ10" s="665"/>
      <c r="AK10" s="665"/>
      <c r="AL10" s="666" t="s">
        <v>122</v>
      </c>
      <c r="AM10" s="667"/>
      <c r="AN10" s="667"/>
      <c r="AO10" s="668"/>
      <c r="AP10" s="658" t="s">
        <v>234</v>
      </c>
      <c r="AQ10" s="659"/>
      <c r="AR10" s="659"/>
      <c r="AS10" s="659"/>
      <c r="AT10" s="659"/>
      <c r="AU10" s="659"/>
      <c r="AV10" s="659"/>
      <c r="AW10" s="659"/>
      <c r="AX10" s="659"/>
      <c r="AY10" s="659"/>
      <c r="AZ10" s="659"/>
      <c r="BA10" s="659"/>
      <c r="BB10" s="659"/>
      <c r="BC10" s="659"/>
      <c r="BD10" s="659"/>
      <c r="BE10" s="659"/>
      <c r="BF10" s="660"/>
      <c r="BG10" s="661">
        <v>2633</v>
      </c>
      <c r="BH10" s="662"/>
      <c r="BI10" s="662"/>
      <c r="BJ10" s="662"/>
      <c r="BK10" s="662"/>
      <c r="BL10" s="662"/>
      <c r="BM10" s="662"/>
      <c r="BN10" s="663"/>
      <c r="BO10" s="664">
        <v>1.5</v>
      </c>
      <c r="BP10" s="664"/>
      <c r="BQ10" s="664"/>
      <c r="BR10" s="664"/>
      <c r="BS10" s="665" t="s">
        <v>122</v>
      </c>
      <c r="BT10" s="665"/>
      <c r="BU10" s="665"/>
      <c r="BV10" s="665"/>
      <c r="BW10" s="665"/>
      <c r="BX10" s="665"/>
      <c r="BY10" s="665"/>
      <c r="BZ10" s="665"/>
      <c r="CA10" s="665"/>
      <c r="CB10" s="669"/>
      <c r="CD10" s="658" t="s">
        <v>235</v>
      </c>
      <c r="CE10" s="659"/>
      <c r="CF10" s="659"/>
      <c r="CG10" s="659"/>
      <c r="CH10" s="659"/>
      <c r="CI10" s="659"/>
      <c r="CJ10" s="659"/>
      <c r="CK10" s="659"/>
      <c r="CL10" s="659"/>
      <c r="CM10" s="659"/>
      <c r="CN10" s="659"/>
      <c r="CO10" s="659"/>
      <c r="CP10" s="659"/>
      <c r="CQ10" s="660"/>
      <c r="CR10" s="661">
        <v>11060</v>
      </c>
      <c r="CS10" s="662"/>
      <c r="CT10" s="662"/>
      <c r="CU10" s="662"/>
      <c r="CV10" s="662"/>
      <c r="CW10" s="662"/>
      <c r="CX10" s="662"/>
      <c r="CY10" s="663"/>
      <c r="CZ10" s="664">
        <v>0.3</v>
      </c>
      <c r="DA10" s="664"/>
      <c r="DB10" s="664"/>
      <c r="DC10" s="664"/>
      <c r="DD10" s="670" t="s">
        <v>122</v>
      </c>
      <c r="DE10" s="662"/>
      <c r="DF10" s="662"/>
      <c r="DG10" s="662"/>
      <c r="DH10" s="662"/>
      <c r="DI10" s="662"/>
      <c r="DJ10" s="662"/>
      <c r="DK10" s="662"/>
      <c r="DL10" s="662"/>
      <c r="DM10" s="662"/>
      <c r="DN10" s="662"/>
      <c r="DO10" s="662"/>
      <c r="DP10" s="663"/>
      <c r="DQ10" s="670">
        <v>1060</v>
      </c>
      <c r="DR10" s="662"/>
      <c r="DS10" s="662"/>
      <c r="DT10" s="662"/>
      <c r="DU10" s="662"/>
      <c r="DV10" s="662"/>
      <c r="DW10" s="662"/>
      <c r="DX10" s="662"/>
      <c r="DY10" s="662"/>
      <c r="DZ10" s="662"/>
      <c r="EA10" s="662"/>
      <c r="EB10" s="662"/>
      <c r="EC10" s="671"/>
    </row>
    <row r="11" spans="2:143" ht="11.25" customHeight="1" x14ac:dyDescent="0.15">
      <c r="B11" s="658" t="s">
        <v>236</v>
      </c>
      <c r="C11" s="659"/>
      <c r="D11" s="659"/>
      <c r="E11" s="659"/>
      <c r="F11" s="659"/>
      <c r="G11" s="659"/>
      <c r="H11" s="659"/>
      <c r="I11" s="659"/>
      <c r="J11" s="659"/>
      <c r="K11" s="659"/>
      <c r="L11" s="659"/>
      <c r="M11" s="659"/>
      <c r="N11" s="659"/>
      <c r="O11" s="659"/>
      <c r="P11" s="659"/>
      <c r="Q11" s="660"/>
      <c r="R11" s="661">
        <v>51204</v>
      </c>
      <c r="S11" s="662"/>
      <c r="T11" s="662"/>
      <c r="U11" s="662"/>
      <c r="V11" s="662"/>
      <c r="W11" s="662"/>
      <c r="X11" s="662"/>
      <c r="Y11" s="663"/>
      <c r="Z11" s="666">
        <v>1.4</v>
      </c>
      <c r="AA11" s="667"/>
      <c r="AB11" s="667"/>
      <c r="AC11" s="673"/>
      <c r="AD11" s="670">
        <v>51204</v>
      </c>
      <c r="AE11" s="662"/>
      <c r="AF11" s="662"/>
      <c r="AG11" s="662"/>
      <c r="AH11" s="662"/>
      <c r="AI11" s="662"/>
      <c r="AJ11" s="662"/>
      <c r="AK11" s="663"/>
      <c r="AL11" s="666">
        <v>2.7</v>
      </c>
      <c r="AM11" s="667"/>
      <c r="AN11" s="667"/>
      <c r="AO11" s="668"/>
      <c r="AP11" s="658" t="s">
        <v>237</v>
      </c>
      <c r="AQ11" s="659"/>
      <c r="AR11" s="659"/>
      <c r="AS11" s="659"/>
      <c r="AT11" s="659"/>
      <c r="AU11" s="659"/>
      <c r="AV11" s="659"/>
      <c r="AW11" s="659"/>
      <c r="AX11" s="659"/>
      <c r="AY11" s="659"/>
      <c r="AZ11" s="659"/>
      <c r="BA11" s="659"/>
      <c r="BB11" s="659"/>
      <c r="BC11" s="659"/>
      <c r="BD11" s="659"/>
      <c r="BE11" s="659"/>
      <c r="BF11" s="660"/>
      <c r="BG11" s="661">
        <v>362</v>
      </c>
      <c r="BH11" s="662"/>
      <c r="BI11" s="662"/>
      <c r="BJ11" s="662"/>
      <c r="BK11" s="662"/>
      <c r="BL11" s="662"/>
      <c r="BM11" s="662"/>
      <c r="BN11" s="663"/>
      <c r="BO11" s="664">
        <v>0.2</v>
      </c>
      <c r="BP11" s="664"/>
      <c r="BQ11" s="664"/>
      <c r="BR11" s="664"/>
      <c r="BS11" s="665" t="s">
        <v>122</v>
      </c>
      <c r="BT11" s="665"/>
      <c r="BU11" s="665"/>
      <c r="BV11" s="665"/>
      <c r="BW11" s="665"/>
      <c r="BX11" s="665"/>
      <c r="BY11" s="665"/>
      <c r="BZ11" s="665"/>
      <c r="CA11" s="665"/>
      <c r="CB11" s="669"/>
      <c r="CD11" s="658" t="s">
        <v>238</v>
      </c>
      <c r="CE11" s="659"/>
      <c r="CF11" s="659"/>
      <c r="CG11" s="659"/>
      <c r="CH11" s="659"/>
      <c r="CI11" s="659"/>
      <c r="CJ11" s="659"/>
      <c r="CK11" s="659"/>
      <c r="CL11" s="659"/>
      <c r="CM11" s="659"/>
      <c r="CN11" s="659"/>
      <c r="CO11" s="659"/>
      <c r="CP11" s="659"/>
      <c r="CQ11" s="660"/>
      <c r="CR11" s="661">
        <v>298877</v>
      </c>
      <c r="CS11" s="662"/>
      <c r="CT11" s="662"/>
      <c r="CU11" s="662"/>
      <c r="CV11" s="662"/>
      <c r="CW11" s="662"/>
      <c r="CX11" s="662"/>
      <c r="CY11" s="663"/>
      <c r="CZ11" s="664">
        <v>8.6999999999999993</v>
      </c>
      <c r="DA11" s="664"/>
      <c r="DB11" s="664"/>
      <c r="DC11" s="664"/>
      <c r="DD11" s="670">
        <v>68719</v>
      </c>
      <c r="DE11" s="662"/>
      <c r="DF11" s="662"/>
      <c r="DG11" s="662"/>
      <c r="DH11" s="662"/>
      <c r="DI11" s="662"/>
      <c r="DJ11" s="662"/>
      <c r="DK11" s="662"/>
      <c r="DL11" s="662"/>
      <c r="DM11" s="662"/>
      <c r="DN11" s="662"/>
      <c r="DO11" s="662"/>
      <c r="DP11" s="663"/>
      <c r="DQ11" s="670">
        <v>178448</v>
      </c>
      <c r="DR11" s="662"/>
      <c r="DS11" s="662"/>
      <c r="DT11" s="662"/>
      <c r="DU11" s="662"/>
      <c r="DV11" s="662"/>
      <c r="DW11" s="662"/>
      <c r="DX11" s="662"/>
      <c r="DY11" s="662"/>
      <c r="DZ11" s="662"/>
      <c r="EA11" s="662"/>
      <c r="EB11" s="662"/>
      <c r="EC11" s="671"/>
    </row>
    <row r="12" spans="2:143" ht="11.25" customHeight="1" x14ac:dyDescent="0.15">
      <c r="B12" s="658" t="s">
        <v>239</v>
      </c>
      <c r="C12" s="659"/>
      <c r="D12" s="659"/>
      <c r="E12" s="659"/>
      <c r="F12" s="659"/>
      <c r="G12" s="659"/>
      <c r="H12" s="659"/>
      <c r="I12" s="659"/>
      <c r="J12" s="659"/>
      <c r="K12" s="659"/>
      <c r="L12" s="659"/>
      <c r="M12" s="659"/>
      <c r="N12" s="659"/>
      <c r="O12" s="659"/>
      <c r="P12" s="659"/>
      <c r="Q12" s="660"/>
      <c r="R12" s="661" t="s">
        <v>122</v>
      </c>
      <c r="S12" s="662"/>
      <c r="T12" s="662"/>
      <c r="U12" s="662"/>
      <c r="V12" s="662"/>
      <c r="W12" s="662"/>
      <c r="X12" s="662"/>
      <c r="Y12" s="663"/>
      <c r="Z12" s="664" t="s">
        <v>122</v>
      </c>
      <c r="AA12" s="664"/>
      <c r="AB12" s="664"/>
      <c r="AC12" s="664"/>
      <c r="AD12" s="665" t="s">
        <v>122</v>
      </c>
      <c r="AE12" s="665"/>
      <c r="AF12" s="665"/>
      <c r="AG12" s="665"/>
      <c r="AH12" s="665"/>
      <c r="AI12" s="665"/>
      <c r="AJ12" s="665"/>
      <c r="AK12" s="665"/>
      <c r="AL12" s="666" t="s">
        <v>122</v>
      </c>
      <c r="AM12" s="667"/>
      <c r="AN12" s="667"/>
      <c r="AO12" s="668"/>
      <c r="AP12" s="658" t="s">
        <v>240</v>
      </c>
      <c r="AQ12" s="659"/>
      <c r="AR12" s="659"/>
      <c r="AS12" s="659"/>
      <c r="AT12" s="659"/>
      <c r="AU12" s="659"/>
      <c r="AV12" s="659"/>
      <c r="AW12" s="659"/>
      <c r="AX12" s="659"/>
      <c r="AY12" s="659"/>
      <c r="AZ12" s="659"/>
      <c r="BA12" s="659"/>
      <c r="BB12" s="659"/>
      <c r="BC12" s="659"/>
      <c r="BD12" s="659"/>
      <c r="BE12" s="659"/>
      <c r="BF12" s="660"/>
      <c r="BG12" s="661">
        <v>92688</v>
      </c>
      <c r="BH12" s="662"/>
      <c r="BI12" s="662"/>
      <c r="BJ12" s="662"/>
      <c r="BK12" s="662"/>
      <c r="BL12" s="662"/>
      <c r="BM12" s="662"/>
      <c r="BN12" s="663"/>
      <c r="BO12" s="664">
        <v>54.1</v>
      </c>
      <c r="BP12" s="664"/>
      <c r="BQ12" s="664"/>
      <c r="BR12" s="664"/>
      <c r="BS12" s="665" t="s">
        <v>122</v>
      </c>
      <c r="BT12" s="665"/>
      <c r="BU12" s="665"/>
      <c r="BV12" s="665"/>
      <c r="BW12" s="665"/>
      <c r="BX12" s="665"/>
      <c r="BY12" s="665"/>
      <c r="BZ12" s="665"/>
      <c r="CA12" s="665"/>
      <c r="CB12" s="669"/>
      <c r="CD12" s="658" t="s">
        <v>241</v>
      </c>
      <c r="CE12" s="659"/>
      <c r="CF12" s="659"/>
      <c r="CG12" s="659"/>
      <c r="CH12" s="659"/>
      <c r="CI12" s="659"/>
      <c r="CJ12" s="659"/>
      <c r="CK12" s="659"/>
      <c r="CL12" s="659"/>
      <c r="CM12" s="659"/>
      <c r="CN12" s="659"/>
      <c r="CO12" s="659"/>
      <c r="CP12" s="659"/>
      <c r="CQ12" s="660"/>
      <c r="CR12" s="661">
        <v>123341</v>
      </c>
      <c r="CS12" s="662"/>
      <c r="CT12" s="662"/>
      <c r="CU12" s="662"/>
      <c r="CV12" s="662"/>
      <c r="CW12" s="662"/>
      <c r="CX12" s="662"/>
      <c r="CY12" s="663"/>
      <c r="CZ12" s="664">
        <v>3.6</v>
      </c>
      <c r="DA12" s="664"/>
      <c r="DB12" s="664"/>
      <c r="DC12" s="664"/>
      <c r="DD12" s="670" t="s">
        <v>122</v>
      </c>
      <c r="DE12" s="662"/>
      <c r="DF12" s="662"/>
      <c r="DG12" s="662"/>
      <c r="DH12" s="662"/>
      <c r="DI12" s="662"/>
      <c r="DJ12" s="662"/>
      <c r="DK12" s="662"/>
      <c r="DL12" s="662"/>
      <c r="DM12" s="662"/>
      <c r="DN12" s="662"/>
      <c r="DO12" s="662"/>
      <c r="DP12" s="663"/>
      <c r="DQ12" s="670">
        <v>80329</v>
      </c>
      <c r="DR12" s="662"/>
      <c r="DS12" s="662"/>
      <c r="DT12" s="662"/>
      <c r="DU12" s="662"/>
      <c r="DV12" s="662"/>
      <c r="DW12" s="662"/>
      <c r="DX12" s="662"/>
      <c r="DY12" s="662"/>
      <c r="DZ12" s="662"/>
      <c r="EA12" s="662"/>
      <c r="EB12" s="662"/>
      <c r="EC12" s="671"/>
    </row>
    <row r="13" spans="2:143" ht="11.25" customHeight="1" x14ac:dyDescent="0.15">
      <c r="B13" s="658" t="s">
        <v>242</v>
      </c>
      <c r="C13" s="659"/>
      <c r="D13" s="659"/>
      <c r="E13" s="659"/>
      <c r="F13" s="659"/>
      <c r="G13" s="659"/>
      <c r="H13" s="659"/>
      <c r="I13" s="659"/>
      <c r="J13" s="659"/>
      <c r="K13" s="659"/>
      <c r="L13" s="659"/>
      <c r="M13" s="659"/>
      <c r="N13" s="659"/>
      <c r="O13" s="659"/>
      <c r="P13" s="659"/>
      <c r="Q13" s="660"/>
      <c r="R13" s="661" t="s">
        <v>122</v>
      </c>
      <c r="S13" s="662"/>
      <c r="T13" s="662"/>
      <c r="U13" s="662"/>
      <c r="V13" s="662"/>
      <c r="W13" s="662"/>
      <c r="X13" s="662"/>
      <c r="Y13" s="663"/>
      <c r="Z13" s="664" t="s">
        <v>122</v>
      </c>
      <c r="AA13" s="664"/>
      <c r="AB13" s="664"/>
      <c r="AC13" s="664"/>
      <c r="AD13" s="665" t="s">
        <v>122</v>
      </c>
      <c r="AE13" s="665"/>
      <c r="AF13" s="665"/>
      <c r="AG13" s="665"/>
      <c r="AH13" s="665"/>
      <c r="AI13" s="665"/>
      <c r="AJ13" s="665"/>
      <c r="AK13" s="665"/>
      <c r="AL13" s="666" t="s">
        <v>122</v>
      </c>
      <c r="AM13" s="667"/>
      <c r="AN13" s="667"/>
      <c r="AO13" s="668"/>
      <c r="AP13" s="658" t="s">
        <v>243</v>
      </c>
      <c r="AQ13" s="659"/>
      <c r="AR13" s="659"/>
      <c r="AS13" s="659"/>
      <c r="AT13" s="659"/>
      <c r="AU13" s="659"/>
      <c r="AV13" s="659"/>
      <c r="AW13" s="659"/>
      <c r="AX13" s="659"/>
      <c r="AY13" s="659"/>
      <c r="AZ13" s="659"/>
      <c r="BA13" s="659"/>
      <c r="BB13" s="659"/>
      <c r="BC13" s="659"/>
      <c r="BD13" s="659"/>
      <c r="BE13" s="659"/>
      <c r="BF13" s="660"/>
      <c r="BG13" s="661">
        <v>68669</v>
      </c>
      <c r="BH13" s="662"/>
      <c r="BI13" s="662"/>
      <c r="BJ13" s="662"/>
      <c r="BK13" s="662"/>
      <c r="BL13" s="662"/>
      <c r="BM13" s="662"/>
      <c r="BN13" s="663"/>
      <c r="BO13" s="664">
        <v>40.1</v>
      </c>
      <c r="BP13" s="664"/>
      <c r="BQ13" s="664"/>
      <c r="BR13" s="664"/>
      <c r="BS13" s="665" t="s">
        <v>122</v>
      </c>
      <c r="BT13" s="665"/>
      <c r="BU13" s="665"/>
      <c r="BV13" s="665"/>
      <c r="BW13" s="665"/>
      <c r="BX13" s="665"/>
      <c r="BY13" s="665"/>
      <c r="BZ13" s="665"/>
      <c r="CA13" s="665"/>
      <c r="CB13" s="669"/>
      <c r="CD13" s="658" t="s">
        <v>244</v>
      </c>
      <c r="CE13" s="659"/>
      <c r="CF13" s="659"/>
      <c r="CG13" s="659"/>
      <c r="CH13" s="659"/>
      <c r="CI13" s="659"/>
      <c r="CJ13" s="659"/>
      <c r="CK13" s="659"/>
      <c r="CL13" s="659"/>
      <c r="CM13" s="659"/>
      <c r="CN13" s="659"/>
      <c r="CO13" s="659"/>
      <c r="CP13" s="659"/>
      <c r="CQ13" s="660"/>
      <c r="CR13" s="661">
        <v>324426</v>
      </c>
      <c r="CS13" s="662"/>
      <c r="CT13" s="662"/>
      <c r="CU13" s="662"/>
      <c r="CV13" s="662"/>
      <c r="CW13" s="662"/>
      <c r="CX13" s="662"/>
      <c r="CY13" s="663"/>
      <c r="CZ13" s="664">
        <v>9.4</v>
      </c>
      <c r="DA13" s="664"/>
      <c r="DB13" s="664"/>
      <c r="DC13" s="664"/>
      <c r="DD13" s="670">
        <v>103062</v>
      </c>
      <c r="DE13" s="662"/>
      <c r="DF13" s="662"/>
      <c r="DG13" s="662"/>
      <c r="DH13" s="662"/>
      <c r="DI13" s="662"/>
      <c r="DJ13" s="662"/>
      <c r="DK13" s="662"/>
      <c r="DL13" s="662"/>
      <c r="DM13" s="662"/>
      <c r="DN13" s="662"/>
      <c r="DO13" s="662"/>
      <c r="DP13" s="663"/>
      <c r="DQ13" s="670">
        <v>169810</v>
      </c>
      <c r="DR13" s="662"/>
      <c r="DS13" s="662"/>
      <c r="DT13" s="662"/>
      <c r="DU13" s="662"/>
      <c r="DV13" s="662"/>
      <c r="DW13" s="662"/>
      <c r="DX13" s="662"/>
      <c r="DY13" s="662"/>
      <c r="DZ13" s="662"/>
      <c r="EA13" s="662"/>
      <c r="EB13" s="662"/>
      <c r="EC13" s="671"/>
    </row>
    <row r="14" spans="2:143" ht="11.25" customHeight="1" x14ac:dyDescent="0.15">
      <c r="B14" s="658" t="s">
        <v>245</v>
      </c>
      <c r="C14" s="659"/>
      <c r="D14" s="659"/>
      <c r="E14" s="659"/>
      <c r="F14" s="659"/>
      <c r="G14" s="659"/>
      <c r="H14" s="659"/>
      <c r="I14" s="659"/>
      <c r="J14" s="659"/>
      <c r="K14" s="659"/>
      <c r="L14" s="659"/>
      <c r="M14" s="659"/>
      <c r="N14" s="659"/>
      <c r="O14" s="659"/>
      <c r="P14" s="659"/>
      <c r="Q14" s="660"/>
      <c r="R14" s="661">
        <v>113</v>
      </c>
      <c r="S14" s="662"/>
      <c r="T14" s="662"/>
      <c r="U14" s="662"/>
      <c r="V14" s="662"/>
      <c r="W14" s="662"/>
      <c r="X14" s="662"/>
      <c r="Y14" s="663"/>
      <c r="Z14" s="664">
        <v>0</v>
      </c>
      <c r="AA14" s="664"/>
      <c r="AB14" s="664"/>
      <c r="AC14" s="664"/>
      <c r="AD14" s="665">
        <v>113</v>
      </c>
      <c r="AE14" s="665"/>
      <c r="AF14" s="665"/>
      <c r="AG14" s="665"/>
      <c r="AH14" s="665"/>
      <c r="AI14" s="665"/>
      <c r="AJ14" s="665"/>
      <c r="AK14" s="665"/>
      <c r="AL14" s="666">
        <v>0</v>
      </c>
      <c r="AM14" s="667"/>
      <c r="AN14" s="667"/>
      <c r="AO14" s="668"/>
      <c r="AP14" s="658" t="s">
        <v>246</v>
      </c>
      <c r="AQ14" s="659"/>
      <c r="AR14" s="659"/>
      <c r="AS14" s="659"/>
      <c r="AT14" s="659"/>
      <c r="AU14" s="659"/>
      <c r="AV14" s="659"/>
      <c r="AW14" s="659"/>
      <c r="AX14" s="659"/>
      <c r="AY14" s="659"/>
      <c r="AZ14" s="659"/>
      <c r="BA14" s="659"/>
      <c r="BB14" s="659"/>
      <c r="BC14" s="659"/>
      <c r="BD14" s="659"/>
      <c r="BE14" s="659"/>
      <c r="BF14" s="660"/>
      <c r="BG14" s="661">
        <v>6625</v>
      </c>
      <c r="BH14" s="662"/>
      <c r="BI14" s="662"/>
      <c r="BJ14" s="662"/>
      <c r="BK14" s="662"/>
      <c r="BL14" s="662"/>
      <c r="BM14" s="662"/>
      <c r="BN14" s="663"/>
      <c r="BO14" s="664">
        <v>3.9</v>
      </c>
      <c r="BP14" s="664"/>
      <c r="BQ14" s="664"/>
      <c r="BR14" s="664"/>
      <c r="BS14" s="665" t="s">
        <v>122</v>
      </c>
      <c r="BT14" s="665"/>
      <c r="BU14" s="665"/>
      <c r="BV14" s="665"/>
      <c r="BW14" s="665"/>
      <c r="BX14" s="665"/>
      <c r="BY14" s="665"/>
      <c r="BZ14" s="665"/>
      <c r="CA14" s="665"/>
      <c r="CB14" s="669"/>
      <c r="CD14" s="658" t="s">
        <v>247</v>
      </c>
      <c r="CE14" s="659"/>
      <c r="CF14" s="659"/>
      <c r="CG14" s="659"/>
      <c r="CH14" s="659"/>
      <c r="CI14" s="659"/>
      <c r="CJ14" s="659"/>
      <c r="CK14" s="659"/>
      <c r="CL14" s="659"/>
      <c r="CM14" s="659"/>
      <c r="CN14" s="659"/>
      <c r="CO14" s="659"/>
      <c r="CP14" s="659"/>
      <c r="CQ14" s="660"/>
      <c r="CR14" s="661">
        <v>126274</v>
      </c>
      <c r="CS14" s="662"/>
      <c r="CT14" s="662"/>
      <c r="CU14" s="662"/>
      <c r="CV14" s="662"/>
      <c r="CW14" s="662"/>
      <c r="CX14" s="662"/>
      <c r="CY14" s="663"/>
      <c r="CZ14" s="664">
        <v>3.7</v>
      </c>
      <c r="DA14" s="664"/>
      <c r="DB14" s="664"/>
      <c r="DC14" s="664"/>
      <c r="DD14" s="670">
        <v>1705</v>
      </c>
      <c r="DE14" s="662"/>
      <c r="DF14" s="662"/>
      <c r="DG14" s="662"/>
      <c r="DH14" s="662"/>
      <c r="DI14" s="662"/>
      <c r="DJ14" s="662"/>
      <c r="DK14" s="662"/>
      <c r="DL14" s="662"/>
      <c r="DM14" s="662"/>
      <c r="DN14" s="662"/>
      <c r="DO14" s="662"/>
      <c r="DP14" s="663"/>
      <c r="DQ14" s="670">
        <v>125193</v>
      </c>
      <c r="DR14" s="662"/>
      <c r="DS14" s="662"/>
      <c r="DT14" s="662"/>
      <c r="DU14" s="662"/>
      <c r="DV14" s="662"/>
      <c r="DW14" s="662"/>
      <c r="DX14" s="662"/>
      <c r="DY14" s="662"/>
      <c r="DZ14" s="662"/>
      <c r="EA14" s="662"/>
      <c r="EB14" s="662"/>
      <c r="EC14" s="671"/>
    </row>
    <row r="15" spans="2:143" ht="11.25" customHeight="1" x14ac:dyDescent="0.15">
      <c r="B15" s="658" t="s">
        <v>248</v>
      </c>
      <c r="C15" s="659"/>
      <c r="D15" s="659"/>
      <c r="E15" s="659"/>
      <c r="F15" s="659"/>
      <c r="G15" s="659"/>
      <c r="H15" s="659"/>
      <c r="I15" s="659"/>
      <c r="J15" s="659"/>
      <c r="K15" s="659"/>
      <c r="L15" s="659"/>
      <c r="M15" s="659"/>
      <c r="N15" s="659"/>
      <c r="O15" s="659"/>
      <c r="P15" s="659"/>
      <c r="Q15" s="660"/>
      <c r="R15" s="661" t="s">
        <v>122</v>
      </c>
      <c r="S15" s="662"/>
      <c r="T15" s="662"/>
      <c r="U15" s="662"/>
      <c r="V15" s="662"/>
      <c r="W15" s="662"/>
      <c r="X15" s="662"/>
      <c r="Y15" s="663"/>
      <c r="Z15" s="664" t="s">
        <v>122</v>
      </c>
      <c r="AA15" s="664"/>
      <c r="AB15" s="664"/>
      <c r="AC15" s="664"/>
      <c r="AD15" s="665" t="s">
        <v>122</v>
      </c>
      <c r="AE15" s="665"/>
      <c r="AF15" s="665"/>
      <c r="AG15" s="665"/>
      <c r="AH15" s="665"/>
      <c r="AI15" s="665"/>
      <c r="AJ15" s="665"/>
      <c r="AK15" s="665"/>
      <c r="AL15" s="666" t="s">
        <v>122</v>
      </c>
      <c r="AM15" s="667"/>
      <c r="AN15" s="667"/>
      <c r="AO15" s="668"/>
      <c r="AP15" s="658" t="s">
        <v>249</v>
      </c>
      <c r="AQ15" s="659"/>
      <c r="AR15" s="659"/>
      <c r="AS15" s="659"/>
      <c r="AT15" s="659"/>
      <c r="AU15" s="659"/>
      <c r="AV15" s="659"/>
      <c r="AW15" s="659"/>
      <c r="AX15" s="659"/>
      <c r="AY15" s="659"/>
      <c r="AZ15" s="659"/>
      <c r="BA15" s="659"/>
      <c r="BB15" s="659"/>
      <c r="BC15" s="659"/>
      <c r="BD15" s="659"/>
      <c r="BE15" s="659"/>
      <c r="BF15" s="660"/>
      <c r="BG15" s="661">
        <v>13238</v>
      </c>
      <c r="BH15" s="662"/>
      <c r="BI15" s="662"/>
      <c r="BJ15" s="662"/>
      <c r="BK15" s="662"/>
      <c r="BL15" s="662"/>
      <c r="BM15" s="662"/>
      <c r="BN15" s="663"/>
      <c r="BO15" s="664">
        <v>7.7</v>
      </c>
      <c r="BP15" s="664"/>
      <c r="BQ15" s="664"/>
      <c r="BR15" s="664"/>
      <c r="BS15" s="665" t="s">
        <v>122</v>
      </c>
      <c r="BT15" s="665"/>
      <c r="BU15" s="665"/>
      <c r="BV15" s="665"/>
      <c r="BW15" s="665"/>
      <c r="BX15" s="665"/>
      <c r="BY15" s="665"/>
      <c r="BZ15" s="665"/>
      <c r="CA15" s="665"/>
      <c r="CB15" s="669"/>
      <c r="CD15" s="658" t="s">
        <v>250</v>
      </c>
      <c r="CE15" s="659"/>
      <c r="CF15" s="659"/>
      <c r="CG15" s="659"/>
      <c r="CH15" s="659"/>
      <c r="CI15" s="659"/>
      <c r="CJ15" s="659"/>
      <c r="CK15" s="659"/>
      <c r="CL15" s="659"/>
      <c r="CM15" s="659"/>
      <c r="CN15" s="659"/>
      <c r="CO15" s="659"/>
      <c r="CP15" s="659"/>
      <c r="CQ15" s="660"/>
      <c r="CR15" s="661">
        <v>222278</v>
      </c>
      <c r="CS15" s="662"/>
      <c r="CT15" s="662"/>
      <c r="CU15" s="662"/>
      <c r="CV15" s="662"/>
      <c r="CW15" s="662"/>
      <c r="CX15" s="662"/>
      <c r="CY15" s="663"/>
      <c r="CZ15" s="664">
        <v>6.5</v>
      </c>
      <c r="DA15" s="664"/>
      <c r="DB15" s="664"/>
      <c r="DC15" s="664"/>
      <c r="DD15" s="670">
        <v>14791</v>
      </c>
      <c r="DE15" s="662"/>
      <c r="DF15" s="662"/>
      <c r="DG15" s="662"/>
      <c r="DH15" s="662"/>
      <c r="DI15" s="662"/>
      <c r="DJ15" s="662"/>
      <c r="DK15" s="662"/>
      <c r="DL15" s="662"/>
      <c r="DM15" s="662"/>
      <c r="DN15" s="662"/>
      <c r="DO15" s="662"/>
      <c r="DP15" s="663"/>
      <c r="DQ15" s="670">
        <v>204689</v>
      </c>
      <c r="DR15" s="662"/>
      <c r="DS15" s="662"/>
      <c r="DT15" s="662"/>
      <c r="DU15" s="662"/>
      <c r="DV15" s="662"/>
      <c r="DW15" s="662"/>
      <c r="DX15" s="662"/>
      <c r="DY15" s="662"/>
      <c r="DZ15" s="662"/>
      <c r="EA15" s="662"/>
      <c r="EB15" s="662"/>
      <c r="EC15" s="671"/>
    </row>
    <row r="16" spans="2:143" ht="11.25" customHeight="1" x14ac:dyDescent="0.15">
      <c r="B16" s="658" t="s">
        <v>251</v>
      </c>
      <c r="C16" s="659"/>
      <c r="D16" s="659"/>
      <c r="E16" s="659"/>
      <c r="F16" s="659"/>
      <c r="G16" s="659"/>
      <c r="H16" s="659"/>
      <c r="I16" s="659"/>
      <c r="J16" s="659"/>
      <c r="K16" s="659"/>
      <c r="L16" s="659"/>
      <c r="M16" s="659"/>
      <c r="N16" s="659"/>
      <c r="O16" s="659"/>
      <c r="P16" s="659"/>
      <c r="Q16" s="660"/>
      <c r="R16" s="661">
        <v>1519</v>
      </c>
      <c r="S16" s="662"/>
      <c r="T16" s="662"/>
      <c r="U16" s="662"/>
      <c r="V16" s="662"/>
      <c r="W16" s="662"/>
      <c r="X16" s="662"/>
      <c r="Y16" s="663"/>
      <c r="Z16" s="664">
        <v>0</v>
      </c>
      <c r="AA16" s="664"/>
      <c r="AB16" s="664"/>
      <c r="AC16" s="664"/>
      <c r="AD16" s="665">
        <v>1519</v>
      </c>
      <c r="AE16" s="665"/>
      <c r="AF16" s="665"/>
      <c r="AG16" s="665"/>
      <c r="AH16" s="665"/>
      <c r="AI16" s="665"/>
      <c r="AJ16" s="665"/>
      <c r="AK16" s="665"/>
      <c r="AL16" s="666">
        <v>0.1</v>
      </c>
      <c r="AM16" s="667"/>
      <c r="AN16" s="667"/>
      <c r="AO16" s="668"/>
      <c r="AP16" s="658" t="s">
        <v>252</v>
      </c>
      <c r="AQ16" s="659"/>
      <c r="AR16" s="659"/>
      <c r="AS16" s="659"/>
      <c r="AT16" s="659"/>
      <c r="AU16" s="659"/>
      <c r="AV16" s="659"/>
      <c r="AW16" s="659"/>
      <c r="AX16" s="659"/>
      <c r="AY16" s="659"/>
      <c r="AZ16" s="659"/>
      <c r="BA16" s="659"/>
      <c r="BB16" s="659"/>
      <c r="BC16" s="659"/>
      <c r="BD16" s="659"/>
      <c r="BE16" s="659"/>
      <c r="BF16" s="660"/>
      <c r="BG16" s="661" t="s">
        <v>122</v>
      </c>
      <c r="BH16" s="662"/>
      <c r="BI16" s="662"/>
      <c r="BJ16" s="662"/>
      <c r="BK16" s="662"/>
      <c r="BL16" s="662"/>
      <c r="BM16" s="662"/>
      <c r="BN16" s="663"/>
      <c r="BO16" s="664" t="s">
        <v>122</v>
      </c>
      <c r="BP16" s="664"/>
      <c r="BQ16" s="664"/>
      <c r="BR16" s="664"/>
      <c r="BS16" s="665" t="s">
        <v>122</v>
      </c>
      <c r="BT16" s="665"/>
      <c r="BU16" s="665"/>
      <c r="BV16" s="665"/>
      <c r="BW16" s="665"/>
      <c r="BX16" s="665"/>
      <c r="BY16" s="665"/>
      <c r="BZ16" s="665"/>
      <c r="CA16" s="665"/>
      <c r="CB16" s="669"/>
      <c r="CD16" s="658" t="s">
        <v>253</v>
      </c>
      <c r="CE16" s="659"/>
      <c r="CF16" s="659"/>
      <c r="CG16" s="659"/>
      <c r="CH16" s="659"/>
      <c r="CI16" s="659"/>
      <c r="CJ16" s="659"/>
      <c r="CK16" s="659"/>
      <c r="CL16" s="659"/>
      <c r="CM16" s="659"/>
      <c r="CN16" s="659"/>
      <c r="CO16" s="659"/>
      <c r="CP16" s="659"/>
      <c r="CQ16" s="660"/>
      <c r="CR16" s="661">
        <v>202189</v>
      </c>
      <c r="CS16" s="662"/>
      <c r="CT16" s="662"/>
      <c r="CU16" s="662"/>
      <c r="CV16" s="662"/>
      <c r="CW16" s="662"/>
      <c r="CX16" s="662"/>
      <c r="CY16" s="663"/>
      <c r="CZ16" s="664">
        <v>5.9</v>
      </c>
      <c r="DA16" s="664"/>
      <c r="DB16" s="664"/>
      <c r="DC16" s="664"/>
      <c r="DD16" s="670" t="s">
        <v>122</v>
      </c>
      <c r="DE16" s="662"/>
      <c r="DF16" s="662"/>
      <c r="DG16" s="662"/>
      <c r="DH16" s="662"/>
      <c r="DI16" s="662"/>
      <c r="DJ16" s="662"/>
      <c r="DK16" s="662"/>
      <c r="DL16" s="662"/>
      <c r="DM16" s="662"/>
      <c r="DN16" s="662"/>
      <c r="DO16" s="662"/>
      <c r="DP16" s="663"/>
      <c r="DQ16" s="670">
        <v>54847</v>
      </c>
      <c r="DR16" s="662"/>
      <c r="DS16" s="662"/>
      <c r="DT16" s="662"/>
      <c r="DU16" s="662"/>
      <c r="DV16" s="662"/>
      <c r="DW16" s="662"/>
      <c r="DX16" s="662"/>
      <c r="DY16" s="662"/>
      <c r="DZ16" s="662"/>
      <c r="EA16" s="662"/>
      <c r="EB16" s="662"/>
      <c r="EC16" s="671"/>
    </row>
    <row r="17" spans="2:133" ht="11.25" customHeight="1" x14ac:dyDescent="0.15">
      <c r="B17" s="658" t="s">
        <v>254</v>
      </c>
      <c r="C17" s="659"/>
      <c r="D17" s="659"/>
      <c r="E17" s="659"/>
      <c r="F17" s="659"/>
      <c r="G17" s="659"/>
      <c r="H17" s="659"/>
      <c r="I17" s="659"/>
      <c r="J17" s="659"/>
      <c r="K17" s="659"/>
      <c r="L17" s="659"/>
      <c r="M17" s="659"/>
      <c r="N17" s="659"/>
      <c r="O17" s="659"/>
      <c r="P17" s="659"/>
      <c r="Q17" s="660"/>
      <c r="R17" s="661">
        <v>2940</v>
      </c>
      <c r="S17" s="662"/>
      <c r="T17" s="662"/>
      <c r="U17" s="662"/>
      <c r="V17" s="662"/>
      <c r="W17" s="662"/>
      <c r="X17" s="662"/>
      <c r="Y17" s="663"/>
      <c r="Z17" s="664">
        <v>0.1</v>
      </c>
      <c r="AA17" s="664"/>
      <c r="AB17" s="664"/>
      <c r="AC17" s="664"/>
      <c r="AD17" s="665">
        <v>2940</v>
      </c>
      <c r="AE17" s="665"/>
      <c r="AF17" s="665"/>
      <c r="AG17" s="665"/>
      <c r="AH17" s="665"/>
      <c r="AI17" s="665"/>
      <c r="AJ17" s="665"/>
      <c r="AK17" s="665"/>
      <c r="AL17" s="666">
        <v>0.2</v>
      </c>
      <c r="AM17" s="667"/>
      <c r="AN17" s="667"/>
      <c r="AO17" s="668"/>
      <c r="AP17" s="658" t="s">
        <v>255</v>
      </c>
      <c r="AQ17" s="659"/>
      <c r="AR17" s="659"/>
      <c r="AS17" s="659"/>
      <c r="AT17" s="659"/>
      <c r="AU17" s="659"/>
      <c r="AV17" s="659"/>
      <c r="AW17" s="659"/>
      <c r="AX17" s="659"/>
      <c r="AY17" s="659"/>
      <c r="AZ17" s="659"/>
      <c r="BA17" s="659"/>
      <c r="BB17" s="659"/>
      <c r="BC17" s="659"/>
      <c r="BD17" s="659"/>
      <c r="BE17" s="659"/>
      <c r="BF17" s="660"/>
      <c r="BG17" s="661" t="s">
        <v>122</v>
      </c>
      <c r="BH17" s="662"/>
      <c r="BI17" s="662"/>
      <c r="BJ17" s="662"/>
      <c r="BK17" s="662"/>
      <c r="BL17" s="662"/>
      <c r="BM17" s="662"/>
      <c r="BN17" s="663"/>
      <c r="BO17" s="664" t="s">
        <v>122</v>
      </c>
      <c r="BP17" s="664"/>
      <c r="BQ17" s="664"/>
      <c r="BR17" s="664"/>
      <c r="BS17" s="665" t="s">
        <v>122</v>
      </c>
      <c r="BT17" s="665"/>
      <c r="BU17" s="665"/>
      <c r="BV17" s="665"/>
      <c r="BW17" s="665"/>
      <c r="BX17" s="665"/>
      <c r="BY17" s="665"/>
      <c r="BZ17" s="665"/>
      <c r="CA17" s="665"/>
      <c r="CB17" s="669"/>
      <c r="CD17" s="658" t="s">
        <v>256</v>
      </c>
      <c r="CE17" s="659"/>
      <c r="CF17" s="659"/>
      <c r="CG17" s="659"/>
      <c r="CH17" s="659"/>
      <c r="CI17" s="659"/>
      <c r="CJ17" s="659"/>
      <c r="CK17" s="659"/>
      <c r="CL17" s="659"/>
      <c r="CM17" s="659"/>
      <c r="CN17" s="659"/>
      <c r="CO17" s="659"/>
      <c r="CP17" s="659"/>
      <c r="CQ17" s="660"/>
      <c r="CR17" s="661">
        <v>292121</v>
      </c>
      <c r="CS17" s="662"/>
      <c r="CT17" s="662"/>
      <c r="CU17" s="662"/>
      <c r="CV17" s="662"/>
      <c r="CW17" s="662"/>
      <c r="CX17" s="662"/>
      <c r="CY17" s="663"/>
      <c r="CZ17" s="664">
        <v>8.5</v>
      </c>
      <c r="DA17" s="664"/>
      <c r="DB17" s="664"/>
      <c r="DC17" s="664"/>
      <c r="DD17" s="670" t="s">
        <v>122</v>
      </c>
      <c r="DE17" s="662"/>
      <c r="DF17" s="662"/>
      <c r="DG17" s="662"/>
      <c r="DH17" s="662"/>
      <c r="DI17" s="662"/>
      <c r="DJ17" s="662"/>
      <c r="DK17" s="662"/>
      <c r="DL17" s="662"/>
      <c r="DM17" s="662"/>
      <c r="DN17" s="662"/>
      <c r="DO17" s="662"/>
      <c r="DP17" s="663"/>
      <c r="DQ17" s="670">
        <v>292121</v>
      </c>
      <c r="DR17" s="662"/>
      <c r="DS17" s="662"/>
      <c r="DT17" s="662"/>
      <c r="DU17" s="662"/>
      <c r="DV17" s="662"/>
      <c r="DW17" s="662"/>
      <c r="DX17" s="662"/>
      <c r="DY17" s="662"/>
      <c r="DZ17" s="662"/>
      <c r="EA17" s="662"/>
      <c r="EB17" s="662"/>
      <c r="EC17" s="671"/>
    </row>
    <row r="18" spans="2:133" ht="11.25" customHeight="1" x14ac:dyDescent="0.15">
      <c r="B18" s="658" t="s">
        <v>257</v>
      </c>
      <c r="C18" s="659"/>
      <c r="D18" s="659"/>
      <c r="E18" s="659"/>
      <c r="F18" s="659"/>
      <c r="G18" s="659"/>
      <c r="H18" s="659"/>
      <c r="I18" s="659"/>
      <c r="J18" s="659"/>
      <c r="K18" s="659"/>
      <c r="L18" s="659"/>
      <c r="M18" s="659"/>
      <c r="N18" s="659"/>
      <c r="O18" s="659"/>
      <c r="P18" s="659"/>
      <c r="Q18" s="660"/>
      <c r="R18" s="661">
        <v>411</v>
      </c>
      <c r="S18" s="662"/>
      <c r="T18" s="662"/>
      <c r="U18" s="662"/>
      <c r="V18" s="662"/>
      <c r="W18" s="662"/>
      <c r="X18" s="662"/>
      <c r="Y18" s="663"/>
      <c r="Z18" s="664">
        <v>0</v>
      </c>
      <c r="AA18" s="664"/>
      <c r="AB18" s="664"/>
      <c r="AC18" s="664"/>
      <c r="AD18" s="665">
        <v>411</v>
      </c>
      <c r="AE18" s="665"/>
      <c r="AF18" s="665"/>
      <c r="AG18" s="665"/>
      <c r="AH18" s="665"/>
      <c r="AI18" s="665"/>
      <c r="AJ18" s="665"/>
      <c r="AK18" s="665"/>
      <c r="AL18" s="666">
        <v>0</v>
      </c>
      <c r="AM18" s="667"/>
      <c r="AN18" s="667"/>
      <c r="AO18" s="668"/>
      <c r="AP18" s="658" t="s">
        <v>258</v>
      </c>
      <c r="AQ18" s="659"/>
      <c r="AR18" s="659"/>
      <c r="AS18" s="659"/>
      <c r="AT18" s="659"/>
      <c r="AU18" s="659"/>
      <c r="AV18" s="659"/>
      <c r="AW18" s="659"/>
      <c r="AX18" s="659"/>
      <c r="AY18" s="659"/>
      <c r="AZ18" s="659"/>
      <c r="BA18" s="659"/>
      <c r="BB18" s="659"/>
      <c r="BC18" s="659"/>
      <c r="BD18" s="659"/>
      <c r="BE18" s="659"/>
      <c r="BF18" s="660"/>
      <c r="BG18" s="661" t="s">
        <v>122</v>
      </c>
      <c r="BH18" s="662"/>
      <c r="BI18" s="662"/>
      <c r="BJ18" s="662"/>
      <c r="BK18" s="662"/>
      <c r="BL18" s="662"/>
      <c r="BM18" s="662"/>
      <c r="BN18" s="663"/>
      <c r="BO18" s="664" t="s">
        <v>122</v>
      </c>
      <c r="BP18" s="664"/>
      <c r="BQ18" s="664"/>
      <c r="BR18" s="664"/>
      <c r="BS18" s="665" t="s">
        <v>122</v>
      </c>
      <c r="BT18" s="665"/>
      <c r="BU18" s="665"/>
      <c r="BV18" s="665"/>
      <c r="BW18" s="665"/>
      <c r="BX18" s="665"/>
      <c r="BY18" s="665"/>
      <c r="BZ18" s="665"/>
      <c r="CA18" s="665"/>
      <c r="CB18" s="669"/>
      <c r="CD18" s="658" t="s">
        <v>259</v>
      </c>
      <c r="CE18" s="659"/>
      <c r="CF18" s="659"/>
      <c r="CG18" s="659"/>
      <c r="CH18" s="659"/>
      <c r="CI18" s="659"/>
      <c r="CJ18" s="659"/>
      <c r="CK18" s="659"/>
      <c r="CL18" s="659"/>
      <c r="CM18" s="659"/>
      <c r="CN18" s="659"/>
      <c r="CO18" s="659"/>
      <c r="CP18" s="659"/>
      <c r="CQ18" s="660"/>
      <c r="CR18" s="661" t="s">
        <v>122</v>
      </c>
      <c r="CS18" s="662"/>
      <c r="CT18" s="662"/>
      <c r="CU18" s="662"/>
      <c r="CV18" s="662"/>
      <c r="CW18" s="662"/>
      <c r="CX18" s="662"/>
      <c r="CY18" s="663"/>
      <c r="CZ18" s="664" t="s">
        <v>122</v>
      </c>
      <c r="DA18" s="664"/>
      <c r="DB18" s="664"/>
      <c r="DC18" s="664"/>
      <c r="DD18" s="670" t="s">
        <v>122</v>
      </c>
      <c r="DE18" s="662"/>
      <c r="DF18" s="662"/>
      <c r="DG18" s="662"/>
      <c r="DH18" s="662"/>
      <c r="DI18" s="662"/>
      <c r="DJ18" s="662"/>
      <c r="DK18" s="662"/>
      <c r="DL18" s="662"/>
      <c r="DM18" s="662"/>
      <c r="DN18" s="662"/>
      <c r="DO18" s="662"/>
      <c r="DP18" s="663"/>
      <c r="DQ18" s="670" t="s">
        <v>122</v>
      </c>
      <c r="DR18" s="662"/>
      <c r="DS18" s="662"/>
      <c r="DT18" s="662"/>
      <c r="DU18" s="662"/>
      <c r="DV18" s="662"/>
      <c r="DW18" s="662"/>
      <c r="DX18" s="662"/>
      <c r="DY18" s="662"/>
      <c r="DZ18" s="662"/>
      <c r="EA18" s="662"/>
      <c r="EB18" s="662"/>
      <c r="EC18" s="671"/>
    </row>
    <row r="19" spans="2:133" ht="11.25" customHeight="1" x14ac:dyDescent="0.15">
      <c r="B19" s="658" t="s">
        <v>260</v>
      </c>
      <c r="C19" s="659"/>
      <c r="D19" s="659"/>
      <c r="E19" s="659"/>
      <c r="F19" s="659"/>
      <c r="G19" s="659"/>
      <c r="H19" s="659"/>
      <c r="I19" s="659"/>
      <c r="J19" s="659"/>
      <c r="K19" s="659"/>
      <c r="L19" s="659"/>
      <c r="M19" s="659"/>
      <c r="N19" s="659"/>
      <c r="O19" s="659"/>
      <c r="P19" s="659"/>
      <c r="Q19" s="660"/>
      <c r="R19" s="661">
        <v>411</v>
      </c>
      <c r="S19" s="662"/>
      <c r="T19" s="662"/>
      <c r="U19" s="662"/>
      <c r="V19" s="662"/>
      <c r="W19" s="662"/>
      <c r="X19" s="662"/>
      <c r="Y19" s="663"/>
      <c r="Z19" s="664">
        <v>0</v>
      </c>
      <c r="AA19" s="664"/>
      <c r="AB19" s="664"/>
      <c r="AC19" s="664"/>
      <c r="AD19" s="665">
        <v>411</v>
      </c>
      <c r="AE19" s="665"/>
      <c r="AF19" s="665"/>
      <c r="AG19" s="665"/>
      <c r="AH19" s="665"/>
      <c r="AI19" s="665"/>
      <c r="AJ19" s="665"/>
      <c r="AK19" s="665"/>
      <c r="AL19" s="666">
        <v>0</v>
      </c>
      <c r="AM19" s="667"/>
      <c r="AN19" s="667"/>
      <c r="AO19" s="668"/>
      <c r="AP19" s="658" t="s">
        <v>261</v>
      </c>
      <c r="AQ19" s="659"/>
      <c r="AR19" s="659"/>
      <c r="AS19" s="659"/>
      <c r="AT19" s="659"/>
      <c r="AU19" s="659"/>
      <c r="AV19" s="659"/>
      <c r="AW19" s="659"/>
      <c r="AX19" s="659"/>
      <c r="AY19" s="659"/>
      <c r="AZ19" s="659"/>
      <c r="BA19" s="659"/>
      <c r="BB19" s="659"/>
      <c r="BC19" s="659"/>
      <c r="BD19" s="659"/>
      <c r="BE19" s="659"/>
      <c r="BF19" s="660"/>
      <c r="BG19" s="661" t="s">
        <v>122</v>
      </c>
      <c r="BH19" s="662"/>
      <c r="BI19" s="662"/>
      <c r="BJ19" s="662"/>
      <c r="BK19" s="662"/>
      <c r="BL19" s="662"/>
      <c r="BM19" s="662"/>
      <c r="BN19" s="663"/>
      <c r="BO19" s="664" t="s">
        <v>122</v>
      </c>
      <c r="BP19" s="664"/>
      <c r="BQ19" s="664"/>
      <c r="BR19" s="664"/>
      <c r="BS19" s="665" t="s">
        <v>122</v>
      </c>
      <c r="BT19" s="665"/>
      <c r="BU19" s="665"/>
      <c r="BV19" s="665"/>
      <c r="BW19" s="665"/>
      <c r="BX19" s="665"/>
      <c r="BY19" s="665"/>
      <c r="BZ19" s="665"/>
      <c r="CA19" s="665"/>
      <c r="CB19" s="669"/>
      <c r="CD19" s="658" t="s">
        <v>262</v>
      </c>
      <c r="CE19" s="659"/>
      <c r="CF19" s="659"/>
      <c r="CG19" s="659"/>
      <c r="CH19" s="659"/>
      <c r="CI19" s="659"/>
      <c r="CJ19" s="659"/>
      <c r="CK19" s="659"/>
      <c r="CL19" s="659"/>
      <c r="CM19" s="659"/>
      <c r="CN19" s="659"/>
      <c r="CO19" s="659"/>
      <c r="CP19" s="659"/>
      <c r="CQ19" s="660"/>
      <c r="CR19" s="661" t="s">
        <v>122</v>
      </c>
      <c r="CS19" s="662"/>
      <c r="CT19" s="662"/>
      <c r="CU19" s="662"/>
      <c r="CV19" s="662"/>
      <c r="CW19" s="662"/>
      <c r="CX19" s="662"/>
      <c r="CY19" s="663"/>
      <c r="CZ19" s="664" t="s">
        <v>122</v>
      </c>
      <c r="DA19" s="664"/>
      <c r="DB19" s="664"/>
      <c r="DC19" s="664"/>
      <c r="DD19" s="670" t="s">
        <v>122</v>
      </c>
      <c r="DE19" s="662"/>
      <c r="DF19" s="662"/>
      <c r="DG19" s="662"/>
      <c r="DH19" s="662"/>
      <c r="DI19" s="662"/>
      <c r="DJ19" s="662"/>
      <c r="DK19" s="662"/>
      <c r="DL19" s="662"/>
      <c r="DM19" s="662"/>
      <c r="DN19" s="662"/>
      <c r="DO19" s="662"/>
      <c r="DP19" s="663"/>
      <c r="DQ19" s="670" t="s">
        <v>122</v>
      </c>
      <c r="DR19" s="662"/>
      <c r="DS19" s="662"/>
      <c r="DT19" s="662"/>
      <c r="DU19" s="662"/>
      <c r="DV19" s="662"/>
      <c r="DW19" s="662"/>
      <c r="DX19" s="662"/>
      <c r="DY19" s="662"/>
      <c r="DZ19" s="662"/>
      <c r="EA19" s="662"/>
      <c r="EB19" s="662"/>
      <c r="EC19" s="671"/>
    </row>
    <row r="20" spans="2:133" ht="11.25" customHeight="1" x14ac:dyDescent="0.15">
      <c r="B20" s="674" t="s">
        <v>263</v>
      </c>
      <c r="C20" s="675"/>
      <c r="D20" s="675"/>
      <c r="E20" s="675"/>
      <c r="F20" s="675"/>
      <c r="G20" s="675"/>
      <c r="H20" s="675"/>
      <c r="I20" s="675"/>
      <c r="J20" s="675"/>
      <c r="K20" s="675"/>
      <c r="L20" s="675"/>
      <c r="M20" s="675"/>
      <c r="N20" s="675"/>
      <c r="O20" s="675"/>
      <c r="P20" s="675"/>
      <c r="Q20" s="676"/>
      <c r="R20" s="661" t="s">
        <v>122</v>
      </c>
      <c r="S20" s="662"/>
      <c r="T20" s="662"/>
      <c r="U20" s="662"/>
      <c r="V20" s="662"/>
      <c r="W20" s="662"/>
      <c r="X20" s="662"/>
      <c r="Y20" s="663"/>
      <c r="Z20" s="664" t="s">
        <v>122</v>
      </c>
      <c r="AA20" s="664"/>
      <c r="AB20" s="664"/>
      <c r="AC20" s="664"/>
      <c r="AD20" s="665" t="s">
        <v>122</v>
      </c>
      <c r="AE20" s="665"/>
      <c r="AF20" s="665"/>
      <c r="AG20" s="665"/>
      <c r="AH20" s="665"/>
      <c r="AI20" s="665"/>
      <c r="AJ20" s="665"/>
      <c r="AK20" s="665"/>
      <c r="AL20" s="666" t="s">
        <v>122</v>
      </c>
      <c r="AM20" s="667"/>
      <c r="AN20" s="667"/>
      <c r="AO20" s="668"/>
      <c r="AP20" s="658" t="s">
        <v>264</v>
      </c>
      <c r="AQ20" s="659"/>
      <c r="AR20" s="659"/>
      <c r="AS20" s="659"/>
      <c r="AT20" s="659"/>
      <c r="AU20" s="659"/>
      <c r="AV20" s="659"/>
      <c r="AW20" s="659"/>
      <c r="AX20" s="659"/>
      <c r="AY20" s="659"/>
      <c r="AZ20" s="659"/>
      <c r="BA20" s="659"/>
      <c r="BB20" s="659"/>
      <c r="BC20" s="659"/>
      <c r="BD20" s="659"/>
      <c r="BE20" s="659"/>
      <c r="BF20" s="660"/>
      <c r="BG20" s="661" t="s">
        <v>122</v>
      </c>
      <c r="BH20" s="662"/>
      <c r="BI20" s="662"/>
      <c r="BJ20" s="662"/>
      <c r="BK20" s="662"/>
      <c r="BL20" s="662"/>
      <c r="BM20" s="662"/>
      <c r="BN20" s="663"/>
      <c r="BO20" s="664" t="s">
        <v>122</v>
      </c>
      <c r="BP20" s="664"/>
      <c r="BQ20" s="664"/>
      <c r="BR20" s="664"/>
      <c r="BS20" s="665" t="s">
        <v>122</v>
      </c>
      <c r="BT20" s="665"/>
      <c r="BU20" s="665"/>
      <c r="BV20" s="665"/>
      <c r="BW20" s="665"/>
      <c r="BX20" s="665"/>
      <c r="BY20" s="665"/>
      <c r="BZ20" s="665"/>
      <c r="CA20" s="665"/>
      <c r="CB20" s="669"/>
      <c r="CD20" s="658" t="s">
        <v>265</v>
      </c>
      <c r="CE20" s="659"/>
      <c r="CF20" s="659"/>
      <c r="CG20" s="659"/>
      <c r="CH20" s="659"/>
      <c r="CI20" s="659"/>
      <c r="CJ20" s="659"/>
      <c r="CK20" s="659"/>
      <c r="CL20" s="659"/>
      <c r="CM20" s="659"/>
      <c r="CN20" s="659"/>
      <c r="CO20" s="659"/>
      <c r="CP20" s="659"/>
      <c r="CQ20" s="660"/>
      <c r="CR20" s="661">
        <v>3444518</v>
      </c>
      <c r="CS20" s="662"/>
      <c r="CT20" s="662"/>
      <c r="CU20" s="662"/>
      <c r="CV20" s="662"/>
      <c r="CW20" s="662"/>
      <c r="CX20" s="662"/>
      <c r="CY20" s="663"/>
      <c r="CZ20" s="664">
        <v>100</v>
      </c>
      <c r="DA20" s="664"/>
      <c r="DB20" s="664"/>
      <c r="DC20" s="664"/>
      <c r="DD20" s="670">
        <v>753312</v>
      </c>
      <c r="DE20" s="662"/>
      <c r="DF20" s="662"/>
      <c r="DG20" s="662"/>
      <c r="DH20" s="662"/>
      <c r="DI20" s="662"/>
      <c r="DJ20" s="662"/>
      <c r="DK20" s="662"/>
      <c r="DL20" s="662"/>
      <c r="DM20" s="662"/>
      <c r="DN20" s="662"/>
      <c r="DO20" s="662"/>
      <c r="DP20" s="663"/>
      <c r="DQ20" s="670">
        <v>2198027</v>
      </c>
      <c r="DR20" s="662"/>
      <c r="DS20" s="662"/>
      <c r="DT20" s="662"/>
      <c r="DU20" s="662"/>
      <c r="DV20" s="662"/>
      <c r="DW20" s="662"/>
      <c r="DX20" s="662"/>
      <c r="DY20" s="662"/>
      <c r="DZ20" s="662"/>
      <c r="EA20" s="662"/>
      <c r="EB20" s="662"/>
      <c r="EC20" s="671"/>
    </row>
    <row r="21" spans="2:133" ht="11.25" customHeight="1" x14ac:dyDescent="0.15">
      <c r="B21" s="658" t="s">
        <v>266</v>
      </c>
      <c r="C21" s="659"/>
      <c r="D21" s="659"/>
      <c r="E21" s="659"/>
      <c r="F21" s="659"/>
      <c r="G21" s="659"/>
      <c r="H21" s="659"/>
      <c r="I21" s="659"/>
      <c r="J21" s="659"/>
      <c r="K21" s="659"/>
      <c r="L21" s="659"/>
      <c r="M21" s="659"/>
      <c r="N21" s="659"/>
      <c r="O21" s="659"/>
      <c r="P21" s="659"/>
      <c r="Q21" s="660"/>
      <c r="R21" s="661">
        <v>1806455</v>
      </c>
      <c r="S21" s="662"/>
      <c r="T21" s="662"/>
      <c r="U21" s="662"/>
      <c r="V21" s="662"/>
      <c r="W21" s="662"/>
      <c r="X21" s="662"/>
      <c r="Y21" s="663"/>
      <c r="Z21" s="664">
        <v>49.2</v>
      </c>
      <c r="AA21" s="664"/>
      <c r="AB21" s="664"/>
      <c r="AC21" s="664"/>
      <c r="AD21" s="665">
        <v>1631799</v>
      </c>
      <c r="AE21" s="665"/>
      <c r="AF21" s="665"/>
      <c r="AG21" s="665"/>
      <c r="AH21" s="665"/>
      <c r="AI21" s="665"/>
      <c r="AJ21" s="665"/>
      <c r="AK21" s="665"/>
      <c r="AL21" s="666">
        <v>85.8</v>
      </c>
      <c r="AM21" s="667"/>
      <c r="AN21" s="667"/>
      <c r="AO21" s="668"/>
      <c r="AP21" s="658" t="s">
        <v>267</v>
      </c>
      <c r="AQ21" s="677"/>
      <c r="AR21" s="677"/>
      <c r="AS21" s="677"/>
      <c r="AT21" s="677"/>
      <c r="AU21" s="677"/>
      <c r="AV21" s="677"/>
      <c r="AW21" s="677"/>
      <c r="AX21" s="677"/>
      <c r="AY21" s="677"/>
      <c r="AZ21" s="677"/>
      <c r="BA21" s="677"/>
      <c r="BB21" s="677"/>
      <c r="BC21" s="677"/>
      <c r="BD21" s="677"/>
      <c r="BE21" s="677"/>
      <c r="BF21" s="678"/>
      <c r="BG21" s="661" t="s">
        <v>122</v>
      </c>
      <c r="BH21" s="662"/>
      <c r="BI21" s="662"/>
      <c r="BJ21" s="662"/>
      <c r="BK21" s="662"/>
      <c r="BL21" s="662"/>
      <c r="BM21" s="662"/>
      <c r="BN21" s="663"/>
      <c r="BO21" s="664" t="s">
        <v>122</v>
      </c>
      <c r="BP21" s="664"/>
      <c r="BQ21" s="664"/>
      <c r="BR21" s="664"/>
      <c r="BS21" s="665" t="s">
        <v>122</v>
      </c>
      <c r="BT21" s="665"/>
      <c r="BU21" s="665"/>
      <c r="BV21" s="665"/>
      <c r="BW21" s="665"/>
      <c r="BX21" s="665"/>
      <c r="BY21" s="665"/>
      <c r="BZ21" s="665"/>
      <c r="CA21" s="665"/>
      <c r="CB21" s="669"/>
      <c r="CD21" s="682"/>
      <c r="CE21" s="683"/>
      <c r="CF21" s="683"/>
      <c r="CG21" s="683"/>
      <c r="CH21" s="683"/>
      <c r="CI21" s="683"/>
      <c r="CJ21" s="683"/>
      <c r="CK21" s="683"/>
      <c r="CL21" s="683"/>
      <c r="CM21" s="683"/>
      <c r="CN21" s="683"/>
      <c r="CO21" s="683"/>
      <c r="CP21" s="683"/>
      <c r="CQ21" s="684"/>
      <c r="CR21" s="685"/>
      <c r="CS21" s="680"/>
      <c r="CT21" s="680"/>
      <c r="CU21" s="680"/>
      <c r="CV21" s="680"/>
      <c r="CW21" s="680"/>
      <c r="CX21" s="680"/>
      <c r="CY21" s="686"/>
      <c r="CZ21" s="687"/>
      <c r="DA21" s="687"/>
      <c r="DB21" s="687"/>
      <c r="DC21" s="687"/>
      <c r="DD21" s="679"/>
      <c r="DE21" s="680"/>
      <c r="DF21" s="680"/>
      <c r="DG21" s="680"/>
      <c r="DH21" s="680"/>
      <c r="DI21" s="680"/>
      <c r="DJ21" s="680"/>
      <c r="DK21" s="680"/>
      <c r="DL21" s="680"/>
      <c r="DM21" s="680"/>
      <c r="DN21" s="680"/>
      <c r="DO21" s="680"/>
      <c r="DP21" s="686"/>
      <c r="DQ21" s="679"/>
      <c r="DR21" s="680"/>
      <c r="DS21" s="680"/>
      <c r="DT21" s="680"/>
      <c r="DU21" s="680"/>
      <c r="DV21" s="680"/>
      <c r="DW21" s="680"/>
      <c r="DX21" s="680"/>
      <c r="DY21" s="680"/>
      <c r="DZ21" s="680"/>
      <c r="EA21" s="680"/>
      <c r="EB21" s="680"/>
      <c r="EC21" s="681"/>
    </row>
    <row r="22" spans="2:133" ht="11.25" customHeight="1" x14ac:dyDescent="0.15">
      <c r="B22" s="658" t="s">
        <v>268</v>
      </c>
      <c r="C22" s="659"/>
      <c r="D22" s="659"/>
      <c r="E22" s="659"/>
      <c r="F22" s="659"/>
      <c r="G22" s="659"/>
      <c r="H22" s="659"/>
      <c r="I22" s="659"/>
      <c r="J22" s="659"/>
      <c r="K22" s="659"/>
      <c r="L22" s="659"/>
      <c r="M22" s="659"/>
      <c r="N22" s="659"/>
      <c r="O22" s="659"/>
      <c r="P22" s="659"/>
      <c r="Q22" s="660"/>
      <c r="R22" s="661">
        <v>1631799</v>
      </c>
      <c r="S22" s="662"/>
      <c r="T22" s="662"/>
      <c r="U22" s="662"/>
      <c r="V22" s="662"/>
      <c r="W22" s="662"/>
      <c r="X22" s="662"/>
      <c r="Y22" s="663"/>
      <c r="Z22" s="664">
        <v>44.5</v>
      </c>
      <c r="AA22" s="664"/>
      <c r="AB22" s="664"/>
      <c r="AC22" s="664"/>
      <c r="AD22" s="665">
        <v>1631799</v>
      </c>
      <c r="AE22" s="665"/>
      <c r="AF22" s="665"/>
      <c r="AG22" s="665"/>
      <c r="AH22" s="665"/>
      <c r="AI22" s="665"/>
      <c r="AJ22" s="665"/>
      <c r="AK22" s="665"/>
      <c r="AL22" s="666">
        <v>85.8</v>
      </c>
      <c r="AM22" s="667"/>
      <c r="AN22" s="667"/>
      <c r="AO22" s="668"/>
      <c r="AP22" s="658" t="s">
        <v>269</v>
      </c>
      <c r="AQ22" s="677"/>
      <c r="AR22" s="677"/>
      <c r="AS22" s="677"/>
      <c r="AT22" s="677"/>
      <c r="AU22" s="677"/>
      <c r="AV22" s="677"/>
      <c r="AW22" s="677"/>
      <c r="AX22" s="677"/>
      <c r="AY22" s="677"/>
      <c r="AZ22" s="677"/>
      <c r="BA22" s="677"/>
      <c r="BB22" s="677"/>
      <c r="BC22" s="677"/>
      <c r="BD22" s="677"/>
      <c r="BE22" s="677"/>
      <c r="BF22" s="678"/>
      <c r="BG22" s="661" t="s">
        <v>122</v>
      </c>
      <c r="BH22" s="662"/>
      <c r="BI22" s="662"/>
      <c r="BJ22" s="662"/>
      <c r="BK22" s="662"/>
      <c r="BL22" s="662"/>
      <c r="BM22" s="662"/>
      <c r="BN22" s="663"/>
      <c r="BO22" s="664" t="s">
        <v>122</v>
      </c>
      <c r="BP22" s="664"/>
      <c r="BQ22" s="664"/>
      <c r="BR22" s="664"/>
      <c r="BS22" s="665" t="s">
        <v>122</v>
      </c>
      <c r="BT22" s="665"/>
      <c r="BU22" s="665"/>
      <c r="BV22" s="665"/>
      <c r="BW22" s="665"/>
      <c r="BX22" s="665"/>
      <c r="BY22" s="665"/>
      <c r="BZ22" s="665"/>
      <c r="CA22" s="665"/>
      <c r="CB22" s="669"/>
      <c r="CD22" s="643" t="s">
        <v>270</v>
      </c>
      <c r="CE22" s="644"/>
      <c r="CF22" s="644"/>
      <c r="CG22" s="644"/>
      <c r="CH22" s="644"/>
      <c r="CI22" s="644"/>
      <c r="CJ22" s="644"/>
      <c r="CK22" s="644"/>
      <c r="CL22" s="644"/>
      <c r="CM22" s="644"/>
      <c r="CN22" s="644"/>
      <c r="CO22" s="644"/>
      <c r="CP22" s="644"/>
      <c r="CQ22" s="644"/>
      <c r="CR22" s="644"/>
      <c r="CS22" s="644"/>
      <c r="CT22" s="644"/>
      <c r="CU22" s="644"/>
      <c r="CV22" s="644"/>
      <c r="CW22" s="644"/>
      <c r="CX22" s="644"/>
      <c r="CY22" s="644"/>
      <c r="CZ22" s="644"/>
      <c r="DA22" s="644"/>
      <c r="DB22" s="644"/>
      <c r="DC22" s="644"/>
      <c r="DD22" s="644"/>
      <c r="DE22" s="644"/>
      <c r="DF22" s="644"/>
      <c r="DG22" s="644"/>
      <c r="DH22" s="644"/>
      <c r="DI22" s="644"/>
      <c r="DJ22" s="644"/>
      <c r="DK22" s="644"/>
      <c r="DL22" s="644"/>
      <c r="DM22" s="644"/>
      <c r="DN22" s="644"/>
      <c r="DO22" s="644"/>
      <c r="DP22" s="644"/>
      <c r="DQ22" s="644"/>
      <c r="DR22" s="644"/>
      <c r="DS22" s="644"/>
      <c r="DT22" s="644"/>
      <c r="DU22" s="644"/>
      <c r="DV22" s="644"/>
      <c r="DW22" s="644"/>
      <c r="DX22" s="644"/>
      <c r="DY22" s="644"/>
      <c r="DZ22" s="644"/>
      <c r="EA22" s="644"/>
      <c r="EB22" s="644"/>
      <c r="EC22" s="645"/>
    </row>
    <row r="23" spans="2:133" ht="11.25" customHeight="1" x14ac:dyDescent="0.15">
      <c r="B23" s="658" t="s">
        <v>271</v>
      </c>
      <c r="C23" s="659"/>
      <c r="D23" s="659"/>
      <c r="E23" s="659"/>
      <c r="F23" s="659"/>
      <c r="G23" s="659"/>
      <c r="H23" s="659"/>
      <c r="I23" s="659"/>
      <c r="J23" s="659"/>
      <c r="K23" s="659"/>
      <c r="L23" s="659"/>
      <c r="M23" s="659"/>
      <c r="N23" s="659"/>
      <c r="O23" s="659"/>
      <c r="P23" s="659"/>
      <c r="Q23" s="660"/>
      <c r="R23" s="661">
        <v>174656</v>
      </c>
      <c r="S23" s="662"/>
      <c r="T23" s="662"/>
      <c r="U23" s="662"/>
      <c r="V23" s="662"/>
      <c r="W23" s="662"/>
      <c r="X23" s="662"/>
      <c r="Y23" s="663"/>
      <c r="Z23" s="664">
        <v>4.8</v>
      </c>
      <c r="AA23" s="664"/>
      <c r="AB23" s="664"/>
      <c r="AC23" s="664"/>
      <c r="AD23" s="665" t="s">
        <v>122</v>
      </c>
      <c r="AE23" s="665"/>
      <c r="AF23" s="665"/>
      <c r="AG23" s="665"/>
      <c r="AH23" s="665"/>
      <c r="AI23" s="665"/>
      <c r="AJ23" s="665"/>
      <c r="AK23" s="665"/>
      <c r="AL23" s="666" t="s">
        <v>122</v>
      </c>
      <c r="AM23" s="667"/>
      <c r="AN23" s="667"/>
      <c r="AO23" s="668"/>
      <c r="AP23" s="658" t="s">
        <v>272</v>
      </c>
      <c r="AQ23" s="677"/>
      <c r="AR23" s="677"/>
      <c r="AS23" s="677"/>
      <c r="AT23" s="677"/>
      <c r="AU23" s="677"/>
      <c r="AV23" s="677"/>
      <c r="AW23" s="677"/>
      <c r="AX23" s="677"/>
      <c r="AY23" s="677"/>
      <c r="AZ23" s="677"/>
      <c r="BA23" s="677"/>
      <c r="BB23" s="677"/>
      <c r="BC23" s="677"/>
      <c r="BD23" s="677"/>
      <c r="BE23" s="677"/>
      <c r="BF23" s="678"/>
      <c r="BG23" s="661" t="s">
        <v>122</v>
      </c>
      <c r="BH23" s="662"/>
      <c r="BI23" s="662"/>
      <c r="BJ23" s="662"/>
      <c r="BK23" s="662"/>
      <c r="BL23" s="662"/>
      <c r="BM23" s="662"/>
      <c r="BN23" s="663"/>
      <c r="BO23" s="664" t="s">
        <v>122</v>
      </c>
      <c r="BP23" s="664"/>
      <c r="BQ23" s="664"/>
      <c r="BR23" s="664"/>
      <c r="BS23" s="665" t="s">
        <v>122</v>
      </c>
      <c r="BT23" s="665"/>
      <c r="BU23" s="665"/>
      <c r="BV23" s="665"/>
      <c r="BW23" s="665"/>
      <c r="BX23" s="665"/>
      <c r="BY23" s="665"/>
      <c r="BZ23" s="665"/>
      <c r="CA23" s="665"/>
      <c r="CB23" s="669"/>
      <c r="CD23" s="643" t="s">
        <v>212</v>
      </c>
      <c r="CE23" s="644"/>
      <c r="CF23" s="644"/>
      <c r="CG23" s="644"/>
      <c r="CH23" s="644"/>
      <c r="CI23" s="644"/>
      <c r="CJ23" s="644"/>
      <c r="CK23" s="644"/>
      <c r="CL23" s="644"/>
      <c r="CM23" s="644"/>
      <c r="CN23" s="644"/>
      <c r="CO23" s="644"/>
      <c r="CP23" s="644"/>
      <c r="CQ23" s="645"/>
      <c r="CR23" s="643" t="s">
        <v>273</v>
      </c>
      <c r="CS23" s="644"/>
      <c r="CT23" s="644"/>
      <c r="CU23" s="644"/>
      <c r="CV23" s="644"/>
      <c r="CW23" s="644"/>
      <c r="CX23" s="644"/>
      <c r="CY23" s="645"/>
      <c r="CZ23" s="643" t="s">
        <v>274</v>
      </c>
      <c r="DA23" s="644"/>
      <c r="DB23" s="644"/>
      <c r="DC23" s="645"/>
      <c r="DD23" s="643" t="s">
        <v>275</v>
      </c>
      <c r="DE23" s="644"/>
      <c r="DF23" s="644"/>
      <c r="DG23" s="644"/>
      <c r="DH23" s="644"/>
      <c r="DI23" s="644"/>
      <c r="DJ23" s="644"/>
      <c r="DK23" s="645"/>
      <c r="DL23" s="688" t="s">
        <v>276</v>
      </c>
      <c r="DM23" s="689"/>
      <c r="DN23" s="689"/>
      <c r="DO23" s="689"/>
      <c r="DP23" s="689"/>
      <c r="DQ23" s="689"/>
      <c r="DR23" s="689"/>
      <c r="DS23" s="689"/>
      <c r="DT23" s="689"/>
      <c r="DU23" s="689"/>
      <c r="DV23" s="690"/>
      <c r="DW23" s="643" t="s">
        <v>277</v>
      </c>
      <c r="DX23" s="644"/>
      <c r="DY23" s="644"/>
      <c r="DZ23" s="644"/>
      <c r="EA23" s="644"/>
      <c r="EB23" s="644"/>
      <c r="EC23" s="645"/>
    </row>
    <row r="24" spans="2:133" ht="11.25" customHeight="1" x14ac:dyDescent="0.15">
      <c r="B24" s="658" t="s">
        <v>278</v>
      </c>
      <c r="C24" s="659"/>
      <c r="D24" s="659"/>
      <c r="E24" s="659"/>
      <c r="F24" s="659"/>
      <c r="G24" s="659"/>
      <c r="H24" s="659"/>
      <c r="I24" s="659"/>
      <c r="J24" s="659"/>
      <c r="K24" s="659"/>
      <c r="L24" s="659"/>
      <c r="M24" s="659"/>
      <c r="N24" s="659"/>
      <c r="O24" s="659"/>
      <c r="P24" s="659"/>
      <c r="Q24" s="660"/>
      <c r="R24" s="661" t="s">
        <v>122</v>
      </c>
      <c r="S24" s="662"/>
      <c r="T24" s="662"/>
      <c r="U24" s="662"/>
      <c r="V24" s="662"/>
      <c r="W24" s="662"/>
      <c r="X24" s="662"/>
      <c r="Y24" s="663"/>
      <c r="Z24" s="664" t="s">
        <v>122</v>
      </c>
      <c r="AA24" s="664"/>
      <c r="AB24" s="664"/>
      <c r="AC24" s="664"/>
      <c r="AD24" s="665" t="s">
        <v>122</v>
      </c>
      <c r="AE24" s="665"/>
      <c r="AF24" s="665"/>
      <c r="AG24" s="665"/>
      <c r="AH24" s="665"/>
      <c r="AI24" s="665"/>
      <c r="AJ24" s="665"/>
      <c r="AK24" s="665"/>
      <c r="AL24" s="666" t="s">
        <v>122</v>
      </c>
      <c r="AM24" s="667"/>
      <c r="AN24" s="667"/>
      <c r="AO24" s="668"/>
      <c r="AP24" s="658" t="s">
        <v>279</v>
      </c>
      <c r="AQ24" s="677"/>
      <c r="AR24" s="677"/>
      <c r="AS24" s="677"/>
      <c r="AT24" s="677"/>
      <c r="AU24" s="677"/>
      <c r="AV24" s="677"/>
      <c r="AW24" s="677"/>
      <c r="AX24" s="677"/>
      <c r="AY24" s="677"/>
      <c r="AZ24" s="677"/>
      <c r="BA24" s="677"/>
      <c r="BB24" s="677"/>
      <c r="BC24" s="677"/>
      <c r="BD24" s="677"/>
      <c r="BE24" s="677"/>
      <c r="BF24" s="678"/>
      <c r="BG24" s="661" t="s">
        <v>122</v>
      </c>
      <c r="BH24" s="662"/>
      <c r="BI24" s="662"/>
      <c r="BJ24" s="662"/>
      <c r="BK24" s="662"/>
      <c r="BL24" s="662"/>
      <c r="BM24" s="662"/>
      <c r="BN24" s="663"/>
      <c r="BO24" s="664" t="s">
        <v>122</v>
      </c>
      <c r="BP24" s="664"/>
      <c r="BQ24" s="664"/>
      <c r="BR24" s="664"/>
      <c r="BS24" s="665" t="s">
        <v>122</v>
      </c>
      <c r="BT24" s="665"/>
      <c r="BU24" s="665"/>
      <c r="BV24" s="665"/>
      <c r="BW24" s="665"/>
      <c r="BX24" s="665"/>
      <c r="BY24" s="665"/>
      <c r="BZ24" s="665"/>
      <c r="CA24" s="665"/>
      <c r="CB24" s="669"/>
      <c r="CD24" s="647" t="s">
        <v>280</v>
      </c>
      <c r="CE24" s="648"/>
      <c r="CF24" s="648"/>
      <c r="CG24" s="648"/>
      <c r="CH24" s="648"/>
      <c r="CI24" s="648"/>
      <c r="CJ24" s="648"/>
      <c r="CK24" s="648"/>
      <c r="CL24" s="648"/>
      <c r="CM24" s="648"/>
      <c r="CN24" s="648"/>
      <c r="CO24" s="648"/>
      <c r="CP24" s="648"/>
      <c r="CQ24" s="649"/>
      <c r="CR24" s="650">
        <v>1042869</v>
      </c>
      <c r="CS24" s="651"/>
      <c r="CT24" s="651"/>
      <c r="CU24" s="651"/>
      <c r="CV24" s="651"/>
      <c r="CW24" s="651"/>
      <c r="CX24" s="651"/>
      <c r="CY24" s="652"/>
      <c r="CZ24" s="655">
        <v>30.3</v>
      </c>
      <c r="DA24" s="656"/>
      <c r="DB24" s="656"/>
      <c r="DC24" s="672"/>
      <c r="DD24" s="693">
        <v>907531</v>
      </c>
      <c r="DE24" s="651"/>
      <c r="DF24" s="651"/>
      <c r="DG24" s="651"/>
      <c r="DH24" s="651"/>
      <c r="DI24" s="651"/>
      <c r="DJ24" s="651"/>
      <c r="DK24" s="652"/>
      <c r="DL24" s="693">
        <v>892841</v>
      </c>
      <c r="DM24" s="651"/>
      <c r="DN24" s="651"/>
      <c r="DO24" s="651"/>
      <c r="DP24" s="651"/>
      <c r="DQ24" s="651"/>
      <c r="DR24" s="651"/>
      <c r="DS24" s="651"/>
      <c r="DT24" s="651"/>
      <c r="DU24" s="651"/>
      <c r="DV24" s="652"/>
      <c r="DW24" s="655">
        <v>46.8</v>
      </c>
      <c r="DX24" s="656"/>
      <c r="DY24" s="656"/>
      <c r="DZ24" s="656"/>
      <c r="EA24" s="656"/>
      <c r="EB24" s="656"/>
      <c r="EC24" s="657"/>
    </row>
    <row r="25" spans="2:133" ht="11.25" customHeight="1" x14ac:dyDescent="0.15">
      <c r="B25" s="658" t="s">
        <v>281</v>
      </c>
      <c r="C25" s="659"/>
      <c r="D25" s="659"/>
      <c r="E25" s="659"/>
      <c r="F25" s="659"/>
      <c r="G25" s="659"/>
      <c r="H25" s="659"/>
      <c r="I25" s="659"/>
      <c r="J25" s="659"/>
      <c r="K25" s="659"/>
      <c r="L25" s="659"/>
      <c r="M25" s="659"/>
      <c r="N25" s="659"/>
      <c r="O25" s="659"/>
      <c r="P25" s="659"/>
      <c r="Q25" s="660"/>
      <c r="R25" s="661">
        <v>2075344</v>
      </c>
      <c r="S25" s="662"/>
      <c r="T25" s="662"/>
      <c r="U25" s="662"/>
      <c r="V25" s="662"/>
      <c r="W25" s="662"/>
      <c r="X25" s="662"/>
      <c r="Y25" s="663"/>
      <c r="Z25" s="664">
        <v>56.6</v>
      </c>
      <c r="AA25" s="664"/>
      <c r="AB25" s="664"/>
      <c r="AC25" s="664"/>
      <c r="AD25" s="665">
        <v>1900688</v>
      </c>
      <c r="AE25" s="665"/>
      <c r="AF25" s="665"/>
      <c r="AG25" s="665"/>
      <c r="AH25" s="665"/>
      <c r="AI25" s="665"/>
      <c r="AJ25" s="665"/>
      <c r="AK25" s="665"/>
      <c r="AL25" s="666">
        <v>100</v>
      </c>
      <c r="AM25" s="667"/>
      <c r="AN25" s="667"/>
      <c r="AO25" s="668"/>
      <c r="AP25" s="658" t="s">
        <v>282</v>
      </c>
      <c r="AQ25" s="677"/>
      <c r="AR25" s="677"/>
      <c r="AS25" s="677"/>
      <c r="AT25" s="677"/>
      <c r="AU25" s="677"/>
      <c r="AV25" s="677"/>
      <c r="AW25" s="677"/>
      <c r="AX25" s="677"/>
      <c r="AY25" s="677"/>
      <c r="AZ25" s="677"/>
      <c r="BA25" s="677"/>
      <c r="BB25" s="677"/>
      <c r="BC25" s="677"/>
      <c r="BD25" s="677"/>
      <c r="BE25" s="677"/>
      <c r="BF25" s="678"/>
      <c r="BG25" s="661" t="s">
        <v>122</v>
      </c>
      <c r="BH25" s="662"/>
      <c r="BI25" s="662"/>
      <c r="BJ25" s="662"/>
      <c r="BK25" s="662"/>
      <c r="BL25" s="662"/>
      <c r="BM25" s="662"/>
      <c r="BN25" s="663"/>
      <c r="BO25" s="664" t="s">
        <v>122</v>
      </c>
      <c r="BP25" s="664"/>
      <c r="BQ25" s="664"/>
      <c r="BR25" s="664"/>
      <c r="BS25" s="665" t="s">
        <v>122</v>
      </c>
      <c r="BT25" s="665"/>
      <c r="BU25" s="665"/>
      <c r="BV25" s="665"/>
      <c r="BW25" s="665"/>
      <c r="BX25" s="665"/>
      <c r="BY25" s="665"/>
      <c r="BZ25" s="665"/>
      <c r="CA25" s="665"/>
      <c r="CB25" s="669"/>
      <c r="CD25" s="658" t="s">
        <v>283</v>
      </c>
      <c r="CE25" s="659"/>
      <c r="CF25" s="659"/>
      <c r="CG25" s="659"/>
      <c r="CH25" s="659"/>
      <c r="CI25" s="659"/>
      <c r="CJ25" s="659"/>
      <c r="CK25" s="659"/>
      <c r="CL25" s="659"/>
      <c r="CM25" s="659"/>
      <c r="CN25" s="659"/>
      <c r="CO25" s="659"/>
      <c r="CP25" s="659"/>
      <c r="CQ25" s="660"/>
      <c r="CR25" s="661">
        <v>512077</v>
      </c>
      <c r="CS25" s="694"/>
      <c r="CT25" s="694"/>
      <c r="CU25" s="694"/>
      <c r="CV25" s="694"/>
      <c r="CW25" s="694"/>
      <c r="CX25" s="694"/>
      <c r="CY25" s="695"/>
      <c r="CZ25" s="666">
        <v>14.9</v>
      </c>
      <c r="DA25" s="691"/>
      <c r="DB25" s="691"/>
      <c r="DC25" s="696"/>
      <c r="DD25" s="670">
        <v>492476</v>
      </c>
      <c r="DE25" s="694"/>
      <c r="DF25" s="694"/>
      <c r="DG25" s="694"/>
      <c r="DH25" s="694"/>
      <c r="DI25" s="694"/>
      <c r="DJ25" s="694"/>
      <c r="DK25" s="695"/>
      <c r="DL25" s="670">
        <v>484186</v>
      </c>
      <c r="DM25" s="694"/>
      <c r="DN25" s="694"/>
      <c r="DO25" s="694"/>
      <c r="DP25" s="694"/>
      <c r="DQ25" s="694"/>
      <c r="DR25" s="694"/>
      <c r="DS25" s="694"/>
      <c r="DT25" s="694"/>
      <c r="DU25" s="694"/>
      <c r="DV25" s="695"/>
      <c r="DW25" s="666">
        <v>25.4</v>
      </c>
      <c r="DX25" s="691"/>
      <c r="DY25" s="691"/>
      <c r="DZ25" s="691"/>
      <c r="EA25" s="691"/>
      <c r="EB25" s="691"/>
      <c r="EC25" s="692"/>
    </row>
    <row r="26" spans="2:133" ht="11.25" customHeight="1" x14ac:dyDescent="0.15">
      <c r="B26" s="658" t="s">
        <v>284</v>
      </c>
      <c r="C26" s="659"/>
      <c r="D26" s="659"/>
      <c r="E26" s="659"/>
      <c r="F26" s="659"/>
      <c r="G26" s="659"/>
      <c r="H26" s="659"/>
      <c r="I26" s="659"/>
      <c r="J26" s="659"/>
      <c r="K26" s="659"/>
      <c r="L26" s="659"/>
      <c r="M26" s="659"/>
      <c r="N26" s="659"/>
      <c r="O26" s="659"/>
      <c r="P26" s="659"/>
      <c r="Q26" s="660"/>
      <c r="R26" s="661" t="s">
        <v>122</v>
      </c>
      <c r="S26" s="662"/>
      <c r="T26" s="662"/>
      <c r="U26" s="662"/>
      <c r="V26" s="662"/>
      <c r="W26" s="662"/>
      <c r="X26" s="662"/>
      <c r="Y26" s="663"/>
      <c r="Z26" s="664" t="s">
        <v>122</v>
      </c>
      <c r="AA26" s="664"/>
      <c r="AB26" s="664"/>
      <c r="AC26" s="664"/>
      <c r="AD26" s="665" t="s">
        <v>122</v>
      </c>
      <c r="AE26" s="665"/>
      <c r="AF26" s="665"/>
      <c r="AG26" s="665"/>
      <c r="AH26" s="665"/>
      <c r="AI26" s="665"/>
      <c r="AJ26" s="665"/>
      <c r="AK26" s="665"/>
      <c r="AL26" s="666" t="s">
        <v>122</v>
      </c>
      <c r="AM26" s="667"/>
      <c r="AN26" s="667"/>
      <c r="AO26" s="668"/>
      <c r="AP26" s="658" t="s">
        <v>285</v>
      </c>
      <c r="AQ26" s="677"/>
      <c r="AR26" s="677"/>
      <c r="AS26" s="677"/>
      <c r="AT26" s="677"/>
      <c r="AU26" s="677"/>
      <c r="AV26" s="677"/>
      <c r="AW26" s="677"/>
      <c r="AX26" s="677"/>
      <c r="AY26" s="677"/>
      <c r="AZ26" s="677"/>
      <c r="BA26" s="677"/>
      <c r="BB26" s="677"/>
      <c r="BC26" s="677"/>
      <c r="BD26" s="677"/>
      <c r="BE26" s="677"/>
      <c r="BF26" s="678"/>
      <c r="BG26" s="661" t="s">
        <v>122</v>
      </c>
      <c r="BH26" s="662"/>
      <c r="BI26" s="662"/>
      <c r="BJ26" s="662"/>
      <c r="BK26" s="662"/>
      <c r="BL26" s="662"/>
      <c r="BM26" s="662"/>
      <c r="BN26" s="663"/>
      <c r="BO26" s="664" t="s">
        <v>122</v>
      </c>
      <c r="BP26" s="664"/>
      <c r="BQ26" s="664"/>
      <c r="BR26" s="664"/>
      <c r="BS26" s="665" t="s">
        <v>122</v>
      </c>
      <c r="BT26" s="665"/>
      <c r="BU26" s="665"/>
      <c r="BV26" s="665"/>
      <c r="BW26" s="665"/>
      <c r="BX26" s="665"/>
      <c r="BY26" s="665"/>
      <c r="BZ26" s="665"/>
      <c r="CA26" s="665"/>
      <c r="CB26" s="669"/>
      <c r="CD26" s="658" t="s">
        <v>286</v>
      </c>
      <c r="CE26" s="659"/>
      <c r="CF26" s="659"/>
      <c r="CG26" s="659"/>
      <c r="CH26" s="659"/>
      <c r="CI26" s="659"/>
      <c r="CJ26" s="659"/>
      <c r="CK26" s="659"/>
      <c r="CL26" s="659"/>
      <c r="CM26" s="659"/>
      <c r="CN26" s="659"/>
      <c r="CO26" s="659"/>
      <c r="CP26" s="659"/>
      <c r="CQ26" s="660"/>
      <c r="CR26" s="661">
        <v>305665</v>
      </c>
      <c r="CS26" s="662"/>
      <c r="CT26" s="662"/>
      <c r="CU26" s="662"/>
      <c r="CV26" s="662"/>
      <c r="CW26" s="662"/>
      <c r="CX26" s="662"/>
      <c r="CY26" s="663"/>
      <c r="CZ26" s="666">
        <v>8.9</v>
      </c>
      <c r="DA26" s="691"/>
      <c r="DB26" s="691"/>
      <c r="DC26" s="696"/>
      <c r="DD26" s="670">
        <v>286273</v>
      </c>
      <c r="DE26" s="662"/>
      <c r="DF26" s="662"/>
      <c r="DG26" s="662"/>
      <c r="DH26" s="662"/>
      <c r="DI26" s="662"/>
      <c r="DJ26" s="662"/>
      <c r="DK26" s="663"/>
      <c r="DL26" s="670" t="s">
        <v>122</v>
      </c>
      <c r="DM26" s="662"/>
      <c r="DN26" s="662"/>
      <c r="DO26" s="662"/>
      <c r="DP26" s="662"/>
      <c r="DQ26" s="662"/>
      <c r="DR26" s="662"/>
      <c r="DS26" s="662"/>
      <c r="DT26" s="662"/>
      <c r="DU26" s="662"/>
      <c r="DV26" s="663"/>
      <c r="DW26" s="666" t="s">
        <v>122</v>
      </c>
      <c r="DX26" s="691"/>
      <c r="DY26" s="691"/>
      <c r="DZ26" s="691"/>
      <c r="EA26" s="691"/>
      <c r="EB26" s="691"/>
      <c r="EC26" s="692"/>
    </row>
    <row r="27" spans="2:133" ht="11.25" customHeight="1" x14ac:dyDescent="0.15">
      <c r="B27" s="658" t="s">
        <v>287</v>
      </c>
      <c r="C27" s="659"/>
      <c r="D27" s="659"/>
      <c r="E27" s="659"/>
      <c r="F27" s="659"/>
      <c r="G27" s="659"/>
      <c r="H27" s="659"/>
      <c r="I27" s="659"/>
      <c r="J27" s="659"/>
      <c r="K27" s="659"/>
      <c r="L27" s="659"/>
      <c r="M27" s="659"/>
      <c r="N27" s="659"/>
      <c r="O27" s="659"/>
      <c r="P27" s="659"/>
      <c r="Q27" s="660"/>
      <c r="R27" s="661">
        <v>1939</v>
      </c>
      <c r="S27" s="662"/>
      <c r="T27" s="662"/>
      <c r="U27" s="662"/>
      <c r="V27" s="662"/>
      <c r="W27" s="662"/>
      <c r="X27" s="662"/>
      <c r="Y27" s="663"/>
      <c r="Z27" s="664">
        <v>0.1</v>
      </c>
      <c r="AA27" s="664"/>
      <c r="AB27" s="664"/>
      <c r="AC27" s="664"/>
      <c r="AD27" s="665" t="s">
        <v>122</v>
      </c>
      <c r="AE27" s="665"/>
      <c r="AF27" s="665"/>
      <c r="AG27" s="665"/>
      <c r="AH27" s="665"/>
      <c r="AI27" s="665"/>
      <c r="AJ27" s="665"/>
      <c r="AK27" s="665"/>
      <c r="AL27" s="666" t="s">
        <v>122</v>
      </c>
      <c r="AM27" s="667"/>
      <c r="AN27" s="667"/>
      <c r="AO27" s="668"/>
      <c r="AP27" s="658" t="s">
        <v>288</v>
      </c>
      <c r="AQ27" s="659"/>
      <c r="AR27" s="659"/>
      <c r="AS27" s="659"/>
      <c r="AT27" s="659"/>
      <c r="AU27" s="659"/>
      <c r="AV27" s="659"/>
      <c r="AW27" s="659"/>
      <c r="AX27" s="659"/>
      <c r="AY27" s="659"/>
      <c r="AZ27" s="659"/>
      <c r="BA27" s="659"/>
      <c r="BB27" s="659"/>
      <c r="BC27" s="659"/>
      <c r="BD27" s="659"/>
      <c r="BE27" s="659"/>
      <c r="BF27" s="660"/>
      <c r="BG27" s="661">
        <v>171229</v>
      </c>
      <c r="BH27" s="662"/>
      <c r="BI27" s="662"/>
      <c r="BJ27" s="662"/>
      <c r="BK27" s="662"/>
      <c r="BL27" s="662"/>
      <c r="BM27" s="662"/>
      <c r="BN27" s="663"/>
      <c r="BO27" s="664">
        <v>100</v>
      </c>
      <c r="BP27" s="664"/>
      <c r="BQ27" s="664"/>
      <c r="BR27" s="664"/>
      <c r="BS27" s="665" t="s">
        <v>122</v>
      </c>
      <c r="BT27" s="665"/>
      <c r="BU27" s="665"/>
      <c r="BV27" s="665"/>
      <c r="BW27" s="665"/>
      <c r="BX27" s="665"/>
      <c r="BY27" s="665"/>
      <c r="BZ27" s="665"/>
      <c r="CA27" s="665"/>
      <c r="CB27" s="669"/>
      <c r="CD27" s="658" t="s">
        <v>289</v>
      </c>
      <c r="CE27" s="659"/>
      <c r="CF27" s="659"/>
      <c r="CG27" s="659"/>
      <c r="CH27" s="659"/>
      <c r="CI27" s="659"/>
      <c r="CJ27" s="659"/>
      <c r="CK27" s="659"/>
      <c r="CL27" s="659"/>
      <c r="CM27" s="659"/>
      <c r="CN27" s="659"/>
      <c r="CO27" s="659"/>
      <c r="CP27" s="659"/>
      <c r="CQ27" s="660"/>
      <c r="CR27" s="661">
        <v>238671</v>
      </c>
      <c r="CS27" s="694"/>
      <c r="CT27" s="694"/>
      <c r="CU27" s="694"/>
      <c r="CV27" s="694"/>
      <c r="CW27" s="694"/>
      <c r="CX27" s="694"/>
      <c r="CY27" s="695"/>
      <c r="CZ27" s="666">
        <v>6.9</v>
      </c>
      <c r="DA27" s="691"/>
      <c r="DB27" s="691"/>
      <c r="DC27" s="696"/>
      <c r="DD27" s="670">
        <v>122934</v>
      </c>
      <c r="DE27" s="694"/>
      <c r="DF27" s="694"/>
      <c r="DG27" s="694"/>
      <c r="DH27" s="694"/>
      <c r="DI27" s="694"/>
      <c r="DJ27" s="694"/>
      <c r="DK27" s="695"/>
      <c r="DL27" s="670">
        <v>116534</v>
      </c>
      <c r="DM27" s="694"/>
      <c r="DN27" s="694"/>
      <c r="DO27" s="694"/>
      <c r="DP27" s="694"/>
      <c r="DQ27" s="694"/>
      <c r="DR27" s="694"/>
      <c r="DS27" s="694"/>
      <c r="DT27" s="694"/>
      <c r="DU27" s="694"/>
      <c r="DV27" s="695"/>
      <c r="DW27" s="666">
        <v>6.1</v>
      </c>
      <c r="DX27" s="691"/>
      <c r="DY27" s="691"/>
      <c r="DZ27" s="691"/>
      <c r="EA27" s="691"/>
      <c r="EB27" s="691"/>
      <c r="EC27" s="692"/>
    </row>
    <row r="28" spans="2:133" ht="11.25" customHeight="1" x14ac:dyDescent="0.15">
      <c r="B28" s="658" t="s">
        <v>290</v>
      </c>
      <c r="C28" s="659"/>
      <c r="D28" s="659"/>
      <c r="E28" s="659"/>
      <c r="F28" s="659"/>
      <c r="G28" s="659"/>
      <c r="H28" s="659"/>
      <c r="I28" s="659"/>
      <c r="J28" s="659"/>
      <c r="K28" s="659"/>
      <c r="L28" s="659"/>
      <c r="M28" s="659"/>
      <c r="N28" s="659"/>
      <c r="O28" s="659"/>
      <c r="P28" s="659"/>
      <c r="Q28" s="660"/>
      <c r="R28" s="661">
        <v>22781</v>
      </c>
      <c r="S28" s="662"/>
      <c r="T28" s="662"/>
      <c r="U28" s="662"/>
      <c r="V28" s="662"/>
      <c r="W28" s="662"/>
      <c r="X28" s="662"/>
      <c r="Y28" s="663"/>
      <c r="Z28" s="664">
        <v>0.6</v>
      </c>
      <c r="AA28" s="664"/>
      <c r="AB28" s="664"/>
      <c r="AC28" s="664"/>
      <c r="AD28" s="665" t="s">
        <v>122</v>
      </c>
      <c r="AE28" s="665"/>
      <c r="AF28" s="665"/>
      <c r="AG28" s="665"/>
      <c r="AH28" s="665"/>
      <c r="AI28" s="665"/>
      <c r="AJ28" s="665"/>
      <c r="AK28" s="665"/>
      <c r="AL28" s="666" t="s">
        <v>122</v>
      </c>
      <c r="AM28" s="667"/>
      <c r="AN28" s="667"/>
      <c r="AO28" s="668"/>
      <c r="AP28" s="658"/>
      <c r="AQ28" s="659"/>
      <c r="AR28" s="659"/>
      <c r="AS28" s="659"/>
      <c r="AT28" s="659"/>
      <c r="AU28" s="659"/>
      <c r="AV28" s="659"/>
      <c r="AW28" s="659"/>
      <c r="AX28" s="659"/>
      <c r="AY28" s="659"/>
      <c r="AZ28" s="659"/>
      <c r="BA28" s="659"/>
      <c r="BB28" s="659"/>
      <c r="BC28" s="659"/>
      <c r="BD28" s="659"/>
      <c r="BE28" s="659"/>
      <c r="BF28" s="660"/>
      <c r="BG28" s="661"/>
      <c r="BH28" s="662"/>
      <c r="BI28" s="662"/>
      <c r="BJ28" s="662"/>
      <c r="BK28" s="662"/>
      <c r="BL28" s="662"/>
      <c r="BM28" s="662"/>
      <c r="BN28" s="663"/>
      <c r="BO28" s="664"/>
      <c r="BP28" s="664"/>
      <c r="BQ28" s="664"/>
      <c r="BR28" s="664"/>
      <c r="BS28" s="670"/>
      <c r="BT28" s="662"/>
      <c r="BU28" s="662"/>
      <c r="BV28" s="662"/>
      <c r="BW28" s="662"/>
      <c r="BX28" s="662"/>
      <c r="BY28" s="662"/>
      <c r="BZ28" s="662"/>
      <c r="CA28" s="662"/>
      <c r="CB28" s="671"/>
      <c r="CD28" s="658" t="s">
        <v>291</v>
      </c>
      <c r="CE28" s="659"/>
      <c r="CF28" s="659"/>
      <c r="CG28" s="659"/>
      <c r="CH28" s="659"/>
      <c r="CI28" s="659"/>
      <c r="CJ28" s="659"/>
      <c r="CK28" s="659"/>
      <c r="CL28" s="659"/>
      <c r="CM28" s="659"/>
      <c r="CN28" s="659"/>
      <c r="CO28" s="659"/>
      <c r="CP28" s="659"/>
      <c r="CQ28" s="660"/>
      <c r="CR28" s="661">
        <v>292121</v>
      </c>
      <c r="CS28" s="662"/>
      <c r="CT28" s="662"/>
      <c r="CU28" s="662"/>
      <c r="CV28" s="662"/>
      <c r="CW28" s="662"/>
      <c r="CX28" s="662"/>
      <c r="CY28" s="663"/>
      <c r="CZ28" s="666">
        <v>8.5</v>
      </c>
      <c r="DA28" s="691"/>
      <c r="DB28" s="691"/>
      <c r="DC28" s="696"/>
      <c r="DD28" s="670">
        <v>292121</v>
      </c>
      <c r="DE28" s="662"/>
      <c r="DF28" s="662"/>
      <c r="DG28" s="662"/>
      <c r="DH28" s="662"/>
      <c r="DI28" s="662"/>
      <c r="DJ28" s="662"/>
      <c r="DK28" s="663"/>
      <c r="DL28" s="670">
        <v>292121</v>
      </c>
      <c r="DM28" s="662"/>
      <c r="DN28" s="662"/>
      <c r="DO28" s="662"/>
      <c r="DP28" s="662"/>
      <c r="DQ28" s="662"/>
      <c r="DR28" s="662"/>
      <c r="DS28" s="662"/>
      <c r="DT28" s="662"/>
      <c r="DU28" s="662"/>
      <c r="DV28" s="663"/>
      <c r="DW28" s="666">
        <v>15.3</v>
      </c>
      <c r="DX28" s="691"/>
      <c r="DY28" s="691"/>
      <c r="DZ28" s="691"/>
      <c r="EA28" s="691"/>
      <c r="EB28" s="691"/>
      <c r="EC28" s="692"/>
    </row>
    <row r="29" spans="2:133" ht="11.25" customHeight="1" x14ac:dyDescent="0.15">
      <c r="B29" s="658" t="s">
        <v>292</v>
      </c>
      <c r="C29" s="659"/>
      <c r="D29" s="659"/>
      <c r="E29" s="659"/>
      <c r="F29" s="659"/>
      <c r="G29" s="659"/>
      <c r="H29" s="659"/>
      <c r="I29" s="659"/>
      <c r="J29" s="659"/>
      <c r="K29" s="659"/>
      <c r="L29" s="659"/>
      <c r="M29" s="659"/>
      <c r="N29" s="659"/>
      <c r="O29" s="659"/>
      <c r="P29" s="659"/>
      <c r="Q29" s="660"/>
      <c r="R29" s="661">
        <v>1287</v>
      </c>
      <c r="S29" s="662"/>
      <c r="T29" s="662"/>
      <c r="U29" s="662"/>
      <c r="V29" s="662"/>
      <c r="W29" s="662"/>
      <c r="X29" s="662"/>
      <c r="Y29" s="663"/>
      <c r="Z29" s="664">
        <v>0</v>
      </c>
      <c r="AA29" s="664"/>
      <c r="AB29" s="664"/>
      <c r="AC29" s="664"/>
      <c r="AD29" s="665" t="s">
        <v>122</v>
      </c>
      <c r="AE29" s="665"/>
      <c r="AF29" s="665"/>
      <c r="AG29" s="665"/>
      <c r="AH29" s="665"/>
      <c r="AI29" s="665"/>
      <c r="AJ29" s="665"/>
      <c r="AK29" s="665"/>
      <c r="AL29" s="666" t="s">
        <v>122</v>
      </c>
      <c r="AM29" s="667"/>
      <c r="AN29" s="667"/>
      <c r="AO29" s="668"/>
      <c r="AP29" s="682"/>
      <c r="AQ29" s="683"/>
      <c r="AR29" s="683"/>
      <c r="AS29" s="683"/>
      <c r="AT29" s="683"/>
      <c r="AU29" s="683"/>
      <c r="AV29" s="683"/>
      <c r="AW29" s="683"/>
      <c r="AX29" s="683"/>
      <c r="AY29" s="683"/>
      <c r="AZ29" s="683"/>
      <c r="BA29" s="683"/>
      <c r="BB29" s="683"/>
      <c r="BC29" s="683"/>
      <c r="BD29" s="683"/>
      <c r="BE29" s="683"/>
      <c r="BF29" s="684"/>
      <c r="BG29" s="661"/>
      <c r="BH29" s="662"/>
      <c r="BI29" s="662"/>
      <c r="BJ29" s="662"/>
      <c r="BK29" s="662"/>
      <c r="BL29" s="662"/>
      <c r="BM29" s="662"/>
      <c r="BN29" s="663"/>
      <c r="BO29" s="664"/>
      <c r="BP29" s="664"/>
      <c r="BQ29" s="664"/>
      <c r="BR29" s="664"/>
      <c r="BS29" s="665"/>
      <c r="BT29" s="665"/>
      <c r="BU29" s="665"/>
      <c r="BV29" s="665"/>
      <c r="BW29" s="665"/>
      <c r="BX29" s="665"/>
      <c r="BY29" s="665"/>
      <c r="BZ29" s="665"/>
      <c r="CA29" s="665"/>
      <c r="CB29" s="669"/>
      <c r="CD29" s="699" t="s">
        <v>293</v>
      </c>
      <c r="CE29" s="700"/>
      <c r="CF29" s="658" t="s">
        <v>66</v>
      </c>
      <c r="CG29" s="659"/>
      <c r="CH29" s="659"/>
      <c r="CI29" s="659"/>
      <c r="CJ29" s="659"/>
      <c r="CK29" s="659"/>
      <c r="CL29" s="659"/>
      <c r="CM29" s="659"/>
      <c r="CN29" s="659"/>
      <c r="CO29" s="659"/>
      <c r="CP29" s="659"/>
      <c r="CQ29" s="660"/>
      <c r="CR29" s="661">
        <v>292121</v>
      </c>
      <c r="CS29" s="694"/>
      <c r="CT29" s="694"/>
      <c r="CU29" s="694"/>
      <c r="CV29" s="694"/>
      <c r="CW29" s="694"/>
      <c r="CX29" s="694"/>
      <c r="CY29" s="695"/>
      <c r="CZ29" s="666">
        <v>8.5</v>
      </c>
      <c r="DA29" s="691"/>
      <c r="DB29" s="691"/>
      <c r="DC29" s="696"/>
      <c r="DD29" s="670">
        <v>292121</v>
      </c>
      <c r="DE29" s="694"/>
      <c r="DF29" s="694"/>
      <c r="DG29" s="694"/>
      <c r="DH29" s="694"/>
      <c r="DI29" s="694"/>
      <c r="DJ29" s="694"/>
      <c r="DK29" s="695"/>
      <c r="DL29" s="670">
        <v>292121</v>
      </c>
      <c r="DM29" s="694"/>
      <c r="DN29" s="694"/>
      <c r="DO29" s="694"/>
      <c r="DP29" s="694"/>
      <c r="DQ29" s="694"/>
      <c r="DR29" s="694"/>
      <c r="DS29" s="694"/>
      <c r="DT29" s="694"/>
      <c r="DU29" s="694"/>
      <c r="DV29" s="695"/>
      <c r="DW29" s="666">
        <v>15.3</v>
      </c>
      <c r="DX29" s="691"/>
      <c r="DY29" s="691"/>
      <c r="DZ29" s="691"/>
      <c r="EA29" s="691"/>
      <c r="EB29" s="691"/>
      <c r="EC29" s="692"/>
    </row>
    <row r="30" spans="2:133" ht="11.25" customHeight="1" x14ac:dyDescent="0.15">
      <c r="B30" s="658" t="s">
        <v>294</v>
      </c>
      <c r="C30" s="659"/>
      <c r="D30" s="659"/>
      <c r="E30" s="659"/>
      <c r="F30" s="659"/>
      <c r="G30" s="659"/>
      <c r="H30" s="659"/>
      <c r="I30" s="659"/>
      <c r="J30" s="659"/>
      <c r="K30" s="659"/>
      <c r="L30" s="659"/>
      <c r="M30" s="659"/>
      <c r="N30" s="659"/>
      <c r="O30" s="659"/>
      <c r="P30" s="659"/>
      <c r="Q30" s="660"/>
      <c r="R30" s="661">
        <v>375920</v>
      </c>
      <c r="S30" s="662"/>
      <c r="T30" s="662"/>
      <c r="U30" s="662"/>
      <c r="V30" s="662"/>
      <c r="W30" s="662"/>
      <c r="X30" s="662"/>
      <c r="Y30" s="663"/>
      <c r="Z30" s="664">
        <v>10.199999999999999</v>
      </c>
      <c r="AA30" s="664"/>
      <c r="AB30" s="664"/>
      <c r="AC30" s="664"/>
      <c r="AD30" s="665" t="s">
        <v>122</v>
      </c>
      <c r="AE30" s="665"/>
      <c r="AF30" s="665"/>
      <c r="AG30" s="665"/>
      <c r="AH30" s="665"/>
      <c r="AI30" s="665"/>
      <c r="AJ30" s="665"/>
      <c r="AK30" s="665"/>
      <c r="AL30" s="666" t="s">
        <v>122</v>
      </c>
      <c r="AM30" s="667"/>
      <c r="AN30" s="667"/>
      <c r="AO30" s="668"/>
      <c r="AP30" s="643" t="s">
        <v>212</v>
      </c>
      <c r="AQ30" s="644"/>
      <c r="AR30" s="644"/>
      <c r="AS30" s="644"/>
      <c r="AT30" s="644"/>
      <c r="AU30" s="644"/>
      <c r="AV30" s="644"/>
      <c r="AW30" s="644"/>
      <c r="AX30" s="644"/>
      <c r="AY30" s="644"/>
      <c r="AZ30" s="644"/>
      <c r="BA30" s="644"/>
      <c r="BB30" s="644"/>
      <c r="BC30" s="644"/>
      <c r="BD30" s="644"/>
      <c r="BE30" s="644"/>
      <c r="BF30" s="645"/>
      <c r="BG30" s="643" t="s">
        <v>295</v>
      </c>
      <c r="BH30" s="697"/>
      <c r="BI30" s="697"/>
      <c r="BJ30" s="697"/>
      <c r="BK30" s="697"/>
      <c r="BL30" s="697"/>
      <c r="BM30" s="697"/>
      <c r="BN30" s="697"/>
      <c r="BO30" s="697"/>
      <c r="BP30" s="697"/>
      <c r="BQ30" s="698"/>
      <c r="BR30" s="643" t="s">
        <v>296</v>
      </c>
      <c r="BS30" s="697"/>
      <c r="BT30" s="697"/>
      <c r="BU30" s="697"/>
      <c r="BV30" s="697"/>
      <c r="BW30" s="697"/>
      <c r="BX30" s="697"/>
      <c r="BY30" s="697"/>
      <c r="BZ30" s="697"/>
      <c r="CA30" s="697"/>
      <c r="CB30" s="698"/>
      <c r="CD30" s="701"/>
      <c r="CE30" s="702"/>
      <c r="CF30" s="658" t="s">
        <v>297</v>
      </c>
      <c r="CG30" s="659"/>
      <c r="CH30" s="659"/>
      <c r="CI30" s="659"/>
      <c r="CJ30" s="659"/>
      <c r="CK30" s="659"/>
      <c r="CL30" s="659"/>
      <c r="CM30" s="659"/>
      <c r="CN30" s="659"/>
      <c r="CO30" s="659"/>
      <c r="CP30" s="659"/>
      <c r="CQ30" s="660"/>
      <c r="CR30" s="661">
        <v>283067</v>
      </c>
      <c r="CS30" s="662"/>
      <c r="CT30" s="662"/>
      <c r="CU30" s="662"/>
      <c r="CV30" s="662"/>
      <c r="CW30" s="662"/>
      <c r="CX30" s="662"/>
      <c r="CY30" s="663"/>
      <c r="CZ30" s="666">
        <v>8.1999999999999993</v>
      </c>
      <c r="DA30" s="691"/>
      <c r="DB30" s="691"/>
      <c r="DC30" s="696"/>
      <c r="DD30" s="670">
        <v>283067</v>
      </c>
      <c r="DE30" s="662"/>
      <c r="DF30" s="662"/>
      <c r="DG30" s="662"/>
      <c r="DH30" s="662"/>
      <c r="DI30" s="662"/>
      <c r="DJ30" s="662"/>
      <c r="DK30" s="663"/>
      <c r="DL30" s="670">
        <v>283067</v>
      </c>
      <c r="DM30" s="662"/>
      <c r="DN30" s="662"/>
      <c r="DO30" s="662"/>
      <c r="DP30" s="662"/>
      <c r="DQ30" s="662"/>
      <c r="DR30" s="662"/>
      <c r="DS30" s="662"/>
      <c r="DT30" s="662"/>
      <c r="DU30" s="662"/>
      <c r="DV30" s="663"/>
      <c r="DW30" s="666">
        <v>14.8</v>
      </c>
      <c r="DX30" s="691"/>
      <c r="DY30" s="691"/>
      <c r="DZ30" s="691"/>
      <c r="EA30" s="691"/>
      <c r="EB30" s="691"/>
      <c r="EC30" s="692"/>
    </row>
    <row r="31" spans="2:133" ht="11.25" customHeight="1" x14ac:dyDescent="0.15">
      <c r="B31" s="674" t="s">
        <v>298</v>
      </c>
      <c r="C31" s="675"/>
      <c r="D31" s="675"/>
      <c r="E31" s="675"/>
      <c r="F31" s="675"/>
      <c r="G31" s="675"/>
      <c r="H31" s="675"/>
      <c r="I31" s="675"/>
      <c r="J31" s="675"/>
      <c r="K31" s="675"/>
      <c r="L31" s="675"/>
      <c r="M31" s="675"/>
      <c r="N31" s="675"/>
      <c r="O31" s="675"/>
      <c r="P31" s="675"/>
      <c r="Q31" s="676"/>
      <c r="R31" s="661" t="s">
        <v>122</v>
      </c>
      <c r="S31" s="662"/>
      <c r="T31" s="662"/>
      <c r="U31" s="662"/>
      <c r="V31" s="662"/>
      <c r="W31" s="662"/>
      <c r="X31" s="662"/>
      <c r="Y31" s="663"/>
      <c r="Z31" s="664" t="s">
        <v>122</v>
      </c>
      <c r="AA31" s="664"/>
      <c r="AB31" s="664"/>
      <c r="AC31" s="664"/>
      <c r="AD31" s="665" t="s">
        <v>122</v>
      </c>
      <c r="AE31" s="665"/>
      <c r="AF31" s="665"/>
      <c r="AG31" s="665"/>
      <c r="AH31" s="665"/>
      <c r="AI31" s="665"/>
      <c r="AJ31" s="665"/>
      <c r="AK31" s="665"/>
      <c r="AL31" s="666" t="s">
        <v>122</v>
      </c>
      <c r="AM31" s="667"/>
      <c r="AN31" s="667"/>
      <c r="AO31" s="668"/>
      <c r="AP31" s="709" t="s">
        <v>299</v>
      </c>
      <c r="AQ31" s="710"/>
      <c r="AR31" s="710"/>
      <c r="AS31" s="710"/>
      <c r="AT31" s="715" t="s">
        <v>300</v>
      </c>
      <c r="AU31" s="218"/>
      <c r="AV31" s="218"/>
      <c r="AW31" s="218"/>
      <c r="AX31" s="647" t="s">
        <v>178</v>
      </c>
      <c r="AY31" s="648"/>
      <c r="AZ31" s="648"/>
      <c r="BA31" s="648"/>
      <c r="BB31" s="648"/>
      <c r="BC31" s="648"/>
      <c r="BD31" s="648"/>
      <c r="BE31" s="648"/>
      <c r="BF31" s="649"/>
      <c r="BG31" s="708">
        <v>99.1</v>
      </c>
      <c r="BH31" s="705"/>
      <c r="BI31" s="705"/>
      <c r="BJ31" s="705"/>
      <c r="BK31" s="705"/>
      <c r="BL31" s="705"/>
      <c r="BM31" s="656">
        <v>96.3</v>
      </c>
      <c r="BN31" s="705"/>
      <c r="BO31" s="705"/>
      <c r="BP31" s="705"/>
      <c r="BQ31" s="706"/>
      <c r="BR31" s="708">
        <v>99</v>
      </c>
      <c r="BS31" s="705"/>
      <c r="BT31" s="705"/>
      <c r="BU31" s="705"/>
      <c r="BV31" s="705"/>
      <c r="BW31" s="705"/>
      <c r="BX31" s="656">
        <v>96.1</v>
      </c>
      <c r="BY31" s="705"/>
      <c r="BZ31" s="705"/>
      <c r="CA31" s="705"/>
      <c r="CB31" s="706"/>
      <c r="CD31" s="701"/>
      <c r="CE31" s="702"/>
      <c r="CF31" s="658" t="s">
        <v>301</v>
      </c>
      <c r="CG31" s="659"/>
      <c r="CH31" s="659"/>
      <c r="CI31" s="659"/>
      <c r="CJ31" s="659"/>
      <c r="CK31" s="659"/>
      <c r="CL31" s="659"/>
      <c r="CM31" s="659"/>
      <c r="CN31" s="659"/>
      <c r="CO31" s="659"/>
      <c r="CP31" s="659"/>
      <c r="CQ31" s="660"/>
      <c r="CR31" s="661">
        <v>9054</v>
      </c>
      <c r="CS31" s="694"/>
      <c r="CT31" s="694"/>
      <c r="CU31" s="694"/>
      <c r="CV31" s="694"/>
      <c r="CW31" s="694"/>
      <c r="CX31" s="694"/>
      <c r="CY31" s="695"/>
      <c r="CZ31" s="666">
        <v>0.3</v>
      </c>
      <c r="DA31" s="691"/>
      <c r="DB31" s="691"/>
      <c r="DC31" s="696"/>
      <c r="DD31" s="670">
        <v>9054</v>
      </c>
      <c r="DE31" s="694"/>
      <c r="DF31" s="694"/>
      <c r="DG31" s="694"/>
      <c r="DH31" s="694"/>
      <c r="DI31" s="694"/>
      <c r="DJ31" s="694"/>
      <c r="DK31" s="695"/>
      <c r="DL31" s="670">
        <v>9054</v>
      </c>
      <c r="DM31" s="694"/>
      <c r="DN31" s="694"/>
      <c r="DO31" s="694"/>
      <c r="DP31" s="694"/>
      <c r="DQ31" s="694"/>
      <c r="DR31" s="694"/>
      <c r="DS31" s="694"/>
      <c r="DT31" s="694"/>
      <c r="DU31" s="694"/>
      <c r="DV31" s="695"/>
      <c r="DW31" s="666">
        <v>0.5</v>
      </c>
      <c r="DX31" s="691"/>
      <c r="DY31" s="691"/>
      <c r="DZ31" s="691"/>
      <c r="EA31" s="691"/>
      <c r="EB31" s="691"/>
      <c r="EC31" s="692"/>
    </row>
    <row r="32" spans="2:133" ht="11.25" customHeight="1" x14ac:dyDescent="0.15">
      <c r="B32" s="658" t="s">
        <v>302</v>
      </c>
      <c r="C32" s="659"/>
      <c r="D32" s="659"/>
      <c r="E32" s="659"/>
      <c r="F32" s="659"/>
      <c r="G32" s="659"/>
      <c r="H32" s="659"/>
      <c r="I32" s="659"/>
      <c r="J32" s="659"/>
      <c r="K32" s="659"/>
      <c r="L32" s="659"/>
      <c r="M32" s="659"/>
      <c r="N32" s="659"/>
      <c r="O32" s="659"/>
      <c r="P32" s="659"/>
      <c r="Q32" s="660"/>
      <c r="R32" s="661">
        <v>205050</v>
      </c>
      <c r="S32" s="662"/>
      <c r="T32" s="662"/>
      <c r="U32" s="662"/>
      <c r="V32" s="662"/>
      <c r="W32" s="662"/>
      <c r="X32" s="662"/>
      <c r="Y32" s="663"/>
      <c r="Z32" s="664">
        <v>5.6</v>
      </c>
      <c r="AA32" s="664"/>
      <c r="AB32" s="664"/>
      <c r="AC32" s="664"/>
      <c r="AD32" s="665" t="s">
        <v>122</v>
      </c>
      <c r="AE32" s="665"/>
      <c r="AF32" s="665"/>
      <c r="AG32" s="665"/>
      <c r="AH32" s="665"/>
      <c r="AI32" s="665"/>
      <c r="AJ32" s="665"/>
      <c r="AK32" s="665"/>
      <c r="AL32" s="666" t="s">
        <v>122</v>
      </c>
      <c r="AM32" s="667"/>
      <c r="AN32" s="667"/>
      <c r="AO32" s="668"/>
      <c r="AP32" s="711"/>
      <c r="AQ32" s="712"/>
      <c r="AR32" s="712"/>
      <c r="AS32" s="712"/>
      <c r="AT32" s="716"/>
      <c r="AU32" s="214" t="s">
        <v>303</v>
      </c>
      <c r="AX32" s="658" t="s">
        <v>304</v>
      </c>
      <c r="AY32" s="659"/>
      <c r="AZ32" s="659"/>
      <c r="BA32" s="659"/>
      <c r="BB32" s="659"/>
      <c r="BC32" s="659"/>
      <c r="BD32" s="659"/>
      <c r="BE32" s="659"/>
      <c r="BF32" s="660"/>
      <c r="BG32" s="718">
        <v>99.5</v>
      </c>
      <c r="BH32" s="694"/>
      <c r="BI32" s="694"/>
      <c r="BJ32" s="694"/>
      <c r="BK32" s="694"/>
      <c r="BL32" s="694"/>
      <c r="BM32" s="667">
        <v>98</v>
      </c>
      <c r="BN32" s="694"/>
      <c r="BO32" s="694"/>
      <c r="BP32" s="694"/>
      <c r="BQ32" s="707"/>
      <c r="BR32" s="718">
        <v>99.7</v>
      </c>
      <c r="BS32" s="694"/>
      <c r="BT32" s="694"/>
      <c r="BU32" s="694"/>
      <c r="BV32" s="694"/>
      <c r="BW32" s="694"/>
      <c r="BX32" s="667">
        <v>97.5</v>
      </c>
      <c r="BY32" s="694"/>
      <c r="BZ32" s="694"/>
      <c r="CA32" s="694"/>
      <c r="CB32" s="707"/>
      <c r="CD32" s="703"/>
      <c r="CE32" s="704"/>
      <c r="CF32" s="658" t="s">
        <v>305</v>
      </c>
      <c r="CG32" s="659"/>
      <c r="CH32" s="659"/>
      <c r="CI32" s="659"/>
      <c r="CJ32" s="659"/>
      <c r="CK32" s="659"/>
      <c r="CL32" s="659"/>
      <c r="CM32" s="659"/>
      <c r="CN32" s="659"/>
      <c r="CO32" s="659"/>
      <c r="CP32" s="659"/>
      <c r="CQ32" s="660"/>
      <c r="CR32" s="661" t="s">
        <v>122</v>
      </c>
      <c r="CS32" s="662"/>
      <c r="CT32" s="662"/>
      <c r="CU32" s="662"/>
      <c r="CV32" s="662"/>
      <c r="CW32" s="662"/>
      <c r="CX32" s="662"/>
      <c r="CY32" s="663"/>
      <c r="CZ32" s="666" t="s">
        <v>122</v>
      </c>
      <c r="DA32" s="691"/>
      <c r="DB32" s="691"/>
      <c r="DC32" s="696"/>
      <c r="DD32" s="670" t="s">
        <v>122</v>
      </c>
      <c r="DE32" s="662"/>
      <c r="DF32" s="662"/>
      <c r="DG32" s="662"/>
      <c r="DH32" s="662"/>
      <c r="DI32" s="662"/>
      <c r="DJ32" s="662"/>
      <c r="DK32" s="663"/>
      <c r="DL32" s="670" t="s">
        <v>122</v>
      </c>
      <c r="DM32" s="662"/>
      <c r="DN32" s="662"/>
      <c r="DO32" s="662"/>
      <c r="DP32" s="662"/>
      <c r="DQ32" s="662"/>
      <c r="DR32" s="662"/>
      <c r="DS32" s="662"/>
      <c r="DT32" s="662"/>
      <c r="DU32" s="662"/>
      <c r="DV32" s="663"/>
      <c r="DW32" s="666" t="s">
        <v>122</v>
      </c>
      <c r="DX32" s="691"/>
      <c r="DY32" s="691"/>
      <c r="DZ32" s="691"/>
      <c r="EA32" s="691"/>
      <c r="EB32" s="691"/>
      <c r="EC32" s="692"/>
    </row>
    <row r="33" spans="2:133" ht="11.25" customHeight="1" x14ac:dyDescent="0.15">
      <c r="B33" s="658" t="s">
        <v>306</v>
      </c>
      <c r="C33" s="659"/>
      <c r="D33" s="659"/>
      <c r="E33" s="659"/>
      <c r="F33" s="659"/>
      <c r="G33" s="659"/>
      <c r="H33" s="659"/>
      <c r="I33" s="659"/>
      <c r="J33" s="659"/>
      <c r="K33" s="659"/>
      <c r="L33" s="659"/>
      <c r="M33" s="659"/>
      <c r="N33" s="659"/>
      <c r="O33" s="659"/>
      <c r="P33" s="659"/>
      <c r="Q33" s="660"/>
      <c r="R33" s="661">
        <v>38685</v>
      </c>
      <c r="S33" s="662"/>
      <c r="T33" s="662"/>
      <c r="U33" s="662"/>
      <c r="V33" s="662"/>
      <c r="W33" s="662"/>
      <c r="X33" s="662"/>
      <c r="Y33" s="663"/>
      <c r="Z33" s="664">
        <v>1.1000000000000001</v>
      </c>
      <c r="AA33" s="664"/>
      <c r="AB33" s="664"/>
      <c r="AC33" s="664"/>
      <c r="AD33" s="665" t="s">
        <v>122</v>
      </c>
      <c r="AE33" s="665"/>
      <c r="AF33" s="665"/>
      <c r="AG33" s="665"/>
      <c r="AH33" s="665"/>
      <c r="AI33" s="665"/>
      <c r="AJ33" s="665"/>
      <c r="AK33" s="665"/>
      <c r="AL33" s="666" t="s">
        <v>122</v>
      </c>
      <c r="AM33" s="667"/>
      <c r="AN33" s="667"/>
      <c r="AO33" s="668"/>
      <c r="AP33" s="713"/>
      <c r="AQ33" s="714"/>
      <c r="AR33" s="714"/>
      <c r="AS33" s="714"/>
      <c r="AT33" s="717"/>
      <c r="AU33" s="219"/>
      <c r="AV33" s="219"/>
      <c r="AW33" s="219"/>
      <c r="AX33" s="682" t="s">
        <v>307</v>
      </c>
      <c r="AY33" s="683"/>
      <c r="AZ33" s="683"/>
      <c r="BA33" s="683"/>
      <c r="BB33" s="683"/>
      <c r="BC33" s="683"/>
      <c r="BD33" s="683"/>
      <c r="BE33" s="683"/>
      <c r="BF33" s="684"/>
      <c r="BG33" s="719">
        <v>98.2</v>
      </c>
      <c r="BH33" s="720"/>
      <c r="BI33" s="720"/>
      <c r="BJ33" s="720"/>
      <c r="BK33" s="720"/>
      <c r="BL33" s="720"/>
      <c r="BM33" s="721">
        <v>92.9</v>
      </c>
      <c r="BN33" s="720"/>
      <c r="BO33" s="720"/>
      <c r="BP33" s="720"/>
      <c r="BQ33" s="722"/>
      <c r="BR33" s="719">
        <v>97.9</v>
      </c>
      <c r="BS33" s="720"/>
      <c r="BT33" s="720"/>
      <c r="BU33" s="720"/>
      <c r="BV33" s="720"/>
      <c r="BW33" s="720"/>
      <c r="BX33" s="721">
        <v>93</v>
      </c>
      <c r="BY33" s="720"/>
      <c r="BZ33" s="720"/>
      <c r="CA33" s="720"/>
      <c r="CB33" s="722"/>
      <c r="CD33" s="658" t="s">
        <v>308</v>
      </c>
      <c r="CE33" s="659"/>
      <c r="CF33" s="659"/>
      <c r="CG33" s="659"/>
      <c r="CH33" s="659"/>
      <c r="CI33" s="659"/>
      <c r="CJ33" s="659"/>
      <c r="CK33" s="659"/>
      <c r="CL33" s="659"/>
      <c r="CM33" s="659"/>
      <c r="CN33" s="659"/>
      <c r="CO33" s="659"/>
      <c r="CP33" s="659"/>
      <c r="CQ33" s="660"/>
      <c r="CR33" s="661">
        <v>1446148</v>
      </c>
      <c r="CS33" s="694"/>
      <c r="CT33" s="694"/>
      <c r="CU33" s="694"/>
      <c r="CV33" s="694"/>
      <c r="CW33" s="694"/>
      <c r="CX33" s="694"/>
      <c r="CY33" s="695"/>
      <c r="CZ33" s="666">
        <v>42</v>
      </c>
      <c r="DA33" s="691"/>
      <c r="DB33" s="691"/>
      <c r="DC33" s="696"/>
      <c r="DD33" s="670">
        <v>1119526</v>
      </c>
      <c r="DE33" s="694"/>
      <c r="DF33" s="694"/>
      <c r="DG33" s="694"/>
      <c r="DH33" s="694"/>
      <c r="DI33" s="694"/>
      <c r="DJ33" s="694"/>
      <c r="DK33" s="695"/>
      <c r="DL33" s="670">
        <v>942469</v>
      </c>
      <c r="DM33" s="694"/>
      <c r="DN33" s="694"/>
      <c r="DO33" s="694"/>
      <c r="DP33" s="694"/>
      <c r="DQ33" s="694"/>
      <c r="DR33" s="694"/>
      <c r="DS33" s="694"/>
      <c r="DT33" s="694"/>
      <c r="DU33" s="694"/>
      <c r="DV33" s="695"/>
      <c r="DW33" s="666">
        <v>49.4</v>
      </c>
      <c r="DX33" s="691"/>
      <c r="DY33" s="691"/>
      <c r="DZ33" s="691"/>
      <c r="EA33" s="691"/>
      <c r="EB33" s="691"/>
      <c r="EC33" s="692"/>
    </row>
    <row r="34" spans="2:133" ht="11.25" customHeight="1" x14ac:dyDescent="0.15">
      <c r="B34" s="658" t="s">
        <v>309</v>
      </c>
      <c r="C34" s="659"/>
      <c r="D34" s="659"/>
      <c r="E34" s="659"/>
      <c r="F34" s="659"/>
      <c r="G34" s="659"/>
      <c r="H34" s="659"/>
      <c r="I34" s="659"/>
      <c r="J34" s="659"/>
      <c r="K34" s="659"/>
      <c r="L34" s="659"/>
      <c r="M34" s="659"/>
      <c r="N34" s="659"/>
      <c r="O34" s="659"/>
      <c r="P34" s="659"/>
      <c r="Q34" s="660"/>
      <c r="R34" s="661">
        <v>3856</v>
      </c>
      <c r="S34" s="662"/>
      <c r="T34" s="662"/>
      <c r="U34" s="662"/>
      <c r="V34" s="662"/>
      <c r="W34" s="662"/>
      <c r="X34" s="662"/>
      <c r="Y34" s="663"/>
      <c r="Z34" s="664">
        <v>0.1</v>
      </c>
      <c r="AA34" s="664"/>
      <c r="AB34" s="664"/>
      <c r="AC34" s="664"/>
      <c r="AD34" s="665" t="s">
        <v>122</v>
      </c>
      <c r="AE34" s="665"/>
      <c r="AF34" s="665"/>
      <c r="AG34" s="665"/>
      <c r="AH34" s="665"/>
      <c r="AI34" s="665"/>
      <c r="AJ34" s="665"/>
      <c r="AK34" s="665"/>
      <c r="AL34" s="666" t="s">
        <v>122</v>
      </c>
      <c r="AM34" s="667"/>
      <c r="AN34" s="667"/>
      <c r="AO34" s="668"/>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8" t="s">
        <v>310</v>
      </c>
      <c r="CE34" s="659"/>
      <c r="CF34" s="659"/>
      <c r="CG34" s="659"/>
      <c r="CH34" s="659"/>
      <c r="CI34" s="659"/>
      <c r="CJ34" s="659"/>
      <c r="CK34" s="659"/>
      <c r="CL34" s="659"/>
      <c r="CM34" s="659"/>
      <c r="CN34" s="659"/>
      <c r="CO34" s="659"/>
      <c r="CP34" s="659"/>
      <c r="CQ34" s="660"/>
      <c r="CR34" s="661">
        <v>390958</v>
      </c>
      <c r="CS34" s="662"/>
      <c r="CT34" s="662"/>
      <c r="CU34" s="662"/>
      <c r="CV34" s="662"/>
      <c r="CW34" s="662"/>
      <c r="CX34" s="662"/>
      <c r="CY34" s="663"/>
      <c r="CZ34" s="666">
        <v>11.4</v>
      </c>
      <c r="DA34" s="691"/>
      <c r="DB34" s="691"/>
      <c r="DC34" s="696"/>
      <c r="DD34" s="670">
        <v>257613</v>
      </c>
      <c r="DE34" s="662"/>
      <c r="DF34" s="662"/>
      <c r="DG34" s="662"/>
      <c r="DH34" s="662"/>
      <c r="DI34" s="662"/>
      <c r="DJ34" s="662"/>
      <c r="DK34" s="663"/>
      <c r="DL34" s="670">
        <v>255218</v>
      </c>
      <c r="DM34" s="662"/>
      <c r="DN34" s="662"/>
      <c r="DO34" s="662"/>
      <c r="DP34" s="662"/>
      <c r="DQ34" s="662"/>
      <c r="DR34" s="662"/>
      <c r="DS34" s="662"/>
      <c r="DT34" s="662"/>
      <c r="DU34" s="662"/>
      <c r="DV34" s="663"/>
      <c r="DW34" s="666">
        <v>13.4</v>
      </c>
      <c r="DX34" s="691"/>
      <c r="DY34" s="691"/>
      <c r="DZ34" s="691"/>
      <c r="EA34" s="691"/>
      <c r="EB34" s="691"/>
      <c r="EC34" s="692"/>
    </row>
    <row r="35" spans="2:133" ht="11.25" customHeight="1" x14ac:dyDescent="0.15">
      <c r="B35" s="658" t="s">
        <v>311</v>
      </c>
      <c r="C35" s="659"/>
      <c r="D35" s="659"/>
      <c r="E35" s="659"/>
      <c r="F35" s="659"/>
      <c r="G35" s="659"/>
      <c r="H35" s="659"/>
      <c r="I35" s="659"/>
      <c r="J35" s="659"/>
      <c r="K35" s="659"/>
      <c r="L35" s="659"/>
      <c r="M35" s="659"/>
      <c r="N35" s="659"/>
      <c r="O35" s="659"/>
      <c r="P35" s="659"/>
      <c r="Q35" s="660"/>
      <c r="R35" s="661">
        <v>88313</v>
      </c>
      <c r="S35" s="662"/>
      <c r="T35" s="662"/>
      <c r="U35" s="662"/>
      <c r="V35" s="662"/>
      <c r="W35" s="662"/>
      <c r="X35" s="662"/>
      <c r="Y35" s="663"/>
      <c r="Z35" s="664">
        <v>2.4</v>
      </c>
      <c r="AA35" s="664"/>
      <c r="AB35" s="664"/>
      <c r="AC35" s="664"/>
      <c r="AD35" s="665" t="s">
        <v>122</v>
      </c>
      <c r="AE35" s="665"/>
      <c r="AF35" s="665"/>
      <c r="AG35" s="665"/>
      <c r="AH35" s="665"/>
      <c r="AI35" s="665"/>
      <c r="AJ35" s="665"/>
      <c r="AK35" s="665"/>
      <c r="AL35" s="666" t="s">
        <v>122</v>
      </c>
      <c r="AM35" s="667"/>
      <c r="AN35" s="667"/>
      <c r="AO35" s="668"/>
      <c r="AP35" s="222"/>
      <c r="AQ35" s="643" t="s">
        <v>312</v>
      </c>
      <c r="AR35" s="644"/>
      <c r="AS35" s="644"/>
      <c r="AT35" s="644"/>
      <c r="AU35" s="644"/>
      <c r="AV35" s="644"/>
      <c r="AW35" s="644"/>
      <c r="AX35" s="644"/>
      <c r="AY35" s="644"/>
      <c r="AZ35" s="644"/>
      <c r="BA35" s="644"/>
      <c r="BB35" s="644"/>
      <c r="BC35" s="644"/>
      <c r="BD35" s="644"/>
      <c r="BE35" s="644"/>
      <c r="BF35" s="645"/>
      <c r="BG35" s="643" t="s">
        <v>313</v>
      </c>
      <c r="BH35" s="644"/>
      <c r="BI35" s="644"/>
      <c r="BJ35" s="644"/>
      <c r="BK35" s="644"/>
      <c r="BL35" s="644"/>
      <c r="BM35" s="644"/>
      <c r="BN35" s="644"/>
      <c r="BO35" s="644"/>
      <c r="BP35" s="644"/>
      <c r="BQ35" s="644"/>
      <c r="BR35" s="644"/>
      <c r="BS35" s="644"/>
      <c r="BT35" s="644"/>
      <c r="BU35" s="644"/>
      <c r="BV35" s="644"/>
      <c r="BW35" s="644"/>
      <c r="BX35" s="644"/>
      <c r="BY35" s="644"/>
      <c r="BZ35" s="644"/>
      <c r="CA35" s="644"/>
      <c r="CB35" s="645"/>
      <c r="CD35" s="658" t="s">
        <v>314</v>
      </c>
      <c r="CE35" s="659"/>
      <c r="CF35" s="659"/>
      <c r="CG35" s="659"/>
      <c r="CH35" s="659"/>
      <c r="CI35" s="659"/>
      <c r="CJ35" s="659"/>
      <c r="CK35" s="659"/>
      <c r="CL35" s="659"/>
      <c r="CM35" s="659"/>
      <c r="CN35" s="659"/>
      <c r="CO35" s="659"/>
      <c r="CP35" s="659"/>
      <c r="CQ35" s="660"/>
      <c r="CR35" s="661">
        <v>84953</v>
      </c>
      <c r="CS35" s="694"/>
      <c r="CT35" s="694"/>
      <c r="CU35" s="694"/>
      <c r="CV35" s="694"/>
      <c r="CW35" s="694"/>
      <c r="CX35" s="694"/>
      <c r="CY35" s="695"/>
      <c r="CZ35" s="666">
        <v>2.5</v>
      </c>
      <c r="DA35" s="691"/>
      <c r="DB35" s="691"/>
      <c r="DC35" s="696"/>
      <c r="DD35" s="670">
        <v>74677</v>
      </c>
      <c r="DE35" s="694"/>
      <c r="DF35" s="694"/>
      <c r="DG35" s="694"/>
      <c r="DH35" s="694"/>
      <c r="DI35" s="694"/>
      <c r="DJ35" s="694"/>
      <c r="DK35" s="695"/>
      <c r="DL35" s="670">
        <v>69450</v>
      </c>
      <c r="DM35" s="694"/>
      <c r="DN35" s="694"/>
      <c r="DO35" s="694"/>
      <c r="DP35" s="694"/>
      <c r="DQ35" s="694"/>
      <c r="DR35" s="694"/>
      <c r="DS35" s="694"/>
      <c r="DT35" s="694"/>
      <c r="DU35" s="694"/>
      <c r="DV35" s="695"/>
      <c r="DW35" s="666">
        <v>3.6</v>
      </c>
      <c r="DX35" s="691"/>
      <c r="DY35" s="691"/>
      <c r="DZ35" s="691"/>
      <c r="EA35" s="691"/>
      <c r="EB35" s="691"/>
      <c r="EC35" s="692"/>
    </row>
    <row r="36" spans="2:133" ht="11.25" customHeight="1" x14ac:dyDescent="0.15">
      <c r="B36" s="658" t="s">
        <v>315</v>
      </c>
      <c r="C36" s="659"/>
      <c r="D36" s="659"/>
      <c r="E36" s="659"/>
      <c r="F36" s="659"/>
      <c r="G36" s="659"/>
      <c r="H36" s="659"/>
      <c r="I36" s="659"/>
      <c r="J36" s="659"/>
      <c r="K36" s="659"/>
      <c r="L36" s="659"/>
      <c r="M36" s="659"/>
      <c r="N36" s="659"/>
      <c r="O36" s="659"/>
      <c r="P36" s="659"/>
      <c r="Q36" s="660"/>
      <c r="R36" s="661">
        <v>145915</v>
      </c>
      <c r="S36" s="662"/>
      <c r="T36" s="662"/>
      <c r="U36" s="662"/>
      <c r="V36" s="662"/>
      <c r="W36" s="662"/>
      <c r="X36" s="662"/>
      <c r="Y36" s="663"/>
      <c r="Z36" s="664">
        <v>4</v>
      </c>
      <c r="AA36" s="664"/>
      <c r="AB36" s="664"/>
      <c r="AC36" s="664"/>
      <c r="AD36" s="665" t="s">
        <v>122</v>
      </c>
      <c r="AE36" s="665"/>
      <c r="AF36" s="665"/>
      <c r="AG36" s="665"/>
      <c r="AH36" s="665"/>
      <c r="AI36" s="665"/>
      <c r="AJ36" s="665"/>
      <c r="AK36" s="665"/>
      <c r="AL36" s="666" t="s">
        <v>122</v>
      </c>
      <c r="AM36" s="667"/>
      <c r="AN36" s="667"/>
      <c r="AO36" s="668"/>
      <c r="AP36" s="222"/>
      <c r="AQ36" s="727" t="s">
        <v>316</v>
      </c>
      <c r="AR36" s="728"/>
      <c r="AS36" s="728"/>
      <c r="AT36" s="728"/>
      <c r="AU36" s="728"/>
      <c r="AV36" s="728"/>
      <c r="AW36" s="728"/>
      <c r="AX36" s="728"/>
      <c r="AY36" s="729"/>
      <c r="AZ36" s="650">
        <v>355711</v>
      </c>
      <c r="BA36" s="651"/>
      <c r="BB36" s="651"/>
      <c r="BC36" s="651"/>
      <c r="BD36" s="651"/>
      <c r="BE36" s="651"/>
      <c r="BF36" s="723"/>
      <c r="BG36" s="647" t="s">
        <v>317</v>
      </c>
      <c r="BH36" s="648"/>
      <c r="BI36" s="648"/>
      <c r="BJ36" s="648"/>
      <c r="BK36" s="648"/>
      <c r="BL36" s="648"/>
      <c r="BM36" s="648"/>
      <c r="BN36" s="648"/>
      <c r="BO36" s="648"/>
      <c r="BP36" s="648"/>
      <c r="BQ36" s="648"/>
      <c r="BR36" s="648"/>
      <c r="BS36" s="648"/>
      <c r="BT36" s="648"/>
      <c r="BU36" s="649"/>
      <c r="BV36" s="650">
        <v>1</v>
      </c>
      <c r="BW36" s="651"/>
      <c r="BX36" s="651"/>
      <c r="BY36" s="651"/>
      <c r="BZ36" s="651"/>
      <c r="CA36" s="651"/>
      <c r="CB36" s="723"/>
      <c r="CD36" s="658" t="s">
        <v>318</v>
      </c>
      <c r="CE36" s="659"/>
      <c r="CF36" s="659"/>
      <c r="CG36" s="659"/>
      <c r="CH36" s="659"/>
      <c r="CI36" s="659"/>
      <c r="CJ36" s="659"/>
      <c r="CK36" s="659"/>
      <c r="CL36" s="659"/>
      <c r="CM36" s="659"/>
      <c r="CN36" s="659"/>
      <c r="CO36" s="659"/>
      <c r="CP36" s="659"/>
      <c r="CQ36" s="660"/>
      <c r="CR36" s="661">
        <v>615081</v>
      </c>
      <c r="CS36" s="662"/>
      <c r="CT36" s="662"/>
      <c r="CU36" s="662"/>
      <c r="CV36" s="662"/>
      <c r="CW36" s="662"/>
      <c r="CX36" s="662"/>
      <c r="CY36" s="663"/>
      <c r="CZ36" s="666">
        <v>17.899999999999999</v>
      </c>
      <c r="DA36" s="691"/>
      <c r="DB36" s="691"/>
      <c r="DC36" s="696"/>
      <c r="DD36" s="670">
        <v>516399</v>
      </c>
      <c r="DE36" s="662"/>
      <c r="DF36" s="662"/>
      <c r="DG36" s="662"/>
      <c r="DH36" s="662"/>
      <c r="DI36" s="662"/>
      <c r="DJ36" s="662"/>
      <c r="DK36" s="663"/>
      <c r="DL36" s="670">
        <v>449854</v>
      </c>
      <c r="DM36" s="662"/>
      <c r="DN36" s="662"/>
      <c r="DO36" s="662"/>
      <c r="DP36" s="662"/>
      <c r="DQ36" s="662"/>
      <c r="DR36" s="662"/>
      <c r="DS36" s="662"/>
      <c r="DT36" s="662"/>
      <c r="DU36" s="662"/>
      <c r="DV36" s="663"/>
      <c r="DW36" s="666">
        <v>23.6</v>
      </c>
      <c r="DX36" s="691"/>
      <c r="DY36" s="691"/>
      <c r="DZ36" s="691"/>
      <c r="EA36" s="691"/>
      <c r="EB36" s="691"/>
      <c r="EC36" s="692"/>
    </row>
    <row r="37" spans="2:133" ht="11.25" customHeight="1" x14ac:dyDescent="0.15">
      <c r="B37" s="658" t="s">
        <v>319</v>
      </c>
      <c r="C37" s="659"/>
      <c r="D37" s="659"/>
      <c r="E37" s="659"/>
      <c r="F37" s="659"/>
      <c r="G37" s="659"/>
      <c r="H37" s="659"/>
      <c r="I37" s="659"/>
      <c r="J37" s="659"/>
      <c r="K37" s="659"/>
      <c r="L37" s="659"/>
      <c r="M37" s="659"/>
      <c r="N37" s="659"/>
      <c r="O37" s="659"/>
      <c r="P37" s="659"/>
      <c r="Q37" s="660"/>
      <c r="R37" s="661">
        <v>71076</v>
      </c>
      <c r="S37" s="662"/>
      <c r="T37" s="662"/>
      <c r="U37" s="662"/>
      <c r="V37" s="662"/>
      <c r="W37" s="662"/>
      <c r="X37" s="662"/>
      <c r="Y37" s="663"/>
      <c r="Z37" s="664">
        <v>1.9</v>
      </c>
      <c r="AA37" s="664"/>
      <c r="AB37" s="664"/>
      <c r="AC37" s="664"/>
      <c r="AD37" s="665">
        <v>204</v>
      </c>
      <c r="AE37" s="665"/>
      <c r="AF37" s="665"/>
      <c r="AG37" s="665"/>
      <c r="AH37" s="665"/>
      <c r="AI37" s="665"/>
      <c r="AJ37" s="665"/>
      <c r="AK37" s="665"/>
      <c r="AL37" s="666">
        <v>0</v>
      </c>
      <c r="AM37" s="667"/>
      <c r="AN37" s="667"/>
      <c r="AO37" s="668"/>
      <c r="AQ37" s="724" t="s">
        <v>320</v>
      </c>
      <c r="AR37" s="725"/>
      <c r="AS37" s="725"/>
      <c r="AT37" s="725"/>
      <c r="AU37" s="725"/>
      <c r="AV37" s="725"/>
      <c r="AW37" s="725"/>
      <c r="AX37" s="725"/>
      <c r="AY37" s="726"/>
      <c r="AZ37" s="661">
        <v>70022</v>
      </c>
      <c r="BA37" s="662"/>
      <c r="BB37" s="662"/>
      <c r="BC37" s="662"/>
      <c r="BD37" s="694"/>
      <c r="BE37" s="694"/>
      <c r="BF37" s="707"/>
      <c r="BG37" s="658" t="s">
        <v>321</v>
      </c>
      <c r="BH37" s="659"/>
      <c r="BI37" s="659"/>
      <c r="BJ37" s="659"/>
      <c r="BK37" s="659"/>
      <c r="BL37" s="659"/>
      <c r="BM37" s="659"/>
      <c r="BN37" s="659"/>
      <c r="BO37" s="659"/>
      <c r="BP37" s="659"/>
      <c r="BQ37" s="659"/>
      <c r="BR37" s="659"/>
      <c r="BS37" s="659"/>
      <c r="BT37" s="659"/>
      <c r="BU37" s="660"/>
      <c r="BV37" s="661">
        <v>13799</v>
      </c>
      <c r="BW37" s="662"/>
      <c r="BX37" s="662"/>
      <c r="BY37" s="662"/>
      <c r="BZ37" s="662"/>
      <c r="CA37" s="662"/>
      <c r="CB37" s="671"/>
      <c r="CD37" s="658" t="s">
        <v>322</v>
      </c>
      <c r="CE37" s="659"/>
      <c r="CF37" s="659"/>
      <c r="CG37" s="659"/>
      <c r="CH37" s="659"/>
      <c r="CI37" s="659"/>
      <c r="CJ37" s="659"/>
      <c r="CK37" s="659"/>
      <c r="CL37" s="659"/>
      <c r="CM37" s="659"/>
      <c r="CN37" s="659"/>
      <c r="CO37" s="659"/>
      <c r="CP37" s="659"/>
      <c r="CQ37" s="660"/>
      <c r="CR37" s="661">
        <v>50765</v>
      </c>
      <c r="CS37" s="694"/>
      <c r="CT37" s="694"/>
      <c r="CU37" s="694"/>
      <c r="CV37" s="694"/>
      <c r="CW37" s="694"/>
      <c r="CX37" s="694"/>
      <c r="CY37" s="695"/>
      <c r="CZ37" s="666">
        <v>1.5</v>
      </c>
      <c r="DA37" s="691"/>
      <c r="DB37" s="691"/>
      <c r="DC37" s="696"/>
      <c r="DD37" s="670">
        <v>50765</v>
      </c>
      <c r="DE37" s="694"/>
      <c r="DF37" s="694"/>
      <c r="DG37" s="694"/>
      <c r="DH37" s="694"/>
      <c r="DI37" s="694"/>
      <c r="DJ37" s="694"/>
      <c r="DK37" s="695"/>
      <c r="DL37" s="670">
        <v>50765</v>
      </c>
      <c r="DM37" s="694"/>
      <c r="DN37" s="694"/>
      <c r="DO37" s="694"/>
      <c r="DP37" s="694"/>
      <c r="DQ37" s="694"/>
      <c r="DR37" s="694"/>
      <c r="DS37" s="694"/>
      <c r="DT37" s="694"/>
      <c r="DU37" s="694"/>
      <c r="DV37" s="695"/>
      <c r="DW37" s="666">
        <v>2.7</v>
      </c>
      <c r="DX37" s="691"/>
      <c r="DY37" s="691"/>
      <c r="DZ37" s="691"/>
      <c r="EA37" s="691"/>
      <c r="EB37" s="691"/>
      <c r="EC37" s="692"/>
    </row>
    <row r="38" spans="2:133" ht="11.25" customHeight="1" x14ac:dyDescent="0.15">
      <c r="B38" s="658" t="s">
        <v>323</v>
      </c>
      <c r="C38" s="659"/>
      <c r="D38" s="659"/>
      <c r="E38" s="659"/>
      <c r="F38" s="659"/>
      <c r="G38" s="659"/>
      <c r="H38" s="659"/>
      <c r="I38" s="659"/>
      <c r="J38" s="659"/>
      <c r="K38" s="659"/>
      <c r="L38" s="659"/>
      <c r="M38" s="659"/>
      <c r="N38" s="659"/>
      <c r="O38" s="659"/>
      <c r="P38" s="659"/>
      <c r="Q38" s="660"/>
      <c r="R38" s="661">
        <v>639300</v>
      </c>
      <c r="S38" s="662"/>
      <c r="T38" s="662"/>
      <c r="U38" s="662"/>
      <c r="V38" s="662"/>
      <c r="W38" s="662"/>
      <c r="X38" s="662"/>
      <c r="Y38" s="663"/>
      <c r="Z38" s="664">
        <v>17.399999999999999</v>
      </c>
      <c r="AA38" s="664"/>
      <c r="AB38" s="664"/>
      <c r="AC38" s="664"/>
      <c r="AD38" s="665" t="s">
        <v>122</v>
      </c>
      <c r="AE38" s="665"/>
      <c r="AF38" s="665"/>
      <c r="AG38" s="665"/>
      <c r="AH38" s="665"/>
      <c r="AI38" s="665"/>
      <c r="AJ38" s="665"/>
      <c r="AK38" s="665"/>
      <c r="AL38" s="666" t="s">
        <v>122</v>
      </c>
      <c r="AM38" s="667"/>
      <c r="AN38" s="667"/>
      <c r="AO38" s="668"/>
      <c r="AQ38" s="724" t="s">
        <v>324</v>
      </c>
      <c r="AR38" s="725"/>
      <c r="AS38" s="725"/>
      <c r="AT38" s="725"/>
      <c r="AU38" s="725"/>
      <c r="AV38" s="725"/>
      <c r="AW38" s="725"/>
      <c r="AX38" s="725"/>
      <c r="AY38" s="726"/>
      <c r="AZ38" s="661">
        <v>43094</v>
      </c>
      <c r="BA38" s="662"/>
      <c r="BB38" s="662"/>
      <c r="BC38" s="662"/>
      <c r="BD38" s="694"/>
      <c r="BE38" s="694"/>
      <c r="BF38" s="707"/>
      <c r="BG38" s="658" t="s">
        <v>325</v>
      </c>
      <c r="BH38" s="659"/>
      <c r="BI38" s="659"/>
      <c r="BJ38" s="659"/>
      <c r="BK38" s="659"/>
      <c r="BL38" s="659"/>
      <c r="BM38" s="659"/>
      <c r="BN38" s="659"/>
      <c r="BO38" s="659"/>
      <c r="BP38" s="659"/>
      <c r="BQ38" s="659"/>
      <c r="BR38" s="659"/>
      <c r="BS38" s="659"/>
      <c r="BT38" s="659"/>
      <c r="BU38" s="660"/>
      <c r="BV38" s="661">
        <v>336</v>
      </c>
      <c r="BW38" s="662"/>
      <c r="BX38" s="662"/>
      <c r="BY38" s="662"/>
      <c r="BZ38" s="662"/>
      <c r="CA38" s="662"/>
      <c r="CB38" s="671"/>
      <c r="CD38" s="658" t="s">
        <v>326</v>
      </c>
      <c r="CE38" s="659"/>
      <c r="CF38" s="659"/>
      <c r="CG38" s="659"/>
      <c r="CH38" s="659"/>
      <c r="CI38" s="659"/>
      <c r="CJ38" s="659"/>
      <c r="CK38" s="659"/>
      <c r="CL38" s="659"/>
      <c r="CM38" s="659"/>
      <c r="CN38" s="659"/>
      <c r="CO38" s="659"/>
      <c r="CP38" s="659"/>
      <c r="CQ38" s="660"/>
      <c r="CR38" s="661">
        <v>215250</v>
      </c>
      <c r="CS38" s="662"/>
      <c r="CT38" s="662"/>
      <c r="CU38" s="662"/>
      <c r="CV38" s="662"/>
      <c r="CW38" s="662"/>
      <c r="CX38" s="662"/>
      <c r="CY38" s="663"/>
      <c r="CZ38" s="666">
        <v>6.2</v>
      </c>
      <c r="DA38" s="691"/>
      <c r="DB38" s="691"/>
      <c r="DC38" s="696"/>
      <c r="DD38" s="670">
        <v>181969</v>
      </c>
      <c r="DE38" s="662"/>
      <c r="DF38" s="662"/>
      <c r="DG38" s="662"/>
      <c r="DH38" s="662"/>
      <c r="DI38" s="662"/>
      <c r="DJ38" s="662"/>
      <c r="DK38" s="663"/>
      <c r="DL38" s="670">
        <v>166309</v>
      </c>
      <c r="DM38" s="662"/>
      <c r="DN38" s="662"/>
      <c r="DO38" s="662"/>
      <c r="DP38" s="662"/>
      <c r="DQ38" s="662"/>
      <c r="DR38" s="662"/>
      <c r="DS38" s="662"/>
      <c r="DT38" s="662"/>
      <c r="DU38" s="662"/>
      <c r="DV38" s="663"/>
      <c r="DW38" s="666">
        <v>8.6999999999999993</v>
      </c>
      <c r="DX38" s="691"/>
      <c r="DY38" s="691"/>
      <c r="DZ38" s="691"/>
      <c r="EA38" s="691"/>
      <c r="EB38" s="691"/>
      <c r="EC38" s="692"/>
    </row>
    <row r="39" spans="2:133" ht="11.25" customHeight="1" x14ac:dyDescent="0.15">
      <c r="B39" s="658" t="s">
        <v>327</v>
      </c>
      <c r="C39" s="659"/>
      <c r="D39" s="659"/>
      <c r="E39" s="659"/>
      <c r="F39" s="659"/>
      <c r="G39" s="659"/>
      <c r="H39" s="659"/>
      <c r="I39" s="659"/>
      <c r="J39" s="659"/>
      <c r="K39" s="659"/>
      <c r="L39" s="659"/>
      <c r="M39" s="659"/>
      <c r="N39" s="659"/>
      <c r="O39" s="659"/>
      <c r="P39" s="659"/>
      <c r="Q39" s="660"/>
      <c r="R39" s="661" t="s">
        <v>122</v>
      </c>
      <c r="S39" s="662"/>
      <c r="T39" s="662"/>
      <c r="U39" s="662"/>
      <c r="V39" s="662"/>
      <c r="W39" s="662"/>
      <c r="X39" s="662"/>
      <c r="Y39" s="663"/>
      <c r="Z39" s="664" t="s">
        <v>122</v>
      </c>
      <c r="AA39" s="664"/>
      <c r="AB39" s="664"/>
      <c r="AC39" s="664"/>
      <c r="AD39" s="665" t="s">
        <v>122</v>
      </c>
      <c r="AE39" s="665"/>
      <c r="AF39" s="665"/>
      <c r="AG39" s="665"/>
      <c r="AH39" s="665"/>
      <c r="AI39" s="665"/>
      <c r="AJ39" s="665"/>
      <c r="AK39" s="665"/>
      <c r="AL39" s="666" t="s">
        <v>122</v>
      </c>
      <c r="AM39" s="667"/>
      <c r="AN39" s="667"/>
      <c r="AO39" s="668"/>
      <c r="AQ39" s="724" t="s">
        <v>328</v>
      </c>
      <c r="AR39" s="725"/>
      <c r="AS39" s="725"/>
      <c r="AT39" s="725"/>
      <c r="AU39" s="725"/>
      <c r="AV39" s="725"/>
      <c r="AW39" s="725"/>
      <c r="AX39" s="725"/>
      <c r="AY39" s="726"/>
      <c r="AZ39" s="661">
        <v>27345</v>
      </c>
      <c r="BA39" s="662"/>
      <c r="BB39" s="662"/>
      <c r="BC39" s="662"/>
      <c r="BD39" s="694"/>
      <c r="BE39" s="694"/>
      <c r="BF39" s="707"/>
      <c r="BG39" s="658" t="s">
        <v>329</v>
      </c>
      <c r="BH39" s="659"/>
      <c r="BI39" s="659"/>
      <c r="BJ39" s="659"/>
      <c r="BK39" s="659"/>
      <c r="BL39" s="659"/>
      <c r="BM39" s="659"/>
      <c r="BN39" s="659"/>
      <c r="BO39" s="659"/>
      <c r="BP39" s="659"/>
      <c r="BQ39" s="659"/>
      <c r="BR39" s="659"/>
      <c r="BS39" s="659"/>
      <c r="BT39" s="659"/>
      <c r="BU39" s="660"/>
      <c r="BV39" s="661">
        <v>469</v>
      </c>
      <c r="BW39" s="662"/>
      <c r="BX39" s="662"/>
      <c r="BY39" s="662"/>
      <c r="BZ39" s="662"/>
      <c r="CA39" s="662"/>
      <c r="CB39" s="671"/>
      <c r="CD39" s="658" t="s">
        <v>330</v>
      </c>
      <c r="CE39" s="659"/>
      <c r="CF39" s="659"/>
      <c r="CG39" s="659"/>
      <c r="CH39" s="659"/>
      <c r="CI39" s="659"/>
      <c r="CJ39" s="659"/>
      <c r="CK39" s="659"/>
      <c r="CL39" s="659"/>
      <c r="CM39" s="659"/>
      <c r="CN39" s="659"/>
      <c r="CO39" s="659"/>
      <c r="CP39" s="659"/>
      <c r="CQ39" s="660"/>
      <c r="CR39" s="661">
        <v>101786</v>
      </c>
      <c r="CS39" s="694"/>
      <c r="CT39" s="694"/>
      <c r="CU39" s="694"/>
      <c r="CV39" s="694"/>
      <c r="CW39" s="694"/>
      <c r="CX39" s="694"/>
      <c r="CY39" s="695"/>
      <c r="CZ39" s="666">
        <v>3</v>
      </c>
      <c r="DA39" s="691"/>
      <c r="DB39" s="691"/>
      <c r="DC39" s="696"/>
      <c r="DD39" s="670">
        <v>87230</v>
      </c>
      <c r="DE39" s="694"/>
      <c r="DF39" s="694"/>
      <c r="DG39" s="694"/>
      <c r="DH39" s="694"/>
      <c r="DI39" s="694"/>
      <c r="DJ39" s="694"/>
      <c r="DK39" s="695"/>
      <c r="DL39" s="670" t="s">
        <v>122</v>
      </c>
      <c r="DM39" s="694"/>
      <c r="DN39" s="694"/>
      <c r="DO39" s="694"/>
      <c r="DP39" s="694"/>
      <c r="DQ39" s="694"/>
      <c r="DR39" s="694"/>
      <c r="DS39" s="694"/>
      <c r="DT39" s="694"/>
      <c r="DU39" s="694"/>
      <c r="DV39" s="695"/>
      <c r="DW39" s="666" t="s">
        <v>122</v>
      </c>
      <c r="DX39" s="691"/>
      <c r="DY39" s="691"/>
      <c r="DZ39" s="691"/>
      <c r="EA39" s="691"/>
      <c r="EB39" s="691"/>
      <c r="EC39" s="692"/>
    </row>
    <row r="40" spans="2:133" ht="11.25" customHeight="1" x14ac:dyDescent="0.15">
      <c r="B40" s="658" t="s">
        <v>331</v>
      </c>
      <c r="C40" s="659"/>
      <c r="D40" s="659"/>
      <c r="E40" s="659"/>
      <c r="F40" s="659"/>
      <c r="G40" s="659"/>
      <c r="H40" s="659"/>
      <c r="I40" s="659"/>
      <c r="J40" s="659"/>
      <c r="K40" s="659"/>
      <c r="L40" s="659"/>
      <c r="M40" s="659"/>
      <c r="N40" s="659"/>
      <c r="O40" s="659"/>
      <c r="P40" s="659"/>
      <c r="Q40" s="660"/>
      <c r="R40" s="661">
        <v>6600</v>
      </c>
      <c r="S40" s="662"/>
      <c r="T40" s="662"/>
      <c r="U40" s="662"/>
      <c r="V40" s="662"/>
      <c r="W40" s="662"/>
      <c r="X40" s="662"/>
      <c r="Y40" s="663"/>
      <c r="Z40" s="664">
        <v>0.2</v>
      </c>
      <c r="AA40" s="664"/>
      <c r="AB40" s="664"/>
      <c r="AC40" s="664"/>
      <c r="AD40" s="665" t="s">
        <v>122</v>
      </c>
      <c r="AE40" s="665"/>
      <c r="AF40" s="665"/>
      <c r="AG40" s="665"/>
      <c r="AH40" s="665"/>
      <c r="AI40" s="665"/>
      <c r="AJ40" s="665"/>
      <c r="AK40" s="665"/>
      <c r="AL40" s="666" t="s">
        <v>122</v>
      </c>
      <c r="AM40" s="667"/>
      <c r="AN40" s="667"/>
      <c r="AO40" s="668"/>
      <c r="AQ40" s="724" t="s">
        <v>332</v>
      </c>
      <c r="AR40" s="725"/>
      <c r="AS40" s="725"/>
      <c r="AT40" s="725"/>
      <c r="AU40" s="725"/>
      <c r="AV40" s="725"/>
      <c r="AW40" s="725"/>
      <c r="AX40" s="725"/>
      <c r="AY40" s="726"/>
      <c r="AZ40" s="661">
        <v>947</v>
      </c>
      <c r="BA40" s="662"/>
      <c r="BB40" s="662"/>
      <c r="BC40" s="662"/>
      <c r="BD40" s="694"/>
      <c r="BE40" s="694"/>
      <c r="BF40" s="707"/>
      <c r="BG40" s="711" t="s">
        <v>333</v>
      </c>
      <c r="BH40" s="712"/>
      <c r="BI40" s="712"/>
      <c r="BJ40" s="712"/>
      <c r="BK40" s="712"/>
      <c r="BL40" s="223"/>
      <c r="BM40" s="659" t="s">
        <v>334</v>
      </c>
      <c r="BN40" s="659"/>
      <c r="BO40" s="659"/>
      <c r="BP40" s="659"/>
      <c r="BQ40" s="659"/>
      <c r="BR40" s="659"/>
      <c r="BS40" s="659"/>
      <c r="BT40" s="659"/>
      <c r="BU40" s="660"/>
      <c r="BV40" s="661">
        <v>83</v>
      </c>
      <c r="BW40" s="662"/>
      <c r="BX40" s="662"/>
      <c r="BY40" s="662"/>
      <c r="BZ40" s="662"/>
      <c r="CA40" s="662"/>
      <c r="CB40" s="671"/>
      <c r="CD40" s="658" t="s">
        <v>335</v>
      </c>
      <c r="CE40" s="659"/>
      <c r="CF40" s="659"/>
      <c r="CG40" s="659"/>
      <c r="CH40" s="659"/>
      <c r="CI40" s="659"/>
      <c r="CJ40" s="659"/>
      <c r="CK40" s="659"/>
      <c r="CL40" s="659"/>
      <c r="CM40" s="659"/>
      <c r="CN40" s="659"/>
      <c r="CO40" s="659"/>
      <c r="CP40" s="659"/>
      <c r="CQ40" s="660"/>
      <c r="CR40" s="661">
        <v>38120</v>
      </c>
      <c r="CS40" s="662"/>
      <c r="CT40" s="662"/>
      <c r="CU40" s="662"/>
      <c r="CV40" s="662"/>
      <c r="CW40" s="662"/>
      <c r="CX40" s="662"/>
      <c r="CY40" s="663"/>
      <c r="CZ40" s="666">
        <v>1.1000000000000001</v>
      </c>
      <c r="DA40" s="691"/>
      <c r="DB40" s="691"/>
      <c r="DC40" s="696"/>
      <c r="DD40" s="670">
        <v>1638</v>
      </c>
      <c r="DE40" s="662"/>
      <c r="DF40" s="662"/>
      <c r="DG40" s="662"/>
      <c r="DH40" s="662"/>
      <c r="DI40" s="662"/>
      <c r="DJ40" s="662"/>
      <c r="DK40" s="663"/>
      <c r="DL40" s="670">
        <v>1638</v>
      </c>
      <c r="DM40" s="662"/>
      <c r="DN40" s="662"/>
      <c r="DO40" s="662"/>
      <c r="DP40" s="662"/>
      <c r="DQ40" s="662"/>
      <c r="DR40" s="662"/>
      <c r="DS40" s="662"/>
      <c r="DT40" s="662"/>
      <c r="DU40" s="662"/>
      <c r="DV40" s="663"/>
      <c r="DW40" s="666">
        <v>0.1</v>
      </c>
      <c r="DX40" s="691"/>
      <c r="DY40" s="691"/>
      <c r="DZ40" s="691"/>
      <c r="EA40" s="691"/>
      <c r="EB40" s="691"/>
      <c r="EC40" s="692"/>
    </row>
    <row r="41" spans="2:133" ht="11.25" customHeight="1" x14ac:dyDescent="0.15">
      <c r="B41" s="682" t="s">
        <v>336</v>
      </c>
      <c r="C41" s="683"/>
      <c r="D41" s="683"/>
      <c r="E41" s="683"/>
      <c r="F41" s="683"/>
      <c r="G41" s="683"/>
      <c r="H41" s="683"/>
      <c r="I41" s="683"/>
      <c r="J41" s="683"/>
      <c r="K41" s="683"/>
      <c r="L41" s="683"/>
      <c r="M41" s="683"/>
      <c r="N41" s="683"/>
      <c r="O41" s="683"/>
      <c r="P41" s="683"/>
      <c r="Q41" s="684"/>
      <c r="R41" s="733">
        <v>3669466</v>
      </c>
      <c r="S41" s="734"/>
      <c r="T41" s="734"/>
      <c r="U41" s="734"/>
      <c r="V41" s="734"/>
      <c r="W41" s="734"/>
      <c r="X41" s="734"/>
      <c r="Y41" s="738"/>
      <c r="Z41" s="739">
        <v>100</v>
      </c>
      <c r="AA41" s="739"/>
      <c r="AB41" s="739"/>
      <c r="AC41" s="739"/>
      <c r="AD41" s="740">
        <v>1900892</v>
      </c>
      <c r="AE41" s="740"/>
      <c r="AF41" s="740"/>
      <c r="AG41" s="740"/>
      <c r="AH41" s="740"/>
      <c r="AI41" s="740"/>
      <c r="AJ41" s="740"/>
      <c r="AK41" s="740"/>
      <c r="AL41" s="741">
        <v>100</v>
      </c>
      <c r="AM41" s="721"/>
      <c r="AN41" s="721"/>
      <c r="AO41" s="742"/>
      <c r="AQ41" s="724" t="s">
        <v>337</v>
      </c>
      <c r="AR41" s="725"/>
      <c r="AS41" s="725"/>
      <c r="AT41" s="725"/>
      <c r="AU41" s="725"/>
      <c r="AV41" s="725"/>
      <c r="AW41" s="725"/>
      <c r="AX41" s="725"/>
      <c r="AY41" s="726"/>
      <c r="AZ41" s="661">
        <v>69632</v>
      </c>
      <c r="BA41" s="662"/>
      <c r="BB41" s="662"/>
      <c r="BC41" s="662"/>
      <c r="BD41" s="694"/>
      <c r="BE41" s="694"/>
      <c r="BF41" s="707"/>
      <c r="BG41" s="711"/>
      <c r="BH41" s="712"/>
      <c r="BI41" s="712"/>
      <c r="BJ41" s="712"/>
      <c r="BK41" s="712"/>
      <c r="BL41" s="223"/>
      <c r="BM41" s="659" t="s">
        <v>338</v>
      </c>
      <c r="BN41" s="659"/>
      <c r="BO41" s="659"/>
      <c r="BP41" s="659"/>
      <c r="BQ41" s="659"/>
      <c r="BR41" s="659"/>
      <c r="BS41" s="659"/>
      <c r="BT41" s="659"/>
      <c r="BU41" s="660"/>
      <c r="BV41" s="661" t="s">
        <v>122</v>
      </c>
      <c r="BW41" s="662"/>
      <c r="BX41" s="662"/>
      <c r="BY41" s="662"/>
      <c r="BZ41" s="662"/>
      <c r="CA41" s="662"/>
      <c r="CB41" s="671"/>
      <c r="CD41" s="658" t="s">
        <v>339</v>
      </c>
      <c r="CE41" s="659"/>
      <c r="CF41" s="659"/>
      <c r="CG41" s="659"/>
      <c r="CH41" s="659"/>
      <c r="CI41" s="659"/>
      <c r="CJ41" s="659"/>
      <c r="CK41" s="659"/>
      <c r="CL41" s="659"/>
      <c r="CM41" s="659"/>
      <c r="CN41" s="659"/>
      <c r="CO41" s="659"/>
      <c r="CP41" s="659"/>
      <c r="CQ41" s="660"/>
      <c r="CR41" s="661" t="s">
        <v>122</v>
      </c>
      <c r="CS41" s="694"/>
      <c r="CT41" s="694"/>
      <c r="CU41" s="694"/>
      <c r="CV41" s="694"/>
      <c r="CW41" s="694"/>
      <c r="CX41" s="694"/>
      <c r="CY41" s="695"/>
      <c r="CZ41" s="666" t="s">
        <v>122</v>
      </c>
      <c r="DA41" s="691"/>
      <c r="DB41" s="691"/>
      <c r="DC41" s="696"/>
      <c r="DD41" s="670" t="s">
        <v>122</v>
      </c>
      <c r="DE41" s="694"/>
      <c r="DF41" s="694"/>
      <c r="DG41" s="694"/>
      <c r="DH41" s="694"/>
      <c r="DI41" s="694"/>
      <c r="DJ41" s="694"/>
      <c r="DK41" s="695"/>
      <c r="DL41" s="744"/>
      <c r="DM41" s="745"/>
      <c r="DN41" s="745"/>
      <c r="DO41" s="745"/>
      <c r="DP41" s="745"/>
      <c r="DQ41" s="745"/>
      <c r="DR41" s="745"/>
      <c r="DS41" s="745"/>
      <c r="DT41" s="745"/>
      <c r="DU41" s="745"/>
      <c r="DV41" s="746"/>
      <c r="DW41" s="735"/>
      <c r="DX41" s="736"/>
      <c r="DY41" s="736"/>
      <c r="DZ41" s="736"/>
      <c r="EA41" s="736"/>
      <c r="EB41" s="736"/>
      <c r="EC41" s="737"/>
    </row>
    <row r="42" spans="2:133" ht="11.25" customHeight="1" x14ac:dyDescent="0.15">
      <c r="AQ42" s="730" t="s">
        <v>324</v>
      </c>
      <c r="AR42" s="731"/>
      <c r="AS42" s="731"/>
      <c r="AT42" s="731"/>
      <c r="AU42" s="731"/>
      <c r="AV42" s="731"/>
      <c r="AW42" s="731"/>
      <c r="AX42" s="731"/>
      <c r="AY42" s="732"/>
      <c r="AZ42" s="733">
        <v>144671</v>
      </c>
      <c r="BA42" s="734"/>
      <c r="BB42" s="734"/>
      <c r="BC42" s="734"/>
      <c r="BD42" s="720"/>
      <c r="BE42" s="720"/>
      <c r="BF42" s="722"/>
      <c r="BG42" s="713"/>
      <c r="BH42" s="714"/>
      <c r="BI42" s="714"/>
      <c r="BJ42" s="714"/>
      <c r="BK42" s="714"/>
      <c r="BL42" s="224"/>
      <c r="BM42" s="683" t="s">
        <v>340</v>
      </c>
      <c r="BN42" s="683"/>
      <c r="BO42" s="683"/>
      <c r="BP42" s="683"/>
      <c r="BQ42" s="683"/>
      <c r="BR42" s="683"/>
      <c r="BS42" s="683"/>
      <c r="BT42" s="683"/>
      <c r="BU42" s="684"/>
      <c r="BV42" s="733">
        <v>418</v>
      </c>
      <c r="BW42" s="734"/>
      <c r="BX42" s="734"/>
      <c r="BY42" s="734"/>
      <c r="BZ42" s="734"/>
      <c r="CA42" s="734"/>
      <c r="CB42" s="743"/>
      <c r="CD42" s="658" t="s">
        <v>341</v>
      </c>
      <c r="CE42" s="659"/>
      <c r="CF42" s="659"/>
      <c r="CG42" s="659"/>
      <c r="CH42" s="659"/>
      <c r="CI42" s="659"/>
      <c r="CJ42" s="659"/>
      <c r="CK42" s="659"/>
      <c r="CL42" s="659"/>
      <c r="CM42" s="659"/>
      <c r="CN42" s="659"/>
      <c r="CO42" s="659"/>
      <c r="CP42" s="659"/>
      <c r="CQ42" s="660"/>
      <c r="CR42" s="661">
        <v>955501</v>
      </c>
      <c r="CS42" s="694"/>
      <c r="CT42" s="694"/>
      <c r="CU42" s="694"/>
      <c r="CV42" s="694"/>
      <c r="CW42" s="694"/>
      <c r="CX42" s="694"/>
      <c r="CY42" s="695"/>
      <c r="CZ42" s="666">
        <v>27.7</v>
      </c>
      <c r="DA42" s="691"/>
      <c r="DB42" s="691"/>
      <c r="DC42" s="696"/>
      <c r="DD42" s="670">
        <v>170970</v>
      </c>
      <c r="DE42" s="694"/>
      <c r="DF42" s="694"/>
      <c r="DG42" s="694"/>
      <c r="DH42" s="694"/>
      <c r="DI42" s="694"/>
      <c r="DJ42" s="694"/>
      <c r="DK42" s="695"/>
      <c r="DL42" s="744"/>
      <c r="DM42" s="745"/>
      <c r="DN42" s="745"/>
      <c r="DO42" s="745"/>
      <c r="DP42" s="745"/>
      <c r="DQ42" s="745"/>
      <c r="DR42" s="745"/>
      <c r="DS42" s="745"/>
      <c r="DT42" s="745"/>
      <c r="DU42" s="745"/>
      <c r="DV42" s="746"/>
      <c r="DW42" s="735"/>
      <c r="DX42" s="736"/>
      <c r="DY42" s="736"/>
      <c r="DZ42" s="736"/>
      <c r="EA42" s="736"/>
      <c r="EB42" s="736"/>
      <c r="EC42" s="737"/>
    </row>
    <row r="43" spans="2:133" ht="11.25" customHeight="1" x14ac:dyDescent="0.15">
      <c r="B43" s="214" t="s">
        <v>342</v>
      </c>
      <c r="CD43" s="658" t="s">
        <v>343</v>
      </c>
      <c r="CE43" s="659"/>
      <c r="CF43" s="659"/>
      <c r="CG43" s="659"/>
      <c r="CH43" s="659"/>
      <c r="CI43" s="659"/>
      <c r="CJ43" s="659"/>
      <c r="CK43" s="659"/>
      <c r="CL43" s="659"/>
      <c r="CM43" s="659"/>
      <c r="CN43" s="659"/>
      <c r="CO43" s="659"/>
      <c r="CP43" s="659"/>
      <c r="CQ43" s="660"/>
      <c r="CR43" s="661">
        <v>16924</v>
      </c>
      <c r="CS43" s="694"/>
      <c r="CT43" s="694"/>
      <c r="CU43" s="694"/>
      <c r="CV43" s="694"/>
      <c r="CW43" s="694"/>
      <c r="CX43" s="694"/>
      <c r="CY43" s="695"/>
      <c r="CZ43" s="666">
        <v>0.5</v>
      </c>
      <c r="DA43" s="691"/>
      <c r="DB43" s="691"/>
      <c r="DC43" s="696"/>
      <c r="DD43" s="670">
        <v>16924</v>
      </c>
      <c r="DE43" s="694"/>
      <c r="DF43" s="694"/>
      <c r="DG43" s="694"/>
      <c r="DH43" s="694"/>
      <c r="DI43" s="694"/>
      <c r="DJ43" s="694"/>
      <c r="DK43" s="695"/>
      <c r="DL43" s="744"/>
      <c r="DM43" s="745"/>
      <c r="DN43" s="745"/>
      <c r="DO43" s="745"/>
      <c r="DP43" s="745"/>
      <c r="DQ43" s="745"/>
      <c r="DR43" s="745"/>
      <c r="DS43" s="745"/>
      <c r="DT43" s="745"/>
      <c r="DU43" s="745"/>
      <c r="DV43" s="746"/>
      <c r="DW43" s="735"/>
      <c r="DX43" s="736"/>
      <c r="DY43" s="736"/>
      <c r="DZ43" s="736"/>
      <c r="EA43" s="736"/>
      <c r="EB43" s="736"/>
      <c r="EC43" s="737"/>
    </row>
    <row r="44" spans="2:133" ht="11.25" customHeight="1" x14ac:dyDescent="0.15">
      <c r="B44" s="747" t="s">
        <v>344</v>
      </c>
      <c r="C44" s="747"/>
      <c r="D44" s="747"/>
      <c r="E44" s="747"/>
      <c r="F44" s="747"/>
      <c r="G44" s="747"/>
      <c r="H44" s="747"/>
      <c r="I44" s="747"/>
      <c r="J44" s="747"/>
      <c r="K44" s="747"/>
      <c r="L44" s="747"/>
      <c r="M44" s="747"/>
      <c r="N44" s="747"/>
      <c r="O44" s="747"/>
      <c r="P44" s="747"/>
      <c r="Q44" s="747"/>
      <c r="R44" s="747"/>
      <c r="S44" s="747"/>
      <c r="T44" s="747"/>
      <c r="U44" s="747"/>
      <c r="V44" s="747"/>
      <c r="W44" s="747"/>
      <c r="X44" s="747"/>
      <c r="Y44" s="747"/>
      <c r="Z44" s="747"/>
      <c r="AA44" s="747"/>
      <c r="AB44" s="747"/>
      <c r="AC44" s="747"/>
      <c r="AD44" s="747"/>
      <c r="AE44" s="747"/>
      <c r="AF44" s="747"/>
      <c r="AG44" s="747"/>
      <c r="AH44" s="747"/>
      <c r="AI44" s="747"/>
      <c r="AJ44" s="747"/>
      <c r="AK44" s="747"/>
      <c r="AL44" s="747"/>
      <c r="AM44" s="747"/>
      <c r="AN44" s="747"/>
      <c r="AO44" s="747"/>
      <c r="AP44" s="747"/>
      <c r="AQ44" s="747"/>
      <c r="AR44" s="747"/>
      <c r="AS44" s="747"/>
      <c r="AT44" s="747"/>
      <c r="AU44" s="747"/>
      <c r="AV44" s="747"/>
      <c r="AW44" s="747"/>
      <c r="AX44" s="747"/>
      <c r="AY44" s="747"/>
      <c r="AZ44" s="747"/>
      <c r="BA44" s="747"/>
      <c r="BB44" s="747"/>
      <c r="BC44" s="747"/>
      <c r="BD44" s="747"/>
      <c r="BE44" s="747"/>
      <c r="BF44" s="747"/>
      <c r="BG44" s="747"/>
      <c r="BH44" s="747"/>
      <c r="BI44" s="747"/>
      <c r="BJ44" s="747"/>
      <c r="BK44" s="747"/>
      <c r="BL44" s="747"/>
      <c r="BM44" s="747"/>
      <c r="BN44" s="747"/>
      <c r="BO44" s="747"/>
      <c r="BP44" s="747"/>
      <c r="BQ44" s="747"/>
      <c r="BR44" s="747"/>
      <c r="BS44" s="747"/>
      <c r="BT44" s="747"/>
      <c r="BU44" s="747"/>
      <c r="BV44" s="747"/>
      <c r="BW44" s="747"/>
      <c r="BX44" s="747"/>
      <c r="BY44" s="747"/>
      <c r="BZ44" s="747"/>
      <c r="CA44" s="747"/>
      <c r="CB44" s="747"/>
      <c r="CC44" s="748"/>
      <c r="CD44" s="699" t="s">
        <v>293</v>
      </c>
      <c r="CE44" s="700"/>
      <c r="CF44" s="658" t="s">
        <v>345</v>
      </c>
      <c r="CG44" s="659"/>
      <c r="CH44" s="659"/>
      <c r="CI44" s="659"/>
      <c r="CJ44" s="659"/>
      <c r="CK44" s="659"/>
      <c r="CL44" s="659"/>
      <c r="CM44" s="659"/>
      <c r="CN44" s="659"/>
      <c r="CO44" s="659"/>
      <c r="CP44" s="659"/>
      <c r="CQ44" s="660"/>
      <c r="CR44" s="661">
        <v>753312</v>
      </c>
      <c r="CS44" s="662"/>
      <c r="CT44" s="662"/>
      <c r="CU44" s="662"/>
      <c r="CV44" s="662"/>
      <c r="CW44" s="662"/>
      <c r="CX44" s="662"/>
      <c r="CY44" s="663"/>
      <c r="CZ44" s="666">
        <v>21.9</v>
      </c>
      <c r="DA44" s="667"/>
      <c r="DB44" s="667"/>
      <c r="DC44" s="673"/>
      <c r="DD44" s="670">
        <v>116123</v>
      </c>
      <c r="DE44" s="662"/>
      <c r="DF44" s="662"/>
      <c r="DG44" s="662"/>
      <c r="DH44" s="662"/>
      <c r="DI44" s="662"/>
      <c r="DJ44" s="662"/>
      <c r="DK44" s="663"/>
      <c r="DL44" s="744"/>
      <c r="DM44" s="745"/>
      <c r="DN44" s="745"/>
      <c r="DO44" s="745"/>
      <c r="DP44" s="745"/>
      <c r="DQ44" s="745"/>
      <c r="DR44" s="745"/>
      <c r="DS44" s="745"/>
      <c r="DT44" s="745"/>
      <c r="DU44" s="745"/>
      <c r="DV44" s="746"/>
      <c r="DW44" s="735"/>
      <c r="DX44" s="736"/>
      <c r="DY44" s="736"/>
      <c r="DZ44" s="736"/>
      <c r="EA44" s="736"/>
      <c r="EB44" s="736"/>
      <c r="EC44" s="737"/>
    </row>
    <row r="45" spans="2:133" ht="11.25" customHeight="1" x14ac:dyDescent="0.15">
      <c r="B45" s="747" t="s">
        <v>346</v>
      </c>
      <c r="C45" s="747"/>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c r="AH45" s="747"/>
      <c r="AI45" s="747"/>
      <c r="AJ45" s="747"/>
      <c r="AK45" s="747"/>
      <c r="AL45" s="747"/>
      <c r="AM45" s="747"/>
      <c r="AN45" s="747"/>
      <c r="AO45" s="747"/>
      <c r="AP45" s="747"/>
      <c r="AQ45" s="747"/>
      <c r="AR45" s="747"/>
      <c r="AS45" s="747"/>
      <c r="AT45" s="747"/>
      <c r="AU45" s="747"/>
      <c r="AV45" s="747"/>
      <c r="AW45" s="747"/>
      <c r="AX45" s="747"/>
      <c r="AY45" s="747"/>
      <c r="AZ45" s="747"/>
      <c r="BA45" s="747"/>
      <c r="BB45" s="747"/>
      <c r="BC45" s="747"/>
      <c r="BD45" s="747"/>
      <c r="BE45" s="747"/>
      <c r="BF45" s="747"/>
      <c r="BG45" s="747"/>
      <c r="BH45" s="747"/>
      <c r="BI45" s="747"/>
      <c r="BJ45" s="747"/>
      <c r="BK45" s="747"/>
      <c r="BL45" s="747"/>
      <c r="BM45" s="747"/>
      <c r="BN45" s="747"/>
      <c r="BO45" s="747"/>
      <c r="BP45" s="747"/>
      <c r="BQ45" s="747"/>
      <c r="BR45" s="747"/>
      <c r="BS45" s="747"/>
      <c r="BT45" s="747"/>
      <c r="BU45" s="747"/>
      <c r="BV45" s="747"/>
      <c r="BW45" s="747"/>
      <c r="BX45" s="747"/>
      <c r="BY45" s="747"/>
      <c r="BZ45" s="747"/>
      <c r="CA45" s="747"/>
      <c r="CB45" s="747"/>
      <c r="CC45" s="748"/>
      <c r="CD45" s="701"/>
      <c r="CE45" s="702"/>
      <c r="CF45" s="658" t="s">
        <v>347</v>
      </c>
      <c r="CG45" s="659"/>
      <c r="CH45" s="659"/>
      <c r="CI45" s="659"/>
      <c r="CJ45" s="659"/>
      <c r="CK45" s="659"/>
      <c r="CL45" s="659"/>
      <c r="CM45" s="659"/>
      <c r="CN45" s="659"/>
      <c r="CO45" s="659"/>
      <c r="CP45" s="659"/>
      <c r="CQ45" s="660"/>
      <c r="CR45" s="661">
        <v>109184</v>
      </c>
      <c r="CS45" s="694"/>
      <c r="CT45" s="694"/>
      <c r="CU45" s="694"/>
      <c r="CV45" s="694"/>
      <c r="CW45" s="694"/>
      <c r="CX45" s="694"/>
      <c r="CY45" s="695"/>
      <c r="CZ45" s="666">
        <v>3.2</v>
      </c>
      <c r="DA45" s="691"/>
      <c r="DB45" s="691"/>
      <c r="DC45" s="696"/>
      <c r="DD45" s="670">
        <v>23672</v>
      </c>
      <c r="DE45" s="694"/>
      <c r="DF45" s="694"/>
      <c r="DG45" s="694"/>
      <c r="DH45" s="694"/>
      <c r="DI45" s="694"/>
      <c r="DJ45" s="694"/>
      <c r="DK45" s="695"/>
      <c r="DL45" s="744"/>
      <c r="DM45" s="745"/>
      <c r="DN45" s="745"/>
      <c r="DO45" s="745"/>
      <c r="DP45" s="745"/>
      <c r="DQ45" s="745"/>
      <c r="DR45" s="745"/>
      <c r="DS45" s="745"/>
      <c r="DT45" s="745"/>
      <c r="DU45" s="745"/>
      <c r="DV45" s="746"/>
      <c r="DW45" s="735"/>
      <c r="DX45" s="736"/>
      <c r="DY45" s="736"/>
      <c r="DZ45" s="736"/>
      <c r="EA45" s="736"/>
      <c r="EB45" s="736"/>
      <c r="EC45" s="737"/>
    </row>
    <row r="46" spans="2:133" ht="11.25" customHeight="1" x14ac:dyDescent="0.15">
      <c r="B46" s="225"/>
      <c r="CD46" s="701"/>
      <c r="CE46" s="702"/>
      <c r="CF46" s="658" t="s">
        <v>348</v>
      </c>
      <c r="CG46" s="659"/>
      <c r="CH46" s="659"/>
      <c r="CI46" s="659"/>
      <c r="CJ46" s="659"/>
      <c r="CK46" s="659"/>
      <c r="CL46" s="659"/>
      <c r="CM46" s="659"/>
      <c r="CN46" s="659"/>
      <c r="CO46" s="659"/>
      <c r="CP46" s="659"/>
      <c r="CQ46" s="660"/>
      <c r="CR46" s="661">
        <v>644128</v>
      </c>
      <c r="CS46" s="662"/>
      <c r="CT46" s="662"/>
      <c r="CU46" s="662"/>
      <c r="CV46" s="662"/>
      <c r="CW46" s="662"/>
      <c r="CX46" s="662"/>
      <c r="CY46" s="663"/>
      <c r="CZ46" s="666">
        <v>18.7</v>
      </c>
      <c r="DA46" s="667"/>
      <c r="DB46" s="667"/>
      <c r="DC46" s="673"/>
      <c r="DD46" s="670">
        <v>92451</v>
      </c>
      <c r="DE46" s="662"/>
      <c r="DF46" s="662"/>
      <c r="DG46" s="662"/>
      <c r="DH46" s="662"/>
      <c r="DI46" s="662"/>
      <c r="DJ46" s="662"/>
      <c r="DK46" s="663"/>
      <c r="DL46" s="744"/>
      <c r="DM46" s="745"/>
      <c r="DN46" s="745"/>
      <c r="DO46" s="745"/>
      <c r="DP46" s="745"/>
      <c r="DQ46" s="745"/>
      <c r="DR46" s="745"/>
      <c r="DS46" s="745"/>
      <c r="DT46" s="745"/>
      <c r="DU46" s="745"/>
      <c r="DV46" s="746"/>
      <c r="DW46" s="735"/>
      <c r="DX46" s="736"/>
      <c r="DY46" s="736"/>
      <c r="DZ46" s="736"/>
      <c r="EA46" s="736"/>
      <c r="EB46" s="736"/>
      <c r="EC46" s="737"/>
    </row>
    <row r="47" spans="2:133" ht="11.25" customHeight="1" x14ac:dyDescent="0.15">
      <c r="B47" s="225"/>
      <c r="CD47" s="701"/>
      <c r="CE47" s="702"/>
      <c r="CF47" s="658" t="s">
        <v>349</v>
      </c>
      <c r="CG47" s="659"/>
      <c r="CH47" s="659"/>
      <c r="CI47" s="659"/>
      <c r="CJ47" s="659"/>
      <c r="CK47" s="659"/>
      <c r="CL47" s="659"/>
      <c r="CM47" s="659"/>
      <c r="CN47" s="659"/>
      <c r="CO47" s="659"/>
      <c r="CP47" s="659"/>
      <c r="CQ47" s="660"/>
      <c r="CR47" s="661">
        <v>202189</v>
      </c>
      <c r="CS47" s="694"/>
      <c r="CT47" s="694"/>
      <c r="CU47" s="694"/>
      <c r="CV47" s="694"/>
      <c r="CW47" s="694"/>
      <c r="CX47" s="694"/>
      <c r="CY47" s="695"/>
      <c r="CZ47" s="666">
        <v>5.9</v>
      </c>
      <c r="DA47" s="691"/>
      <c r="DB47" s="691"/>
      <c r="DC47" s="696"/>
      <c r="DD47" s="670">
        <v>54847</v>
      </c>
      <c r="DE47" s="694"/>
      <c r="DF47" s="694"/>
      <c r="DG47" s="694"/>
      <c r="DH47" s="694"/>
      <c r="DI47" s="694"/>
      <c r="DJ47" s="694"/>
      <c r="DK47" s="695"/>
      <c r="DL47" s="744"/>
      <c r="DM47" s="745"/>
      <c r="DN47" s="745"/>
      <c r="DO47" s="745"/>
      <c r="DP47" s="745"/>
      <c r="DQ47" s="745"/>
      <c r="DR47" s="745"/>
      <c r="DS47" s="745"/>
      <c r="DT47" s="745"/>
      <c r="DU47" s="745"/>
      <c r="DV47" s="746"/>
      <c r="DW47" s="735"/>
      <c r="DX47" s="736"/>
      <c r="DY47" s="736"/>
      <c r="DZ47" s="736"/>
      <c r="EA47" s="736"/>
      <c r="EB47" s="736"/>
      <c r="EC47" s="737"/>
    </row>
    <row r="48" spans="2:133" x14ac:dyDescent="0.15">
      <c r="B48" s="225"/>
      <c r="CD48" s="703"/>
      <c r="CE48" s="704"/>
      <c r="CF48" s="658" t="s">
        <v>350</v>
      </c>
      <c r="CG48" s="659"/>
      <c r="CH48" s="659"/>
      <c r="CI48" s="659"/>
      <c r="CJ48" s="659"/>
      <c r="CK48" s="659"/>
      <c r="CL48" s="659"/>
      <c r="CM48" s="659"/>
      <c r="CN48" s="659"/>
      <c r="CO48" s="659"/>
      <c r="CP48" s="659"/>
      <c r="CQ48" s="660"/>
      <c r="CR48" s="661" t="s">
        <v>122</v>
      </c>
      <c r="CS48" s="662"/>
      <c r="CT48" s="662"/>
      <c r="CU48" s="662"/>
      <c r="CV48" s="662"/>
      <c r="CW48" s="662"/>
      <c r="CX48" s="662"/>
      <c r="CY48" s="663"/>
      <c r="CZ48" s="666" t="s">
        <v>122</v>
      </c>
      <c r="DA48" s="667"/>
      <c r="DB48" s="667"/>
      <c r="DC48" s="673"/>
      <c r="DD48" s="670" t="s">
        <v>122</v>
      </c>
      <c r="DE48" s="662"/>
      <c r="DF48" s="662"/>
      <c r="DG48" s="662"/>
      <c r="DH48" s="662"/>
      <c r="DI48" s="662"/>
      <c r="DJ48" s="662"/>
      <c r="DK48" s="663"/>
      <c r="DL48" s="744"/>
      <c r="DM48" s="745"/>
      <c r="DN48" s="745"/>
      <c r="DO48" s="745"/>
      <c r="DP48" s="745"/>
      <c r="DQ48" s="745"/>
      <c r="DR48" s="745"/>
      <c r="DS48" s="745"/>
      <c r="DT48" s="745"/>
      <c r="DU48" s="745"/>
      <c r="DV48" s="746"/>
      <c r="DW48" s="735"/>
      <c r="DX48" s="736"/>
      <c r="DY48" s="736"/>
      <c r="DZ48" s="736"/>
      <c r="EA48" s="736"/>
      <c r="EB48" s="736"/>
      <c r="EC48" s="737"/>
    </row>
    <row r="49" spans="2:133" ht="11.25" customHeight="1" x14ac:dyDescent="0.15">
      <c r="B49" s="225"/>
      <c r="CD49" s="682" t="s">
        <v>351</v>
      </c>
      <c r="CE49" s="683"/>
      <c r="CF49" s="683"/>
      <c r="CG49" s="683"/>
      <c r="CH49" s="683"/>
      <c r="CI49" s="683"/>
      <c r="CJ49" s="683"/>
      <c r="CK49" s="683"/>
      <c r="CL49" s="683"/>
      <c r="CM49" s="683"/>
      <c r="CN49" s="683"/>
      <c r="CO49" s="683"/>
      <c r="CP49" s="683"/>
      <c r="CQ49" s="684"/>
      <c r="CR49" s="733">
        <v>3444518</v>
      </c>
      <c r="CS49" s="720"/>
      <c r="CT49" s="720"/>
      <c r="CU49" s="720"/>
      <c r="CV49" s="720"/>
      <c r="CW49" s="720"/>
      <c r="CX49" s="720"/>
      <c r="CY49" s="749"/>
      <c r="CZ49" s="741">
        <v>100</v>
      </c>
      <c r="DA49" s="750"/>
      <c r="DB49" s="750"/>
      <c r="DC49" s="751"/>
      <c r="DD49" s="752">
        <v>2198027</v>
      </c>
      <c r="DE49" s="720"/>
      <c r="DF49" s="720"/>
      <c r="DG49" s="720"/>
      <c r="DH49" s="720"/>
      <c r="DI49" s="720"/>
      <c r="DJ49" s="720"/>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m8zSzsGpNFs3romel6TyjJQAAVevzpmdMqrxlFEqgUFC/D70olh6i8RSByBAAXHk/1aqxImIAT/1wbvSwdpoEw==" saltValue="GrDUExSK1vPlhRUCPUlrZ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9" t="s">
        <v>352</v>
      </c>
      <c r="B2" s="759"/>
      <c r="C2" s="759"/>
      <c r="D2" s="759"/>
      <c r="E2" s="759"/>
      <c r="F2" s="759"/>
      <c r="G2" s="759"/>
      <c r="H2" s="759"/>
      <c r="I2" s="759"/>
      <c r="J2" s="759"/>
      <c r="K2" s="759"/>
      <c r="L2" s="759"/>
      <c r="M2" s="759"/>
      <c r="N2" s="759"/>
      <c r="O2" s="759"/>
      <c r="P2" s="759"/>
      <c r="Q2" s="759"/>
      <c r="R2" s="759"/>
      <c r="S2" s="759"/>
      <c r="T2" s="759"/>
      <c r="U2" s="759"/>
      <c r="V2" s="759"/>
      <c r="W2" s="759"/>
      <c r="X2" s="759"/>
      <c r="Y2" s="759"/>
      <c r="Z2" s="759"/>
      <c r="AA2" s="759"/>
      <c r="AB2" s="759"/>
      <c r="AC2" s="759"/>
      <c r="AD2" s="759"/>
      <c r="AE2" s="759"/>
      <c r="AF2" s="759"/>
      <c r="AG2" s="759"/>
      <c r="AH2" s="759"/>
      <c r="AI2" s="759"/>
      <c r="AJ2" s="759"/>
      <c r="AK2" s="759"/>
      <c r="AL2" s="759"/>
      <c r="AM2" s="759"/>
      <c r="AN2" s="759"/>
      <c r="AO2" s="759"/>
      <c r="AP2" s="759"/>
      <c r="AQ2" s="759"/>
      <c r="AR2" s="759"/>
      <c r="AS2" s="759"/>
      <c r="AT2" s="759"/>
      <c r="AU2" s="759"/>
      <c r="AV2" s="759"/>
      <c r="AW2" s="759"/>
      <c r="AX2" s="759"/>
      <c r="AY2" s="759"/>
      <c r="AZ2" s="759"/>
      <c r="BA2" s="759"/>
      <c r="BB2" s="759"/>
      <c r="BC2" s="759"/>
      <c r="BD2" s="759"/>
      <c r="BE2" s="759"/>
      <c r="BF2" s="759"/>
      <c r="BG2" s="759"/>
      <c r="BH2" s="759"/>
      <c r="BI2" s="759"/>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60" t="s">
        <v>353</v>
      </c>
      <c r="DK2" s="761"/>
      <c r="DL2" s="761"/>
      <c r="DM2" s="761"/>
      <c r="DN2" s="761"/>
      <c r="DO2" s="762"/>
      <c r="DP2" s="228"/>
      <c r="DQ2" s="760" t="s">
        <v>354</v>
      </c>
      <c r="DR2" s="761"/>
      <c r="DS2" s="761"/>
      <c r="DT2" s="761"/>
      <c r="DU2" s="761"/>
      <c r="DV2" s="761"/>
      <c r="DW2" s="761"/>
      <c r="DX2" s="761"/>
      <c r="DY2" s="761"/>
      <c r="DZ2" s="762"/>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3" t="s">
        <v>355</v>
      </c>
      <c r="B4" s="763"/>
      <c r="C4" s="763"/>
      <c r="D4" s="763"/>
      <c r="E4" s="763"/>
      <c r="F4" s="763"/>
      <c r="G4" s="763"/>
      <c r="H4" s="763"/>
      <c r="I4" s="763"/>
      <c r="J4" s="763"/>
      <c r="K4" s="763"/>
      <c r="L4" s="763"/>
      <c r="M4" s="763"/>
      <c r="N4" s="763"/>
      <c r="O4" s="763"/>
      <c r="P4" s="763"/>
      <c r="Q4" s="763"/>
      <c r="R4" s="763"/>
      <c r="S4" s="763"/>
      <c r="T4" s="763"/>
      <c r="U4" s="763"/>
      <c r="V4" s="763"/>
      <c r="W4" s="763"/>
      <c r="X4" s="763"/>
      <c r="Y4" s="763"/>
      <c r="Z4" s="763"/>
      <c r="AA4" s="763"/>
      <c r="AB4" s="763"/>
      <c r="AC4" s="763"/>
      <c r="AD4" s="763"/>
      <c r="AE4" s="763"/>
      <c r="AF4" s="763"/>
      <c r="AG4" s="763"/>
      <c r="AH4" s="763"/>
      <c r="AI4" s="763"/>
      <c r="AJ4" s="763"/>
      <c r="AK4" s="763"/>
      <c r="AL4" s="763"/>
      <c r="AM4" s="763"/>
      <c r="AN4" s="763"/>
      <c r="AO4" s="763"/>
      <c r="AP4" s="763"/>
      <c r="AQ4" s="763"/>
      <c r="AR4" s="763"/>
      <c r="AS4" s="763"/>
      <c r="AT4" s="763"/>
      <c r="AU4" s="763"/>
      <c r="AV4" s="763"/>
      <c r="AW4" s="763"/>
      <c r="AX4" s="763"/>
      <c r="AY4" s="763"/>
      <c r="AZ4" s="232"/>
      <c r="BA4" s="232"/>
      <c r="BB4" s="232"/>
      <c r="BC4" s="232"/>
      <c r="BD4" s="232"/>
      <c r="BE4" s="233"/>
      <c r="BF4" s="233"/>
      <c r="BG4" s="233"/>
      <c r="BH4" s="233"/>
      <c r="BI4" s="233"/>
      <c r="BJ4" s="233"/>
      <c r="BK4" s="233"/>
      <c r="BL4" s="233"/>
      <c r="BM4" s="233"/>
      <c r="BN4" s="233"/>
      <c r="BO4" s="233"/>
      <c r="BP4" s="233"/>
      <c r="BQ4" s="764" t="s">
        <v>356</v>
      </c>
      <c r="BR4" s="764"/>
      <c r="BS4" s="764"/>
      <c r="BT4" s="764"/>
      <c r="BU4" s="764"/>
      <c r="BV4" s="764"/>
      <c r="BW4" s="764"/>
      <c r="BX4" s="764"/>
      <c r="BY4" s="764"/>
      <c r="BZ4" s="764"/>
      <c r="CA4" s="764"/>
      <c r="CB4" s="764"/>
      <c r="CC4" s="764"/>
      <c r="CD4" s="764"/>
      <c r="CE4" s="764"/>
      <c r="CF4" s="764"/>
      <c r="CG4" s="764"/>
      <c r="CH4" s="764"/>
      <c r="CI4" s="764"/>
      <c r="CJ4" s="764"/>
      <c r="CK4" s="764"/>
      <c r="CL4" s="764"/>
      <c r="CM4" s="764"/>
      <c r="CN4" s="764"/>
      <c r="CO4" s="764"/>
      <c r="CP4" s="764"/>
      <c r="CQ4" s="764"/>
      <c r="CR4" s="764"/>
      <c r="CS4" s="764"/>
      <c r="CT4" s="764"/>
      <c r="CU4" s="764"/>
      <c r="CV4" s="764"/>
      <c r="CW4" s="764"/>
      <c r="CX4" s="764"/>
      <c r="CY4" s="764"/>
      <c r="CZ4" s="764"/>
      <c r="DA4" s="764"/>
      <c r="DB4" s="764"/>
      <c r="DC4" s="764"/>
      <c r="DD4" s="764"/>
      <c r="DE4" s="764"/>
      <c r="DF4" s="764"/>
      <c r="DG4" s="764"/>
      <c r="DH4" s="764"/>
      <c r="DI4" s="764"/>
      <c r="DJ4" s="764"/>
      <c r="DK4" s="764"/>
      <c r="DL4" s="764"/>
      <c r="DM4" s="764"/>
      <c r="DN4" s="764"/>
      <c r="DO4" s="764"/>
      <c r="DP4" s="764"/>
      <c r="DQ4" s="764"/>
      <c r="DR4" s="764"/>
      <c r="DS4" s="764"/>
      <c r="DT4" s="764"/>
      <c r="DU4" s="764"/>
      <c r="DV4" s="764"/>
      <c r="DW4" s="764"/>
      <c r="DX4" s="764"/>
      <c r="DY4" s="764"/>
      <c r="DZ4" s="764"/>
      <c r="EA4" s="234"/>
    </row>
    <row r="5" spans="1:131" s="235" customFormat="1" ht="26.25" customHeight="1" x14ac:dyDescent="0.15">
      <c r="A5" s="765" t="s">
        <v>357</v>
      </c>
      <c r="B5" s="766"/>
      <c r="C5" s="766"/>
      <c r="D5" s="766"/>
      <c r="E5" s="766"/>
      <c r="F5" s="766"/>
      <c r="G5" s="766"/>
      <c r="H5" s="766"/>
      <c r="I5" s="766"/>
      <c r="J5" s="766"/>
      <c r="K5" s="766"/>
      <c r="L5" s="766"/>
      <c r="M5" s="766"/>
      <c r="N5" s="766"/>
      <c r="O5" s="766"/>
      <c r="P5" s="767"/>
      <c r="Q5" s="771" t="s">
        <v>358</v>
      </c>
      <c r="R5" s="772"/>
      <c r="S5" s="772"/>
      <c r="T5" s="772"/>
      <c r="U5" s="773"/>
      <c r="V5" s="771" t="s">
        <v>359</v>
      </c>
      <c r="W5" s="772"/>
      <c r="X5" s="772"/>
      <c r="Y5" s="772"/>
      <c r="Z5" s="773"/>
      <c r="AA5" s="771" t="s">
        <v>360</v>
      </c>
      <c r="AB5" s="772"/>
      <c r="AC5" s="772"/>
      <c r="AD5" s="772"/>
      <c r="AE5" s="772"/>
      <c r="AF5" s="777" t="s">
        <v>361</v>
      </c>
      <c r="AG5" s="772"/>
      <c r="AH5" s="772"/>
      <c r="AI5" s="772"/>
      <c r="AJ5" s="778"/>
      <c r="AK5" s="772" t="s">
        <v>362</v>
      </c>
      <c r="AL5" s="772"/>
      <c r="AM5" s="772"/>
      <c r="AN5" s="772"/>
      <c r="AO5" s="773"/>
      <c r="AP5" s="771" t="s">
        <v>363</v>
      </c>
      <c r="AQ5" s="772"/>
      <c r="AR5" s="772"/>
      <c r="AS5" s="772"/>
      <c r="AT5" s="773"/>
      <c r="AU5" s="771" t="s">
        <v>364</v>
      </c>
      <c r="AV5" s="772"/>
      <c r="AW5" s="772"/>
      <c r="AX5" s="772"/>
      <c r="AY5" s="778"/>
      <c r="AZ5" s="232"/>
      <c r="BA5" s="232"/>
      <c r="BB5" s="232"/>
      <c r="BC5" s="232"/>
      <c r="BD5" s="232"/>
      <c r="BE5" s="233"/>
      <c r="BF5" s="233"/>
      <c r="BG5" s="233"/>
      <c r="BH5" s="233"/>
      <c r="BI5" s="233"/>
      <c r="BJ5" s="233"/>
      <c r="BK5" s="233"/>
      <c r="BL5" s="233"/>
      <c r="BM5" s="233"/>
      <c r="BN5" s="233"/>
      <c r="BO5" s="233"/>
      <c r="BP5" s="233"/>
      <c r="BQ5" s="765" t="s">
        <v>365</v>
      </c>
      <c r="BR5" s="766"/>
      <c r="BS5" s="766"/>
      <c r="BT5" s="766"/>
      <c r="BU5" s="766"/>
      <c r="BV5" s="766"/>
      <c r="BW5" s="766"/>
      <c r="BX5" s="766"/>
      <c r="BY5" s="766"/>
      <c r="BZ5" s="766"/>
      <c r="CA5" s="766"/>
      <c r="CB5" s="766"/>
      <c r="CC5" s="766"/>
      <c r="CD5" s="766"/>
      <c r="CE5" s="766"/>
      <c r="CF5" s="766"/>
      <c r="CG5" s="767"/>
      <c r="CH5" s="771" t="s">
        <v>366</v>
      </c>
      <c r="CI5" s="772"/>
      <c r="CJ5" s="772"/>
      <c r="CK5" s="772"/>
      <c r="CL5" s="773"/>
      <c r="CM5" s="771" t="s">
        <v>367</v>
      </c>
      <c r="CN5" s="772"/>
      <c r="CO5" s="772"/>
      <c r="CP5" s="772"/>
      <c r="CQ5" s="773"/>
      <c r="CR5" s="771" t="s">
        <v>368</v>
      </c>
      <c r="CS5" s="772"/>
      <c r="CT5" s="772"/>
      <c r="CU5" s="772"/>
      <c r="CV5" s="773"/>
      <c r="CW5" s="771" t="s">
        <v>369</v>
      </c>
      <c r="CX5" s="772"/>
      <c r="CY5" s="772"/>
      <c r="CZ5" s="772"/>
      <c r="DA5" s="773"/>
      <c r="DB5" s="771" t="s">
        <v>370</v>
      </c>
      <c r="DC5" s="772"/>
      <c r="DD5" s="772"/>
      <c r="DE5" s="772"/>
      <c r="DF5" s="773"/>
      <c r="DG5" s="801" t="s">
        <v>371</v>
      </c>
      <c r="DH5" s="802"/>
      <c r="DI5" s="802"/>
      <c r="DJ5" s="802"/>
      <c r="DK5" s="803"/>
      <c r="DL5" s="801" t="s">
        <v>372</v>
      </c>
      <c r="DM5" s="802"/>
      <c r="DN5" s="802"/>
      <c r="DO5" s="802"/>
      <c r="DP5" s="803"/>
      <c r="DQ5" s="771" t="s">
        <v>373</v>
      </c>
      <c r="DR5" s="772"/>
      <c r="DS5" s="772"/>
      <c r="DT5" s="772"/>
      <c r="DU5" s="773"/>
      <c r="DV5" s="771" t="s">
        <v>364</v>
      </c>
      <c r="DW5" s="772"/>
      <c r="DX5" s="772"/>
      <c r="DY5" s="772"/>
      <c r="DZ5" s="778"/>
      <c r="EA5" s="234"/>
    </row>
    <row r="6" spans="1:131" s="235" customFormat="1" ht="26.25" customHeight="1" thickBot="1" x14ac:dyDescent="0.2">
      <c r="A6" s="768"/>
      <c r="B6" s="769"/>
      <c r="C6" s="769"/>
      <c r="D6" s="769"/>
      <c r="E6" s="769"/>
      <c r="F6" s="769"/>
      <c r="G6" s="769"/>
      <c r="H6" s="769"/>
      <c r="I6" s="769"/>
      <c r="J6" s="769"/>
      <c r="K6" s="769"/>
      <c r="L6" s="769"/>
      <c r="M6" s="769"/>
      <c r="N6" s="769"/>
      <c r="O6" s="769"/>
      <c r="P6" s="770"/>
      <c r="Q6" s="774"/>
      <c r="R6" s="775"/>
      <c r="S6" s="775"/>
      <c r="T6" s="775"/>
      <c r="U6" s="776"/>
      <c r="V6" s="774"/>
      <c r="W6" s="775"/>
      <c r="X6" s="775"/>
      <c r="Y6" s="775"/>
      <c r="Z6" s="776"/>
      <c r="AA6" s="774"/>
      <c r="AB6" s="775"/>
      <c r="AC6" s="775"/>
      <c r="AD6" s="775"/>
      <c r="AE6" s="775"/>
      <c r="AF6" s="779"/>
      <c r="AG6" s="775"/>
      <c r="AH6" s="775"/>
      <c r="AI6" s="775"/>
      <c r="AJ6" s="780"/>
      <c r="AK6" s="775"/>
      <c r="AL6" s="775"/>
      <c r="AM6" s="775"/>
      <c r="AN6" s="775"/>
      <c r="AO6" s="776"/>
      <c r="AP6" s="774"/>
      <c r="AQ6" s="775"/>
      <c r="AR6" s="775"/>
      <c r="AS6" s="775"/>
      <c r="AT6" s="776"/>
      <c r="AU6" s="774"/>
      <c r="AV6" s="775"/>
      <c r="AW6" s="775"/>
      <c r="AX6" s="775"/>
      <c r="AY6" s="780"/>
      <c r="AZ6" s="232"/>
      <c r="BA6" s="232"/>
      <c r="BB6" s="232"/>
      <c r="BC6" s="232"/>
      <c r="BD6" s="232"/>
      <c r="BE6" s="233"/>
      <c r="BF6" s="233"/>
      <c r="BG6" s="233"/>
      <c r="BH6" s="233"/>
      <c r="BI6" s="233"/>
      <c r="BJ6" s="233"/>
      <c r="BK6" s="233"/>
      <c r="BL6" s="233"/>
      <c r="BM6" s="233"/>
      <c r="BN6" s="233"/>
      <c r="BO6" s="233"/>
      <c r="BP6" s="233"/>
      <c r="BQ6" s="768"/>
      <c r="BR6" s="769"/>
      <c r="BS6" s="769"/>
      <c r="BT6" s="769"/>
      <c r="BU6" s="769"/>
      <c r="BV6" s="769"/>
      <c r="BW6" s="769"/>
      <c r="BX6" s="769"/>
      <c r="BY6" s="769"/>
      <c r="BZ6" s="769"/>
      <c r="CA6" s="769"/>
      <c r="CB6" s="769"/>
      <c r="CC6" s="769"/>
      <c r="CD6" s="769"/>
      <c r="CE6" s="769"/>
      <c r="CF6" s="769"/>
      <c r="CG6" s="770"/>
      <c r="CH6" s="774"/>
      <c r="CI6" s="775"/>
      <c r="CJ6" s="775"/>
      <c r="CK6" s="775"/>
      <c r="CL6" s="776"/>
      <c r="CM6" s="774"/>
      <c r="CN6" s="775"/>
      <c r="CO6" s="775"/>
      <c r="CP6" s="775"/>
      <c r="CQ6" s="776"/>
      <c r="CR6" s="774"/>
      <c r="CS6" s="775"/>
      <c r="CT6" s="775"/>
      <c r="CU6" s="775"/>
      <c r="CV6" s="776"/>
      <c r="CW6" s="774"/>
      <c r="CX6" s="775"/>
      <c r="CY6" s="775"/>
      <c r="CZ6" s="775"/>
      <c r="DA6" s="776"/>
      <c r="DB6" s="774"/>
      <c r="DC6" s="775"/>
      <c r="DD6" s="775"/>
      <c r="DE6" s="775"/>
      <c r="DF6" s="776"/>
      <c r="DG6" s="804"/>
      <c r="DH6" s="805"/>
      <c r="DI6" s="805"/>
      <c r="DJ6" s="805"/>
      <c r="DK6" s="806"/>
      <c r="DL6" s="804"/>
      <c r="DM6" s="805"/>
      <c r="DN6" s="805"/>
      <c r="DO6" s="805"/>
      <c r="DP6" s="806"/>
      <c r="DQ6" s="774"/>
      <c r="DR6" s="775"/>
      <c r="DS6" s="775"/>
      <c r="DT6" s="775"/>
      <c r="DU6" s="776"/>
      <c r="DV6" s="774"/>
      <c r="DW6" s="775"/>
      <c r="DX6" s="775"/>
      <c r="DY6" s="775"/>
      <c r="DZ6" s="780"/>
      <c r="EA6" s="234"/>
    </row>
    <row r="7" spans="1:131" s="235" customFormat="1" ht="26.25" customHeight="1" thickTop="1" x14ac:dyDescent="0.15">
      <c r="A7" s="236">
        <v>1</v>
      </c>
      <c r="B7" s="787" t="s">
        <v>374</v>
      </c>
      <c r="C7" s="788"/>
      <c r="D7" s="788"/>
      <c r="E7" s="788"/>
      <c r="F7" s="788"/>
      <c r="G7" s="788"/>
      <c r="H7" s="788"/>
      <c r="I7" s="788"/>
      <c r="J7" s="788"/>
      <c r="K7" s="788"/>
      <c r="L7" s="788"/>
      <c r="M7" s="788"/>
      <c r="N7" s="788"/>
      <c r="O7" s="788"/>
      <c r="P7" s="789"/>
      <c r="Q7" s="790">
        <v>3669</v>
      </c>
      <c r="R7" s="791"/>
      <c r="S7" s="791"/>
      <c r="T7" s="791"/>
      <c r="U7" s="791"/>
      <c r="V7" s="791">
        <v>3445</v>
      </c>
      <c r="W7" s="791"/>
      <c r="X7" s="791"/>
      <c r="Y7" s="791"/>
      <c r="Z7" s="791"/>
      <c r="AA7" s="791">
        <v>225</v>
      </c>
      <c r="AB7" s="791"/>
      <c r="AC7" s="791"/>
      <c r="AD7" s="791"/>
      <c r="AE7" s="792"/>
      <c r="AF7" s="793">
        <v>184</v>
      </c>
      <c r="AG7" s="794"/>
      <c r="AH7" s="794"/>
      <c r="AI7" s="794"/>
      <c r="AJ7" s="795"/>
      <c r="AK7" s="796" t="s">
        <v>556</v>
      </c>
      <c r="AL7" s="797"/>
      <c r="AM7" s="797"/>
      <c r="AN7" s="797"/>
      <c r="AO7" s="797"/>
      <c r="AP7" s="797">
        <v>2479</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6">
        <v>1</v>
      </c>
      <c r="BR7" s="237"/>
      <c r="BS7" s="784" t="s">
        <v>555</v>
      </c>
      <c r="BT7" s="785"/>
      <c r="BU7" s="785"/>
      <c r="BV7" s="785"/>
      <c r="BW7" s="785"/>
      <c r="BX7" s="785"/>
      <c r="BY7" s="785"/>
      <c r="BZ7" s="785"/>
      <c r="CA7" s="785"/>
      <c r="CB7" s="785"/>
      <c r="CC7" s="785"/>
      <c r="CD7" s="785"/>
      <c r="CE7" s="785"/>
      <c r="CF7" s="785"/>
      <c r="CG7" s="800"/>
      <c r="CH7" s="781">
        <v>-2</v>
      </c>
      <c r="CI7" s="782"/>
      <c r="CJ7" s="782"/>
      <c r="CK7" s="782"/>
      <c r="CL7" s="783"/>
      <c r="CM7" s="781">
        <v>59</v>
      </c>
      <c r="CN7" s="782"/>
      <c r="CO7" s="782"/>
      <c r="CP7" s="782"/>
      <c r="CQ7" s="783"/>
      <c r="CR7" s="781">
        <v>45</v>
      </c>
      <c r="CS7" s="782"/>
      <c r="CT7" s="782"/>
      <c r="CU7" s="782"/>
      <c r="CV7" s="783"/>
      <c r="CW7" s="781">
        <v>0</v>
      </c>
      <c r="CX7" s="782"/>
      <c r="CY7" s="782"/>
      <c r="CZ7" s="782"/>
      <c r="DA7" s="783"/>
      <c r="DB7" s="781" t="s">
        <v>556</v>
      </c>
      <c r="DC7" s="782"/>
      <c r="DD7" s="782"/>
      <c r="DE7" s="782"/>
      <c r="DF7" s="783"/>
      <c r="DG7" s="781" t="s">
        <v>556</v>
      </c>
      <c r="DH7" s="782"/>
      <c r="DI7" s="782"/>
      <c r="DJ7" s="782"/>
      <c r="DK7" s="783"/>
      <c r="DL7" s="781" t="s">
        <v>556</v>
      </c>
      <c r="DM7" s="782"/>
      <c r="DN7" s="782"/>
      <c r="DO7" s="782"/>
      <c r="DP7" s="783"/>
      <c r="DQ7" s="781" t="s">
        <v>556</v>
      </c>
      <c r="DR7" s="782"/>
      <c r="DS7" s="782"/>
      <c r="DT7" s="782"/>
      <c r="DU7" s="783"/>
      <c r="DV7" s="784"/>
      <c r="DW7" s="785"/>
      <c r="DX7" s="785"/>
      <c r="DY7" s="785"/>
      <c r="DZ7" s="786"/>
      <c r="EA7" s="234"/>
    </row>
    <row r="8" spans="1:131" s="235" customFormat="1" ht="26.25" customHeight="1" x14ac:dyDescent="0.15">
      <c r="A8" s="238">
        <v>2</v>
      </c>
      <c r="B8" s="818"/>
      <c r="C8" s="819"/>
      <c r="D8" s="819"/>
      <c r="E8" s="819"/>
      <c r="F8" s="819"/>
      <c r="G8" s="819"/>
      <c r="H8" s="819"/>
      <c r="I8" s="819"/>
      <c r="J8" s="819"/>
      <c r="K8" s="819"/>
      <c r="L8" s="819"/>
      <c r="M8" s="819"/>
      <c r="N8" s="819"/>
      <c r="O8" s="819"/>
      <c r="P8" s="820"/>
      <c r="Q8" s="821"/>
      <c r="R8" s="822"/>
      <c r="S8" s="822"/>
      <c r="T8" s="822"/>
      <c r="U8" s="822"/>
      <c r="V8" s="822"/>
      <c r="W8" s="822"/>
      <c r="X8" s="822"/>
      <c r="Y8" s="822"/>
      <c r="Z8" s="822"/>
      <c r="AA8" s="822"/>
      <c r="AB8" s="822"/>
      <c r="AC8" s="822"/>
      <c r="AD8" s="822"/>
      <c r="AE8" s="823"/>
      <c r="AF8" s="824"/>
      <c r="AG8" s="825"/>
      <c r="AH8" s="825"/>
      <c r="AI8" s="825"/>
      <c r="AJ8" s="826"/>
      <c r="AK8" s="807"/>
      <c r="AL8" s="808"/>
      <c r="AM8" s="808"/>
      <c r="AN8" s="808"/>
      <c r="AO8" s="808"/>
      <c r="AP8" s="808"/>
      <c r="AQ8" s="808"/>
      <c r="AR8" s="808"/>
      <c r="AS8" s="808"/>
      <c r="AT8" s="808"/>
      <c r="AU8" s="809"/>
      <c r="AV8" s="809"/>
      <c r="AW8" s="809"/>
      <c r="AX8" s="809"/>
      <c r="AY8" s="810"/>
      <c r="AZ8" s="232"/>
      <c r="BA8" s="232"/>
      <c r="BB8" s="232"/>
      <c r="BC8" s="232"/>
      <c r="BD8" s="232"/>
      <c r="BE8" s="233"/>
      <c r="BF8" s="233"/>
      <c r="BG8" s="233"/>
      <c r="BH8" s="233"/>
      <c r="BI8" s="233"/>
      <c r="BJ8" s="233"/>
      <c r="BK8" s="233"/>
      <c r="BL8" s="233"/>
      <c r="BM8" s="233"/>
      <c r="BN8" s="233"/>
      <c r="BO8" s="233"/>
      <c r="BP8" s="233"/>
      <c r="BQ8" s="238">
        <v>2</v>
      </c>
      <c r="BR8" s="239"/>
      <c r="BS8" s="811"/>
      <c r="BT8" s="812"/>
      <c r="BU8" s="812"/>
      <c r="BV8" s="812"/>
      <c r="BW8" s="812"/>
      <c r="BX8" s="812"/>
      <c r="BY8" s="812"/>
      <c r="BZ8" s="812"/>
      <c r="CA8" s="812"/>
      <c r="CB8" s="812"/>
      <c r="CC8" s="812"/>
      <c r="CD8" s="812"/>
      <c r="CE8" s="812"/>
      <c r="CF8" s="812"/>
      <c r="CG8" s="813"/>
      <c r="CH8" s="814"/>
      <c r="CI8" s="815"/>
      <c r="CJ8" s="815"/>
      <c r="CK8" s="815"/>
      <c r="CL8" s="816"/>
      <c r="CM8" s="814"/>
      <c r="CN8" s="815"/>
      <c r="CO8" s="815"/>
      <c r="CP8" s="815"/>
      <c r="CQ8" s="816"/>
      <c r="CR8" s="814"/>
      <c r="CS8" s="815"/>
      <c r="CT8" s="815"/>
      <c r="CU8" s="815"/>
      <c r="CV8" s="816"/>
      <c r="CW8" s="814"/>
      <c r="CX8" s="815"/>
      <c r="CY8" s="815"/>
      <c r="CZ8" s="815"/>
      <c r="DA8" s="816"/>
      <c r="DB8" s="814"/>
      <c r="DC8" s="815"/>
      <c r="DD8" s="815"/>
      <c r="DE8" s="815"/>
      <c r="DF8" s="816"/>
      <c r="DG8" s="814"/>
      <c r="DH8" s="815"/>
      <c r="DI8" s="815"/>
      <c r="DJ8" s="815"/>
      <c r="DK8" s="816"/>
      <c r="DL8" s="814"/>
      <c r="DM8" s="815"/>
      <c r="DN8" s="815"/>
      <c r="DO8" s="815"/>
      <c r="DP8" s="816"/>
      <c r="DQ8" s="814"/>
      <c r="DR8" s="815"/>
      <c r="DS8" s="815"/>
      <c r="DT8" s="815"/>
      <c r="DU8" s="816"/>
      <c r="DV8" s="811"/>
      <c r="DW8" s="812"/>
      <c r="DX8" s="812"/>
      <c r="DY8" s="812"/>
      <c r="DZ8" s="817"/>
      <c r="EA8" s="234"/>
    </row>
    <row r="9" spans="1:131" s="235" customFormat="1" ht="26.25" customHeight="1" x14ac:dyDescent="0.15">
      <c r="A9" s="238">
        <v>3</v>
      </c>
      <c r="B9" s="818"/>
      <c r="C9" s="819"/>
      <c r="D9" s="819"/>
      <c r="E9" s="819"/>
      <c r="F9" s="819"/>
      <c r="G9" s="819"/>
      <c r="H9" s="819"/>
      <c r="I9" s="819"/>
      <c r="J9" s="819"/>
      <c r="K9" s="819"/>
      <c r="L9" s="819"/>
      <c r="M9" s="819"/>
      <c r="N9" s="819"/>
      <c r="O9" s="819"/>
      <c r="P9" s="820"/>
      <c r="Q9" s="821"/>
      <c r="R9" s="822"/>
      <c r="S9" s="822"/>
      <c r="T9" s="822"/>
      <c r="U9" s="822"/>
      <c r="V9" s="822"/>
      <c r="W9" s="822"/>
      <c r="X9" s="822"/>
      <c r="Y9" s="822"/>
      <c r="Z9" s="822"/>
      <c r="AA9" s="822"/>
      <c r="AB9" s="822"/>
      <c r="AC9" s="822"/>
      <c r="AD9" s="822"/>
      <c r="AE9" s="823"/>
      <c r="AF9" s="824"/>
      <c r="AG9" s="825"/>
      <c r="AH9" s="825"/>
      <c r="AI9" s="825"/>
      <c r="AJ9" s="826"/>
      <c r="AK9" s="807"/>
      <c r="AL9" s="808"/>
      <c r="AM9" s="808"/>
      <c r="AN9" s="808"/>
      <c r="AO9" s="808"/>
      <c r="AP9" s="808"/>
      <c r="AQ9" s="808"/>
      <c r="AR9" s="808"/>
      <c r="AS9" s="808"/>
      <c r="AT9" s="808"/>
      <c r="AU9" s="809"/>
      <c r="AV9" s="809"/>
      <c r="AW9" s="809"/>
      <c r="AX9" s="809"/>
      <c r="AY9" s="810"/>
      <c r="AZ9" s="232"/>
      <c r="BA9" s="232"/>
      <c r="BB9" s="232"/>
      <c r="BC9" s="232"/>
      <c r="BD9" s="232"/>
      <c r="BE9" s="233"/>
      <c r="BF9" s="233"/>
      <c r="BG9" s="233"/>
      <c r="BH9" s="233"/>
      <c r="BI9" s="233"/>
      <c r="BJ9" s="233"/>
      <c r="BK9" s="233"/>
      <c r="BL9" s="233"/>
      <c r="BM9" s="233"/>
      <c r="BN9" s="233"/>
      <c r="BO9" s="233"/>
      <c r="BP9" s="233"/>
      <c r="BQ9" s="238">
        <v>3</v>
      </c>
      <c r="BR9" s="239"/>
      <c r="BS9" s="811"/>
      <c r="BT9" s="812"/>
      <c r="BU9" s="812"/>
      <c r="BV9" s="812"/>
      <c r="BW9" s="812"/>
      <c r="BX9" s="812"/>
      <c r="BY9" s="812"/>
      <c r="BZ9" s="812"/>
      <c r="CA9" s="812"/>
      <c r="CB9" s="812"/>
      <c r="CC9" s="812"/>
      <c r="CD9" s="812"/>
      <c r="CE9" s="812"/>
      <c r="CF9" s="812"/>
      <c r="CG9" s="813"/>
      <c r="CH9" s="814"/>
      <c r="CI9" s="815"/>
      <c r="CJ9" s="815"/>
      <c r="CK9" s="815"/>
      <c r="CL9" s="816"/>
      <c r="CM9" s="814"/>
      <c r="CN9" s="815"/>
      <c r="CO9" s="815"/>
      <c r="CP9" s="815"/>
      <c r="CQ9" s="816"/>
      <c r="CR9" s="814"/>
      <c r="CS9" s="815"/>
      <c r="CT9" s="815"/>
      <c r="CU9" s="815"/>
      <c r="CV9" s="816"/>
      <c r="CW9" s="814"/>
      <c r="CX9" s="815"/>
      <c r="CY9" s="815"/>
      <c r="CZ9" s="815"/>
      <c r="DA9" s="816"/>
      <c r="DB9" s="814"/>
      <c r="DC9" s="815"/>
      <c r="DD9" s="815"/>
      <c r="DE9" s="815"/>
      <c r="DF9" s="816"/>
      <c r="DG9" s="814"/>
      <c r="DH9" s="815"/>
      <c r="DI9" s="815"/>
      <c r="DJ9" s="815"/>
      <c r="DK9" s="816"/>
      <c r="DL9" s="814"/>
      <c r="DM9" s="815"/>
      <c r="DN9" s="815"/>
      <c r="DO9" s="815"/>
      <c r="DP9" s="816"/>
      <c r="DQ9" s="814"/>
      <c r="DR9" s="815"/>
      <c r="DS9" s="815"/>
      <c r="DT9" s="815"/>
      <c r="DU9" s="816"/>
      <c r="DV9" s="811"/>
      <c r="DW9" s="812"/>
      <c r="DX9" s="812"/>
      <c r="DY9" s="812"/>
      <c r="DZ9" s="817"/>
      <c r="EA9" s="234"/>
    </row>
    <row r="10" spans="1:131" s="235" customFormat="1" ht="26.25" customHeight="1" x14ac:dyDescent="0.15">
      <c r="A10" s="238">
        <v>4</v>
      </c>
      <c r="B10" s="818"/>
      <c r="C10" s="819"/>
      <c r="D10" s="819"/>
      <c r="E10" s="819"/>
      <c r="F10" s="819"/>
      <c r="G10" s="819"/>
      <c r="H10" s="819"/>
      <c r="I10" s="819"/>
      <c r="J10" s="819"/>
      <c r="K10" s="819"/>
      <c r="L10" s="819"/>
      <c r="M10" s="819"/>
      <c r="N10" s="819"/>
      <c r="O10" s="819"/>
      <c r="P10" s="820"/>
      <c r="Q10" s="821"/>
      <c r="R10" s="822"/>
      <c r="S10" s="822"/>
      <c r="T10" s="822"/>
      <c r="U10" s="822"/>
      <c r="V10" s="822"/>
      <c r="W10" s="822"/>
      <c r="X10" s="822"/>
      <c r="Y10" s="822"/>
      <c r="Z10" s="822"/>
      <c r="AA10" s="822"/>
      <c r="AB10" s="822"/>
      <c r="AC10" s="822"/>
      <c r="AD10" s="822"/>
      <c r="AE10" s="823"/>
      <c r="AF10" s="824"/>
      <c r="AG10" s="825"/>
      <c r="AH10" s="825"/>
      <c r="AI10" s="825"/>
      <c r="AJ10" s="826"/>
      <c r="AK10" s="807"/>
      <c r="AL10" s="808"/>
      <c r="AM10" s="808"/>
      <c r="AN10" s="808"/>
      <c r="AO10" s="808"/>
      <c r="AP10" s="808"/>
      <c r="AQ10" s="808"/>
      <c r="AR10" s="808"/>
      <c r="AS10" s="808"/>
      <c r="AT10" s="808"/>
      <c r="AU10" s="809"/>
      <c r="AV10" s="809"/>
      <c r="AW10" s="809"/>
      <c r="AX10" s="809"/>
      <c r="AY10" s="810"/>
      <c r="AZ10" s="232"/>
      <c r="BA10" s="232"/>
      <c r="BB10" s="232"/>
      <c r="BC10" s="232"/>
      <c r="BD10" s="232"/>
      <c r="BE10" s="233"/>
      <c r="BF10" s="233"/>
      <c r="BG10" s="233"/>
      <c r="BH10" s="233"/>
      <c r="BI10" s="233"/>
      <c r="BJ10" s="233"/>
      <c r="BK10" s="233"/>
      <c r="BL10" s="233"/>
      <c r="BM10" s="233"/>
      <c r="BN10" s="233"/>
      <c r="BO10" s="233"/>
      <c r="BP10" s="233"/>
      <c r="BQ10" s="238">
        <v>4</v>
      </c>
      <c r="BR10" s="239"/>
      <c r="BS10" s="811"/>
      <c r="BT10" s="812"/>
      <c r="BU10" s="812"/>
      <c r="BV10" s="812"/>
      <c r="BW10" s="812"/>
      <c r="BX10" s="812"/>
      <c r="BY10" s="812"/>
      <c r="BZ10" s="812"/>
      <c r="CA10" s="812"/>
      <c r="CB10" s="812"/>
      <c r="CC10" s="812"/>
      <c r="CD10" s="812"/>
      <c r="CE10" s="812"/>
      <c r="CF10" s="812"/>
      <c r="CG10" s="813"/>
      <c r="CH10" s="814"/>
      <c r="CI10" s="815"/>
      <c r="CJ10" s="815"/>
      <c r="CK10" s="815"/>
      <c r="CL10" s="816"/>
      <c r="CM10" s="814"/>
      <c r="CN10" s="815"/>
      <c r="CO10" s="815"/>
      <c r="CP10" s="815"/>
      <c r="CQ10" s="816"/>
      <c r="CR10" s="814"/>
      <c r="CS10" s="815"/>
      <c r="CT10" s="815"/>
      <c r="CU10" s="815"/>
      <c r="CV10" s="816"/>
      <c r="CW10" s="814"/>
      <c r="CX10" s="815"/>
      <c r="CY10" s="815"/>
      <c r="CZ10" s="815"/>
      <c r="DA10" s="816"/>
      <c r="DB10" s="814"/>
      <c r="DC10" s="815"/>
      <c r="DD10" s="815"/>
      <c r="DE10" s="815"/>
      <c r="DF10" s="816"/>
      <c r="DG10" s="814"/>
      <c r="DH10" s="815"/>
      <c r="DI10" s="815"/>
      <c r="DJ10" s="815"/>
      <c r="DK10" s="816"/>
      <c r="DL10" s="814"/>
      <c r="DM10" s="815"/>
      <c r="DN10" s="815"/>
      <c r="DO10" s="815"/>
      <c r="DP10" s="816"/>
      <c r="DQ10" s="814"/>
      <c r="DR10" s="815"/>
      <c r="DS10" s="815"/>
      <c r="DT10" s="815"/>
      <c r="DU10" s="816"/>
      <c r="DV10" s="811"/>
      <c r="DW10" s="812"/>
      <c r="DX10" s="812"/>
      <c r="DY10" s="812"/>
      <c r="DZ10" s="817"/>
      <c r="EA10" s="234"/>
    </row>
    <row r="11" spans="1:131" s="235" customFormat="1" ht="26.25" customHeight="1" x14ac:dyDescent="0.15">
      <c r="A11" s="238">
        <v>5</v>
      </c>
      <c r="B11" s="818"/>
      <c r="C11" s="819"/>
      <c r="D11" s="819"/>
      <c r="E11" s="819"/>
      <c r="F11" s="819"/>
      <c r="G11" s="819"/>
      <c r="H11" s="819"/>
      <c r="I11" s="819"/>
      <c r="J11" s="819"/>
      <c r="K11" s="819"/>
      <c r="L11" s="819"/>
      <c r="M11" s="819"/>
      <c r="N11" s="819"/>
      <c r="O11" s="819"/>
      <c r="P11" s="820"/>
      <c r="Q11" s="821"/>
      <c r="R11" s="822"/>
      <c r="S11" s="822"/>
      <c r="T11" s="822"/>
      <c r="U11" s="822"/>
      <c r="V11" s="822"/>
      <c r="W11" s="822"/>
      <c r="X11" s="822"/>
      <c r="Y11" s="822"/>
      <c r="Z11" s="822"/>
      <c r="AA11" s="822"/>
      <c r="AB11" s="822"/>
      <c r="AC11" s="822"/>
      <c r="AD11" s="822"/>
      <c r="AE11" s="823"/>
      <c r="AF11" s="824"/>
      <c r="AG11" s="825"/>
      <c r="AH11" s="825"/>
      <c r="AI11" s="825"/>
      <c r="AJ11" s="826"/>
      <c r="AK11" s="807"/>
      <c r="AL11" s="808"/>
      <c r="AM11" s="808"/>
      <c r="AN11" s="808"/>
      <c r="AO11" s="808"/>
      <c r="AP11" s="808"/>
      <c r="AQ11" s="808"/>
      <c r="AR11" s="808"/>
      <c r="AS11" s="808"/>
      <c r="AT11" s="808"/>
      <c r="AU11" s="809"/>
      <c r="AV11" s="809"/>
      <c r="AW11" s="809"/>
      <c r="AX11" s="809"/>
      <c r="AY11" s="810"/>
      <c r="AZ11" s="232"/>
      <c r="BA11" s="232"/>
      <c r="BB11" s="232"/>
      <c r="BC11" s="232"/>
      <c r="BD11" s="232"/>
      <c r="BE11" s="233"/>
      <c r="BF11" s="233"/>
      <c r="BG11" s="233"/>
      <c r="BH11" s="233"/>
      <c r="BI11" s="233"/>
      <c r="BJ11" s="233"/>
      <c r="BK11" s="233"/>
      <c r="BL11" s="233"/>
      <c r="BM11" s="233"/>
      <c r="BN11" s="233"/>
      <c r="BO11" s="233"/>
      <c r="BP11" s="233"/>
      <c r="BQ11" s="238">
        <v>5</v>
      </c>
      <c r="BR11" s="239"/>
      <c r="BS11" s="811"/>
      <c r="BT11" s="812"/>
      <c r="BU11" s="812"/>
      <c r="BV11" s="812"/>
      <c r="BW11" s="812"/>
      <c r="BX11" s="812"/>
      <c r="BY11" s="812"/>
      <c r="BZ11" s="812"/>
      <c r="CA11" s="812"/>
      <c r="CB11" s="812"/>
      <c r="CC11" s="812"/>
      <c r="CD11" s="812"/>
      <c r="CE11" s="812"/>
      <c r="CF11" s="812"/>
      <c r="CG11" s="813"/>
      <c r="CH11" s="814"/>
      <c r="CI11" s="815"/>
      <c r="CJ11" s="815"/>
      <c r="CK11" s="815"/>
      <c r="CL11" s="816"/>
      <c r="CM11" s="814"/>
      <c r="CN11" s="815"/>
      <c r="CO11" s="815"/>
      <c r="CP11" s="815"/>
      <c r="CQ11" s="816"/>
      <c r="CR11" s="814"/>
      <c r="CS11" s="815"/>
      <c r="CT11" s="815"/>
      <c r="CU11" s="815"/>
      <c r="CV11" s="816"/>
      <c r="CW11" s="814"/>
      <c r="CX11" s="815"/>
      <c r="CY11" s="815"/>
      <c r="CZ11" s="815"/>
      <c r="DA11" s="816"/>
      <c r="DB11" s="814"/>
      <c r="DC11" s="815"/>
      <c r="DD11" s="815"/>
      <c r="DE11" s="815"/>
      <c r="DF11" s="816"/>
      <c r="DG11" s="814"/>
      <c r="DH11" s="815"/>
      <c r="DI11" s="815"/>
      <c r="DJ11" s="815"/>
      <c r="DK11" s="816"/>
      <c r="DL11" s="814"/>
      <c r="DM11" s="815"/>
      <c r="DN11" s="815"/>
      <c r="DO11" s="815"/>
      <c r="DP11" s="816"/>
      <c r="DQ11" s="814"/>
      <c r="DR11" s="815"/>
      <c r="DS11" s="815"/>
      <c r="DT11" s="815"/>
      <c r="DU11" s="816"/>
      <c r="DV11" s="811"/>
      <c r="DW11" s="812"/>
      <c r="DX11" s="812"/>
      <c r="DY11" s="812"/>
      <c r="DZ11" s="817"/>
      <c r="EA11" s="234"/>
    </row>
    <row r="12" spans="1:131" s="235" customFormat="1" ht="26.25" customHeight="1" x14ac:dyDescent="0.15">
      <c r="A12" s="238">
        <v>6</v>
      </c>
      <c r="B12" s="818"/>
      <c r="C12" s="819"/>
      <c r="D12" s="819"/>
      <c r="E12" s="819"/>
      <c r="F12" s="819"/>
      <c r="G12" s="819"/>
      <c r="H12" s="819"/>
      <c r="I12" s="819"/>
      <c r="J12" s="819"/>
      <c r="K12" s="819"/>
      <c r="L12" s="819"/>
      <c r="M12" s="819"/>
      <c r="N12" s="819"/>
      <c r="O12" s="819"/>
      <c r="P12" s="820"/>
      <c r="Q12" s="821"/>
      <c r="R12" s="822"/>
      <c r="S12" s="822"/>
      <c r="T12" s="822"/>
      <c r="U12" s="822"/>
      <c r="V12" s="822"/>
      <c r="W12" s="822"/>
      <c r="X12" s="822"/>
      <c r="Y12" s="822"/>
      <c r="Z12" s="822"/>
      <c r="AA12" s="822"/>
      <c r="AB12" s="822"/>
      <c r="AC12" s="822"/>
      <c r="AD12" s="822"/>
      <c r="AE12" s="823"/>
      <c r="AF12" s="824"/>
      <c r="AG12" s="825"/>
      <c r="AH12" s="825"/>
      <c r="AI12" s="825"/>
      <c r="AJ12" s="826"/>
      <c r="AK12" s="807"/>
      <c r="AL12" s="808"/>
      <c r="AM12" s="808"/>
      <c r="AN12" s="808"/>
      <c r="AO12" s="808"/>
      <c r="AP12" s="808"/>
      <c r="AQ12" s="808"/>
      <c r="AR12" s="808"/>
      <c r="AS12" s="808"/>
      <c r="AT12" s="808"/>
      <c r="AU12" s="809"/>
      <c r="AV12" s="809"/>
      <c r="AW12" s="809"/>
      <c r="AX12" s="809"/>
      <c r="AY12" s="810"/>
      <c r="AZ12" s="232"/>
      <c r="BA12" s="232"/>
      <c r="BB12" s="232"/>
      <c r="BC12" s="232"/>
      <c r="BD12" s="232"/>
      <c r="BE12" s="233"/>
      <c r="BF12" s="233"/>
      <c r="BG12" s="233"/>
      <c r="BH12" s="233"/>
      <c r="BI12" s="233"/>
      <c r="BJ12" s="233"/>
      <c r="BK12" s="233"/>
      <c r="BL12" s="233"/>
      <c r="BM12" s="233"/>
      <c r="BN12" s="233"/>
      <c r="BO12" s="233"/>
      <c r="BP12" s="233"/>
      <c r="BQ12" s="238">
        <v>6</v>
      </c>
      <c r="BR12" s="239"/>
      <c r="BS12" s="811"/>
      <c r="BT12" s="812"/>
      <c r="BU12" s="812"/>
      <c r="BV12" s="812"/>
      <c r="BW12" s="812"/>
      <c r="BX12" s="812"/>
      <c r="BY12" s="812"/>
      <c r="BZ12" s="812"/>
      <c r="CA12" s="812"/>
      <c r="CB12" s="812"/>
      <c r="CC12" s="812"/>
      <c r="CD12" s="812"/>
      <c r="CE12" s="812"/>
      <c r="CF12" s="812"/>
      <c r="CG12" s="813"/>
      <c r="CH12" s="814"/>
      <c r="CI12" s="815"/>
      <c r="CJ12" s="815"/>
      <c r="CK12" s="815"/>
      <c r="CL12" s="816"/>
      <c r="CM12" s="814"/>
      <c r="CN12" s="815"/>
      <c r="CO12" s="815"/>
      <c r="CP12" s="815"/>
      <c r="CQ12" s="816"/>
      <c r="CR12" s="814"/>
      <c r="CS12" s="815"/>
      <c r="CT12" s="815"/>
      <c r="CU12" s="815"/>
      <c r="CV12" s="816"/>
      <c r="CW12" s="814"/>
      <c r="CX12" s="815"/>
      <c r="CY12" s="815"/>
      <c r="CZ12" s="815"/>
      <c r="DA12" s="816"/>
      <c r="DB12" s="814"/>
      <c r="DC12" s="815"/>
      <c r="DD12" s="815"/>
      <c r="DE12" s="815"/>
      <c r="DF12" s="816"/>
      <c r="DG12" s="814"/>
      <c r="DH12" s="815"/>
      <c r="DI12" s="815"/>
      <c r="DJ12" s="815"/>
      <c r="DK12" s="816"/>
      <c r="DL12" s="814"/>
      <c r="DM12" s="815"/>
      <c r="DN12" s="815"/>
      <c r="DO12" s="815"/>
      <c r="DP12" s="816"/>
      <c r="DQ12" s="814"/>
      <c r="DR12" s="815"/>
      <c r="DS12" s="815"/>
      <c r="DT12" s="815"/>
      <c r="DU12" s="816"/>
      <c r="DV12" s="811"/>
      <c r="DW12" s="812"/>
      <c r="DX12" s="812"/>
      <c r="DY12" s="812"/>
      <c r="DZ12" s="817"/>
      <c r="EA12" s="234"/>
    </row>
    <row r="13" spans="1:131" s="235" customFormat="1" ht="26.25" customHeight="1" x14ac:dyDescent="0.15">
      <c r="A13" s="238">
        <v>7</v>
      </c>
      <c r="B13" s="818"/>
      <c r="C13" s="819"/>
      <c r="D13" s="819"/>
      <c r="E13" s="819"/>
      <c r="F13" s="819"/>
      <c r="G13" s="819"/>
      <c r="H13" s="819"/>
      <c r="I13" s="819"/>
      <c r="J13" s="819"/>
      <c r="K13" s="819"/>
      <c r="L13" s="819"/>
      <c r="M13" s="819"/>
      <c r="N13" s="819"/>
      <c r="O13" s="819"/>
      <c r="P13" s="820"/>
      <c r="Q13" s="821"/>
      <c r="R13" s="822"/>
      <c r="S13" s="822"/>
      <c r="T13" s="822"/>
      <c r="U13" s="822"/>
      <c r="V13" s="822"/>
      <c r="W13" s="822"/>
      <c r="X13" s="822"/>
      <c r="Y13" s="822"/>
      <c r="Z13" s="822"/>
      <c r="AA13" s="822"/>
      <c r="AB13" s="822"/>
      <c r="AC13" s="822"/>
      <c r="AD13" s="822"/>
      <c r="AE13" s="823"/>
      <c r="AF13" s="824"/>
      <c r="AG13" s="825"/>
      <c r="AH13" s="825"/>
      <c r="AI13" s="825"/>
      <c r="AJ13" s="826"/>
      <c r="AK13" s="807"/>
      <c r="AL13" s="808"/>
      <c r="AM13" s="808"/>
      <c r="AN13" s="808"/>
      <c r="AO13" s="808"/>
      <c r="AP13" s="808"/>
      <c r="AQ13" s="808"/>
      <c r="AR13" s="808"/>
      <c r="AS13" s="808"/>
      <c r="AT13" s="808"/>
      <c r="AU13" s="809"/>
      <c r="AV13" s="809"/>
      <c r="AW13" s="809"/>
      <c r="AX13" s="809"/>
      <c r="AY13" s="810"/>
      <c r="AZ13" s="232"/>
      <c r="BA13" s="232"/>
      <c r="BB13" s="232"/>
      <c r="BC13" s="232"/>
      <c r="BD13" s="232"/>
      <c r="BE13" s="233"/>
      <c r="BF13" s="233"/>
      <c r="BG13" s="233"/>
      <c r="BH13" s="233"/>
      <c r="BI13" s="233"/>
      <c r="BJ13" s="233"/>
      <c r="BK13" s="233"/>
      <c r="BL13" s="233"/>
      <c r="BM13" s="233"/>
      <c r="BN13" s="233"/>
      <c r="BO13" s="233"/>
      <c r="BP13" s="233"/>
      <c r="BQ13" s="238">
        <v>7</v>
      </c>
      <c r="BR13" s="239"/>
      <c r="BS13" s="811"/>
      <c r="BT13" s="812"/>
      <c r="BU13" s="812"/>
      <c r="BV13" s="812"/>
      <c r="BW13" s="812"/>
      <c r="BX13" s="812"/>
      <c r="BY13" s="812"/>
      <c r="BZ13" s="812"/>
      <c r="CA13" s="812"/>
      <c r="CB13" s="812"/>
      <c r="CC13" s="812"/>
      <c r="CD13" s="812"/>
      <c r="CE13" s="812"/>
      <c r="CF13" s="812"/>
      <c r="CG13" s="813"/>
      <c r="CH13" s="814"/>
      <c r="CI13" s="815"/>
      <c r="CJ13" s="815"/>
      <c r="CK13" s="815"/>
      <c r="CL13" s="816"/>
      <c r="CM13" s="814"/>
      <c r="CN13" s="815"/>
      <c r="CO13" s="815"/>
      <c r="CP13" s="815"/>
      <c r="CQ13" s="816"/>
      <c r="CR13" s="814"/>
      <c r="CS13" s="815"/>
      <c r="CT13" s="815"/>
      <c r="CU13" s="815"/>
      <c r="CV13" s="816"/>
      <c r="CW13" s="814"/>
      <c r="CX13" s="815"/>
      <c r="CY13" s="815"/>
      <c r="CZ13" s="815"/>
      <c r="DA13" s="816"/>
      <c r="DB13" s="814"/>
      <c r="DC13" s="815"/>
      <c r="DD13" s="815"/>
      <c r="DE13" s="815"/>
      <c r="DF13" s="816"/>
      <c r="DG13" s="814"/>
      <c r="DH13" s="815"/>
      <c r="DI13" s="815"/>
      <c r="DJ13" s="815"/>
      <c r="DK13" s="816"/>
      <c r="DL13" s="814"/>
      <c r="DM13" s="815"/>
      <c r="DN13" s="815"/>
      <c r="DO13" s="815"/>
      <c r="DP13" s="816"/>
      <c r="DQ13" s="814"/>
      <c r="DR13" s="815"/>
      <c r="DS13" s="815"/>
      <c r="DT13" s="815"/>
      <c r="DU13" s="816"/>
      <c r="DV13" s="811"/>
      <c r="DW13" s="812"/>
      <c r="DX13" s="812"/>
      <c r="DY13" s="812"/>
      <c r="DZ13" s="817"/>
      <c r="EA13" s="234"/>
    </row>
    <row r="14" spans="1:131" s="235" customFormat="1" ht="26.25" customHeight="1" x14ac:dyDescent="0.15">
      <c r="A14" s="238">
        <v>8</v>
      </c>
      <c r="B14" s="818"/>
      <c r="C14" s="819"/>
      <c r="D14" s="819"/>
      <c r="E14" s="819"/>
      <c r="F14" s="819"/>
      <c r="G14" s="819"/>
      <c r="H14" s="819"/>
      <c r="I14" s="819"/>
      <c r="J14" s="819"/>
      <c r="K14" s="819"/>
      <c r="L14" s="819"/>
      <c r="M14" s="819"/>
      <c r="N14" s="819"/>
      <c r="O14" s="819"/>
      <c r="P14" s="820"/>
      <c r="Q14" s="821"/>
      <c r="R14" s="822"/>
      <c r="S14" s="822"/>
      <c r="T14" s="822"/>
      <c r="U14" s="822"/>
      <c r="V14" s="822"/>
      <c r="W14" s="822"/>
      <c r="X14" s="822"/>
      <c r="Y14" s="822"/>
      <c r="Z14" s="822"/>
      <c r="AA14" s="822"/>
      <c r="AB14" s="822"/>
      <c r="AC14" s="822"/>
      <c r="AD14" s="822"/>
      <c r="AE14" s="823"/>
      <c r="AF14" s="824"/>
      <c r="AG14" s="825"/>
      <c r="AH14" s="825"/>
      <c r="AI14" s="825"/>
      <c r="AJ14" s="826"/>
      <c r="AK14" s="807"/>
      <c r="AL14" s="808"/>
      <c r="AM14" s="808"/>
      <c r="AN14" s="808"/>
      <c r="AO14" s="808"/>
      <c r="AP14" s="808"/>
      <c r="AQ14" s="808"/>
      <c r="AR14" s="808"/>
      <c r="AS14" s="808"/>
      <c r="AT14" s="808"/>
      <c r="AU14" s="809"/>
      <c r="AV14" s="809"/>
      <c r="AW14" s="809"/>
      <c r="AX14" s="809"/>
      <c r="AY14" s="810"/>
      <c r="AZ14" s="232"/>
      <c r="BA14" s="232"/>
      <c r="BB14" s="232"/>
      <c r="BC14" s="232"/>
      <c r="BD14" s="232"/>
      <c r="BE14" s="233"/>
      <c r="BF14" s="233"/>
      <c r="BG14" s="233"/>
      <c r="BH14" s="233"/>
      <c r="BI14" s="233"/>
      <c r="BJ14" s="233"/>
      <c r="BK14" s="233"/>
      <c r="BL14" s="233"/>
      <c r="BM14" s="233"/>
      <c r="BN14" s="233"/>
      <c r="BO14" s="233"/>
      <c r="BP14" s="233"/>
      <c r="BQ14" s="238">
        <v>8</v>
      </c>
      <c r="BR14" s="239"/>
      <c r="BS14" s="811"/>
      <c r="BT14" s="812"/>
      <c r="BU14" s="812"/>
      <c r="BV14" s="812"/>
      <c r="BW14" s="812"/>
      <c r="BX14" s="812"/>
      <c r="BY14" s="812"/>
      <c r="BZ14" s="812"/>
      <c r="CA14" s="812"/>
      <c r="CB14" s="812"/>
      <c r="CC14" s="812"/>
      <c r="CD14" s="812"/>
      <c r="CE14" s="812"/>
      <c r="CF14" s="812"/>
      <c r="CG14" s="813"/>
      <c r="CH14" s="814"/>
      <c r="CI14" s="815"/>
      <c r="CJ14" s="815"/>
      <c r="CK14" s="815"/>
      <c r="CL14" s="816"/>
      <c r="CM14" s="814"/>
      <c r="CN14" s="815"/>
      <c r="CO14" s="815"/>
      <c r="CP14" s="815"/>
      <c r="CQ14" s="816"/>
      <c r="CR14" s="814"/>
      <c r="CS14" s="815"/>
      <c r="CT14" s="815"/>
      <c r="CU14" s="815"/>
      <c r="CV14" s="816"/>
      <c r="CW14" s="814"/>
      <c r="CX14" s="815"/>
      <c r="CY14" s="815"/>
      <c r="CZ14" s="815"/>
      <c r="DA14" s="816"/>
      <c r="DB14" s="814"/>
      <c r="DC14" s="815"/>
      <c r="DD14" s="815"/>
      <c r="DE14" s="815"/>
      <c r="DF14" s="816"/>
      <c r="DG14" s="814"/>
      <c r="DH14" s="815"/>
      <c r="DI14" s="815"/>
      <c r="DJ14" s="815"/>
      <c r="DK14" s="816"/>
      <c r="DL14" s="814"/>
      <c r="DM14" s="815"/>
      <c r="DN14" s="815"/>
      <c r="DO14" s="815"/>
      <c r="DP14" s="816"/>
      <c r="DQ14" s="814"/>
      <c r="DR14" s="815"/>
      <c r="DS14" s="815"/>
      <c r="DT14" s="815"/>
      <c r="DU14" s="816"/>
      <c r="DV14" s="811"/>
      <c r="DW14" s="812"/>
      <c r="DX14" s="812"/>
      <c r="DY14" s="812"/>
      <c r="DZ14" s="817"/>
      <c r="EA14" s="234"/>
    </row>
    <row r="15" spans="1:131" s="235" customFormat="1" ht="26.25" customHeight="1" x14ac:dyDescent="0.15">
      <c r="A15" s="238">
        <v>9</v>
      </c>
      <c r="B15" s="818"/>
      <c r="C15" s="819"/>
      <c r="D15" s="819"/>
      <c r="E15" s="819"/>
      <c r="F15" s="819"/>
      <c r="G15" s="819"/>
      <c r="H15" s="819"/>
      <c r="I15" s="819"/>
      <c r="J15" s="819"/>
      <c r="K15" s="819"/>
      <c r="L15" s="819"/>
      <c r="M15" s="819"/>
      <c r="N15" s="819"/>
      <c r="O15" s="819"/>
      <c r="P15" s="820"/>
      <c r="Q15" s="821"/>
      <c r="R15" s="822"/>
      <c r="S15" s="822"/>
      <c r="T15" s="822"/>
      <c r="U15" s="822"/>
      <c r="V15" s="822"/>
      <c r="W15" s="822"/>
      <c r="X15" s="822"/>
      <c r="Y15" s="822"/>
      <c r="Z15" s="822"/>
      <c r="AA15" s="822"/>
      <c r="AB15" s="822"/>
      <c r="AC15" s="822"/>
      <c r="AD15" s="822"/>
      <c r="AE15" s="823"/>
      <c r="AF15" s="824"/>
      <c r="AG15" s="825"/>
      <c r="AH15" s="825"/>
      <c r="AI15" s="825"/>
      <c r="AJ15" s="826"/>
      <c r="AK15" s="807"/>
      <c r="AL15" s="808"/>
      <c r="AM15" s="808"/>
      <c r="AN15" s="808"/>
      <c r="AO15" s="808"/>
      <c r="AP15" s="808"/>
      <c r="AQ15" s="808"/>
      <c r="AR15" s="808"/>
      <c r="AS15" s="808"/>
      <c r="AT15" s="808"/>
      <c r="AU15" s="809"/>
      <c r="AV15" s="809"/>
      <c r="AW15" s="809"/>
      <c r="AX15" s="809"/>
      <c r="AY15" s="810"/>
      <c r="AZ15" s="232"/>
      <c r="BA15" s="232"/>
      <c r="BB15" s="232"/>
      <c r="BC15" s="232"/>
      <c r="BD15" s="232"/>
      <c r="BE15" s="233"/>
      <c r="BF15" s="233"/>
      <c r="BG15" s="233"/>
      <c r="BH15" s="233"/>
      <c r="BI15" s="233"/>
      <c r="BJ15" s="233"/>
      <c r="BK15" s="233"/>
      <c r="BL15" s="233"/>
      <c r="BM15" s="233"/>
      <c r="BN15" s="233"/>
      <c r="BO15" s="233"/>
      <c r="BP15" s="233"/>
      <c r="BQ15" s="238">
        <v>9</v>
      </c>
      <c r="BR15" s="239"/>
      <c r="BS15" s="811"/>
      <c r="BT15" s="812"/>
      <c r="BU15" s="812"/>
      <c r="BV15" s="812"/>
      <c r="BW15" s="812"/>
      <c r="BX15" s="812"/>
      <c r="BY15" s="812"/>
      <c r="BZ15" s="812"/>
      <c r="CA15" s="812"/>
      <c r="CB15" s="812"/>
      <c r="CC15" s="812"/>
      <c r="CD15" s="812"/>
      <c r="CE15" s="812"/>
      <c r="CF15" s="812"/>
      <c r="CG15" s="813"/>
      <c r="CH15" s="814"/>
      <c r="CI15" s="815"/>
      <c r="CJ15" s="815"/>
      <c r="CK15" s="815"/>
      <c r="CL15" s="816"/>
      <c r="CM15" s="814"/>
      <c r="CN15" s="815"/>
      <c r="CO15" s="815"/>
      <c r="CP15" s="815"/>
      <c r="CQ15" s="816"/>
      <c r="CR15" s="814"/>
      <c r="CS15" s="815"/>
      <c r="CT15" s="815"/>
      <c r="CU15" s="815"/>
      <c r="CV15" s="816"/>
      <c r="CW15" s="814"/>
      <c r="CX15" s="815"/>
      <c r="CY15" s="815"/>
      <c r="CZ15" s="815"/>
      <c r="DA15" s="816"/>
      <c r="DB15" s="814"/>
      <c r="DC15" s="815"/>
      <c r="DD15" s="815"/>
      <c r="DE15" s="815"/>
      <c r="DF15" s="816"/>
      <c r="DG15" s="814"/>
      <c r="DH15" s="815"/>
      <c r="DI15" s="815"/>
      <c r="DJ15" s="815"/>
      <c r="DK15" s="816"/>
      <c r="DL15" s="814"/>
      <c r="DM15" s="815"/>
      <c r="DN15" s="815"/>
      <c r="DO15" s="815"/>
      <c r="DP15" s="816"/>
      <c r="DQ15" s="814"/>
      <c r="DR15" s="815"/>
      <c r="DS15" s="815"/>
      <c r="DT15" s="815"/>
      <c r="DU15" s="816"/>
      <c r="DV15" s="811"/>
      <c r="DW15" s="812"/>
      <c r="DX15" s="812"/>
      <c r="DY15" s="812"/>
      <c r="DZ15" s="817"/>
      <c r="EA15" s="234"/>
    </row>
    <row r="16" spans="1:131" s="235" customFormat="1" ht="26.25" customHeight="1" x14ac:dyDescent="0.15">
      <c r="A16" s="238">
        <v>10</v>
      </c>
      <c r="B16" s="818"/>
      <c r="C16" s="819"/>
      <c r="D16" s="819"/>
      <c r="E16" s="819"/>
      <c r="F16" s="819"/>
      <c r="G16" s="819"/>
      <c r="H16" s="819"/>
      <c r="I16" s="819"/>
      <c r="J16" s="819"/>
      <c r="K16" s="819"/>
      <c r="L16" s="819"/>
      <c r="M16" s="819"/>
      <c r="N16" s="819"/>
      <c r="O16" s="819"/>
      <c r="P16" s="820"/>
      <c r="Q16" s="821"/>
      <c r="R16" s="822"/>
      <c r="S16" s="822"/>
      <c r="T16" s="822"/>
      <c r="U16" s="822"/>
      <c r="V16" s="822"/>
      <c r="W16" s="822"/>
      <c r="X16" s="822"/>
      <c r="Y16" s="822"/>
      <c r="Z16" s="822"/>
      <c r="AA16" s="822"/>
      <c r="AB16" s="822"/>
      <c r="AC16" s="822"/>
      <c r="AD16" s="822"/>
      <c r="AE16" s="823"/>
      <c r="AF16" s="824"/>
      <c r="AG16" s="825"/>
      <c r="AH16" s="825"/>
      <c r="AI16" s="825"/>
      <c r="AJ16" s="826"/>
      <c r="AK16" s="807"/>
      <c r="AL16" s="808"/>
      <c r="AM16" s="808"/>
      <c r="AN16" s="808"/>
      <c r="AO16" s="808"/>
      <c r="AP16" s="808"/>
      <c r="AQ16" s="808"/>
      <c r="AR16" s="808"/>
      <c r="AS16" s="808"/>
      <c r="AT16" s="808"/>
      <c r="AU16" s="809"/>
      <c r="AV16" s="809"/>
      <c r="AW16" s="809"/>
      <c r="AX16" s="809"/>
      <c r="AY16" s="810"/>
      <c r="AZ16" s="232"/>
      <c r="BA16" s="232"/>
      <c r="BB16" s="232"/>
      <c r="BC16" s="232"/>
      <c r="BD16" s="232"/>
      <c r="BE16" s="233"/>
      <c r="BF16" s="233"/>
      <c r="BG16" s="233"/>
      <c r="BH16" s="233"/>
      <c r="BI16" s="233"/>
      <c r="BJ16" s="233"/>
      <c r="BK16" s="233"/>
      <c r="BL16" s="233"/>
      <c r="BM16" s="233"/>
      <c r="BN16" s="233"/>
      <c r="BO16" s="233"/>
      <c r="BP16" s="233"/>
      <c r="BQ16" s="238">
        <v>10</v>
      </c>
      <c r="BR16" s="239"/>
      <c r="BS16" s="811"/>
      <c r="BT16" s="812"/>
      <c r="BU16" s="812"/>
      <c r="BV16" s="812"/>
      <c r="BW16" s="812"/>
      <c r="BX16" s="812"/>
      <c r="BY16" s="812"/>
      <c r="BZ16" s="812"/>
      <c r="CA16" s="812"/>
      <c r="CB16" s="812"/>
      <c r="CC16" s="812"/>
      <c r="CD16" s="812"/>
      <c r="CE16" s="812"/>
      <c r="CF16" s="812"/>
      <c r="CG16" s="813"/>
      <c r="CH16" s="814"/>
      <c r="CI16" s="815"/>
      <c r="CJ16" s="815"/>
      <c r="CK16" s="815"/>
      <c r="CL16" s="816"/>
      <c r="CM16" s="814"/>
      <c r="CN16" s="815"/>
      <c r="CO16" s="815"/>
      <c r="CP16" s="815"/>
      <c r="CQ16" s="816"/>
      <c r="CR16" s="814"/>
      <c r="CS16" s="815"/>
      <c r="CT16" s="815"/>
      <c r="CU16" s="815"/>
      <c r="CV16" s="816"/>
      <c r="CW16" s="814"/>
      <c r="CX16" s="815"/>
      <c r="CY16" s="815"/>
      <c r="CZ16" s="815"/>
      <c r="DA16" s="816"/>
      <c r="DB16" s="814"/>
      <c r="DC16" s="815"/>
      <c r="DD16" s="815"/>
      <c r="DE16" s="815"/>
      <c r="DF16" s="816"/>
      <c r="DG16" s="814"/>
      <c r="DH16" s="815"/>
      <c r="DI16" s="815"/>
      <c r="DJ16" s="815"/>
      <c r="DK16" s="816"/>
      <c r="DL16" s="814"/>
      <c r="DM16" s="815"/>
      <c r="DN16" s="815"/>
      <c r="DO16" s="815"/>
      <c r="DP16" s="816"/>
      <c r="DQ16" s="814"/>
      <c r="DR16" s="815"/>
      <c r="DS16" s="815"/>
      <c r="DT16" s="815"/>
      <c r="DU16" s="816"/>
      <c r="DV16" s="811"/>
      <c r="DW16" s="812"/>
      <c r="DX16" s="812"/>
      <c r="DY16" s="812"/>
      <c r="DZ16" s="817"/>
      <c r="EA16" s="234"/>
    </row>
    <row r="17" spans="1:131" s="235" customFormat="1" ht="26.25" customHeight="1" x14ac:dyDescent="0.15">
      <c r="A17" s="238">
        <v>11</v>
      </c>
      <c r="B17" s="818"/>
      <c r="C17" s="819"/>
      <c r="D17" s="819"/>
      <c r="E17" s="819"/>
      <c r="F17" s="819"/>
      <c r="G17" s="819"/>
      <c r="H17" s="819"/>
      <c r="I17" s="819"/>
      <c r="J17" s="819"/>
      <c r="K17" s="819"/>
      <c r="L17" s="819"/>
      <c r="M17" s="819"/>
      <c r="N17" s="819"/>
      <c r="O17" s="819"/>
      <c r="P17" s="820"/>
      <c r="Q17" s="821"/>
      <c r="R17" s="822"/>
      <c r="S17" s="822"/>
      <c r="T17" s="822"/>
      <c r="U17" s="822"/>
      <c r="V17" s="822"/>
      <c r="W17" s="822"/>
      <c r="X17" s="822"/>
      <c r="Y17" s="822"/>
      <c r="Z17" s="822"/>
      <c r="AA17" s="822"/>
      <c r="AB17" s="822"/>
      <c r="AC17" s="822"/>
      <c r="AD17" s="822"/>
      <c r="AE17" s="823"/>
      <c r="AF17" s="824"/>
      <c r="AG17" s="825"/>
      <c r="AH17" s="825"/>
      <c r="AI17" s="825"/>
      <c r="AJ17" s="826"/>
      <c r="AK17" s="807"/>
      <c r="AL17" s="808"/>
      <c r="AM17" s="808"/>
      <c r="AN17" s="808"/>
      <c r="AO17" s="808"/>
      <c r="AP17" s="808"/>
      <c r="AQ17" s="808"/>
      <c r="AR17" s="808"/>
      <c r="AS17" s="808"/>
      <c r="AT17" s="808"/>
      <c r="AU17" s="809"/>
      <c r="AV17" s="809"/>
      <c r="AW17" s="809"/>
      <c r="AX17" s="809"/>
      <c r="AY17" s="810"/>
      <c r="AZ17" s="232"/>
      <c r="BA17" s="232"/>
      <c r="BB17" s="232"/>
      <c r="BC17" s="232"/>
      <c r="BD17" s="232"/>
      <c r="BE17" s="233"/>
      <c r="BF17" s="233"/>
      <c r="BG17" s="233"/>
      <c r="BH17" s="233"/>
      <c r="BI17" s="233"/>
      <c r="BJ17" s="233"/>
      <c r="BK17" s="233"/>
      <c r="BL17" s="233"/>
      <c r="BM17" s="233"/>
      <c r="BN17" s="233"/>
      <c r="BO17" s="233"/>
      <c r="BP17" s="233"/>
      <c r="BQ17" s="238">
        <v>11</v>
      </c>
      <c r="BR17" s="239"/>
      <c r="BS17" s="811"/>
      <c r="BT17" s="812"/>
      <c r="BU17" s="812"/>
      <c r="BV17" s="812"/>
      <c r="BW17" s="812"/>
      <c r="BX17" s="812"/>
      <c r="BY17" s="812"/>
      <c r="BZ17" s="812"/>
      <c r="CA17" s="812"/>
      <c r="CB17" s="812"/>
      <c r="CC17" s="812"/>
      <c r="CD17" s="812"/>
      <c r="CE17" s="812"/>
      <c r="CF17" s="812"/>
      <c r="CG17" s="813"/>
      <c r="CH17" s="814"/>
      <c r="CI17" s="815"/>
      <c r="CJ17" s="815"/>
      <c r="CK17" s="815"/>
      <c r="CL17" s="816"/>
      <c r="CM17" s="814"/>
      <c r="CN17" s="815"/>
      <c r="CO17" s="815"/>
      <c r="CP17" s="815"/>
      <c r="CQ17" s="816"/>
      <c r="CR17" s="814"/>
      <c r="CS17" s="815"/>
      <c r="CT17" s="815"/>
      <c r="CU17" s="815"/>
      <c r="CV17" s="816"/>
      <c r="CW17" s="814"/>
      <c r="CX17" s="815"/>
      <c r="CY17" s="815"/>
      <c r="CZ17" s="815"/>
      <c r="DA17" s="816"/>
      <c r="DB17" s="814"/>
      <c r="DC17" s="815"/>
      <c r="DD17" s="815"/>
      <c r="DE17" s="815"/>
      <c r="DF17" s="816"/>
      <c r="DG17" s="814"/>
      <c r="DH17" s="815"/>
      <c r="DI17" s="815"/>
      <c r="DJ17" s="815"/>
      <c r="DK17" s="816"/>
      <c r="DL17" s="814"/>
      <c r="DM17" s="815"/>
      <c r="DN17" s="815"/>
      <c r="DO17" s="815"/>
      <c r="DP17" s="816"/>
      <c r="DQ17" s="814"/>
      <c r="DR17" s="815"/>
      <c r="DS17" s="815"/>
      <c r="DT17" s="815"/>
      <c r="DU17" s="816"/>
      <c r="DV17" s="811"/>
      <c r="DW17" s="812"/>
      <c r="DX17" s="812"/>
      <c r="DY17" s="812"/>
      <c r="DZ17" s="817"/>
      <c r="EA17" s="234"/>
    </row>
    <row r="18" spans="1:131" s="235" customFormat="1" ht="26.25" customHeight="1" x14ac:dyDescent="0.15">
      <c r="A18" s="238">
        <v>12</v>
      </c>
      <c r="B18" s="818"/>
      <c r="C18" s="819"/>
      <c r="D18" s="819"/>
      <c r="E18" s="819"/>
      <c r="F18" s="819"/>
      <c r="G18" s="819"/>
      <c r="H18" s="819"/>
      <c r="I18" s="819"/>
      <c r="J18" s="819"/>
      <c r="K18" s="819"/>
      <c r="L18" s="819"/>
      <c r="M18" s="819"/>
      <c r="N18" s="819"/>
      <c r="O18" s="819"/>
      <c r="P18" s="820"/>
      <c r="Q18" s="821"/>
      <c r="R18" s="822"/>
      <c r="S18" s="822"/>
      <c r="T18" s="822"/>
      <c r="U18" s="822"/>
      <c r="V18" s="822"/>
      <c r="W18" s="822"/>
      <c r="X18" s="822"/>
      <c r="Y18" s="822"/>
      <c r="Z18" s="822"/>
      <c r="AA18" s="822"/>
      <c r="AB18" s="822"/>
      <c r="AC18" s="822"/>
      <c r="AD18" s="822"/>
      <c r="AE18" s="823"/>
      <c r="AF18" s="824"/>
      <c r="AG18" s="825"/>
      <c r="AH18" s="825"/>
      <c r="AI18" s="825"/>
      <c r="AJ18" s="826"/>
      <c r="AK18" s="807"/>
      <c r="AL18" s="808"/>
      <c r="AM18" s="808"/>
      <c r="AN18" s="808"/>
      <c r="AO18" s="808"/>
      <c r="AP18" s="808"/>
      <c r="AQ18" s="808"/>
      <c r="AR18" s="808"/>
      <c r="AS18" s="808"/>
      <c r="AT18" s="808"/>
      <c r="AU18" s="809"/>
      <c r="AV18" s="809"/>
      <c r="AW18" s="809"/>
      <c r="AX18" s="809"/>
      <c r="AY18" s="810"/>
      <c r="AZ18" s="232"/>
      <c r="BA18" s="232"/>
      <c r="BB18" s="232"/>
      <c r="BC18" s="232"/>
      <c r="BD18" s="232"/>
      <c r="BE18" s="233"/>
      <c r="BF18" s="233"/>
      <c r="BG18" s="233"/>
      <c r="BH18" s="233"/>
      <c r="BI18" s="233"/>
      <c r="BJ18" s="233"/>
      <c r="BK18" s="233"/>
      <c r="BL18" s="233"/>
      <c r="BM18" s="233"/>
      <c r="BN18" s="233"/>
      <c r="BO18" s="233"/>
      <c r="BP18" s="233"/>
      <c r="BQ18" s="238">
        <v>12</v>
      </c>
      <c r="BR18" s="239"/>
      <c r="BS18" s="811"/>
      <c r="BT18" s="812"/>
      <c r="BU18" s="812"/>
      <c r="BV18" s="812"/>
      <c r="BW18" s="812"/>
      <c r="BX18" s="812"/>
      <c r="BY18" s="812"/>
      <c r="BZ18" s="812"/>
      <c r="CA18" s="812"/>
      <c r="CB18" s="812"/>
      <c r="CC18" s="812"/>
      <c r="CD18" s="812"/>
      <c r="CE18" s="812"/>
      <c r="CF18" s="812"/>
      <c r="CG18" s="813"/>
      <c r="CH18" s="814"/>
      <c r="CI18" s="815"/>
      <c r="CJ18" s="815"/>
      <c r="CK18" s="815"/>
      <c r="CL18" s="816"/>
      <c r="CM18" s="814"/>
      <c r="CN18" s="815"/>
      <c r="CO18" s="815"/>
      <c r="CP18" s="815"/>
      <c r="CQ18" s="816"/>
      <c r="CR18" s="814"/>
      <c r="CS18" s="815"/>
      <c r="CT18" s="815"/>
      <c r="CU18" s="815"/>
      <c r="CV18" s="816"/>
      <c r="CW18" s="814"/>
      <c r="CX18" s="815"/>
      <c r="CY18" s="815"/>
      <c r="CZ18" s="815"/>
      <c r="DA18" s="816"/>
      <c r="DB18" s="814"/>
      <c r="DC18" s="815"/>
      <c r="DD18" s="815"/>
      <c r="DE18" s="815"/>
      <c r="DF18" s="816"/>
      <c r="DG18" s="814"/>
      <c r="DH18" s="815"/>
      <c r="DI18" s="815"/>
      <c r="DJ18" s="815"/>
      <c r="DK18" s="816"/>
      <c r="DL18" s="814"/>
      <c r="DM18" s="815"/>
      <c r="DN18" s="815"/>
      <c r="DO18" s="815"/>
      <c r="DP18" s="816"/>
      <c r="DQ18" s="814"/>
      <c r="DR18" s="815"/>
      <c r="DS18" s="815"/>
      <c r="DT18" s="815"/>
      <c r="DU18" s="816"/>
      <c r="DV18" s="811"/>
      <c r="DW18" s="812"/>
      <c r="DX18" s="812"/>
      <c r="DY18" s="812"/>
      <c r="DZ18" s="817"/>
      <c r="EA18" s="234"/>
    </row>
    <row r="19" spans="1:131" s="235" customFormat="1" ht="26.25" customHeight="1" x14ac:dyDescent="0.15">
      <c r="A19" s="238">
        <v>13</v>
      </c>
      <c r="B19" s="818"/>
      <c r="C19" s="819"/>
      <c r="D19" s="819"/>
      <c r="E19" s="819"/>
      <c r="F19" s="819"/>
      <c r="G19" s="819"/>
      <c r="H19" s="819"/>
      <c r="I19" s="819"/>
      <c r="J19" s="819"/>
      <c r="K19" s="819"/>
      <c r="L19" s="819"/>
      <c r="M19" s="819"/>
      <c r="N19" s="819"/>
      <c r="O19" s="819"/>
      <c r="P19" s="820"/>
      <c r="Q19" s="821"/>
      <c r="R19" s="822"/>
      <c r="S19" s="822"/>
      <c r="T19" s="822"/>
      <c r="U19" s="822"/>
      <c r="V19" s="822"/>
      <c r="W19" s="822"/>
      <c r="X19" s="822"/>
      <c r="Y19" s="822"/>
      <c r="Z19" s="822"/>
      <c r="AA19" s="822"/>
      <c r="AB19" s="822"/>
      <c r="AC19" s="822"/>
      <c r="AD19" s="822"/>
      <c r="AE19" s="823"/>
      <c r="AF19" s="824"/>
      <c r="AG19" s="825"/>
      <c r="AH19" s="825"/>
      <c r="AI19" s="825"/>
      <c r="AJ19" s="826"/>
      <c r="AK19" s="807"/>
      <c r="AL19" s="808"/>
      <c r="AM19" s="808"/>
      <c r="AN19" s="808"/>
      <c r="AO19" s="808"/>
      <c r="AP19" s="808"/>
      <c r="AQ19" s="808"/>
      <c r="AR19" s="808"/>
      <c r="AS19" s="808"/>
      <c r="AT19" s="808"/>
      <c r="AU19" s="809"/>
      <c r="AV19" s="809"/>
      <c r="AW19" s="809"/>
      <c r="AX19" s="809"/>
      <c r="AY19" s="810"/>
      <c r="AZ19" s="232"/>
      <c r="BA19" s="232"/>
      <c r="BB19" s="232"/>
      <c r="BC19" s="232"/>
      <c r="BD19" s="232"/>
      <c r="BE19" s="233"/>
      <c r="BF19" s="233"/>
      <c r="BG19" s="233"/>
      <c r="BH19" s="233"/>
      <c r="BI19" s="233"/>
      <c r="BJ19" s="233"/>
      <c r="BK19" s="233"/>
      <c r="BL19" s="233"/>
      <c r="BM19" s="233"/>
      <c r="BN19" s="233"/>
      <c r="BO19" s="233"/>
      <c r="BP19" s="233"/>
      <c r="BQ19" s="238">
        <v>13</v>
      </c>
      <c r="BR19" s="239"/>
      <c r="BS19" s="811"/>
      <c r="BT19" s="812"/>
      <c r="BU19" s="812"/>
      <c r="BV19" s="812"/>
      <c r="BW19" s="812"/>
      <c r="BX19" s="812"/>
      <c r="BY19" s="812"/>
      <c r="BZ19" s="812"/>
      <c r="CA19" s="812"/>
      <c r="CB19" s="812"/>
      <c r="CC19" s="812"/>
      <c r="CD19" s="812"/>
      <c r="CE19" s="812"/>
      <c r="CF19" s="812"/>
      <c r="CG19" s="813"/>
      <c r="CH19" s="814"/>
      <c r="CI19" s="815"/>
      <c r="CJ19" s="815"/>
      <c r="CK19" s="815"/>
      <c r="CL19" s="816"/>
      <c r="CM19" s="814"/>
      <c r="CN19" s="815"/>
      <c r="CO19" s="815"/>
      <c r="CP19" s="815"/>
      <c r="CQ19" s="816"/>
      <c r="CR19" s="814"/>
      <c r="CS19" s="815"/>
      <c r="CT19" s="815"/>
      <c r="CU19" s="815"/>
      <c r="CV19" s="816"/>
      <c r="CW19" s="814"/>
      <c r="CX19" s="815"/>
      <c r="CY19" s="815"/>
      <c r="CZ19" s="815"/>
      <c r="DA19" s="816"/>
      <c r="DB19" s="814"/>
      <c r="DC19" s="815"/>
      <c r="DD19" s="815"/>
      <c r="DE19" s="815"/>
      <c r="DF19" s="816"/>
      <c r="DG19" s="814"/>
      <c r="DH19" s="815"/>
      <c r="DI19" s="815"/>
      <c r="DJ19" s="815"/>
      <c r="DK19" s="816"/>
      <c r="DL19" s="814"/>
      <c r="DM19" s="815"/>
      <c r="DN19" s="815"/>
      <c r="DO19" s="815"/>
      <c r="DP19" s="816"/>
      <c r="DQ19" s="814"/>
      <c r="DR19" s="815"/>
      <c r="DS19" s="815"/>
      <c r="DT19" s="815"/>
      <c r="DU19" s="816"/>
      <c r="DV19" s="811"/>
      <c r="DW19" s="812"/>
      <c r="DX19" s="812"/>
      <c r="DY19" s="812"/>
      <c r="DZ19" s="817"/>
      <c r="EA19" s="234"/>
    </row>
    <row r="20" spans="1:131" s="235" customFormat="1" ht="26.25" customHeight="1" x14ac:dyDescent="0.15">
      <c r="A20" s="238">
        <v>14</v>
      </c>
      <c r="B20" s="818"/>
      <c r="C20" s="819"/>
      <c r="D20" s="819"/>
      <c r="E20" s="819"/>
      <c r="F20" s="819"/>
      <c r="G20" s="819"/>
      <c r="H20" s="819"/>
      <c r="I20" s="819"/>
      <c r="J20" s="819"/>
      <c r="K20" s="819"/>
      <c r="L20" s="819"/>
      <c r="M20" s="819"/>
      <c r="N20" s="819"/>
      <c r="O20" s="819"/>
      <c r="P20" s="820"/>
      <c r="Q20" s="821"/>
      <c r="R20" s="822"/>
      <c r="S20" s="822"/>
      <c r="T20" s="822"/>
      <c r="U20" s="822"/>
      <c r="V20" s="822"/>
      <c r="W20" s="822"/>
      <c r="X20" s="822"/>
      <c r="Y20" s="822"/>
      <c r="Z20" s="822"/>
      <c r="AA20" s="822"/>
      <c r="AB20" s="822"/>
      <c r="AC20" s="822"/>
      <c r="AD20" s="822"/>
      <c r="AE20" s="823"/>
      <c r="AF20" s="824"/>
      <c r="AG20" s="825"/>
      <c r="AH20" s="825"/>
      <c r="AI20" s="825"/>
      <c r="AJ20" s="826"/>
      <c r="AK20" s="807"/>
      <c r="AL20" s="808"/>
      <c r="AM20" s="808"/>
      <c r="AN20" s="808"/>
      <c r="AO20" s="808"/>
      <c r="AP20" s="808"/>
      <c r="AQ20" s="808"/>
      <c r="AR20" s="808"/>
      <c r="AS20" s="808"/>
      <c r="AT20" s="808"/>
      <c r="AU20" s="809"/>
      <c r="AV20" s="809"/>
      <c r="AW20" s="809"/>
      <c r="AX20" s="809"/>
      <c r="AY20" s="810"/>
      <c r="AZ20" s="232"/>
      <c r="BA20" s="232"/>
      <c r="BB20" s="232"/>
      <c r="BC20" s="232"/>
      <c r="BD20" s="232"/>
      <c r="BE20" s="233"/>
      <c r="BF20" s="233"/>
      <c r="BG20" s="233"/>
      <c r="BH20" s="233"/>
      <c r="BI20" s="233"/>
      <c r="BJ20" s="233"/>
      <c r="BK20" s="233"/>
      <c r="BL20" s="233"/>
      <c r="BM20" s="233"/>
      <c r="BN20" s="233"/>
      <c r="BO20" s="233"/>
      <c r="BP20" s="233"/>
      <c r="BQ20" s="238">
        <v>14</v>
      </c>
      <c r="BR20" s="239"/>
      <c r="BS20" s="811"/>
      <c r="BT20" s="812"/>
      <c r="BU20" s="812"/>
      <c r="BV20" s="812"/>
      <c r="BW20" s="812"/>
      <c r="BX20" s="812"/>
      <c r="BY20" s="812"/>
      <c r="BZ20" s="812"/>
      <c r="CA20" s="812"/>
      <c r="CB20" s="812"/>
      <c r="CC20" s="812"/>
      <c r="CD20" s="812"/>
      <c r="CE20" s="812"/>
      <c r="CF20" s="812"/>
      <c r="CG20" s="813"/>
      <c r="CH20" s="814"/>
      <c r="CI20" s="815"/>
      <c r="CJ20" s="815"/>
      <c r="CK20" s="815"/>
      <c r="CL20" s="816"/>
      <c r="CM20" s="814"/>
      <c r="CN20" s="815"/>
      <c r="CO20" s="815"/>
      <c r="CP20" s="815"/>
      <c r="CQ20" s="816"/>
      <c r="CR20" s="814"/>
      <c r="CS20" s="815"/>
      <c r="CT20" s="815"/>
      <c r="CU20" s="815"/>
      <c r="CV20" s="816"/>
      <c r="CW20" s="814"/>
      <c r="CX20" s="815"/>
      <c r="CY20" s="815"/>
      <c r="CZ20" s="815"/>
      <c r="DA20" s="816"/>
      <c r="DB20" s="814"/>
      <c r="DC20" s="815"/>
      <c r="DD20" s="815"/>
      <c r="DE20" s="815"/>
      <c r="DF20" s="816"/>
      <c r="DG20" s="814"/>
      <c r="DH20" s="815"/>
      <c r="DI20" s="815"/>
      <c r="DJ20" s="815"/>
      <c r="DK20" s="816"/>
      <c r="DL20" s="814"/>
      <c r="DM20" s="815"/>
      <c r="DN20" s="815"/>
      <c r="DO20" s="815"/>
      <c r="DP20" s="816"/>
      <c r="DQ20" s="814"/>
      <c r="DR20" s="815"/>
      <c r="DS20" s="815"/>
      <c r="DT20" s="815"/>
      <c r="DU20" s="816"/>
      <c r="DV20" s="811"/>
      <c r="DW20" s="812"/>
      <c r="DX20" s="812"/>
      <c r="DY20" s="812"/>
      <c r="DZ20" s="817"/>
      <c r="EA20" s="234"/>
    </row>
    <row r="21" spans="1:131" s="235" customFormat="1" ht="26.25" customHeight="1" thickBot="1" x14ac:dyDescent="0.2">
      <c r="A21" s="238">
        <v>15</v>
      </c>
      <c r="B21" s="818"/>
      <c r="C21" s="819"/>
      <c r="D21" s="819"/>
      <c r="E21" s="819"/>
      <c r="F21" s="819"/>
      <c r="G21" s="819"/>
      <c r="H21" s="819"/>
      <c r="I21" s="819"/>
      <c r="J21" s="819"/>
      <c r="K21" s="819"/>
      <c r="L21" s="819"/>
      <c r="M21" s="819"/>
      <c r="N21" s="819"/>
      <c r="O21" s="819"/>
      <c r="P21" s="820"/>
      <c r="Q21" s="821"/>
      <c r="R21" s="822"/>
      <c r="S21" s="822"/>
      <c r="T21" s="822"/>
      <c r="U21" s="822"/>
      <c r="V21" s="822"/>
      <c r="W21" s="822"/>
      <c r="X21" s="822"/>
      <c r="Y21" s="822"/>
      <c r="Z21" s="822"/>
      <c r="AA21" s="822"/>
      <c r="AB21" s="822"/>
      <c r="AC21" s="822"/>
      <c r="AD21" s="822"/>
      <c r="AE21" s="823"/>
      <c r="AF21" s="824"/>
      <c r="AG21" s="825"/>
      <c r="AH21" s="825"/>
      <c r="AI21" s="825"/>
      <c r="AJ21" s="826"/>
      <c r="AK21" s="807"/>
      <c r="AL21" s="808"/>
      <c r="AM21" s="808"/>
      <c r="AN21" s="808"/>
      <c r="AO21" s="808"/>
      <c r="AP21" s="808"/>
      <c r="AQ21" s="808"/>
      <c r="AR21" s="808"/>
      <c r="AS21" s="808"/>
      <c r="AT21" s="808"/>
      <c r="AU21" s="809"/>
      <c r="AV21" s="809"/>
      <c r="AW21" s="809"/>
      <c r="AX21" s="809"/>
      <c r="AY21" s="810"/>
      <c r="AZ21" s="232"/>
      <c r="BA21" s="232"/>
      <c r="BB21" s="232"/>
      <c r="BC21" s="232"/>
      <c r="BD21" s="232"/>
      <c r="BE21" s="233"/>
      <c r="BF21" s="233"/>
      <c r="BG21" s="233"/>
      <c r="BH21" s="233"/>
      <c r="BI21" s="233"/>
      <c r="BJ21" s="233"/>
      <c r="BK21" s="233"/>
      <c r="BL21" s="233"/>
      <c r="BM21" s="233"/>
      <c r="BN21" s="233"/>
      <c r="BO21" s="233"/>
      <c r="BP21" s="233"/>
      <c r="BQ21" s="238">
        <v>15</v>
      </c>
      <c r="BR21" s="239"/>
      <c r="BS21" s="811"/>
      <c r="BT21" s="812"/>
      <c r="BU21" s="812"/>
      <c r="BV21" s="812"/>
      <c r="BW21" s="812"/>
      <c r="BX21" s="812"/>
      <c r="BY21" s="812"/>
      <c r="BZ21" s="812"/>
      <c r="CA21" s="812"/>
      <c r="CB21" s="812"/>
      <c r="CC21" s="812"/>
      <c r="CD21" s="812"/>
      <c r="CE21" s="812"/>
      <c r="CF21" s="812"/>
      <c r="CG21" s="813"/>
      <c r="CH21" s="814"/>
      <c r="CI21" s="815"/>
      <c r="CJ21" s="815"/>
      <c r="CK21" s="815"/>
      <c r="CL21" s="816"/>
      <c r="CM21" s="814"/>
      <c r="CN21" s="815"/>
      <c r="CO21" s="815"/>
      <c r="CP21" s="815"/>
      <c r="CQ21" s="816"/>
      <c r="CR21" s="814"/>
      <c r="CS21" s="815"/>
      <c r="CT21" s="815"/>
      <c r="CU21" s="815"/>
      <c r="CV21" s="816"/>
      <c r="CW21" s="814"/>
      <c r="CX21" s="815"/>
      <c r="CY21" s="815"/>
      <c r="CZ21" s="815"/>
      <c r="DA21" s="816"/>
      <c r="DB21" s="814"/>
      <c r="DC21" s="815"/>
      <c r="DD21" s="815"/>
      <c r="DE21" s="815"/>
      <c r="DF21" s="816"/>
      <c r="DG21" s="814"/>
      <c r="DH21" s="815"/>
      <c r="DI21" s="815"/>
      <c r="DJ21" s="815"/>
      <c r="DK21" s="816"/>
      <c r="DL21" s="814"/>
      <c r="DM21" s="815"/>
      <c r="DN21" s="815"/>
      <c r="DO21" s="815"/>
      <c r="DP21" s="816"/>
      <c r="DQ21" s="814"/>
      <c r="DR21" s="815"/>
      <c r="DS21" s="815"/>
      <c r="DT21" s="815"/>
      <c r="DU21" s="816"/>
      <c r="DV21" s="811"/>
      <c r="DW21" s="812"/>
      <c r="DX21" s="812"/>
      <c r="DY21" s="812"/>
      <c r="DZ21" s="817"/>
      <c r="EA21" s="234"/>
    </row>
    <row r="22" spans="1:131" s="235" customFormat="1" ht="26.25" customHeight="1" x14ac:dyDescent="0.15">
      <c r="A22" s="238">
        <v>16</v>
      </c>
      <c r="B22" s="818"/>
      <c r="C22" s="819"/>
      <c r="D22" s="819"/>
      <c r="E22" s="819"/>
      <c r="F22" s="819"/>
      <c r="G22" s="819"/>
      <c r="H22" s="819"/>
      <c r="I22" s="819"/>
      <c r="J22" s="819"/>
      <c r="K22" s="819"/>
      <c r="L22" s="819"/>
      <c r="M22" s="819"/>
      <c r="N22" s="819"/>
      <c r="O22" s="819"/>
      <c r="P22" s="820"/>
      <c r="Q22" s="837"/>
      <c r="R22" s="838"/>
      <c r="S22" s="838"/>
      <c r="T22" s="838"/>
      <c r="U22" s="838"/>
      <c r="V22" s="838"/>
      <c r="W22" s="838"/>
      <c r="X22" s="838"/>
      <c r="Y22" s="838"/>
      <c r="Z22" s="838"/>
      <c r="AA22" s="838"/>
      <c r="AB22" s="838"/>
      <c r="AC22" s="838"/>
      <c r="AD22" s="838"/>
      <c r="AE22" s="839"/>
      <c r="AF22" s="824"/>
      <c r="AG22" s="825"/>
      <c r="AH22" s="825"/>
      <c r="AI22" s="825"/>
      <c r="AJ22" s="826"/>
      <c r="AK22" s="840"/>
      <c r="AL22" s="841"/>
      <c r="AM22" s="841"/>
      <c r="AN22" s="841"/>
      <c r="AO22" s="841"/>
      <c r="AP22" s="841"/>
      <c r="AQ22" s="841"/>
      <c r="AR22" s="841"/>
      <c r="AS22" s="841"/>
      <c r="AT22" s="841"/>
      <c r="AU22" s="842"/>
      <c r="AV22" s="842"/>
      <c r="AW22" s="842"/>
      <c r="AX22" s="842"/>
      <c r="AY22" s="843"/>
      <c r="AZ22" s="844" t="s">
        <v>375</v>
      </c>
      <c r="BA22" s="844"/>
      <c r="BB22" s="844"/>
      <c r="BC22" s="844"/>
      <c r="BD22" s="845"/>
      <c r="BE22" s="233"/>
      <c r="BF22" s="233"/>
      <c r="BG22" s="233"/>
      <c r="BH22" s="233"/>
      <c r="BI22" s="233"/>
      <c r="BJ22" s="233"/>
      <c r="BK22" s="233"/>
      <c r="BL22" s="233"/>
      <c r="BM22" s="233"/>
      <c r="BN22" s="233"/>
      <c r="BO22" s="233"/>
      <c r="BP22" s="233"/>
      <c r="BQ22" s="238">
        <v>16</v>
      </c>
      <c r="BR22" s="239"/>
      <c r="BS22" s="811"/>
      <c r="BT22" s="812"/>
      <c r="BU22" s="812"/>
      <c r="BV22" s="812"/>
      <c r="BW22" s="812"/>
      <c r="BX22" s="812"/>
      <c r="BY22" s="812"/>
      <c r="BZ22" s="812"/>
      <c r="CA22" s="812"/>
      <c r="CB22" s="812"/>
      <c r="CC22" s="812"/>
      <c r="CD22" s="812"/>
      <c r="CE22" s="812"/>
      <c r="CF22" s="812"/>
      <c r="CG22" s="813"/>
      <c r="CH22" s="814"/>
      <c r="CI22" s="815"/>
      <c r="CJ22" s="815"/>
      <c r="CK22" s="815"/>
      <c r="CL22" s="816"/>
      <c r="CM22" s="814"/>
      <c r="CN22" s="815"/>
      <c r="CO22" s="815"/>
      <c r="CP22" s="815"/>
      <c r="CQ22" s="816"/>
      <c r="CR22" s="814"/>
      <c r="CS22" s="815"/>
      <c r="CT22" s="815"/>
      <c r="CU22" s="815"/>
      <c r="CV22" s="816"/>
      <c r="CW22" s="814"/>
      <c r="CX22" s="815"/>
      <c r="CY22" s="815"/>
      <c r="CZ22" s="815"/>
      <c r="DA22" s="816"/>
      <c r="DB22" s="814"/>
      <c r="DC22" s="815"/>
      <c r="DD22" s="815"/>
      <c r="DE22" s="815"/>
      <c r="DF22" s="816"/>
      <c r="DG22" s="814"/>
      <c r="DH22" s="815"/>
      <c r="DI22" s="815"/>
      <c r="DJ22" s="815"/>
      <c r="DK22" s="816"/>
      <c r="DL22" s="814"/>
      <c r="DM22" s="815"/>
      <c r="DN22" s="815"/>
      <c r="DO22" s="815"/>
      <c r="DP22" s="816"/>
      <c r="DQ22" s="814"/>
      <c r="DR22" s="815"/>
      <c r="DS22" s="815"/>
      <c r="DT22" s="815"/>
      <c r="DU22" s="816"/>
      <c r="DV22" s="811"/>
      <c r="DW22" s="812"/>
      <c r="DX22" s="812"/>
      <c r="DY22" s="812"/>
      <c r="DZ22" s="817"/>
      <c r="EA22" s="234"/>
    </row>
    <row r="23" spans="1:131" s="235" customFormat="1" ht="26.25" customHeight="1" thickBot="1" x14ac:dyDescent="0.2">
      <c r="A23" s="240" t="s">
        <v>376</v>
      </c>
      <c r="B23" s="827" t="s">
        <v>377</v>
      </c>
      <c r="C23" s="828"/>
      <c r="D23" s="828"/>
      <c r="E23" s="828"/>
      <c r="F23" s="828"/>
      <c r="G23" s="828"/>
      <c r="H23" s="828"/>
      <c r="I23" s="828"/>
      <c r="J23" s="828"/>
      <c r="K23" s="828"/>
      <c r="L23" s="828"/>
      <c r="M23" s="828"/>
      <c r="N23" s="828"/>
      <c r="O23" s="828"/>
      <c r="P23" s="829"/>
      <c r="Q23" s="830">
        <v>3669</v>
      </c>
      <c r="R23" s="831"/>
      <c r="S23" s="831"/>
      <c r="T23" s="831"/>
      <c r="U23" s="831"/>
      <c r="V23" s="831">
        <v>3444</v>
      </c>
      <c r="W23" s="831"/>
      <c r="X23" s="831"/>
      <c r="Y23" s="831"/>
      <c r="Z23" s="831"/>
      <c r="AA23" s="831">
        <v>225</v>
      </c>
      <c r="AB23" s="831"/>
      <c r="AC23" s="831"/>
      <c r="AD23" s="831"/>
      <c r="AE23" s="832"/>
      <c r="AF23" s="833">
        <v>184</v>
      </c>
      <c r="AG23" s="831"/>
      <c r="AH23" s="831"/>
      <c r="AI23" s="831"/>
      <c r="AJ23" s="834"/>
      <c r="AK23" s="835"/>
      <c r="AL23" s="836"/>
      <c r="AM23" s="836"/>
      <c r="AN23" s="836"/>
      <c r="AO23" s="836"/>
      <c r="AP23" s="831">
        <v>2479</v>
      </c>
      <c r="AQ23" s="831"/>
      <c r="AR23" s="831"/>
      <c r="AS23" s="831"/>
      <c r="AT23" s="831"/>
      <c r="AU23" s="847"/>
      <c r="AV23" s="847"/>
      <c r="AW23" s="847"/>
      <c r="AX23" s="847"/>
      <c r="AY23" s="848"/>
      <c r="AZ23" s="849" t="s">
        <v>122</v>
      </c>
      <c r="BA23" s="850"/>
      <c r="BB23" s="850"/>
      <c r="BC23" s="850"/>
      <c r="BD23" s="851"/>
      <c r="BE23" s="233"/>
      <c r="BF23" s="233"/>
      <c r="BG23" s="233"/>
      <c r="BH23" s="233"/>
      <c r="BI23" s="233"/>
      <c r="BJ23" s="233"/>
      <c r="BK23" s="233"/>
      <c r="BL23" s="233"/>
      <c r="BM23" s="233"/>
      <c r="BN23" s="233"/>
      <c r="BO23" s="233"/>
      <c r="BP23" s="233"/>
      <c r="BQ23" s="238">
        <v>17</v>
      </c>
      <c r="BR23" s="239"/>
      <c r="BS23" s="811"/>
      <c r="BT23" s="812"/>
      <c r="BU23" s="812"/>
      <c r="BV23" s="812"/>
      <c r="BW23" s="812"/>
      <c r="BX23" s="812"/>
      <c r="BY23" s="812"/>
      <c r="BZ23" s="812"/>
      <c r="CA23" s="812"/>
      <c r="CB23" s="812"/>
      <c r="CC23" s="812"/>
      <c r="CD23" s="812"/>
      <c r="CE23" s="812"/>
      <c r="CF23" s="812"/>
      <c r="CG23" s="813"/>
      <c r="CH23" s="814"/>
      <c r="CI23" s="815"/>
      <c r="CJ23" s="815"/>
      <c r="CK23" s="815"/>
      <c r="CL23" s="816"/>
      <c r="CM23" s="814"/>
      <c r="CN23" s="815"/>
      <c r="CO23" s="815"/>
      <c r="CP23" s="815"/>
      <c r="CQ23" s="816"/>
      <c r="CR23" s="814"/>
      <c r="CS23" s="815"/>
      <c r="CT23" s="815"/>
      <c r="CU23" s="815"/>
      <c r="CV23" s="816"/>
      <c r="CW23" s="814"/>
      <c r="CX23" s="815"/>
      <c r="CY23" s="815"/>
      <c r="CZ23" s="815"/>
      <c r="DA23" s="816"/>
      <c r="DB23" s="814"/>
      <c r="DC23" s="815"/>
      <c r="DD23" s="815"/>
      <c r="DE23" s="815"/>
      <c r="DF23" s="816"/>
      <c r="DG23" s="814"/>
      <c r="DH23" s="815"/>
      <c r="DI23" s="815"/>
      <c r="DJ23" s="815"/>
      <c r="DK23" s="816"/>
      <c r="DL23" s="814"/>
      <c r="DM23" s="815"/>
      <c r="DN23" s="815"/>
      <c r="DO23" s="815"/>
      <c r="DP23" s="816"/>
      <c r="DQ23" s="814"/>
      <c r="DR23" s="815"/>
      <c r="DS23" s="815"/>
      <c r="DT23" s="815"/>
      <c r="DU23" s="816"/>
      <c r="DV23" s="811"/>
      <c r="DW23" s="812"/>
      <c r="DX23" s="812"/>
      <c r="DY23" s="812"/>
      <c r="DZ23" s="817"/>
      <c r="EA23" s="234"/>
    </row>
    <row r="24" spans="1:131" s="235" customFormat="1" ht="26.25" customHeight="1" x14ac:dyDescent="0.15">
      <c r="A24" s="846" t="s">
        <v>378</v>
      </c>
      <c r="B24" s="846"/>
      <c r="C24" s="846"/>
      <c r="D24" s="846"/>
      <c r="E24" s="846"/>
      <c r="F24" s="846"/>
      <c r="G24" s="846"/>
      <c r="H24" s="846"/>
      <c r="I24" s="846"/>
      <c r="J24" s="846"/>
      <c r="K24" s="846"/>
      <c r="L24" s="846"/>
      <c r="M24" s="846"/>
      <c r="N24" s="846"/>
      <c r="O24" s="846"/>
      <c r="P24" s="846"/>
      <c r="Q24" s="846"/>
      <c r="R24" s="846"/>
      <c r="S24" s="846"/>
      <c r="T24" s="846"/>
      <c r="U24" s="846"/>
      <c r="V24" s="846"/>
      <c r="W24" s="846"/>
      <c r="X24" s="846"/>
      <c r="Y24" s="846"/>
      <c r="Z24" s="846"/>
      <c r="AA24" s="846"/>
      <c r="AB24" s="846"/>
      <c r="AC24" s="846"/>
      <c r="AD24" s="846"/>
      <c r="AE24" s="846"/>
      <c r="AF24" s="846"/>
      <c r="AG24" s="846"/>
      <c r="AH24" s="846"/>
      <c r="AI24" s="846"/>
      <c r="AJ24" s="846"/>
      <c r="AK24" s="846"/>
      <c r="AL24" s="846"/>
      <c r="AM24" s="846"/>
      <c r="AN24" s="846"/>
      <c r="AO24" s="846"/>
      <c r="AP24" s="846"/>
      <c r="AQ24" s="846"/>
      <c r="AR24" s="846"/>
      <c r="AS24" s="846"/>
      <c r="AT24" s="846"/>
      <c r="AU24" s="846"/>
      <c r="AV24" s="846"/>
      <c r="AW24" s="846"/>
      <c r="AX24" s="846"/>
      <c r="AY24" s="846"/>
      <c r="AZ24" s="232"/>
      <c r="BA24" s="232"/>
      <c r="BB24" s="232"/>
      <c r="BC24" s="232"/>
      <c r="BD24" s="232"/>
      <c r="BE24" s="233"/>
      <c r="BF24" s="233"/>
      <c r="BG24" s="233"/>
      <c r="BH24" s="233"/>
      <c r="BI24" s="233"/>
      <c r="BJ24" s="233"/>
      <c r="BK24" s="233"/>
      <c r="BL24" s="233"/>
      <c r="BM24" s="233"/>
      <c r="BN24" s="233"/>
      <c r="BO24" s="233"/>
      <c r="BP24" s="233"/>
      <c r="BQ24" s="238">
        <v>18</v>
      </c>
      <c r="BR24" s="239"/>
      <c r="BS24" s="811"/>
      <c r="BT24" s="812"/>
      <c r="BU24" s="812"/>
      <c r="BV24" s="812"/>
      <c r="BW24" s="812"/>
      <c r="BX24" s="812"/>
      <c r="BY24" s="812"/>
      <c r="BZ24" s="812"/>
      <c r="CA24" s="812"/>
      <c r="CB24" s="812"/>
      <c r="CC24" s="812"/>
      <c r="CD24" s="812"/>
      <c r="CE24" s="812"/>
      <c r="CF24" s="812"/>
      <c r="CG24" s="813"/>
      <c r="CH24" s="814"/>
      <c r="CI24" s="815"/>
      <c r="CJ24" s="815"/>
      <c r="CK24" s="815"/>
      <c r="CL24" s="816"/>
      <c r="CM24" s="814"/>
      <c r="CN24" s="815"/>
      <c r="CO24" s="815"/>
      <c r="CP24" s="815"/>
      <c r="CQ24" s="816"/>
      <c r="CR24" s="814"/>
      <c r="CS24" s="815"/>
      <c r="CT24" s="815"/>
      <c r="CU24" s="815"/>
      <c r="CV24" s="816"/>
      <c r="CW24" s="814"/>
      <c r="CX24" s="815"/>
      <c r="CY24" s="815"/>
      <c r="CZ24" s="815"/>
      <c r="DA24" s="816"/>
      <c r="DB24" s="814"/>
      <c r="DC24" s="815"/>
      <c r="DD24" s="815"/>
      <c r="DE24" s="815"/>
      <c r="DF24" s="816"/>
      <c r="DG24" s="814"/>
      <c r="DH24" s="815"/>
      <c r="DI24" s="815"/>
      <c r="DJ24" s="815"/>
      <c r="DK24" s="816"/>
      <c r="DL24" s="814"/>
      <c r="DM24" s="815"/>
      <c r="DN24" s="815"/>
      <c r="DO24" s="815"/>
      <c r="DP24" s="816"/>
      <c r="DQ24" s="814"/>
      <c r="DR24" s="815"/>
      <c r="DS24" s="815"/>
      <c r="DT24" s="815"/>
      <c r="DU24" s="816"/>
      <c r="DV24" s="811"/>
      <c r="DW24" s="812"/>
      <c r="DX24" s="812"/>
      <c r="DY24" s="812"/>
      <c r="DZ24" s="817"/>
      <c r="EA24" s="234"/>
    </row>
    <row r="25" spans="1:131" ht="26.25" customHeight="1" thickBot="1" x14ac:dyDescent="0.2">
      <c r="A25" s="763" t="s">
        <v>379</v>
      </c>
      <c r="B25" s="763"/>
      <c r="C25" s="763"/>
      <c r="D25" s="763"/>
      <c r="E25" s="763"/>
      <c r="F25" s="763"/>
      <c r="G25" s="763"/>
      <c r="H25" s="763"/>
      <c r="I25" s="763"/>
      <c r="J25" s="763"/>
      <c r="K25" s="763"/>
      <c r="L25" s="763"/>
      <c r="M25" s="763"/>
      <c r="N25" s="763"/>
      <c r="O25" s="763"/>
      <c r="P25" s="763"/>
      <c r="Q25" s="763"/>
      <c r="R25" s="763"/>
      <c r="S25" s="763"/>
      <c r="T25" s="763"/>
      <c r="U25" s="763"/>
      <c r="V25" s="763"/>
      <c r="W25" s="763"/>
      <c r="X25" s="763"/>
      <c r="Y25" s="763"/>
      <c r="Z25" s="763"/>
      <c r="AA25" s="763"/>
      <c r="AB25" s="763"/>
      <c r="AC25" s="763"/>
      <c r="AD25" s="763"/>
      <c r="AE25" s="763"/>
      <c r="AF25" s="763"/>
      <c r="AG25" s="763"/>
      <c r="AH25" s="763"/>
      <c r="AI25" s="763"/>
      <c r="AJ25" s="763"/>
      <c r="AK25" s="763"/>
      <c r="AL25" s="763"/>
      <c r="AM25" s="763"/>
      <c r="AN25" s="763"/>
      <c r="AO25" s="763"/>
      <c r="AP25" s="763"/>
      <c r="AQ25" s="763"/>
      <c r="AR25" s="763"/>
      <c r="AS25" s="763"/>
      <c r="AT25" s="763"/>
      <c r="AU25" s="763"/>
      <c r="AV25" s="763"/>
      <c r="AW25" s="763"/>
      <c r="AX25" s="763"/>
      <c r="AY25" s="763"/>
      <c r="AZ25" s="763"/>
      <c r="BA25" s="763"/>
      <c r="BB25" s="763"/>
      <c r="BC25" s="763"/>
      <c r="BD25" s="763"/>
      <c r="BE25" s="763"/>
      <c r="BF25" s="763"/>
      <c r="BG25" s="763"/>
      <c r="BH25" s="763"/>
      <c r="BI25" s="763"/>
      <c r="BJ25" s="232"/>
      <c r="BK25" s="232"/>
      <c r="BL25" s="232"/>
      <c r="BM25" s="232"/>
      <c r="BN25" s="232"/>
      <c r="BO25" s="241"/>
      <c r="BP25" s="241"/>
      <c r="BQ25" s="238">
        <v>19</v>
      </c>
      <c r="BR25" s="239"/>
      <c r="BS25" s="811"/>
      <c r="BT25" s="812"/>
      <c r="BU25" s="812"/>
      <c r="BV25" s="812"/>
      <c r="BW25" s="812"/>
      <c r="BX25" s="812"/>
      <c r="BY25" s="812"/>
      <c r="BZ25" s="812"/>
      <c r="CA25" s="812"/>
      <c r="CB25" s="812"/>
      <c r="CC25" s="812"/>
      <c r="CD25" s="812"/>
      <c r="CE25" s="812"/>
      <c r="CF25" s="812"/>
      <c r="CG25" s="813"/>
      <c r="CH25" s="814"/>
      <c r="CI25" s="815"/>
      <c r="CJ25" s="815"/>
      <c r="CK25" s="815"/>
      <c r="CL25" s="816"/>
      <c r="CM25" s="814"/>
      <c r="CN25" s="815"/>
      <c r="CO25" s="815"/>
      <c r="CP25" s="815"/>
      <c r="CQ25" s="816"/>
      <c r="CR25" s="814"/>
      <c r="CS25" s="815"/>
      <c r="CT25" s="815"/>
      <c r="CU25" s="815"/>
      <c r="CV25" s="816"/>
      <c r="CW25" s="814"/>
      <c r="CX25" s="815"/>
      <c r="CY25" s="815"/>
      <c r="CZ25" s="815"/>
      <c r="DA25" s="816"/>
      <c r="DB25" s="814"/>
      <c r="DC25" s="815"/>
      <c r="DD25" s="815"/>
      <c r="DE25" s="815"/>
      <c r="DF25" s="816"/>
      <c r="DG25" s="814"/>
      <c r="DH25" s="815"/>
      <c r="DI25" s="815"/>
      <c r="DJ25" s="815"/>
      <c r="DK25" s="816"/>
      <c r="DL25" s="814"/>
      <c r="DM25" s="815"/>
      <c r="DN25" s="815"/>
      <c r="DO25" s="815"/>
      <c r="DP25" s="816"/>
      <c r="DQ25" s="814"/>
      <c r="DR25" s="815"/>
      <c r="DS25" s="815"/>
      <c r="DT25" s="815"/>
      <c r="DU25" s="816"/>
      <c r="DV25" s="811"/>
      <c r="DW25" s="812"/>
      <c r="DX25" s="812"/>
      <c r="DY25" s="812"/>
      <c r="DZ25" s="817"/>
      <c r="EA25" s="230"/>
    </row>
    <row r="26" spans="1:131" ht="26.25" customHeight="1" x14ac:dyDescent="0.15">
      <c r="A26" s="765" t="s">
        <v>357</v>
      </c>
      <c r="B26" s="766"/>
      <c r="C26" s="766"/>
      <c r="D26" s="766"/>
      <c r="E26" s="766"/>
      <c r="F26" s="766"/>
      <c r="G26" s="766"/>
      <c r="H26" s="766"/>
      <c r="I26" s="766"/>
      <c r="J26" s="766"/>
      <c r="K26" s="766"/>
      <c r="L26" s="766"/>
      <c r="M26" s="766"/>
      <c r="N26" s="766"/>
      <c r="O26" s="766"/>
      <c r="P26" s="767"/>
      <c r="Q26" s="771" t="s">
        <v>380</v>
      </c>
      <c r="R26" s="772"/>
      <c r="S26" s="772"/>
      <c r="T26" s="772"/>
      <c r="U26" s="773"/>
      <c r="V26" s="771" t="s">
        <v>381</v>
      </c>
      <c r="W26" s="772"/>
      <c r="X26" s="772"/>
      <c r="Y26" s="772"/>
      <c r="Z26" s="773"/>
      <c r="AA26" s="771" t="s">
        <v>382</v>
      </c>
      <c r="AB26" s="772"/>
      <c r="AC26" s="772"/>
      <c r="AD26" s="772"/>
      <c r="AE26" s="772"/>
      <c r="AF26" s="852" t="s">
        <v>383</v>
      </c>
      <c r="AG26" s="853"/>
      <c r="AH26" s="853"/>
      <c r="AI26" s="853"/>
      <c r="AJ26" s="854"/>
      <c r="AK26" s="772" t="s">
        <v>384</v>
      </c>
      <c r="AL26" s="772"/>
      <c r="AM26" s="772"/>
      <c r="AN26" s="772"/>
      <c r="AO26" s="773"/>
      <c r="AP26" s="771" t="s">
        <v>385</v>
      </c>
      <c r="AQ26" s="772"/>
      <c r="AR26" s="772"/>
      <c r="AS26" s="772"/>
      <c r="AT26" s="773"/>
      <c r="AU26" s="771" t="s">
        <v>386</v>
      </c>
      <c r="AV26" s="772"/>
      <c r="AW26" s="772"/>
      <c r="AX26" s="772"/>
      <c r="AY26" s="773"/>
      <c r="AZ26" s="771" t="s">
        <v>387</v>
      </c>
      <c r="BA26" s="772"/>
      <c r="BB26" s="772"/>
      <c r="BC26" s="772"/>
      <c r="BD26" s="773"/>
      <c r="BE26" s="771" t="s">
        <v>364</v>
      </c>
      <c r="BF26" s="772"/>
      <c r="BG26" s="772"/>
      <c r="BH26" s="772"/>
      <c r="BI26" s="778"/>
      <c r="BJ26" s="232"/>
      <c r="BK26" s="232"/>
      <c r="BL26" s="232"/>
      <c r="BM26" s="232"/>
      <c r="BN26" s="232"/>
      <c r="BO26" s="241"/>
      <c r="BP26" s="241"/>
      <c r="BQ26" s="238">
        <v>20</v>
      </c>
      <c r="BR26" s="239"/>
      <c r="BS26" s="811"/>
      <c r="BT26" s="812"/>
      <c r="BU26" s="812"/>
      <c r="BV26" s="812"/>
      <c r="BW26" s="812"/>
      <c r="BX26" s="812"/>
      <c r="BY26" s="812"/>
      <c r="BZ26" s="812"/>
      <c r="CA26" s="812"/>
      <c r="CB26" s="812"/>
      <c r="CC26" s="812"/>
      <c r="CD26" s="812"/>
      <c r="CE26" s="812"/>
      <c r="CF26" s="812"/>
      <c r="CG26" s="813"/>
      <c r="CH26" s="814"/>
      <c r="CI26" s="815"/>
      <c r="CJ26" s="815"/>
      <c r="CK26" s="815"/>
      <c r="CL26" s="816"/>
      <c r="CM26" s="814"/>
      <c r="CN26" s="815"/>
      <c r="CO26" s="815"/>
      <c r="CP26" s="815"/>
      <c r="CQ26" s="816"/>
      <c r="CR26" s="814"/>
      <c r="CS26" s="815"/>
      <c r="CT26" s="815"/>
      <c r="CU26" s="815"/>
      <c r="CV26" s="816"/>
      <c r="CW26" s="814"/>
      <c r="CX26" s="815"/>
      <c r="CY26" s="815"/>
      <c r="CZ26" s="815"/>
      <c r="DA26" s="816"/>
      <c r="DB26" s="814"/>
      <c r="DC26" s="815"/>
      <c r="DD26" s="815"/>
      <c r="DE26" s="815"/>
      <c r="DF26" s="816"/>
      <c r="DG26" s="814"/>
      <c r="DH26" s="815"/>
      <c r="DI26" s="815"/>
      <c r="DJ26" s="815"/>
      <c r="DK26" s="816"/>
      <c r="DL26" s="814"/>
      <c r="DM26" s="815"/>
      <c r="DN26" s="815"/>
      <c r="DO26" s="815"/>
      <c r="DP26" s="816"/>
      <c r="DQ26" s="814"/>
      <c r="DR26" s="815"/>
      <c r="DS26" s="815"/>
      <c r="DT26" s="815"/>
      <c r="DU26" s="816"/>
      <c r="DV26" s="811"/>
      <c r="DW26" s="812"/>
      <c r="DX26" s="812"/>
      <c r="DY26" s="812"/>
      <c r="DZ26" s="817"/>
      <c r="EA26" s="230"/>
    </row>
    <row r="27" spans="1:131" ht="26.25" customHeight="1" thickBot="1" x14ac:dyDescent="0.2">
      <c r="A27" s="768"/>
      <c r="B27" s="769"/>
      <c r="C27" s="769"/>
      <c r="D27" s="769"/>
      <c r="E27" s="769"/>
      <c r="F27" s="769"/>
      <c r="G27" s="769"/>
      <c r="H27" s="769"/>
      <c r="I27" s="769"/>
      <c r="J27" s="769"/>
      <c r="K27" s="769"/>
      <c r="L27" s="769"/>
      <c r="M27" s="769"/>
      <c r="N27" s="769"/>
      <c r="O27" s="769"/>
      <c r="P27" s="770"/>
      <c r="Q27" s="774"/>
      <c r="R27" s="775"/>
      <c r="S27" s="775"/>
      <c r="T27" s="775"/>
      <c r="U27" s="776"/>
      <c r="V27" s="774"/>
      <c r="W27" s="775"/>
      <c r="X27" s="775"/>
      <c r="Y27" s="775"/>
      <c r="Z27" s="776"/>
      <c r="AA27" s="774"/>
      <c r="AB27" s="775"/>
      <c r="AC27" s="775"/>
      <c r="AD27" s="775"/>
      <c r="AE27" s="775"/>
      <c r="AF27" s="855"/>
      <c r="AG27" s="856"/>
      <c r="AH27" s="856"/>
      <c r="AI27" s="856"/>
      <c r="AJ27" s="857"/>
      <c r="AK27" s="775"/>
      <c r="AL27" s="775"/>
      <c r="AM27" s="775"/>
      <c r="AN27" s="775"/>
      <c r="AO27" s="776"/>
      <c r="AP27" s="774"/>
      <c r="AQ27" s="775"/>
      <c r="AR27" s="775"/>
      <c r="AS27" s="775"/>
      <c r="AT27" s="776"/>
      <c r="AU27" s="774"/>
      <c r="AV27" s="775"/>
      <c r="AW27" s="775"/>
      <c r="AX27" s="775"/>
      <c r="AY27" s="776"/>
      <c r="AZ27" s="774"/>
      <c r="BA27" s="775"/>
      <c r="BB27" s="775"/>
      <c r="BC27" s="775"/>
      <c r="BD27" s="776"/>
      <c r="BE27" s="774"/>
      <c r="BF27" s="775"/>
      <c r="BG27" s="775"/>
      <c r="BH27" s="775"/>
      <c r="BI27" s="780"/>
      <c r="BJ27" s="232"/>
      <c r="BK27" s="232"/>
      <c r="BL27" s="232"/>
      <c r="BM27" s="232"/>
      <c r="BN27" s="232"/>
      <c r="BO27" s="241"/>
      <c r="BP27" s="241"/>
      <c r="BQ27" s="238">
        <v>21</v>
      </c>
      <c r="BR27" s="239"/>
      <c r="BS27" s="811"/>
      <c r="BT27" s="812"/>
      <c r="BU27" s="812"/>
      <c r="BV27" s="812"/>
      <c r="BW27" s="812"/>
      <c r="BX27" s="812"/>
      <c r="BY27" s="812"/>
      <c r="BZ27" s="812"/>
      <c r="CA27" s="812"/>
      <c r="CB27" s="812"/>
      <c r="CC27" s="812"/>
      <c r="CD27" s="812"/>
      <c r="CE27" s="812"/>
      <c r="CF27" s="812"/>
      <c r="CG27" s="813"/>
      <c r="CH27" s="814"/>
      <c r="CI27" s="815"/>
      <c r="CJ27" s="815"/>
      <c r="CK27" s="815"/>
      <c r="CL27" s="816"/>
      <c r="CM27" s="814"/>
      <c r="CN27" s="815"/>
      <c r="CO27" s="815"/>
      <c r="CP27" s="815"/>
      <c r="CQ27" s="816"/>
      <c r="CR27" s="814"/>
      <c r="CS27" s="815"/>
      <c r="CT27" s="815"/>
      <c r="CU27" s="815"/>
      <c r="CV27" s="816"/>
      <c r="CW27" s="814"/>
      <c r="CX27" s="815"/>
      <c r="CY27" s="815"/>
      <c r="CZ27" s="815"/>
      <c r="DA27" s="816"/>
      <c r="DB27" s="814"/>
      <c r="DC27" s="815"/>
      <c r="DD27" s="815"/>
      <c r="DE27" s="815"/>
      <c r="DF27" s="816"/>
      <c r="DG27" s="814"/>
      <c r="DH27" s="815"/>
      <c r="DI27" s="815"/>
      <c r="DJ27" s="815"/>
      <c r="DK27" s="816"/>
      <c r="DL27" s="814"/>
      <c r="DM27" s="815"/>
      <c r="DN27" s="815"/>
      <c r="DO27" s="815"/>
      <c r="DP27" s="816"/>
      <c r="DQ27" s="814"/>
      <c r="DR27" s="815"/>
      <c r="DS27" s="815"/>
      <c r="DT27" s="815"/>
      <c r="DU27" s="816"/>
      <c r="DV27" s="811"/>
      <c r="DW27" s="812"/>
      <c r="DX27" s="812"/>
      <c r="DY27" s="812"/>
      <c r="DZ27" s="817"/>
      <c r="EA27" s="230"/>
    </row>
    <row r="28" spans="1:131" ht="26.25" customHeight="1" thickTop="1" x14ac:dyDescent="0.15">
      <c r="A28" s="242">
        <v>1</v>
      </c>
      <c r="B28" s="787" t="s">
        <v>388</v>
      </c>
      <c r="C28" s="788"/>
      <c r="D28" s="788"/>
      <c r="E28" s="788"/>
      <c r="F28" s="788"/>
      <c r="G28" s="788"/>
      <c r="H28" s="788"/>
      <c r="I28" s="788"/>
      <c r="J28" s="788"/>
      <c r="K28" s="788"/>
      <c r="L28" s="788"/>
      <c r="M28" s="788"/>
      <c r="N28" s="788"/>
      <c r="O28" s="788"/>
      <c r="P28" s="789"/>
      <c r="Q28" s="860">
        <v>304</v>
      </c>
      <c r="R28" s="861"/>
      <c r="S28" s="861"/>
      <c r="T28" s="861"/>
      <c r="U28" s="861"/>
      <c r="V28" s="861">
        <v>304</v>
      </c>
      <c r="W28" s="861"/>
      <c r="X28" s="861"/>
      <c r="Y28" s="861"/>
      <c r="Z28" s="861"/>
      <c r="AA28" s="861">
        <v>0</v>
      </c>
      <c r="AB28" s="861"/>
      <c r="AC28" s="861"/>
      <c r="AD28" s="861"/>
      <c r="AE28" s="862"/>
      <c r="AF28" s="863">
        <v>0</v>
      </c>
      <c r="AG28" s="861"/>
      <c r="AH28" s="861"/>
      <c r="AI28" s="861"/>
      <c r="AJ28" s="864"/>
      <c r="AK28" s="865">
        <v>28</v>
      </c>
      <c r="AL28" s="866"/>
      <c r="AM28" s="866"/>
      <c r="AN28" s="866"/>
      <c r="AO28" s="866"/>
      <c r="AP28" s="866" t="s">
        <v>556</v>
      </c>
      <c r="AQ28" s="866"/>
      <c r="AR28" s="866"/>
      <c r="AS28" s="866"/>
      <c r="AT28" s="866"/>
      <c r="AU28" s="866" t="s">
        <v>556</v>
      </c>
      <c r="AV28" s="866"/>
      <c r="AW28" s="866"/>
      <c r="AX28" s="866"/>
      <c r="AY28" s="866"/>
      <c r="AZ28" s="867" t="s">
        <v>556</v>
      </c>
      <c r="BA28" s="867"/>
      <c r="BB28" s="867"/>
      <c r="BC28" s="867"/>
      <c r="BD28" s="867"/>
      <c r="BE28" s="858"/>
      <c r="BF28" s="858"/>
      <c r="BG28" s="858"/>
      <c r="BH28" s="858"/>
      <c r="BI28" s="859"/>
      <c r="BJ28" s="232"/>
      <c r="BK28" s="232"/>
      <c r="BL28" s="232"/>
      <c r="BM28" s="232"/>
      <c r="BN28" s="232"/>
      <c r="BO28" s="241"/>
      <c r="BP28" s="241"/>
      <c r="BQ28" s="238">
        <v>22</v>
      </c>
      <c r="BR28" s="239"/>
      <c r="BS28" s="811"/>
      <c r="BT28" s="812"/>
      <c r="BU28" s="812"/>
      <c r="BV28" s="812"/>
      <c r="BW28" s="812"/>
      <c r="BX28" s="812"/>
      <c r="BY28" s="812"/>
      <c r="BZ28" s="812"/>
      <c r="CA28" s="812"/>
      <c r="CB28" s="812"/>
      <c r="CC28" s="812"/>
      <c r="CD28" s="812"/>
      <c r="CE28" s="812"/>
      <c r="CF28" s="812"/>
      <c r="CG28" s="813"/>
      <c r="CH28" s="814"/>
      <c r="CI28" s="815"/>
      <c r="CJ28" s="815"/>
      <c r="CK28" s="815"/>
      <c r="CL28" s="816"/>
      <c r="CM28" s="814"/>
      <c r="CN28" s="815"/>
      <c r="CO28" s="815"/>
      <c r="CP28" s="815"/>
      <c r="CQ28" s="816"/>
      <c r="CR28" s="814"/>
      <c r="CS28" s="815"/>
      <c r="CT28" s="815"/>
      <c r="CU28" s="815"/>
      <c r="CV28" s="816"/>
      <c r="CW28" s="814"/>
      <c r="CX28" s="815"/>
      <c r="CY28" s="815"/>
      <c r="CZ28" s="815"/>
      <c r="DA28" s="816"/>
      <c r="DB28" s="814"/>
      <c r="DC28" s="815"/>
      <c r="DD28" s="815"/>
      <c r="DE28" s="815"/>
      <c r="DF28" s="816"/>
      <c r="DG28" s="814"/>
      <c r="DH28" s="815"/>
      <c r="DI28" s="815"/>
      <c r="DJ28" s="815"/>
      <c r="DK28" s="816"/>
      <c r="DL28" s="814"/>
      <c r="DM28" s="815"/>
      <c r="DN28" s="815"/>
      <c r="DO28" s="815"/>
      <c r="DP28" s="816"/>
      <c r="DQ28" s="814"/>
      <c r="DR28" s="815"/>
      <c r="DS28" s="815"/>
      <c r="DT28" s="815"/>
      <c r="DU28" s="816"/>
      <c r="DV28" s="811"/>
      <c r="DW28" s="812"/>
      <c r="DX28" s="812"/>
      <c r="DY28" s="812"/>
      <c r="DZ28" s="817"/>
      <c r="EA28" s="230"/>
    </row>
    <row r="29" spans="1:131" ht="26.25" customHeight="1" x14ac:dyDescent="0.15">
      <c r="A29" s="242">
        <v>2</v>
      </c>
      <c r="B29" s="818" t="s">
        <v>389</v>
      </c>
      <c r="C29" s="819"/>
      <c r="D29" s="819"/>
      <c r="E29" s="819"/>
      <c r="F29" s="819"/>
      <c r="G29" s="819"/>
      <c r="H29" s="819"/>
      <c r="I29" s="819"/>
      <c r="J29" s="819"/>
      <c r="K29" s="819"/>
      <c r="L29" s="819"/>
      <c r="M29" s="819"/>
      <c r="N29" s="819"/>
      <c r="O29" s="819"/>
      <c r="P29" s="820"/>
      <c r="Q29" s="821">
        <v>107</v>
      </c>
      <c r="R29" s="822"/>
      <c r="S29" s="822"/>
      <c r="T29" s="822"/>
      <c r="U29" s="822"/>
      <c r="V29" s="822">
        <v>107</v>
      </c>
      <c r="W29" s="822"/>
      <c r="X29" s="822"/>
      <c r="Y29" s="822"/>
      <c r="Z29" s="822"/>
      <c r="AA29" s="822">
        <v>0</v>
      </c>
      <c r="AB29" s="822"/>
      <c r="AC29" s="822"/>
      <c r="AD29" s="822"/>
      <c r="AE29" s="823"/>
      <c r="AF29" s="824">
        <v>0</v>
      </c>
      <c r="AG29" s="825"/>
      <c r="AH29" s="825"/>
      <c r="AI29" s="825"/>
      <c r="AJ29" s="826"/>
      <c r="AK29" s="872">
        <v>56</v>
      </c>
      <c r="AL29" s="868"/>
      <c r="AM29" s="868"/>
      <c r="AN29" s="868"/>
      <c r="AO29" s="868"/>
      <c r="AP29" s="868" t="s">
        <v>556</v>
      </c>
      <c r="AQ29" s="868"/>
      <c r="AR29" s="868"/>
      <c r="AS29" s="868"/>
      <c r="AT29" s="868"/>
      <c r="AU29" s="868" t="s">
        <v>556</v>
      </c>
      <c r="AV29" s="868"/>
      <c r="AW29" s="868"/>
      <c r="AX29" s="868"/>
      <c r="AY29" s="868"/>
      <c r="AZ29" s="869" t="s">
        <v>556</v>
      </c>
      <c r="BA29" s="869"/>
      <c r="BB29" s="869"/>
      <c r="BC29" s="869"/>
      <c r="BD29" s="869"/>
      <c r="BE29" s="870"/>
      <c r="BF29" s="870"/>
      <c r="BG29" s="870"/>
      <c r="BH29" s="870"/>
      <c r="BI29" s="871"/>
      <c r="BJ29" s="232"/>
      <c r="BK29" s="232"/>
      <c r="BL29" s="232"/>
      <c r="BM29" s="232"/>
      <c r="BN29" s="232"/>
      <c r="BO29" s="241"/>
      <c r="BP29" s="241"/>
      <c r="BQ29" s="238">
        <v>23</v>
      </c>
      <c r="BR29" s="239"/>
      <c r="BS29" s="811"/>
      <c r="BT29" s="812"/>
      <c r="BU29" s="812"/>
      <c r="BV29" s="812"/>
      <c r="BW29" s="812"/>
      <c r="BX29" s="812"/>
      <c r="BY29" s="812"/>
      <c r="BZ29" s="812"/>
      <c r="CA29" s="812"/>
      <c r="CB29" s="812"/>
      <c r="CC29" s="812"/>
      <c r="CD29" s="812"/>
      <c r="CE29" s="812"/>
      <c r="CF29" s="812"/>
      <c r="CG29" s="813"/>
      <c r="CH29" s="814"/>
      <c r="CI29" s="815"/>
      <c r="CJ29" s="815"/>
      <c r="CK29" s="815"/>
      <c r="CL29" s="816"/>
      <c r="CM29" s="814"/>
      <c r="CN29" s="815"/>
      <c r="CO29" s="815"/>
      <c r="CP29" s="815"/>
      <c r="CQ29" s="816"/>
      <c r="CR29" s="814"/>
      <c r="CS29" s="815"/>
      <c r="CT29" s="815"/>
      <c r="CU29" s="815"/>
      <c r="CV29" s="816"/>
      <c r="CW29" s="814"/>
      <c r="CX29" s="815"/>
      <c r="CY29" s="815"/>
      <c r="CZ29" s="815"/>
      <c r="DA29" s="816"/>
      <c r="DB29" s="814"/>
      <c r="DC29" s="815"/>
      <c r="DD29" s="815"/>
      <c r="DE29" s="815"/>
      <c r="DF29" s="816"/>
      <c r="DG29" s="814"/>
      <c r="DH29" s="815"/>
      <c r="DI29" s="815"/>
      <c r="DJ29" s="815"/>
      <c r="DK29" s="816"/>
      <c r="DL29" s="814"/>
      <c r="DM29" s="815"/>
      <c r="DN29" s="815"/>
      <c r="DO29" s="815"/>
      <c r="DP29" s="816"/>
      <c r="DQ29" s="814"/>
      <c r="DR29" s="815"/>
      <c r="DS29" s="815"/>
      <c r="DT29" s="815"/>
      <c r="DU29" s="816"/>
      <c r="DV29" s="811"/>
      <c r="DW29" s="812"/>
      <c r="DX29" s="812"/>
      <c r="DY29" s="812"/>
      <c r="DZ29" s="817"/>
      <c r="EA29" s="230"/>
    </row>
    <row r="30" spans="1:131" ht="26.25" customHeight="1" x14ac:dyDescent="0.15">
      <c r="A30" s="242">
        <v>3</v>
      </c>
      <c r="B30" s="818" t="s">
        <v>390</v>
      </c>
      <c r="C30" s="819"/>
      <c r="D30" s="819"/>
      <c r="E30" s="819"/>
      <c r="F30" s="819"/>
      <c r="G30" s="819"/>
      <c r="H30" s="819"/>
      <c r="I30" s="819"/>
      <c r="J30" s="819"/>
      <c r="K30" s="819"/>
      <c r="L30" s="819"/>
      <c r="M30" s="819"/>
      <c r="N30" s="819"/>
      <c r="O30" s="819"/>
      <c r="P30" s="820"/>
      <c r="Q30" s="821">
        <v>528</v>
      </c>
      <c r="R30" s="822"/>
      <c r="S30" s="822"/>
      <c r="T30" s="822"/>
      <c r="U30" s="822"/>
      <c r="V30" s="822">
        <v>512</v>
      </c>
      <c r="W30" s="822"/>
      <c r="X30" s="822"/>
      <c r="Y30" s="822"/>
      <c r="Z30" s="822"/>
      <c r="AA30" s="822">
        <v>16</v>
      </c>
      <c r="AB30" s="822"/>
      <c r="AC30" s="822"/>
      <c r="AD30" s="822"/>
      <c r="AE30" s="823"/>
      <c r="AF30" s="824">
        <v>16</v>
      </c>
      <c r="AG30" s="825"/>
      <c r="AH30" s="825"/>
      <c r="AI30" s="825"/>
      <c r="AJ30" s="826"/>
      <c r="AK30" s="872">
        <v>88</v>
      </c>
      <c r="AL30" s="868"/>
      <c r="AM30" s="868"/>
      <c r="AN30" s="868"/>
      <c r="AO30" s="868"/>
      <c r="AP30" s="868" t="s">
        <v>556</v>
      </c>
      <c r="AQ30" s="868"/>
      <c r="AR30" s="868"/>
      <c r="AS30" s="868"/>
      <c r="AT30" s="868"/>
      <c r="AU30" s="868" t="s">
        <v>556</v>
      </c>
      <c r="AV30" s="868"/>
      <c r="AW30" s="868"/>
      <c r="AX30" s="868"/>
      <c r="AY30" s="868"/>
      <c r="AZ30" s="869" t="s">
        <v>556</v>
      </c>
      <c r="BA30" s="869"/>
      <c r="BB30" s="869"/>
      <c r="BC30" s="869"/>
      <c r="BD30" s="869"/>
      <c r="BE30" s="870"/>
      <c r="BF30" s="870"/>
      <c r="BG30" s="870"/>
      <c r="BH30" s="870"/>
      <c r="BI30" s="871"/>
      <c r="BJ30" s="232"/>
      <c r="BK30" s="232"/>
      <c r="BL30" s="232"/>
      <c r="BM30" s="232"/>
      <c r="BN30" s="232"/>
      <c r="BO30" s="241"/>
      <c r="BP30" s="241"/>
      <c r="BQ30" s="238">
        <v>24</v>
      </c>
      <c r="BR30" s="239"/>
      <c r="BS30" s="811"/>
      <c r="BT30" s="812"/>
      <c r="BU30" s="812"/>
      <c r="BV30" s="812"/>
      <c r="BW30" s="812"/>
      <c r="BX30" s="812"/>
      <c r="BY30" s="812"/>
      <c r="BZ30" s="812"/>
      <c r="CA30" s="812"/>
      <c r="CB30" s="812"/>
      <c r="CC30" s="812"/>
      <c r="CD30" s="812"/>
      <c r="CE30" s="812"/>
      <c r="CF30" s="812"/>
      <c r="CG30" s="813"/>
      <c r="CH30" s="814"/>
      <c r="CI30" s="815"/>
      <c r="CJ30" s="815"/>
      <c r="CK30" s="815"/>
      <c r="CL30" s="816"/>
      <c r="CM30" s="814"/>
      <c r="CN30" s="815"/>
      <c r="CO30" s="815"/>
      <c r="CP30" s="815"/>
      <c r="CQ30" s="816"/>
      <c r="CR30" s="814"/>
      <c r="CS30" s="815"/>
      <c r="CT30" s="815"/>
      <c r="CU30" s="815"/>
      <c r="CV30" s="816"/>
      <c r="CW30" s="814"/>
      <c r="CX30" s="815"/>
      <c r="CY30" s="815"/>
      <c r="CZ30" s="815"/>
      <c r="DA30" s="816"/>
      <c r="DB30" s="814"/>
      <c r="DC30" s="815"/>
      <c r="DD30" s="815"/>
      <c r="DE30" s="815"/>
      <c r="DF30" s="816"/>
      <c r="DG30" s="814"/>
      <c r="DH30" s="815"/>
      <c r="DI30" s="815"/>
      <c r="DJ30" s="815"/>
      <c r="DK30" s="816"/>
      <c r="DL30" s="814"/>
      <c r="DM30" s="815"/>
      <c r="DN30" s="815"/>
      <c r="DO30" s="815"/>
      <c r="DP30" s="816"/>
      <c r="DQ30" s="814"/>
      <c r="DR30" s="815"/>
      <c r="DS30" s="815"/>
      <c r="DT30" s="815"/>
      <c r="DU30" s="816"/>
      <c r="DV30" s="811"/>
      <c r="DW30" s="812"/>
      <c r="DX30" s="812"/>
      <c r="DY30" s="812"/>
      <c r="DZ30" s="817"/>
      <c r="EA30" s="230"/>
    </row>
    <row r="31" spans="1:131" ht="26.25" customHeight="1" x14ac:dyDescent="0.15">
      <c r="A31" s="242">
        <v>4</v>
      </c>
      <c r="B31" s="818" t="s">
        <v>391</v>
      </c>
      <c r="C31" s="819"/>
      <c r="D31" s="819"/>
      <c r="E31" s="819"/>
      <c r="F31" s="819"/>
      <c r="G31" s="819"/>
      <c r="H31" s="819"/>
      <c r="I31" s="819"/>
      <c r="J31" s="819"/>
      <c r="K31" s="819"/>
      <c r="L31" s="819"/>
      <c r="M31" s="819"/>
      <c r="N31" s="819"/>
      <c r="O31" s="819"/>
      <c r="P31" s="820"/>
      <c r="Q31" s="821">
        <v>42</v>
      </c>
      <c r="R31" s="822"/>
      <c r="S31" s="822"/>
      <c r="T31" s="822"/>
      <c r="U31" s="822"/>
      <c r="V31" s="822">
        <v>42</v>
      </c>
      <c r="W31" s="822"/>
      <c r="X31" s="822"/>
      <c r="Y31" s="822"/>
      <c r="Z31" s="822"/>
      <c r="AA31" s="822">
        <v>0</v>
      </c>
      <c r="AB31" s="822"/>
      <c r="AC31" s="822"/>
      <c r="AD31" s="822"/>
      <c r="AE31" s="823"/>
      <c r="AF31" s="824">
        <v>0</v>
      </c>
      <c r="AG31" s="825"/>
      <c r="AH31" s="825"/>
      <c r="AI31" s="825"/>
      <c r="AJ31" s="826"/>
      <c r="AK31" s="872">
        <v>14</v>
      </c>
      <c r="AL31" s="868"/>
      <c r="AM31" s="868"/>
      <c r="AN31" s="868"/>
      <c r="AO31" s="868"/>
      <c r="AP31" s="868" t="s">
        <v>556</v>
      </c>
      <c r="AQ31" s="868"/>
      <c r="AR31" s="868"/>
      <c r="AS31" s="868"/>
      <c r="AT31" s="868"/>
      <c r="AU31" s="868" t="s">
        <v>556</v>
      </c>
      <c r="AV31" s="868"/>
      <c r="AW31" s="868"/>
      <c r="AX31" s="868"/>
      <c r="AY31" s="868"/>
      <c r="AZ31" s="869" t="s">
        <v>556</v>
      </c>
      <c r="BA31" s="869"/>
      <c r="BB31" s="869"/>
      <c r="BC31" s="869"/>
      <c r="BD31" s="869"/>
      <c r="BE31" s="870"/>
      <c r="BF31" s="870"/>
      <c r="BG31" s="870"/>
      <c r="BH31" s="870"/>
      <c r="BI31" s="871"/>
      <c r="BJ31" s="232"/>
      <c r="BK31" s="232"/>
      <c r="BL31" s="232"/>
      <c r="BM31" s="232"/>
      <c r="BN31" s="232"/>
      <c r="BO31" s="241"/>
      <c r="BP31" s="241"/>
      <c r="BQ31" s="238">
        <v>25</v>
      </c>
      <c r="BR31" s="239"/>
      <c r="BS31" s="811"/>
      <c r="BT31" s="812"/>
      <c r="BU31" s="812"/>
      <c r="BV31" s="812"/>
      <c r="BW31" s="812"/>
      <c r="BX31" s="812"/>
      <c r="BY31" s="812"/>
      <c r="BZ31" s="812"/>
      <c r="CA31" s="812"/>
      <c r="CB31" s="812"/>
      <c r="CC31" s="812"/>
      <c r="CD31" s="812"/>
      <c r="CE31" s="812"/>
      <c r="CF31" s="812"/>
      <c r="CG31" s="813"/>
      <c r="CH31" s="814"/>
      <c r="CI31" s="815"/>
      <c r="CJ31" s="815"/>
      <c r="CK31" s="815"/>
      <c r="CL31" s="816"/>
      <c r="CM31" s="814"/>
      <c r="CN31" s="815"/>
      <c r="CO31" s="815"/>
      <c r="CP31" s="815"/>
      <c r="CQ31" s="816"/>
      <c r="CR31" s="814"/>
      <c r="CS31" s="815"/>
      <c r="CT31" s="815"/>
      <c r="CU31" s="815"/>
      <c r="CV31" s="816"/>
      <c r="CW31" s="814"/>
      <c r="CX31" s="815"/>
      <c r="CY31" s="815"/>
      <c r="CZ31" s="815"/>
      <c r="DA31" s="816"/>
      <c r="DB31" s="814"/>
      <c r="DC31" s="815"/>
      <c r="DD31" s="815"/>
      <c r="DE31" s="815"/>
      <c r="DF31" s="816"/>
      <c r="DG31" s="814"/>
      <c r="DH31" s="815"/>
      <c r="DI31" s="815"/>
      <c r="DJ31" s="815"/>
      <c r="DK31" s="816"/>
      <c r="DL31" s="814"/>
      <c r="DM31" s="815"/>
      <c r="DN31" s="815"/>
      <c r="DO31" s="815"/>
      <c r="DP31" s="816"/>
      <c r="DQ31" s="814"/>
      <c r="DR31" s="815"/>
      <c r="DS31" s="815"/>
      <c r="DT31" s="815"/>
      <c r="DU31" s="816"/>
      <c r="DV31" s="811"/>
      <c r="DW31" s="812"/>
      <c r="DX31" s="812"/>
      <c r="DY31" s="812"/>
      <c r="DZ31" s="817"/>
      <c r="EA31" s="230"/>
    </row>
    <row r="32" spans="1:131" ht="26.25" customHeight="1" x14ac:dyDescent="0.15">
      <c r="A32" s="242">
        <v>5</v>
      </c>
      <c r="B32" s="818" t="s">
        <v>392</v>
      </c>
      <c r="C32" s="819"/>
      <c r="D32" s="819"/>
      <c r="E32" s="819"/>
      <c r="F32" s="819"/>
      <c r="G32" s="819"/>
      <c r="H32" s="819"/>
      <c r="I32" s="819"/>
      <c r="J32" s="819"/>
      <c r="K32" s="819"/>
      <c r="L32" s="819"/>
      <c r="M32" s="819"/>
      <c r="N32" s="819"/>
      <c r="O32" s="819"/>
      <c r="P32" s="820"/>
      <c r="Q32" s="821">
        <v>140</v>
      </c>
      <c r="R32" s="822"/>
      <c r="S32" s="822"/>
      <c r="T32" s="822"/>
      <c r="U32" s="822"/>
      <c r="V32" s="822">
        <v>102</v>
      </c>
      <c r="W32" s="822"/>
      <c r="X32" s="822"/>
      <c r="Y32" s="822"/>
      <c r="Z32" s="822"/>
      <c r="AA32" s="822">
        <v>38</v>
      </c>
      <c r="AB32" s="822"/>
      <c r="AC32" s="822"/>
      <c r="AD32" s="822"/>
      <c r="AE32" s="823"/>
      <c r="AF32" s="824">
        <v>16</v>
      </c>
      <c r="AG32" s="825"/>
      <c r="AH32" s="825"/>
      <c r="AI32" s="825"/>
      <c r="AJ32" s="826"/>
      <c r="AK32" s="872">
        <v>70</v>
      </c>
      <c r="AL32" s="868"/>
      <c r="AM32" s="868"/>
      <c r="AN32" s="868"/>
      <c r="AO32" s="868"/>
      <c r="AP32" s="868">
        <v>558</v>
      </c>
      <c r="AQ32" s="868"/>
      <c r="AR32" s="868"/>
      <c r="AS32" s="868"/>
      <c r="AT32" s="868"/>
      <c r="AU32" s="868">
        <v>440</v>
      </c>
      <c r="AV32" s="868"/>
      <c r="AW32" s="868"/>
      <c r="AX32" s="868"/>
      <c r="AY32" s="868"/>
      <c r="AZ32" s="869" t="s">
        <v>556</v>
      </c>
      <c r="BA32" s="869"/>
      <c r="BB32" s="869"/>
      <c r="BC32" s="869"/>
      <c r="BD32" s="869"/>
      <c r="BE32" s="870" t="s">
        <v>393</v>
      </c>
      <c r="BF32" s="870"/>
      <c r="BG32" s="870"/>
      <c r="BH32" s="870"/>
      <c r="BI32" s="871"/>
      <c r="BJ32" s="232"/>
      <c r="BK32" s="232"/>
      <c r="BL32" s="232"/>
      <c r="BM32" s="232"/>
      <c r="BN32" s="232"/>
      <c r="BO32" s="241"/>
      <c r="BP32" s="241"/>
      <c r="BQ32" s="238">
        <v>26</v>
      </c>
      <c r="BR32" s="239"/>
      <c r="BS32" s="811"/>
      <c r="BT32" s="812"/>
      <c r="BU32" s="812"/>
      <c r="BV32" s="812"/>
      <c r="BW32" s="812"/>
      <c r="BX32" s="812"/>
      <c r="BY32" s="812"/>
      <c r="BZ32" s="812"/>
      <c r="CA32" s="812"/>
      <c r="CB32" s="812"/>
      <c r="CC32" s="812"/>
      <c r="CD32" s="812"/>
      <c r="CE32" s="812"/>
      <c r="CF32" s="812"/>
      <c r="CG32" s="813"/>
      <c r="CH32" s="814"/>
      <c r="CI32" s="815"/>
      <c r="CJ32" s="815"/>
      <c r="CK32" s="815"/>
      <c r="CL32" s="816"/>
      <c r="CM32" s="814"/>
      <c r="CN32" s="815"/>
      <c r="CO32" s="815"/>
      <c r="CP32" s="815"/>
      <c r="CQ32" s="816"/>
      <c r="CR32" s="814"/>
      <c r="CS32" s="815"/>
      <c r="CT32" s="815"/>
      <c r="CU32" s="815"/>
      <c r="CV32" s="816"/>
      <c r="CW32" s="814"/>
      <c r="CX32" s="815"/>
      <c r="CY32" s="815"/>
      <c r="CZ32" s="815"/>
      <c r="DA32" s="816"/>
      <c r="DB32" s="814"/>
      <c r="DC32" s="815"/>
      <c r="DD32" s="815"/>
      <c r="DE32" s="815"/>
      <c r="DF32" s="816"/>
      <c r="DG32" s="814"/>
      <c r="DH32" s="815"/>
      <c r="DI32" s="815"/>
      <c r="DJ32" s="815"/>
      <c r="DK32" s="816"/>
      <c r="DL32" s="814"/>
      <c r="DM32" s="815"/>
      <c r="DN32" s="815"/>
      <c r="DO32" s="815"/>
      <c r="DP32" s="816"/>
      <c r="DQ32" s="814"/>
      <c r="DR32" s="815"/>
      <c r="DS32" s="815"/>
      <c r="DT32" s="815"/>
      <c r="DU32" s="816"/>
      <c r="DV32" s="811"/>
      <c r="DW32" s="812"/>
      <c r="DX32" s="812"/>
      <c r="DY32" s="812"/>
      <c r="DZ32" s="817"/>
      <c r="EA32" s="230"/>
    </row>
    <row r="33" spans="1:131" ht="26.25" customHeight="1" x14ac:dyDescent="0.15">
      <c r="A33" s="242">
        <v>6</v>
      </c>
      <c r="B33" s="818" t="s">
        <v>394</v>
      </c>
      <c r="C33" s="819"/>
      <c r="D33" s="819"/>
      <c r="E33" s="819"/>
      <c r="F33" s="819"/>
      <c r="G33" s="819"/>
      <c r="H33" s="819"/>
      <c r="I33" s="819"/>
      <c r="J33" s="819"/>
      <c r="K33" s="819"/>
      <c r="L33" s="819"/>
      <c r="M33" s="819"/>
      <c r="N33" s="819"/>
      <c r="O33" s="819"/>
      <c r="P33" s="820"/>
      <c r="Q33" s="821">
        <v>63</v>
      </c>
      <c r="R33" s="822"/>
      <c r="S33" s="822"/>
      <c r="T33" s="822"/>
      <c r="U33" s="822"/>
      <c r="V33" s="822">
        <v>52</v>
      </c>
      <c r="W33" s="822"/>
      <c r="X33" s="822"/>
      <c r="Y33" s="822"/>
      <c r="Z33" s="822"/>
      <c r="AA33" s="822">
        <v>11</v>
      </c>
      <c r="AB33" s="822"/>
      <c r="AC33" s="822"/>
      <c r="AD33" s="822"/>
      <c r="AE33" s="823"/>
      <c r="AF33" s="824">
        <v>12</v>
      </c>
      <c r="AG33" s="825"/>
      <c r="AH33" s="825"/>
      <c r="AI33" s="825"/>
      <c r="AJ33" s="826"/>
      <c r="AK33" s="872">
        <v>27</v>
      </c>
      <c r="AL33" s="868"/>
      <c r="AM33" s="868"/>
      <c r="AN33" s="868"/>
      <c r="AO33" s="868"/>
      <c r="AP33" s="868">
        <v>154</v>
      </c>
      <c r="AQ33" s="868"/>
      <c r="AR33" s="868"/>
      <c r="AS33" s="868"/>
      <c r="AT33" s="868"/>
      <c r="AU33" s="868">
        <v>153</v>
      </c>
      <c r="AV33" s="868"/>
      <c r="AW33" s="868"/>
      <c r="AX33" s="868"/>
      <c r="AY33" s="868"/>
      <c r="AZ33" s="869" t="s">
        <v>556</v>
      </c>
      <c r="BA33" s="869"/>
      <c r="BB33" s="869"/>
      <c r="BC33" s="869"/>
      <c r="BD33" s="869"/>
      <c r="BE33" s="870" t="s">
        <v>393</v>
      </c>
      <c r="BF33" s="870"/>
      <c r="BG33" s="870"/>
      <c r="BH33" s="870"/>
      <c r="BI33" s="871"/>
      <c r="BJ33" s="232"/>
      <c r="BK33" s="232"/>
      <c r="BL33" s="232"/>
      <c r="BM33" s="232"/>
      <c r="BN33" s="232"/>
      <c r="BO33" s="241"/>
      <c r="BP33" s="241"/>
      <c r="BQ33" s="238">
        <v>27</v>
      </c>
      <c r="BR33" s="239"/>
      <c r="BS33" s="811"/>
      <c r="BT33" s="812"/>
      <c r="BU33" s="812"/>
      <c r="BV33" s="812"/>
      <c r="BW33" s="812"/>
      <c r="BX33" s="812"/>
      <c r="BY33" s="812"/>
      <c r="BZ33" s="812"/>
      <c r="CA33" s="812"/>
      <c r="CB33" s="812"/>
      <c r="CC33" s="812"/>
      <c r="CD33" s="812"/>
      <c r="CE33" s="812"/>
      <c r="CF33" s="812"/>
      <c r="CG33" s="813"/>
      <c r="CH33" s="814"/>
      <c r="CI33" s="815"/>
      <c r="CJ33" s="815"/>
      <c r="CK33" s="815"/>
      <c r="CL33" s="816"/>
      <c r="CM33" s="814"/>
      <c r="CN33" s="815"/>
      <c r="CO33" s="815"/>
      <c r="CP33" s="815"/>
      <c r="CQ33" s="816"/>
      <c r="CR33" s="814"/>
      <c r="CS33" s="815"/>
      <c r="CT33" s="815"/>
      <c r="CU33" s="815"/>
      <c r="CV33" s="816"/>
      <c r="CW33" s="814"/>
      <c r="CX33" s="815"/>
      <c r="CY33" s="815"/>
      <c r="CZ33" s="815"/>
      <c r="DA33" s="816"/>
      <c r="DB33" s="814"/>
      <c r="DC33" s="815"/>
      <c r="DD33" s="815"/>
      <c r="DE33" s="815"/>
      <c r="DF33" s="816"/>
      <c r="DG33" s="814"/>
      <c r="DH33" s="815"/>
      <c r="DI33" s="815"/>
      <c r="DJ33" s="815"/>
      <c r="DK33" s="816"/>
      <c r="DL33" s="814"/>
      <c r="DM33" s="815"/>
      <c r="DN33" s="815"/>
      <c r="DO33" s="815"/>
      <c r="DP33" s="816"/>
      <c r="DQ33" s="814"/>
      <c r="DR33" s="815"/>
      <c r="DS33" s="815"/>
      <c r="DT33" s="815"/>
      <c r="DU33" s="816"/>
      <c r="DV33" s="811"/>
      <c r="DW33" s="812"/>
      <c r="DX33" s="812"/>
      <c r="DY33" s="812"/>
      <c r="DZ33" s="817"/>
      <c r="EA33" s="230"/>
    </row>
    <row r="34" spans="1:131" ht="26.25" customHeight="1" x14ac:dyDescent="0.15">
      <c r="A34" s="242">
        <v>7</v>
      </c>
      <c r="B34" s="818" t="s">
        <v>395</v>
      </c>
      <c r="C34" s="819"/>
      <c r="D34" s="819"/>
      <c r="E34" s="819"/>
      <c r="F34" s="819"/>
      <c r="G34" s="819"/>
      <c r="H34" s="819"/>
      <c r="I34" s="819"/>
      <c r="J34" s="819"/>
      <c r="K34" s="819"/>
      <c r="L34" s="819"/>
      <c r="M34" s="819"/>
      <c r="N34" s="819"/>
      <c r="O34" s="819"/>
      <c r="P34" s="820"/>
      <c r="Q34" s="821">
        <v>104</v>
      </c>
      <c r="R34" s="822"/>
      <c r="S34" s="822"/>
      <c r="T34" s="822"/>
      <c r="U34" s="822"/>
      <c r="V34" s="822">
        <v>85</v>
      </c>
      <c r="W34" s="822"/>
      <c r="X34" s="822"/>
      <c r="Y34" s="822"/>
      <c r="Z34" s="822"/>
      <c r="AA34" s="822">
        <v>19</v>
      </c>
      <c r="AB34" s="822"/>
      <c r="AC34" s="822"/>
      <c r="AD34" s="822"/>
      <c r="AE34" s="823"/>
      <c r="AF34" s="824">
        <v>4</v>
      </c>
      <c r="AG34" s="825"/>
      <c r="AH34" s="825"/>
      <c r="AI34" s="825"/>
      <c r="AJ34" s="826"/>
      <c r="AK34" s="872">
        <v>43</v>
      </c>
      <c r="AL34" s="868"/>
      <c r="AM34" s="868"/>
      <c r="AN34" s="868"/>
      <c r="AO34" s="868"/>
      <c r="AP34" s="868">
        <v>137</v>
      </c>
      <c r="AQ34" s="868"/>
      <c r="AR34" s="868"/>
      <c r="AS34" s="868"/>
      <c r="AT34" s="868"/>
      <c r="AU34" s="868">
        <v>130</v>
      </c>
      <c r="AV34" s="868"/>
      <c r="AW34" s="868"/>
      <c r="AX34" s="868"/>
      <c r="AY34" s="868"/>
      <c r="AZ34" s="869" t="s">
        <v>556</v>
      </c>
      <c r="BA34" s="869"/>
      <c r="BB34" s="869"/>
      <c r="BC34" s="869"/>
      <c r="BD34" s="869"/>
      <c r="BE34" s="870" t="s">
        <v>393</v>
      </c>
      <c r="BF34" s="870"/>
      <c r="BG34" s="870"/>
      <c r="BH34" s="870"/>
      <c r="BI34" s="871"/>
      <c r="BJ34" s="232"/>
      <c r="BK34" s="232"/>
      <c r="BL34" s="232"/>
      <c r="BM34" s="232"/>
      <c r="BN34" s="232"/>
      <c r="BO34" s="241"/>
      <c r="BP34" s="241"/>
      <c r="BQ34" s="238">
        <v>28</v>
      </c>
      <c r="BR34" s="239"/>
      <c r="BS34" s="811"/>
      <c r="BT34" s="812"/>
      <c r="BU34" s="812"/>
      <c r="BV34" s="812"/>
      <c r="BW34" s="812"/>
      <c r="BX34" s="812"/>
      <c r="BY34" s="812"/>
      <c r="BZ34" s="812"/>
      <c r="CA34" s="812"/>
      <c r="CB34" s="812"/>
      <c r="CC34" s="812"/>
      <c r="CD34" s="812"/>
      <c r="CE34" s="812"/>
      <c r="CF34" s="812"/>
      <c r="CG34" s="813"/>
      <c r="CH34" s="814"/>
      <c r="CI34" s="815"/>
      <c r="CJ34" s="815"/>
      <c r="CK34" s="815"/>
      <c r="CL34" s="816"/>
      <c r="CM34" s="814"/>
      <c r="CN34" s="815"/>
      <c r="CO34" s="815"/>
      <c r="CP34" s="815"/>
      <c r="CQ34" s="816"/>
      <c r="CR34" s="814"/>
      <c r="CS34" s="815"/>
      <c r="CT34" s="815"/>
      <c r="CU34" s="815"/>
      <c r="CV34" s="816"/>
      <c r="CW34" s="814"/>
      <c r="CX34" s="815"/>
      <c r="CY34" s="815"/>
      <c r="CZ34" s="815"/>
      <c r="DA34" s="816"/>
      <c r="DB34" s="814"/>
      <c r="DC34" s="815"/>
      <c r="DD34" s="815"/>
      <c r="DE34" s="815"/>
      <c r="DF34" s="816"/>
      <c r="DG34" s="814"/>
      <c r="DH34" s="815"/>
      <c r="DI34" s="815"/>
      <c r="DJ34" s="815"/>
      <c r="DK34" s="816"/>
      <c r="DL34" s="814"/>
      <c r="DM34" s="815"/>
      <c r="DN34" s="815"/>
      <c r="DO34" s="815"/>
      <c r="DP34" s="816"/>
      <c r="DQ34" s="814"/>
      <c r="DR34" s="815"/>
      <c r="DS34" s="815"/>
      <c r="DT34" s="815"/>
      <c r="DU34" s="816"/>
      <c r="DV34" s="811"/>
      <c r="DW34" s="812"/>
      <c r="DX34" s="812"/>
      <c r="DY34" s="812"/>
      <c r="DZ34" s="817"/>
      <c r="EA34" s="230"/>
    </row>
    <row r="35" spans="1:131" ht="26.25" customHeight="1" x14ac:dyDescent="0.15">
      <c r="A35" s="242">
        <v>8</v>
      </c>
      <c r="B35" s="818"/>
      <c r="C35" s="819"/>
      <c r="D35" s="819"/>
      <c r="E35" s="819"/>
      <c r="F35" s="819"/>
      <c r="G35" s="819"/>
      <c r="H35" s="819"/>
      <c r="I35" s="819"/>
      <c r="J35" s="819"/>
      <c r="K35" s="819"/>
      <c r="L35" s="819"/>
      <c r="M35" s="819"/>
      <c r="N35" s="819"/>
      <c r="O35" s="819"/>
      <c r="P35" s="820"/>
      <c r="Q35" s="821"/>
      <c r="R35" s="822"/>
      <c r="S35" s="822"/>
      <c r="T35" s="822"/>
      <c r="U35" s="822"/>
      <c r="V35" s="822"/>
      <c r="W35" s="822"/>
      <c r="X35" s="822"/>
      <c r="Y35" s="822"/>
      <c r="Z35" s="822"/>
      <c r="AA35" s="822"/>
      <c r="AB35" s="822"/>
      <c r="AC35" s="822"/>
      <c r="AD35" s="822"/>
      <c r="AE35" s="823"/>
      <c r="AF35" s="824"/>
      <c r="AG35" s="825"/>
      <c r="AH35" s="825"/>
      <c r="AI35" s="825"/>
      <c r="AJ35" s="826"/>
      <c r="AK35" s="872"/>
      <c r="AL35" s="868"/>
      <c r="AM35" s="868"/>
      <c r="AN35" s="868"/>
      <c r="AO35" s="868"/>
      <c r="AP35" s="868"/>
      <c r="AQ35" s="868"/>
      <c r="AR35" s="868"/>
      <c r="AS35" s="868"/>
      <c r="AT35" s="868"/>
      <c r="AU35" s="868"/>
      <c r="AV35" s="868"/>
      <c r="AW35" s="868"/>
      <c r="AX35" s="868"/>
      <c r="AY35" s="868"/>
      <c r="AZ35" s="869"/>
      <c r="BA35" s="869"/>
      <c r="BB35" s="869"/>
      <c r="BC35" s="869"/>
      <c r="BD35" s="869"/>
      <c r="BE35" s="870"/>
      <c r="BF35" s="870"/>
      <c r="BG35" s="870"/>
      <c r="BH35" s="870"/>
      <c r="BI35" s="871"/>
      <c r="BJ35" s="232"/>
      <c r="BK35" s="232"/>
      <c r="BL35" s="232"/>
      <c r="BM35" s="232"/>
      <c r="BN35" s="232"/>
      <c r="BO35" s="241"/>
      <c r="BP35" s="241"/>
      <c r="BQ35" s="238">
        <v>29</v>
      </c>
      <c r="BR35" s="239"/>
      <c r="BS35" s="811"/>
      <c r="BT35" s="812"/>
      <c r="BU35" s="812"/>
      <c r="BV35" s="812"/>
      <c r="BW35" s="812"/>
      <c r="BX35" s="812"/>
      <c r="BY35" s="812"/>
      <c r="BZ35" s="812"/>
      <c r="CA35" s="812"/>
      <c r="CB35" s="812"/>
      <c r="CC35" s="812"/>
      <c r="CD35" s="812"/>
      <c r="CE35" s="812"/>
      <c r="CF35" s="812"/>
      <c r="CG35" s="813"/>
      <c r="CH35" s="814"/>
      <c r="CI35" s="815"/>
      <c r="CJ35" s="815"/>
      <c r="CK35" s="815"/>
      <c r="CL35" s="816"/>
      <c r="CM35" s="814"/>
      <c r="CN35" s="815"/>
      <c r="CO35" s="815"/>
      <c r="CP35" s="815"/>
      <c r="CQ35" s="816"/>
      <c r="CR35" s="814"/>
      <c r="CS35" s="815"/>
      <c r="CT35" s="815"/>
      <c r="CU35" s="815"/>
      <c r="CV35" s="816"/>
      <c r="CW35" s="814"/>
      <c r="CX35" s="815"/>
      <c r="CY35" s="815"/>
      <c r="CZ35" s="815"/>
      <c r="DA35" s="816"/>
      <c r="DB35" s="814"/>
      <c r="DC35" s="815"/>
      <c r="DD35" s="815"/>
      <c r="DE35" s="815"/>
      <c r="DF35" s="816"/>
      <c r="DG35" s="814"/>
      <c r="DH35" s="815"/>
      <c r="DI35" s="815"/>
      <c r="DJ35" s="815"/>
      <c r="DK35" s="816"/>
      <c r="DL35" s="814"/>
      <c r="DM35" s="815"/>
      <c r="DN35" s="815"/>
      <c r="DO35" s="815"/>
      <c r="DP35" s="816"/>
      <c r="DQ35" s="814"/>
      <c r="DR35" s="815"/>
      <c r="DS35" s="815"/>
      <c r="DT35" s="815"/>
      <c r="DU35" s="816"/>
      <c r="DV35" s="811"/>
      <c r="DW35" s="812"/>
      <c r="DX35" s="812"/>
      <c r="DY35" s="812"/>
      <c r="DZ35" s="817"/>
      <c r="EA35" s="230"/>
    </row>
    <row r="36" spans="1:131" ht="26.25" customHeight="1" x14ac:dyDescent="0.15">
      <c r="A36" s="242">
        <v>9</v>
      </c>
      <c r="B36" s="818"/>
      <c r="C36" s="819"/>
      <c r="D36" s="819"/>
      <c r="E36" s="819"/>
      <c r="F36" s="819"/>
      <c r="G36" s="819"/>
      <c r="H36" s="819"/>
      <c r="I36" s="819"/>
      <c r="J36" s="819"/>
      <c r="K36" s="819"/>
      <c r="L36" s="819"/>
      <c r="M36" s="819"/>
      <c r="N36" s="819"/>
      <c r="O36" s="819"/>
      <c r="P36" s="820"/>
      <c r="Q36" s="821"/>
      <c r="R36" s="822"/>
      <c r="S36" s="822"/>
      <c r="T36" s="822"/>
      <c r="U36" s="822"/>
      <c r="V36" s="822"/>
      <c r="W36" s="822"/>
      <c r="X36" s="822"/>
      <c r="Y36" s="822"/>
      <c r="Z36" s="822"/>
      <c r="AA36" s="822"/>
      <c r="AB36" s="822"/>
      <c r="AC36" s="822"/>
      <c r="AD36" s="822"/>
      <c r="AE36" s="823"/>
      <c r="AF36" s="824"/>
      <c r="AG36" s="825"/>
      <c r="AH36" s="825"/>
      <c r="AI36" s="825"/>
      <c r="AJ36" s="826"/>
      <c r="AK36" s="872"/>
      <c r="AL36" s="868"/>
      <c r="AM36" s="868"/>
      <c r="AN36" s="868"/>
      <c r="AO36" s="868"/>
      <c r="AP36" s="868"/>
      <c r="AQ36" s="868"/>
      <c r="AR36" s="868"/>
      <c r="AS36" s="868"/>
      <c r="AT36" s="868"/>
      <c r="AU36" s="868"/>
      <c r="AV36" s="868"/>
      <c r="AW36" s="868"/>
      <c r="AX36" s="868"/>
      <c r="AY36" s="868"/>
      <c r="AZ36" s="869"/>
      <c r="BA36" s="869"/>
      <c r="BB36" s="869"/>
      <c r="BC36" s="869"/>
      <c r="BD36" s="869"/>
      <c r="BE36" s="870"/>
      <c r="BF36" s="870"/>
      <c r="BG36" s="870"/>
      <c r="BH36" s="870"/>
      <c r="BI36" s="871"/>
      <c r="BJ36" s="232"/>
      <c r="BK36" s="232"/>
      <c r="BL36" s="232"/>
      <c r="BM36" s="232"/>
      <c r="BN36" s="232"/>
      <c r="BO36" s="241"/>
      <c r="BP36" s="241"/>
      <c r="BQ36" s="238">
        <v>30</v>
      </c>
      <c r="BR36" s="239"/>
      <c r="BS36" s="811"/>
      <c r="BT36" s="812"/>
      <c r="BU36" s="812"/>
      <c r="BV36" s="812"/>
      <c r="BW36" s="812"/>
      <c r="BX36" s="812"/>
      <c r="BY36" s="812"/>
      <c r="BZ36" s="812"/>
      <c r="CA36" s="812"/>
      <c r="CB36" s="812"/>
      <c r="CC36" s="812"/>
      <c r="CD36" s="812"/>
      <c r="CE36" s="812"/>
      <c r="CF36" s="812"/>
      <c r="CG36" s="813"/>
      <c r="CH36" s="814"/>
      <c r="CI36" s="815"/>
      <c r="CJ36" s="815"/>
      <c r="CK36" s="815"/>
      <c r="CL36" s="816"/>
      <c r="CM36" s="814"/>
      <c r="CN36" s="815"/>
      <c r="CO36" s="815"/>
      <c r="CP36" s="815"/>
      <c r="CQ36" s="816"/>
      <c r="CR36" s="814"/>
      <c r="CS36" s="815"/>
      <c r="CT36" s="815"/>
      <c r="CU36" s="815"/>
      <c r="CV36" s="816"/>
      <c r="CW36" s="814"/>
      <c r="CX36" s="815"/>
      <c r="CY36" s="815"/>
      <c r="CZ36" s="815"/>
      <c r="DA36" s="816"/>
      <c r="DB36" s="814"/>
      <c r="DC36" s="815"/>
      <c r="DD36" s="815"/>
      <c r="DE36" s="815"/>
      <c r="DF36" s="816"/>
      <c r="DG36" s="814"/>
      <c r="DH36" s="815"/>
      <c r="DI36" s="815"/>
      <c r="DJ36" s="815"/>
      <c r="DK36" s="816"/>
      <c r="DL36" s="814"/>
      <c r="DM36" s="815"/>
      <c r="DN36" s="815"/>
      <c r="DO36" s="815"/>
      <c r="DP36" s="816"/>
      <c r="DQ36" s="814"/>
      <c r="DR36" s="815"/>
      <c r="DS36" s="815"/>
      <c r="DT36" s="815"/>
      <c r="DU36" s="816"/>
      <c r="DV36" s="811"/>
      <c r="DW36" s="812"/>
      <c r="DX36" s="812"/>
      <c r="DY36" s="812"/>
      <c r="DZ36" s="817"/>
      <c r="EA36" s="230"/>
    </row>
    <row r="37" spans="1:131" ht="26.25" customHeight="1" x14ac:dyDescent="0.15">
      <c r="A37" s="242">
        <v>10</v>
      </c>
      <c r="B37" s="818"/>
      <c r="C37" s="819"/>
      <c r="D37" s="819"/>
      <c r="E37" s="819"/>
      <c r="F37" s="819"/>
      <c r="G37" s="819"/>
      <c r="H37" s="819"/>
      <c r="I37" s="819"/>
      <c r="J37" s="819"/>
      <c r="K37" s="819"/>
      <c r="L37" s="819"/>
      <c r="M37" s="819"/>
      <c r="N37" s="819"/>
      <c r="O37" s="819"/>
      <c r="P37" s="820"/>
      <c r="Q37" s="821"/>
      <c r="R37" s="822"/>
      <c r="S37" s="822"/>
      <c r="T37" s="822"/>
      <c r="U37" s="822"/>
      <c r="V37" s="822"/>
      <c r="W37" s="822"/>
      <c r="X37" s="822"/>
      <c r="Y37" s="822"/>
      <c r="Z37" s="822"/>
      <c r="AA37" s="822"/>
      <c r="AB37" s="822"/>
      <c r="AC37" s="822"/>
      <c r="AD37" s="822"/>
      <c r="AE37" s="823"/>
      <c r="AF37" s="824"/>
      <c r="AG37" s="825"/>
      <c r="AH37" s="825"/>
      <c r="AI37" s="825"/>
      <c r="AJ37" s="826"/>
      <c r="AK37" s="872"/>
      <c r="AL37" s="868"/>
      <c r="AM37" s="868"/>
      <c r="AN37" s="868"/>
      <c r="AO37" s="868"/>
      <c r="AP37" s="868"/>
      <c r="AQ37" s="868"/>
      <c r="AR37" s="868"/>
      <c r="AS37" s="868"/>
      <c r="AT37" s="868"/>
      <c r="AU37" s="868"/>
      <c r="AV37" s="868"/>
      <c r="AW37" s="868"/>
      <c r="AX37" s="868"/>
      <c r="AY37" s="868"/>
      <c r="AZ37" s="869"/>
      <c r="BA37" s="869"/>
      <c r="BB37" s="869"/>
      <c r="BC37" s="869"/>
      <c r="BD37" s="869"/>
      <c r="BE37" s="870"/>
      <c r="BF37" s="870"/>
      <c r="BG37" s="870"/>
      <c r="BH37" s="870"/>
      <c r="BI37" s="871"/>
      <c r="BJ37" s="232"/>
      <c r="BK37" s="232"/>
      <c r="BL37" s="232"/>
      <c r="BM37" s="232"/>
      <c r="BN37" s="232"/>
      <c r="BO37" s="241"/>
      <c r="BP37" s="241"/>
      <c r="BQ37" s="238">
        <v>31</v>
      </c>
      <c r="BR37" s="239"/>
      <c r="BS37" s="811"/>
      <c r="BT37" s="812"/>
      <c r="BU37" s="812"/>
      <c r="BV37" s="812"/>
      <c r="BW37" s="812"/>
      <c r="BX37" s="812"/>
      <c r="BY37" s="812"/>
      <c r="BZ37" s="812"/>
      <c r="CA37" s="812"/>
      <c r="CB37" s="812"/>
      <c r="CC37" s="812"/>
      <c r="CD37" s="812"/>
      <c r="CE37" s="812"/>
      <c r="CF37" s="812"/>
      <c r="CG37" s="813"/>
      <c r="CH37" s="814"/>
      <c r="CI37" s="815"/>
      <c r="CJ37" s="815"/>
      <c r="CK37" s="815"/>
      <c r="CL37" s="816"/>
      <c r="CM37" s="814"/>
      <c r="CN37" s="815"/>
      <c r="CO37" s="815"/>
      <c r="CP37" s="815"/>
      <c r="CQ37" s="816"/>
      <c r="CR37" s="814"/>
      <c r="CS37" s="815"/>
      <c r="CT37" s="815"/>
      <c r="CU37" s="815"/>
      <c r="CV37" s="816"/>
      <c r="CW37" s="814"/>
      <c r="CX37" s="815"/>
      <c r="CY37" s="815"/>
      <c r="CZ37" s="815"/>
      <c r="DA37" s="816"/>
      <c r="DB37" s="814"/>
      <c r="DC37" s="815"/>
      <c r="DD37" s="815"/>
      <c r="DE37" s="815"/>
      <c r="DF37" s="816"/>
      <c r="DG37" s="814"/>
      <c r="DH37" s="815"/>
      <c r="DI37" s="815"/>
      <c r="DJ37" s="815"/>
      <c r="DK37" s="816"/>
      <c r="DL37" s="814"/>
      <c r="DM37" s="815"/>
      <c r="DN37" s="815"/>
      <c r="DO37" s="815"/>
      <c r="DP37" s="816"/>
      <c r="DQ37" s="814"/>
      <c r="DR37" s="815"/>
      <c r="DS37" s="815"/>
      <c r="DT37" s="815"/>
      <c r="DU37" s="816"/>
      <c r="DV37" s="811"/>
      <c r="DW37" s="812"/>
      <c r="DX37" s="812"/>
      <c r="DY37" s="812"/>
      <c r="DZ37" s="817"/>
      <c r="EA37" s="230"/>
    </row>
    <row r="38" spans="1:131" ht="26.25" customHeight="1" x14ac:dyDescent="0.15">
      <c r="A38" s="242">
        <v>11</v>
      </c>
      <c r="B38" s="818"/>
      <c r="C38" s="819"/>
      <c r="D38" s="819"/>
      <c r="E38" s="819"/>
      <c r="F38" s="819"/>
      <c r="G38" s="819"/>
      <c r="H38" s="819"/>
      <c r="I38" s="819"/>
      <c r="J38" s="819"/>
      <c r="K38" s="819"/>
      <c r="L38" s="819"/>
      <c r="M38" s="819"/>
      <c r="N38" s="819"/>
      <c r="O38" s="819"/>
      <c r="P38" s="820"/>
      <c r="Q38" s="821"/>
      <c r="R38" s="822"/>
      <c r="S38" s="822"/>
      <c r="T38" s="822"/>
      <c r="U38" s="822"/>
      <c r="V38" s="822"/>
      <c r="W38" s="822"/>
      <c r="X38" s="822"/>
      <c r="Y38" s="822"/>
      <c r="Z38" s="822"/>
      <c r="AA38" s="822"/>
      <c r="AB38" s="822"/>
      <c r="AC38" s="822"/>
      <c r="AD38" s="822"/>
      <c r="AE38" s="823"/>
      <c r="AF38" s="824"/>
      <c r="AG38" s="825"/>
      <c r="AH38" s="825"/>
      <c r="AI38" s="825"/>
      <c r="AJ38" s="826"/>
      <c r="AK38" s="872"/>
      <c r="AL38" s="868"/>
      <c r="AM38" s="868"/>
      <c r="AN38" s="868"/>
      <c r="AO38" s="868"/>
      <c r="AP38" s="868"/>
      <c r="AQ38" s="868"/>
      <c r="AR38" s="868"/>
      <c r="AS38" s="868"/>
      <c r="AT38" s="868"/>
      <c r="AU38" s="868"/>
      <c r="AV38" s="868"/>
      <c r="AW38" s="868"/>
      <c r="AX38" s="868"/>
      <c r="AY38" s="868"/>
      <c r="AZ38" s="869"/>
      <c r="BA38" s="869"/>
      <c r="BB38" s="869"/>
      <c r="BC38" s="869"/>
      <c r="BD38" s="869"/>
      <c r="BE38" s="870"/>
      <c r="BF38" s="870"/>
      <c r="BG38" s="870"/>
      <c r="BH38" s="870"/>
      <c r="BI38" s="871"/>
      <c r="BJ38" s="232"/>
      <c r="BK38" s="232"/>
      <c r="BL38" s="232"/>
      <c r="BM38" s="232"/>
      <c r="BN38" s="232"/>
      <c r="BO38" s="241"/>
      <c r="BP38" s="241"/>
      <c r="BQ38" s="238">
        <v>32</v>
      </c>
      <c r="BR38" s="239"/>
      <c r="BS38" s="811"/>
      <c r="BT38" s="812"/>
      <c r="BU38" s="812"/>
      <c r="BV38" s="812"/>
      <c r="BW38" s="812"/>
      <c r="BX38" s="812"/>
      <c r="BY38" s="812"/>
      <c r="BZ38" s="812"/>
      <c r="CA38" s="812"/>
      <c r="CB38" s="812"/>
      <c r="CC38" s="812"/>
      <c r="CD38" s="812"/>
      <c r="CE38" s="812"/>
      <c r="CF38" s="812"/>
      <c r="CG38" s="813"/>
      <c r="CH38" s="814"/>
      <c r="CI38" s="815"/>
      <c r="CJ38" s="815"/>
      <c r="CK38" s="815"/>
      <c r="CL38" s="816"/>
      <c r="CM38" s="814"/>
      <c r="CN38" s="815"/>
      <c r="CO38" s="815"/>
      <c r="CP38" s="815"/>
      <c r="CQ38" s="816"/>
      <c r="CR38" s="814"/>
      <c r="CS38" s="815"/>
      <c r="CT38" s="815"/>
      <c r="CU38" s="815"/>
      <c r="CV38" s="816"/>
      <c r="CW38" s="814"/>
      <c r="CX38" s="815"/>
      <c r="CY38" s="815"/>
      <c r="CZ38" s="815"/>
      <c r="DA38" s="816"/>
      <c r="DB38" s="814"/>
      <c r="DC38" s="815"/>
      <c r="DD38" s="815"/>
      <c r="DE38" s="815"/>
      <c r="DF38" s="816"/>
      <c r="DG38" s="814"/>
      <c r="DH38" s="815"/>
      <c r="DI38" s="815"/>
      <c r="DJ38" s="815"/>
      <c r="DK38" s="816"/>
      <c r="DL38" s="814"/>
      <c r="DM38" s="815"/>
      <c r="DN38" s="815"/>
      <c r="DO38" s="815"/>
      <c r="DP38" s="816"/>
      <c r="DQ38" s="814"/>
      <c r="DR38" s="815"/>
      <c r="DS38" s="815"/>
      <c r="DT38" s="815"/>
      <c r="DU38" s="816"/>
      <c r="DV38" s="811"/>
      <c r="DW38" s="812"/>
      <c r="DX38" s="812"/>
      <c r="DY38" s="812"/>
      <c r="DZ38" s="817"/>
      <c r="EA38" s="230"/>
    </row>
    <row r="39" spans="1:131" ht="26.25" customHeight="1" x14ac:dyDescent="0.15">
      <c r="A39" s="242">
        <v>12</v>
      </c>
      <c r="B39" s="818"/>
      <c r="C39" s="819"/>
      <c r="D39" s="819"/>
      <c r="E39" s="819"/>
      <c r="F39" s="819"/>
      <c r="G39" s="819"/>
      <c r="H39" s="819"/>
      <c r="I39" s="819"/>
      <c r="J39" s="819"/>
      <c r="K39" s="819"/>
      <c r="L39" s="819"/>
      <c r="M39" s="819"/>
      <c r="N39" s="819"/>
      <c r="O39" s="819"/>
      <c r="P39" s="820"/>
      <c r="Q39" s="821"/>
      <c r="R39" s="822"/>
      <c r="S39" s="822"/>
      <c r="T39" s="822"/>
      <c r="U39" s="822"/>
      <c r="V39" s="822"/>
      <c r="W39" s="822"/>
      <c r="X39" s="822"/>
      <c r="Y39" s="822"/>
      <c r="Z39" s="822"/>
      <c r="AA39" s="822"/>
      <c r="AB39" s="822"/>
      <c r="AC39" s="822"/>
      <c r="AD39" s="822"/>
      <c r="AE39" s="823"/>
      <c r="AF39" s="824"/>
      <c r="AG39" s="825"/>
      <c r="AH39" s="825"/>
      <c r="AI39" s="825"/>
      <c r="AJ39" s="826"/>
      <c r="AK39" s="872"/>
      <c r="AL39" s="868"/>
      <c r="AM39" s="868"/>
      <c r="AN39" s="868"/>
      <c r="AO39" s="868"/>
      <c r="AP39" s="868"/>
      <c r="AQ39" s="868"/>
      <c r="AR39" s="868"/>
      <c r="AS39" s="868"/>
      <c r="AT39" s="868"/>
      <c r="AU39" s="868"/>
      <c r="AV39" s="868"/>
      <c r="AW39" s="868"/>
      <c r="AX39" s="868"/>
      <c r="AY39" s="868"/>
      <c r="AZ39" s="869"/>
      <c r="BA39" s="869"/>
      <c r="BB39" s="869"/>
      <c r="BC39" s="869"/>
      <c r="BD39" s="869"/>
      <c r="BE39" s="870"/>
      <c r="BF39" s="870"/>
      <c r="BG39" s="870"/>
      <c r="BH39" s="870"/>
      <c r="BI39" s="871"/>
      <c r="BJ39" s="232"/>
      <c r="BK39" s="232"/>
      <c r="BL39" s="232"/>
      <c r="BM39" s="232"/>
      <c r="BN39" s="232"/>
      <c r="BO39" s="241"/>
      <c r="BP39" s="241"/>
      <c r="BQ39" s="238">
        <v>33</v>
      </c>
      <c r="BR39" s="239"/>
      <c r="BS39" s="811"/>
      <c r="BT39" s="812"/>
      <c r="BU39" s="812"/>
      <c r="BV39" s="812"/>
      <c r="BW39" s="812"/>
      <c r="BX39" s="812"/>
      <c r="BY39" s="812"/>
      <c r="BZ39" s="812"/>
      <c r="CA39" s="812"/>
      <c r="CB39" s="812"/>
      <c r="CC39" s="812"/>
      <c r="CD39" s="812"/>
      <c r="CE39" s="812"/>
      <c r="CF39" s="812"/>
      <c r="CG39" s="813"/>
      <c r="CH39" s="814"/>
      <c r="CI39" s="815"/>
      <c r="CJ39" s="815"/>
      <c r="CK39" s="815"/>
      <c r="CL39" s="816"/>
      <c r="CM39" s="814"/>
      <c r="CN39" s="815"/>
      <c r="CO39" s="815"/>
      <c r="CP39" s="815"/>
      <c r="CQ39" s="816"/>
      <c r="CR39" s="814"/>
      <c r="CS39" s="815"/>
      <c r="CT39" s="815"/>
      <c r="CU39" s="815"/>
      <c r="CV39" s="816"/>
      <c r="CW39" s="814"/>
      <c r="CX39" s="815"/>
      <c r="CY39" s="815"/>
      <c r="CZ39" s="815"/>
      <c r="DA39" s="816"/>
      <c r="DB39" s="814"/>
      <c r="DC39" s="815"/>
      <c r="DD39" s="815"/>
      <c r="DE39" s="815"/>
      <c r="DF39" s="816"/>
      <c r="DG39" s="814"/>
      <c r="DH39" s="815"/>
      <c r="DI39" s="815"/>
      <c r="DJ39" s="815"/>
      <c r="DK39" s="816"/>
      <c r="DL39" s="814"/>
      <c r="DM39" s="815"/>
      <c r="DN39" s="815"/>
      <c r="DO39" s="815"/>
      <c r="DP39" s="816"/>
      <c r="DQ39" s="814"/>
      <c r="DR39" s="815"/>
      <c r="DS39" s="815"/>
      <c r="DT39" s="815"/>
      <c r="DU39" s="816"/>
      <c r="DV39" s="811"/>
      <c r="DW39" s="812"/>
      <c r="DX39" s="812"/>
      <c r="DY39" s="812"/>
      <c r="DZ39" s="817"/>
      <c r="EA39" s="230"/>
    </row>
    <row r="40" spans="1:131" ht="26.25" customHeight="1" x14ac:dyDescent="0.15">
      <c r="A40" s="238">
        <v>13</v>
      </c>
      <c r="B40" s="818"/>
      <c r="C40" s="819"/>
      <c r="D40" s="819"/>
      <c r="E40" s="819"/>
      <c r="F40" s="819"/>
      <c r="G40" s="819"/>
      <c r="H40" s="819"/>
      <c r="I40" s="819"/>
      <c r="J40" s="819"/>
      <c r="K40" s="819"/>
      <c r="L40" s="819"/>
      <c r="M40" s="819"/>
      <c r="N40" s="819"/>
      <c r="O40" s="819"/>
      <c r="P40" s="820"/>
      <c r="Q40" s="821"/>
      <c r="R40" s="822"/>
      <c r="S40" s="822"/>
      <c r="T40" s="822"/>
      <c r="U40" s="822"/>
      <c r="V40" s="822"/>
      <c r="W40" s="822"/>
      <c r="X40" s="822"/>
      <c r="Y40" s="822"/>
      <c r="Z40" s="822"/>
      <c r="AA40" s="822"/>
      <c r="AB40" s="822"/>
      <c r="AC40" s="822"/>
      <c r="AD40" s="822"/>
      <c r="AE40" s="823"/>
      <c r="AF40" s="824"/>
      <c r="AG40" s="825"/>
      <c r="AH40" s="825"/>
      <c r="AI40" s="825"/>
      <c r="AJ40" s="826"/>
      <c r="AK40" s="872"/>
      <c r="AL40" s="868"/>
      <c r="AM40" s="868"/>
      <c r="AN40" s="868"/>
      <c r="AO40" s="868"/>
      <c r="AP40" s="868"/>
      <c r="AQ40" s="868"/>
      <c r="AR40" s="868"/>
      <c r="AS40" s="868"/>
      <c r="AT40" s="868"/>
      <c r="AU40" s="868"/>
      <c r="AV40" s="868"/>
      <c r="AW40" s="868"/>
      <c r="AX40" s="868"/>
      <c r="AY40" s="868"/>
      <c r="AZ40" s="869"/>
      <c r="BA40" s="869"/>
      <c r="BB40" s="869"/>
      <c r="BC40" s="869"/>
      <c r="BD40" s="869"/>
      <c r="BE40" s="870"/>
      <c r="BF40" s="870"/>
      <c r="BG40" s="870"/>
      <c r="BH40" s="870"/>
      <c r="BI40" s="871"/>
      <c r="BJ40" s="232"/>
      <c r="BK40" s="232"/>
      <c r="BL40" s="232"/>
      <c r="BM40" s="232"/>
      <c r="BN40" s="232"/>
      <c r="BO40" s="241"/>
      <c r="BP40" s="241"/>
      <c r="BQ40" s="238">
        <v>34</v>
      </c>
      <c r="BR40" s="239"/>
      <c r="BS40" s="811"/>
      <c r="BT40" s="812"/>
      <c r="BU40" s="812"/>
      <c r="BV40" s="812"/>
      <c r="BW40" s="812"/>
      <c r="BX40" s="812"/>
      <c r="BY40" s="812"/>
      <c r="BZ40" s="812"/>
      <c r="CA40" s="812"/>
      <c r="CB40" s="812"/>
      <c r="CC40" s="812"/>
      <c r="CD40" s="812"/>
      <c r="CE40" s="812"/>
      <c r="CF40" s="812"/>
      <c r="CG40" s="813"/>
      <c r="CH40" s="814"/>
      <c r="CI40" s="815"/>
      <c r="CJ40" s="815"/>
      <c r="CK40" s="815"/>
      <c r="CL40" s="816"/>
      <c r="CM40" s="814"/>
      <c r="CN40" s="815"/>
      <c r="CO40" s="815"/>
      <c r="CP40" s="815"/>
      <c r="CQ40" s="816"/>
      <c r="CR40" s="814"/>
      <c r="CS40" s="815"/>
      <c r="CT40" s="815"/>
      <c r="CU40" s="815"/>
      <c r="CV40" s="816"/>
      <c r="CW40" s="814"/>
      <c r="CX40" s="815"/>
      <c r="CY40" s="815"/>
      <c r="CZ40" s="815"/>
      <c r="DA40" s="816"/>
      <c r="DB40" s="814"/>
      <c r="DC40" s="815"/>
      <c r="DD40" s="815"/>
      <c r="DE40" s="815"/>
      <c r="DF40" s="816"/>
      <c r="DG40" s="814"/>
      <c r="DH40" s="815"/>
      <c r="DI40" s="815"/>
      <c r="DJ40" s="815"/>
      <c r="DK40" s="816"/>
      <c r="DL40" s="814"/>
      <c r="DM40" s="815"/>
      <c r="DN40" s="815"/>
      <c r="DO40" s="815"/>
      <c r="DP40" s="816"/>
      <c r="DQ40" s="814"/>
      <c r="DR40" s="815"/>
      <c r="DS40" s="815"/>
      <c r="DT40" s="815"/>
      <c r="DU40" s="816"/>
      <c r="DV40" s="811"/>
      <c r="DW40" s="812"/>
      <c r="DX40" s="812"/>
      <c r="DY40" s="812"/>
      <c r="DZ40" s="817"/>
      <c r="EA40" s="230"/>
    </row>
    <row r="41" spans="1:131" ht="26.25" customHeight="1" x14ac:dyDescent="0.15">
      <c r="A41" s="238">
        <v>14</v>
      </c>
      <c r="B41" s="818"/>
      <c r="C41" s="819"/>
      <c r="D41" s="819"/>
      <c r="E41" s="819"/>
      <c r="F41" s="819"/>
      <c r="G41" s="819"/>
      <c r="H41" s="819"/>
      <c r="I41" s="819"/>
      <c r="J41" s="819"/>
      <c r="K41" s="819"/>
      <c r="L41" s="819"/>
      <c r="M41" s="819"/>
      <c r="N41" s="819"/>
      <c r="O41" s="819"/>
      <c r="P41" s="820"/>
      <c r="Q41" s="821"/>
      <c r="R41" s="822"/>
      <c r="S41" s="822"/>
      <c r="T41" s="822"/>
      <c r="U41" s="822"/>
      <c r="V41" s="822"/>
      <c r="W41" s="822"/>
      <c r="X41" s="822"/>
      <c r="Y41" s="822"/>
      <c r="Z41" s="822"/>
      <c r="AA41" s="822"/>
      <c r="AB41" s="822"/>
      <c r="AC41" s="822"/>
      <c r="AD41" s="822"/>
      <c r="AE41" s="823"/>
      <c r="AF41" s="824"/>
      <c r="AG41" s="825"/>
      <c r="AH41" s="825"/>
      <c r="AI41" s="825"/>
      <c r="AJ41" s="826"/>
      <c r="AK41" s="872"/>
      <c r="AL41" s="868"/>
      <c r="AM41" s="868"/>
      <c r="AN41" s="868"/>
      <c r="AO41" s="868"/>
      <c r="AP41" s="868"/>
      <c r="AQ41" s="868"/>
      <c r="AR41" s="868"/>
      <c r="AS41" s="868"/>
      <c r="AT41" s="868"/>
      <c r="AU41" s="868"/>
      <c r="AV41" s="868"/>
      <c r="AW41" s="868"/>
      <c r="AX41" s="868"/>
      <c r="AY41" s="868"/>
      <c r="AZ41" s="869"/>
      <c r="BA41" s="869"/>
      <c r="BB41" s="869"/>
      <c r="BC41" s="869"/>
      <c r="BD41" s="869"/>
      <c r="BE41" s="870"/>
      <c r="BF41" s="870"/>
      <c r="BG41" s="870"/>
      <c r="BH41" s="870"/>
      <c r="BI41" s="871"/>
      <c r="BJ41" s="232"/>
      <c r="BK41" s="232"/>
      <c r="BL41" s="232"/>
      <c r="BM41" s="232"/>
      <c r="BN41" s="232"/>
      <c r="BO41" s="241"/>
      <c r="BP41" s="241"/>
      <c r="BQ41" s="238">
        <v>35</v>
      </c>
      <c r="BR41" s="239"/>
      <c r="BS41" s="811"/>
      <c r="BT41" s="812"/>
      <c r="BU41" s="812"/>
      <c r="BV41" s="812"/>
      <c r="BW41" s="812"/>
      <c r="BX41" s="812"/>
      <c r="BY41" s="812"/>
      <c r="BZ41" s="812"/>
      <c r="CA41" s="812"/>
      <c r="CB41" s="812"/>
      <c r="CC41" s="812"/>
      <c r="CD41" s="812"/>
      <c r="CE41" s="812"/>
      <c r="CF41" s="812"/>
      <c r="CG41" s="813"/>
      <c r="CH41" s="814"/>
      <c r="CI41" s="815"/>
      <c r="CJ41" s="815"/>
      <c r="CK41" s="815"/>
      <c r="CL41" s="816"/>
      <c r="CM41" s="814"/>
      <c r="CN41" s="815"/>
      <c r="CO41" s="815"/>
      <c r="CP41" s="815"/>
      <c r="CQ41" s="816"/>
      <c r="CR41" s="814"/>
      <c r="CS41" s="815"/>
      <c r="CT41" s="815"/>
      <c r="CU41" s="815"/>
      <c r="CV41" s="816"/>
      <c r="CW41" s="814"/>
      <c r="CX41" s="815"/>
      <c r="CY41" s="815"/>
      <c r="CZ41" s="815"/>
      <c r="DA41" s="816"/>
      <c r="DB41" s="814"/>
      <c r="DC41" s="815"/>
      <c r="DD41" s="815"/>
      <c r="DE41" s="815"/>
      <c r="DF41" s="816"/>
      <c r="DG41" s="814"/>
      <c r="DH41" s="815"/>
      <c r="DI41" s="815"/>
      <c r="DJ41" s="815"/>
      <c r="DK41" s="816"/>
      <c r="DL41" s="814"/>
      <c r="DM41" s="815"/>
      <c r="DN41" s="815"/>
      <c r="DO41" s="815"/>
      <c r="DP41" s="816"/>
      <c r="DQ41" s="814"/>
      <c r="DR41" s="815"/>
      <c r="DS41" s="815"/>
      <c r="DT41" s="815"/>
      <c r="DU41" s="816"/>
      <c r="DV41" s="811"/>
      <c r="DW41" s="812"/>
      <c r="DX41" s="812"/>
      <c r="DY41" s="812"/>
      <c r="DZ41" s="817"/>
      <c r="EA41" s="230"/>
    </row>
    <row r="42" spans="1:131" ht="26.25" customHeight="1" x14ac:dyDescent="0.15">
      <c r="A42" s="238">
        <v>15</v>
      </c>
      <c r="B42" s="818"/>
      <c r="C42" s="819"/>
      <c r="D42" s="819"/>
      <c r="E42" s="819"/>
      <c r="F42" s="819"/>
      <c r="G42" s="819"/>
      <c r="H42" s="819"/>
      <c r="I42" s="819"/>
      <c r="J42" s="819"/>
      <c r="K42" s="819"/>
      <c r="L42" s="819"/>
      <c r="M42" s="819"/>
      <c r="N42" s="819"/>
      <c r="O42" s="819"/>
      <c r="P42" s="820"/>
      <c r="Q42" s="821"/>
      <c r="R42" s="822"/>
      <c r="S42" s="822"/>
      <c r="T42" s="822"/>
      <c r="U42" s="822"/>
      <c r="V42" s="822"/>
      <c r="W42" s="822"/>
      <c r="X42" s="822"/>
      <c r="Y42" s="822"/>
      <c r="Z42" s="822"/>
      <c r="AA42" s="822"/>
      <c r="AB42" s="822"/>
      <c r="AC42" s="822"/>
      <c r="AD42" s="822"/>
      <c r="AE42" s="823"/>
      <c r="AF42" s="824"/>
      <c r="AG42" s="825"/>
      <c r="AH42" s="825"/>
      <c r="AI42" s="825"/>
      <c r="AJ42" s="826"/>
      <c r="AK42" s="872"/>
      <c r="AL42" s="868"/>
      <c r="AM42" s="868"/>
      <c r="AN42" s="868"/>
      <c r="AO42" s="868"/>
      <c r="AP42" s="868"/>
      <c r="AQ42" s="868"/>
      <c r="AR42" s="868"/>
      <c r="AS42" s="868"/>
      <c r="AT42" s="868"/>
      <c r="AU42" s="868"/>
      <c r="AV42" s="868"/>
      <c r="AW42" s="868"/>
      <c r="AX42" s="868"/>
      <c r="AY42" s="868"/>
      <c r="AZ42" s="869"/>
      <c r="BA42" s="869"/>
      <c r="BB42" s="869"/>
      <c r="BC42" s="869"/>
      <c r="BD42" s="869"/>
      <c r="BE42" s="870"/>
      <c r="BF42" s="870"/>
      <c r="BG42" s="870"/>
      <c r="BH42" s="870"/>
      <c r="BI42" s="871"/>
      <c r="BJ42" s="232"/>
      <c r="BK42" s="232"/>
      <c r="BL42" s="232"/>
      <c r="BM42" s="232"/>
      <c r="BN42" s="232"/>
      <c r="BO42" s="241"/>
      <c r="BP42" s="241"/>
      <c r="BQ42" s="238">
        <v>36</v>
      </c>
      <c r="BR42" s="239"/>
      <c r="BS42" s="811"/>
      <c r="BT42" s="812"/>
      <c r="BU42" s="812"/>
      <c r="BV42" s="812"/>
      <c r="BW42" s="812"/>
      <c r="BX42" s="812"/>
      <c r="BY42" s="812"/>
      <c r="BZ42" s="812"/>
      <c r="CA42" s="812"/>
      <c r="CB42" s="812"/>
      <c r="CC42" s="812"/>
      <c r="CD42" s="812"/>
      <c r="CE42" s="812"/>
      <c r="CF42" s="812"/>
      <c r="CG42" s="813"/>
      <c r="CH42" s="814"/>
      <c r="CI42" s="815"/>
      <c r="CJ42" s="815"/>
      <c r="CK42" s="815"/>
      <c r="CL42" s="816"/>
      <c r="CM42" s="814"/>
      <c r="CN42" s="815"/>
      <c r="CO42" s="815"/>
      <c r="CP42" s="815"/>
      <c r="CQ42" s="816"/>
      <c r="CR42" s="814"/>
      <c r="CS42" s="815"/>
      <c r="CT42" s="815"/>
      <c r="CU42" s="815"/>
      <c r="CV42" s="816"/>
      <c r="CW42" s="814"/>
      <c r="CX42" s="815"/>
      <c r="CY42" s="815"/>
      <c r="CZ42" s="815"/>
      <c r="DA42" s="816"/>
      <c r="DB42" s="814"/>
      <c r="DC42" s="815"/>
      <c r="DD42" s="815"/>
      <c r="DE42" s="815"/>
      <c r="DF42" s="816"/>
      <c r="DG42" s="814"/>
      <c r="DH42" s="815"/>
      <c r="DI42" s="815"/>
      <c r="DJ42" s="815"/>
      <c r="DK42" s="816"/>
      <c r="DL42" s="814"/>
      <c r="DM42" s="815"/>
      <c r="DN42" s="815"/>
      <c r="DO42" s="815"/>
      <c r="DP42" s="816"/>
      <c r="DQ42" s="814"/>
      <c r="DR42" s="815"/>
      <c r="DS42" s="815"/>
      <c r="DT42" s="815"/>
      <c r="DU42" s="816"/>
      <c r="DV42" s="811"/>
      <c r="DW42" s="812"/>
      <c r="DX42" s="812"/>
      <c r="DY42" s="812"/>
      <c r="DZ42" s="817"/>
      <c r="EA42" s="230"/>
    </row>
    <row r="43" spans="1:131" ht="26.25" customHeight="1" x14ac:dyDescent="0.15">
      <c r="A43" s="238">
        <v>16</v>
      </c>
      <c r="B43" s="818"/>
      <c r="C43" s="819"/>
      <c r="D43" s="819"/>
      <c r="E43" s="819"/>
      <c r="F43" s="819"/>
      <c r="G43" s="819"/>
      <c r="H43" s="819"/>
      <c r="I43" s="819"/>
      <c r="J43" s="819"/>
      <c r="K43" s="819"/>
      <c r="L43" s="819"/>
      <c r="M43" s="819"/>
      <c r="N43" s="819"/>
      <c r="O43" s="819"/>
      <c r="P43" s="820"/>
      <c r="Q43" s="821"/>
      <c r="R43" s="822"/>
      <c r="S43" s="822"/>
      <c r="T43" s="822"/>
      <c r="U43" s="822"/>
      <c r="V43" s="822"/>
      <c r="W43" s="822"/>
      <c r="X43" s="822"/>
      <c r="Y43" s="822"/>
      <c r="Z43" s="822"/>
      <c r="AA43" s="822"/>
      <c r="AB43" s="822"/>
      <c r="AC43" s="822"/>
      <c r="AD43" s="822"/>
      <c r="AE43" s="823"/>
      <c r="AF43" s="824"/>
      <c r="AG43" s="825"/>
      <c r="AH43" s="825"/>
      <c r="AI43" s="825"/>
      <c r="AJ43" s="826"/>
      <c r="AK43" s="872"/>
      <c r="AL43" s="868"/>
      <c r="AM43" s="868"/>
      <c r="AN43" s="868"/>
      <c r="AO43" s="868"/>
      <c r="AP43" s="868"/>
      <c r="AQ43" s="868"/>
      <c r="AR43" s="868"/>
      <c r="AS43" s="868"/>
      <c r="AT43" s="868"/>
      <c r="AU43" s="868"/>
      <c r="AV43" s="868"/>
      <c r="AW43" s="868"/>
      <c r="AX43" s="868"/>
      <c r="AY43" s="868"/>
      <c r="AZ43" s="869"/>
      <c r="BA43" s="869"/>
      <c r="BB43" s="869"/>
      <c r="BC43" s="869"/>
      <c r="BD43" s="869"/>
      <c r="BE43" s="870"/>
      <c r="BF43" s="870"/>
      <c r="BG43" s="870"/>
      <c r="BH43" s="870"/>
      <c r="BI43" s="871"/>
      <c r="BJ43" s="232"/>
      <c r="BK43" s="232"/>
      <c r="BL43" s="232"/>
      <c r="BM43" s="232"/>
      <c r="BN43" s="232"/>
      <c r="BO43" s="241"/>
      <c r="BP43" s="241"/>
      <c r="BQ43" s="238">
        <v>37</v>
      </c>
      <c r="BR43" s="239"/>
      <c r="BS43" s="811"/>
      <c r="BT43" s="812"/>
      <c r="BU43" s="812"/>
      <c r="BV43" s="812"/>
      <c r="BW43" s="812"/>
      <c r="BX43" s="812"/>
      <c r="BY43" s="812"/>
      <c r="BZ43" s="812"/>
      <c r="CA43" s="812"/>
      <c r="CB43" s="812"/>
      <c r="CC43" s="812"/>
      <c r="CD43" s="812"/>
      <c r="CE43" s="812"/>
      <c r="CF43" s="812"/>
      <c r="CG43" s="813"/>
      <c r="CH43" s="814"/>
      <c r="CI43" s="815"/>
      <c r="CJ43" s="815"/>
      <c r="CK43" s="815"/>
      <c r="CL43" s="816"/>
      <c r="CM43" s="814"/>
      <c r="CN43" s="815"/>
      <c r="CO43" s="815"/>
      <c r="CP43" s="815"/>
      <c r="CQ43" s="816"/>
      <c r="CR43" s="814"/>
      <c r="CS43" s="815"/>
      <c r="CT43" s="815"/>
      <c r="CU43" s="815"/>
      <c r="CV43" s="816"/>
      <c r="CW43" s="814"/>
      <c r="CX43" s="815"/>
      <c r="CY43" s="815"/>
      <c r="CZ43" s="815"/>
      <c r="DA43" s="816"/>
      <c r="DB43" s="814"/>
      <c r="DC43" s="815"/>
      <c r="DD43" s="815"/>
      <c r="DE43" s="815"/>
      <c r="DF43" s="816"/>
      <c r="DG43" s="814"/>
      <c r="DH43" s="815"/>
      <c r="DI43" s="815"/>
      <c r="DJ43" s="815"/>
      <c r="DK43" s="816"/>
      <c r="DL43" s="814"/>
      <c r="DM43" s="815"/>
      <c r="DN43" s="815"/>
      <c r="DO43" s="815"/>
      <c r="DP43" s="816"/>
      <c r="DQ43" s="814"/>
      <c r="DR43" s="815"/>
      <c r="DS43" s="815"/>
      <c r="DT43" s="815"/>
      <c r="DU43" s="816"/>
      <c r="DV43" s="811"/>
      <c r="DW43" s="812"/>
      <c r="DX43" s="812"/>
      <c r="DY43" s="812"/>
      <c r="DZ43" s="817"/>
      <c r="EA43" s="230"/>
    </row>
    <row r="44" spans="1:131" ht="26.25" customHeight="1" x14ac:dyDescent="0.15">
      <c r="A44" s="238">
        <v>17</v>
      </c>
      <c r="B44" s="818"/>
      <c r="C44" s="819"/>
      <c r="D44" s="819"/>
      <c r="E44" s="819"/>
      <c r="F44" s="819"/>
      <c r="G44" s="819"/>
      <c r="H44" s="819"/>
      <c r="I44" s="819"/>
      <c r="J44" s="819"/>
      <c r="K44" s="819"/>
      <c r="L44" s="819"/>
      <c r="M44" s="819"/>
      <c r="N44" s="819"/>
      <c r="O44" s="819"/>
      <c r="P44" s="820"/>
      <c r="Q44" s="821"/>
      <c r="R44" s="822"/>
      <c r="S44" s="822"/>
      <c r="T44" s="822"/>
      <c r="U44" s="822"/>
      <c r="V44" s="822"/>
      <c r="W44" s="822"/>
      <c r="X44" s="822"/>
      <c r="Y44" s="822"/>
      <c r="Z44" s="822"/>
      <c r="AA44" s="822"/>
      <c r="AB44" s="822"/>
      <c r="AC44" s="822"/>
      <c r="AD44" s="822"/>
      <c r="AE44" s="823"/>
      <c r="AF44" s="824"/>
      <c r="AG44" s="825"/>
      <c r="AH44" s="825"/>
      <c r="AI44" s="825"/>
      <c r="AJ44" s="826"/>
      <c r="AK44" s="872"/>
      <c r="AL44" s="868"/>
      <c r="AM44" s="868"/>
      <c r="AN44" s="868"/>
      <c r="AO44" s="868"/>
      <c r="AP44" s="868"/>
      <c r="AQ44" s="868"/>
      <c r="AR44" s="868"/>
      <c r="AS44" s="868"/>
      <c r="AT44" s="868"/>
      <c r="AU44" s="868"/>
      <c r="AV44" s="868"/>
      <c r="AW44" s="868"/>
      <c r="AX44" s="868"/>
      <c r="AY44" s="868"/>
      <c r="AZ44" s="869"/>
      <c r="BA44" s="869"/>
      <c r="BB44" s="869"/>
      <c r="BC44" s="869"/>
      <c r="BD44" s="869"/>
      <c r="BE44" s="870"/>
      <c r="BF44" s="870"/>
      <c r="BG44" s="870"/>
      <c r="BH44" s="870"/>
      <c r="BI44" s="871"/>
      <c r="BJ44" s="232"/>
      <c r="BK44" s="232"/>
      <c r="BL44" s="232"/>
      <c r="BM44" s="232"/>
      <c r="BN44" s="232"/>
      <c r="BO44" s="241"/>
      <c r="BP44" s="241"/>
      <c r="BQ44" s="238">
        <v>38</v>
      </c>
      <c r="BR44" s="239"/>
      <c r="BS44" s="811"/>
      <c r="BT44" s="812"/>
      <c r="BU44" s="812"/>
      <c r="BV44" s="812"/>
      <c r="BW44" s="812"/>
      <c r="BX44" s="812"/>
      <c r="BY44" s="812"/>
      <c r="BZ44" s="812"/>
      <c r="CA44" s="812"/>
      <c r="CB44" s="812"/>
      <c r="CC44" s="812"/>
      <c r="CD44" s="812"/>
      <c r="CE44" s="812"/>
      <c r="CF44" s="812"/>
      <c r="CG44" s="813"/>
      <c r="CH44" s="814"/>
      <c r="CI44" s="815"/>
      <c r="CJ44" s="815"/>
      <c r="CK44" s="815"/>
      <c r="CL44" s="816"/>
      <c r="CM44" s="814"/>
      <c r="CN44" s="815"/>
      <c r="CO44" s="815"/>
      <c r="CP44" s="815"/>
      <c r="CQ44" s="816"/>
      <c r="CR44" s="814"/>
      <c r="CS44" s="815"/>
      <c r="CT44" s="815"/>
      <c r="CU44" s="815"/>
      <c r="CV44" s="816"/>
      <c r="CW44" s="814"/>
      <c r="CX44" s="815"/>
      <c r="CY44" s="815"/>
      <c r="CZ44" s="815"/>
      <c r="DA44" s="816"/>
      <c r="DB44" s="814"/>
      <c r="DC44" s="815"/>
      <c r="DD44" s="815"/>
      <c r="DE44" s="815"/>
      <c r="DF44" s="816"/>
      <c r="DG44" s="814"/>
      <c r="DH44" s="815"/>
      <c r="DI44" s="815"/>
      <c r="DJ44" s="815"/>
      <c r="DK44" s="816"/>
      <c r="DL44" s="814"/>
      <c r="DM44" s="815"/>
      <c r="DN44" s="815"/>
      <c r="DO44" s="815"/>
      <c r="DP44" s="816"/>
      <c r="DQ44" s="814"/>
      <c r="DR44" s="815"/>
      <c r="DS44" s="815"/>
      <c r="DT44" s="815"/>
      <c r="DU44" s="816"/>
      <c r="DV44" s="811"/>
      <c r="DW44" s="812"/>
      <c r="DX44" s="812"/>
      <c r="DY44" s="812"/>
      <c r="DZ44" s="817"/>
      <c r="EA44" s="230"/>
    </row>
    <row r="45" spans="1:131" ht="26.25" customHeight="1" x14ac:dyDescent="0.15">
      <c r="A45" s="238">
        <v>18</v>
      </c>
      <c r="B45" s="818"/>
      <c r="C45" s="819"/>
      <c r="D45" s="819"/>
      <c r="E45" s="819"/>
      <c r="F45" s="819"/>
      <c r="G45" s="819"/>
      <c r="H45" s="819"/>
      <c r="I45" s="819"/>
      <c r="J45" s="819"/>
      <c r="K45" s="819"/>
      <c r="L45" s="819"/>
      <c r="M45" s="819"/>
      <c r="N45" s="819"/>
      <c r="O45" s="819"/>
      <c r="P45" s="820"/>
      <c r="Q45" s="821"/>
      <c r="R45" s="822"/>
      <c r="S45" s="822"/>
      <c r="T45" s="822"/>
      <c r="U45" s="822"/>
      <c r="V45" s="822"/>
      <c r="W45" s="822"/>
      <c r="X45" s="822"/>
      <c r="Y45" s="822"/>
      <c r="Z45" s="822"/>
      <c r="AA45" s="822"/>
      <c r="AB45" s="822"/>
      <c r="AC45" s="822"/>
      <c r="AD45" s="822"/>
      <c r="AE45" s="823"/>
      <c r="AF45" s="824"/>
      <c r="AG45" s="825"/>
      <c r="AH45" s="825"/>
      <c r="AI45" s="825"/>
      <c r="AJ45" s="826"/>
      <c r="AK45" s="872"/>
      <c r="AL45" s="868"/>
      <c r="AM45" s="868"/>
      <c r="AN45" s="868"/>
      <c r="AO45" s="868"/>
      <c r="AP45" s="868"/>
      <c r="AQ45" s="868"/>
      <c r="AR45" s="868"/>
      <c r="AS45" s="868"/>
      <c r="AT45" s="868"/>
      <c r="AU45" s="868"/>
      <c r="AV45" s="868"/>
      <c r="AW45" s="868"/>
      <c r="AX45" s="868"/>
      <c r="AY45" s="868"/>
      <c r="AZ45" s="869"/>
      <c r="BA45" s="869"/>
      <c r="BB45" s="869"/>
      <c r="BC45" s="869"/>
      <c r="BD45" s="869"/>
      <c r="BE45" s="870"/>
      <c r="BF45" s="870"/>
      <c r="BG45" s="870"/>
      <c r="BH45" s="870"/>
      <c r="BI45" s="871"/>
      <c r="BJ45" s="232"/>
      <c r="BK45" s="232"/>
      <c r="BL45" s="232"/>
      <c r="BM45" s="232"/>
      <c r="BN45" s="232"/>
      <c r="BO45" s="241"/>
      <c r="BP45" s="241"/>
      <c r="BQ45" s="238">
        <v>39</v>
      </c>
      <c r="BR45" s="239"/>
      <c r="BS45" s="811"/>
      <c r="BT45" s="812"/>
      <c r="BU45" s="812"/>
      <c r="BV45" s="812"/>
      <c r="BW45" s="812"/>
      <c r="BX45" s="812"/>
      <c r="BY45" s="812"/>
      <c r="BZ45" s="812"/>
      <c r="CA45" s="812"/>
      <c r="CB45" s="812"/>
      <c r="CC45" s="812"/>
      <c r="CD45" s="812"/>
      <c r="CE45" s="812"/>
      <c r="CF45" s="812"/>
      <c r="CG45" s="813"/>
      <c r="CH45" s="814"/>
      <c r="CI45" s="815"/>
      <c r="CJ45" s="815"/>
      <c r="CK45" s="815"/>
      <c r="CL45" s="816"/>
      <c r="CM45" s="814"/>
      <c r="CN45" s="815"/>
      <c r="CO45" s="815"/>
      <c r="CP45" s="815"/>
      <c r="CQ45" s="816"/>
      <c r="CR45" s="814"/>
      <c r="CS45" s="815"/>
      <c r="CT45" s="815"/>
      <c r="CU45" s="815"/>
      <c r="CV45" s="816"/>
      <c r="CW45" s="814"/>
      <c r="CX45" s="815"/>
      <c r="CY45" s="815"/>
      <c r="CZ45" s="815"/>
      <c r="DA45" s="816"/>
      <c r="DB45" s="814"/>
      <c r="DC45" s="815"/>
      <c r="DD45" s="815"/>
      <c r="DE45" s="815"/>
      <c r="DF45" s="816"/>
      <c r="DG45" s="814"/>
      <c r="DH45" s="815"/>
      <c r="DI45" s="815"/>
      <c r="DJ45" s="815"/>
      <c r="DK45" s="816"/>
      <c r="DL45" s="814"/>
      <c r="DM45" s="815"/>
      <c r="DN45" s="815"/>
      <c r="DO45" s="815"/>
      <c r="DP45" s="816"/>
      <c r="DQ45" s="814"/>
      <c r="DR45" s="815"/>
      <c r="DS45" s="815"/>
      <c r="DT45" s="815"/>
      <c r="DU45" s="816"/>
      <c r="DV45" s="811"/>
      <c r="DW45" s="812"/>
      <c r="DX45" s="812"/>
      <c r="DY45" s="812"/>
      <c r="DZ45" s="817"/>
      <c r="EA45" s="230"/>
    </row>
    <row r="46" spans="1:131" ht="26.25" customHeight="1" x14ac:dyDescent="0.15">
      <c r="A46" s="238">
        <v>19</v>
      </c>
      <c r="B46" s="818"/>
      <c r="C46" s="819"/>
      <c r="D46" s="819"/>
      <c r="E46" s="819"/>
      <c r="F46" s="819"/>
      <c r="G46" s="819"/>
      <c r="H46" s="819"/>
      <c r="I46" s="819"/>
      <c r="J46" s="819"/>
      <c r="K46" s="819"/>
      <c r="L46" s="819"/>
      <c r="M46" s="819"/>
      <c r="N46" s="819"/>
      <c r="O46" s="819"/>
      <c r="P46" s="820"/>
      <c r="Q46" s="821"/>
      <c r="R46" s="822"/>
      <c r="S46" s="822"/>
      <c r="T46" s="822"/>
      <c r="U46" s="822"/>
      <c r="V46" s="822"/>
      <c r="W46" s="822"/>
      <c r="X46" s="822"/>
      <c r="Y46" s="822"/>
      <c r="Z46" s="822"/>
      <c r="AA46" s="822"/>
      <c r="AB46" s="822"/>
      <c r="AC46" s="822"/>
      <c r="AD46" s="822"/>
      <c r="AE46" s="823"/>
      <c r="AF46" s="824"/>
      <c r="AG46" s="825"/>
      <c r="AH46" s="825"/>
      <c r="AI46" s="825"/>
      <c r="AJ46" s="826"/>
      <c r="AK46" s="872"/>
      <c r="AL46" s="868"/>
      <c r="AM46" s="868"/>
      <c r="AN46" s="868"/>
      <c r="AO46" s="868"/>
      <c r="AP46" s="868"/>
      <c r="AQ46" s="868"/>
      <c r="AR46" s="868"/>
      <c r="AS46" s="868"/>
      <c r="AT46" s="868"/>
      <c r="AU46" s="868"/>
      <c r="AV46" s="868"/>
      <c r="AW46" s="868"/>
      <c r="AX46" s="868"/>
      <c r="AY46" s="868"/>
      <c r="AZ46" s="869"/>
      <c r="BA46" s="869"/>
      <c r="BB46" s="869"/>
      <c r="BC46" s="869"/>
      <c r="BD46" s="869"/>
      <c r="BE46" s="870"/>
      <c r="BF46" s="870"/>
      <c r="BG46" s="870"/>
      <c r="BH46" s="870"/>
      <c r="BI46" s="871"/>
      <c r="BJ46" s="232"/>
      <c r="BK46" s="232"/>
      <c r="BL46" s="232"/>
      <c r="BM46" s="232"/>
      <c r="BN46" s="232"/>
      <c r="BO46" s="241"/>
      <c r="BP46" s="241"/>
      <c r="BQ46" s="238">
        <v>40</v>
      </c>
      <c r="BR46" s="239"/>
      <c r="BS46" s="811"/>
      <c r="BT46" s="812"/>
      <c r="BU46" s="812"/>
      <c r="BV46" s="812"/>
      <c r="BW46" s="812"/>
      <c r="BX46" s="812"/>
      <c r="BY46" s="812"/>
      <c r="BZ46" s="812"/>
      <c r="CA46" s="812"/>
      <c r="CB46" s="812"/>
      <c r="CC46" s="812"/>
      <c r="CD46" s="812"/>
      <c r="CE46" s="812"/>
      <c r="CF46" s="812"/>
      <c r="CG46" s="813"/>
      <c r="CH46" s="814"/>
      <c r="CI46" s="815"/>
      <c r="CJ46" s="815"/>
      <c r="CK46" s="815"/>
      <c r="CL46" s="816"/>
      <c r="CM46" s="814"/>
      <c r="CN46" s="815"/>
      <c r="CO46" s="815"/>
      <c r="CP46" s="815"/>
      <c r="CQ46" s="816"/>
      <c r="CR46" s="814"/>
      <c r="CS46" s="815"/>
      <c r="CT46" s="815"/>
      <c r="CU46" s="815"/>
      <c r="CV46" s="816"/>
      <c r="CW46" s="814"/>
      <c r="CX46" s="815"/>
      <c r="CY46" s="815"/>
      <c r="CZ46" s="815"/>
      <c r="DA46" s="816"/>
      <c r="DB46" s="814"/>
      <c r="DC46" s="815"/>
      <c r="DD46" s="815"/>
      <c r="DE46" s="815"/>
      <c r="DF46" s="816"/>
      <c r="DG46" s="814"/>
      <c r="DH46" s="815"/>
      <c r="DI46" s="815"/>
      <c r="DJ46" s="815"/>
      <c r="DK46" s="816"/>
      <c r="DL46" s="814"/>
      <c r="DM46" s="815"/>
      <c r="DN46" s="815"/>
      <c r="DO46" s="815"/>
      <c r="DP46" s="816"/>
      <c r="DQ46" s="814"/>
      <c r="DR46" s="815"/>
      <c r="DS46" s="815"/>
      <c r="DT46" s="815"/>
      <c r="DU46" s="816"/>
      <c r="DV46" s="811"/>
      <c r="DW46" s="812"/>
      <c r="DX46" s="812"/>
      <c r="DY46" s="812"/>
      <c r="DZ46" s="817"/>
      <c r="EA46" s="230"/>
    </row>
    <row r="47" spans="1:131" ht="26.25" customHeight="1" x14ac:dyDescent="0.15">
      <c r="A47" s="238">
        <v>20</v>
      </c>
      <c r="B47" s="818"/>
      <c r="C47" s="819"/>
      <c r="D47" s="819"/>
      <c r="E47" s="819"/>
      <c r="F47" s="819"/>
      <c r="G47" s="819"/>
      <c r="H47" s="819"/>
      <c r="I47" s="819"/>
      <c r="J47" s="819"/>
      <c r="K47" s="819"/>
      <c r="L47" s="819"/>
      <c r="M47" s="819"/>
      <c r="N47" s="819"/>
      <c r="O47" s="819"/>
      <c r="P47" s="820"/>
      <c r="Q47" s="821"/>
      <c r="R47" s="822"/>
      <c r="S47" s="822"/>
      <c r="T47" s="822"/>
      <c r="U47" s="822"/>
      <c r="V47" s="822"/>
      <c r="W47" s="822"/>
      <c r="X47" s="822"/>
      <c r="Y47" s="822"/>
      <c r="Z47" s="822"/>
      <c r="AA47" s="822"/>
      <c r="AB47" s="822"/>
      <c r="AC47" s="822"/>
      <c r="AD47" s="822"/>
      <c r="AE47" s="823"/>
      <c r="AF47" s="824"/>
      <c r="AG47" s="825"/>
      <c r="AH47" s="825"/>
      <c r="AI47" s="825"/>
      <c r="AJ47" s="826"/>
      <c r="AK47" s="872"/>
      <c r="AL47" s="868"/>
      <c r="AM47" s="868"/>
      <c r="AN47" s="868"/>
      <c r="AO47" s="868"/>
      <c r="AP47" s="868"/>
      <c r="AQ47" s="868"/>
      <c r="AR47" s="868"/>
      <c r="AS47" s="868"/>
      <c r="AT47" s="868"/>
      <c r="AU47" s="868"/>
      <c r="AV47" s="868"/>
      <c r="AW47" s="868"/>
      <c r="AX47" s="868"/>
      <c r="AY47" s="868"/>
      <c r="AZ47" s="869"/>
      <c r="BA47" s="869"/>
      <c r="BB47" s="869"/>
      <c r="BC47" s="869"/>
      <c r="BD47" s="869"/>
      <c r="BE47" s="870"/>
      <c r="BF47" s="870"/>
      <c r="BG47" s="870"/>
      <c r="BH47" s="870"/>
      <c r="BI47" s="871"/>
      <c r="BJ47" s="232"/>
      <c r="BK47" s="232"/>
      <c r="BL47" s="232"/>
      <c r="BM47" s="232"/>
      <c r="BN47" s="232"/>
      <c r="BO47" s="241"/>
      <c r="BP47" s="241"/>
      <c r="BQ47" s="238">
        <v>41</v>
      </c>
      <c r="BR47" s="239"/>
      <c r="BS47" s="811"/>
      <c r="BT47" s="812"/>
      <c r="BU47" s="812"/>
      <c r="BV47" s="812"/>
      <c r="BW47" s="812"/>
      <c r="BX47" s="812"/>
      <c r="BY47" s="812"/>
      <c r="BZ47" s="812"/>
      <c r="CA47" s="812"/>
      <c r="CB47" s="812"/>
      <c r="CC47" s="812"/>
      <c r="CD47" s="812"/>
      <c r="CE47" s="812"/>
      <c r="CF47" s="812"/>
      <c r="CG47" s="813"/>
      <c r="CH47" s="814"/>
      <c r="CI47" s="815"/>
      <c r="CJ47" s="815"/>
      <c r="CK47" s="815"/>
      <c r="CL47" s="816"/>
      <c r="CM47" s="814"/>
      <c r="CN47" s="815"/>
      <c r="CO47" s="815"/>
      <c r="CP47" s="815"/>
      <c r="CQ47" s="816"/>
      <c r="CR47" s="814"/>
      <c r="CS47" s="815"/>
      <c r="CT47" s="815"/>
      <c r="CU47" s="815"/>
      <c r="CV47" s="816"/>
      <c r="CW47" s="814"/>
      <c r="CX47" s="815"/>
      <c r="CY47" s="815"/>
      <c r="CZ47" s="815"/>
      <c r="DA47" s="816"/>
      <c r="DB47" s="814"/>
      <c r="DC47" s="815"/>
      <c r="DD47" s="815"/>
      <c r="DE47" s="815"/>
      <c r="DF47" s="816"/>
      <c r="DG47" s="814"/>
      <c r="DH47" s="815"/>
      <c r="DI47" s="815"/>
      <c r="DJ47" s="815"/>
      <c r="DK47" s="816"/>
      <c r="DL47" s="814"/>
      <c r="DM47" s="815"/>
      <c r="DN47" s="815"/>
      <c r="DO47" s="815"/>
      <c r="DP47" s="816"/>
      <c r="DQ47" s="814"/>
      <c r="DR47" s="815"/>
      <c r="DS47" s="815"/>
      <c r="DT47" s="815"/>
      <c r="DU47" s="816"/>
      <c r="DV47" s="811"/>
      <c r="DW47" s="812"/>
      <c r="DX47" s="812"/>
      <c r="DY47" s="812"/>
      <c r="DZ47" s="817"/>
      <c r="EA47" s="230"/>
    </row>
    <row r="48" spans="1:131" ht="26.25" customHeight="1" x14ac:dyDescent="0.15">
      <c r="A48" s="238">
        <v>21</v>
      </c>
      <c r="B48" s="818"/>
      <c r="C48" s="819"/>
      <c r="D48" s="819"/>
      <c r="E48" s="819"/>
      <c r="F48" s="819"/>
      <c r="G48" s="819"/>
      <c r="H48" s="819"/>
      <c r="I48" s="819"/>
      <c r="J48" s="819"/>
      <c r="K48" s="819"/>
      <c r="L48" s="819"/>
      <c r="M48" s="819"/>
      <c r="N48" s="819"/>
      <c r="O48" s="819"/>
      <c r="P48" s="820"/>
      <c r="Q48" s="821"/>
      <c r="R48" s="822"/>
      <c r="S48" s="822"/>
      <c r="T48" s="822"/>
      <c r="U48" s="822"/>
      <c r="V48" s="822"/>
      <c r="W48" s="822"/>
      <c r="X48" s="822"/>
      <c r="Y48" s="822"/>
      <c r="Z48" s="822"/>
      <c r="AA48" s="822"/>
      <c r="AB48" s="822"/>
      <c r="AC48" s="822"/>
      <c r="AD48" s="822"/>
      <c r="AE48" s="823"/>
      <c r="AF48" s="824"/>
      <c r="AG48" s="825"/>
      <c r="AH48" s="825"/>
      <c r="AI48" s="825"/>
      <c r="AJ48" s="826"/>
      <c r="AK48" s="872"/>
      <c r="AL48" s="868"/>
      <c r="AM48" s="868"/>
      <c r="AN48" s="868"/>
      <c r="AO48" s="868"/>
      <c r="AP48" s="868"/>
      <c r="AQ48" s="868"/>
      <c r="AR48" s="868"/>
      <c r="AS48" s="868"/>
      <c r="AT48" s="868"/>
      <c r="AU48" s="868"/>
      <c r="AV48" s="868"/>
      <c r="AW48" s="868"/>
      <c r="AX48" s="868"/>
      <c r="AY48" s="868"/>
      <c r="AZ48" s="869"/>
      <c r="BA48" s="869"/>
      <c r="BB48" s="869"/>
      <c r="BC48" s="869"/>
      <c r="BD48" s="869"/>
      <c r="BE48" s="870"/>
      <c r="BF48" s="870"/>
      <c r="BG48" s="870"/>
      <c r="BH48" s="870"/>
      <c r="BI48" s="871"/>
      <c r="BJ48" s="232"/>
      <c r="BK48" s="232"/>
      <c r="BL48" s="232"/>
      <c r="BM48" s="232"/>
      <c r="BN48" s="232"/>
      <c r="BO48" s="241"/>
      <c r="BP48" s="241"/>
      <c r="BQ48" s="238">
        <v>42</v>
      </c>
      <c r="BR48" s="239"/>
      <c r="BS48" s="811"/>
      <c r="BT48" s="812"/>
      <c r="BU48" s="812"/>
      <c r="BV48" s="812"/>
      <c r="BW48" s="812"/>
      <c r="BX48" s="812"/>
      <c r="BY48" s="812"/>
      <c r="BZ48" s="812"/>
      <c r="CA48" s="812"/>
      <c r="CB48" s="812"/>
      <c r="CC48" s="812"/>
      <c r="CD48" s="812"/>
      <c r="CE48" s="812"/>
      <c r="CF48" s="812"/>
      <c r="CG48" s="813"/>
      <c r="CH48" s="814"/>
      <c r="CI48" s="815"/>
      <c r="CJ48" s="815"/>
      <c r="CK48" s="815"/>
      <c r="CL48" s="816"/>
      <c r="CM48" s="814"/>
      <c r="CN48" s="815"/>
      <c r="CO48" s="815"/>
      <c r="CP48" s="815"/>
      <c r="CQ48" s="816"/>
      <c r="CR48" s="814"/>
      <c r="CS48" s="815"/>
      <c r="CT48" s="815"/>
      <c r="CU48" s="815"/>
      <c r="CV48" s="816"/>
      <c r="CW48" s="814"/>
      <c r="CX48" s="815"/>
      <c r="CY48" s="815"/>
      <c r="CZ48" s="815"/>
      <c r="DA48" s="816"/>
      <c r="DB48" s="814"/>
      <c r="DC48" s="815"/>
      <c r="DD48" s="815"/>
      <c r="DE48" s="815"/>
      <c r="DF48" s="816"/>
      <c r="DG48" s="814"/>
      <c r="DH48" s="815"/>
      <c r="DI48" s="815"/>
      <c r="DJ48" s="815"/>
      <c r="DK48" s="816"/>
      <c r="DL48" s="814"/>
      <c r="DM48" s="815"/>
      <c r="DN48" s="815"/>
      <c r="DO48" s="815"/>
      <c r="DP48" s="816"/>
      <c r="DQ48" s="814"/>
      <c r="DR48" s="815"/>
      <c r="DS48" s="815"/>
      <c r="DT48" s="815"/>
      <c r="DU48" s="816"/>
      <c r="DV48" s="811"/>
      <c r="DW48" s="812"/>
      <c r="DX48" s="812"/>
      <c r="DY48" s="812"/>
      <c r="DZ48" s="817"/>
      <c r="EA48" s="230"/>
    </row>
    <row r="49" spans="1:131" ht="26.25" customHeight="1" x14ac:dyDescent="0.15">
      <c r="A49" s="238">
        <v>22</v>
      </c>
      <c r="B49" s="818"/>
      <c r="C49" s="819"/>
      <c r="D49" s="819"/>
      <c r="E49" s="819"/>
      <c r="F49" s="819"/>
      <c r="G49" s="819"/>
      <c r="H49" s="819"/>
      <c r="I49" s="819"/>
      <c r="J49" s="819"/>
      <c r="K49" s="819"/>
      <c r="L49" s="819"/>
      <c r="M49" s="819"/>
      <c r="N49" s="819"/>
      <c r="O49" s="819"/>
      <c r="P49" s="820"/>
      <c r="Q49" s="821"/>
      <c r="R49" s="822"/>
      <c r="S49" s="822"/>
      <c r="T49" s="822"/>
      <c r="U49" s="822"/>
      <c r="V49" s="822"/>
      <c r="W49" s="822"/>
      <c r="X49" s="822"/>
      <c r="Y49" s="822"/>
      <c r="Z49" s="822"/>
      <c r="AA49" s="822"/>
      <c r="AB49" s="822"/>
      <c r="AC49" s="822"/>
      <c r="AD49" s="822"/>
      <c r="AE49" s="823"/>
      <c r="AF49" s="824"/>
      <c r="AG49" s="825"/>
      <c r="AH49" s="825"/>
      <c r="AI49" s="825"/>
      <c r="AJ49" s="826"/>
      <c r="AK49" s="872"/>
      <c r="AL49" s="868"/>
      <c r="AM49" s="868"/>
      <c r="AN49" s="868"/>
      <c r="AO49" s="868"/>
      <c r="AP49" s="868"/>
      <c r="AQ49" s="868"/>
      <c r="AR49" s="868"/>
      <c r="AS49" s="868"/>
      <c r="AT49" s="868"/>
      <c r="AU49" s="868"/>
      <c r="AV49" s="868"/>
      <c r="AW49" s="868"/>
      <c r="AX49" s="868"/>
      <c r="AY49" s="868"/>
      <c r="AZ49" s="869"/>
      <c r="BA49" s="869"/>
      <c r="BB49" s="869"/>
      <c r="BC49" s="869"/>
      <c r="BD49" s="869"/>
      <c r="BE49" s="870"/>
      <c r="BF49" s="870"/>
      <c r="BG49" s="870"/>
      <c r="BH49" s="870"/>
      <c r="BI49" s="871"/>
      <c r="BJ49" s="232"/>
      <c r="BK49" s="232"/>
      <c r="BL49" s="232"/>
      <c r="BM49" s="232"/>
      <c r="BN49" s="232"/>
      <c r="BO49" s="241"/>
      <c r="BP49" s="241"/>
      <c r="BQ49" s="238">
        <v>43</v>
      </c>
      <c r="BR49" s="239"/>
      <c r="BS49" s="811"/>
      <c r="BT49" s="812"/>
      <c r="BU49" s="812"/>
      <c r="BV49" s="812"/>
      <c r="BW49" s="812"/>
      <c r="BX49" s="812"/>
      <c r="BY49" s="812"/>
      <c r="BZ49" s="812"/>
      <c r="CA49" s="812"/>
      <c r="CB49" s="812"/>
      <c r="CC49" s="812"/>
      <c r="CD49" s="812"/>
      <c r="CE49" s="812"/>
      <c r="CF49" s="812"/>
      <c r="CG49" s="813"/>
      <c r="CH49" s="814"/>
      <c r="CI49" s="815"/>
      <c r="CJ49" s="815"/>
      <c r="CK49" s="815"/>
      <c r="CL49" s="816"/>
      <c r="CM49" s="814"/>
      <c r="CN49" s="815"/>
      <c r="CO49" s="815"/>
      <c r="CP49" s="815"/>
      <c r="CQ49" s="816"/>
      <c r="CR49" s="814"/>
      <c r="CS49" s="815"/>
      <c r="CT49" s="815"/>
      <c r="CU49" s="815"/>
      <c r="CV49" s="816"/>
      <c r="CW49" s="814"/>
      <c r="CX49" s="815"/>
      <c r="CY49" s="815"/>
      <c r="CZ49" s="815"/>
      <c r="DA49" s="816"/>
      <c r="DB49" s="814"/>
      <c r="DC49" s="815"/>
      <c r="DD49" s="815"/>
      <c r="DE49" s="815"/>
      <c r="DF49" s="816"/>
      <c r="DG49" s="814"/>
      <c r="DH49" s="815"/>
      <c r="DI49" s="815"/>
      <c r="DJ49" s="815"/>
      <c r="DK49" s="816"/>
      <c r="DL49" s="814"/>
      <c r="DM49" s="815"/>
      <c r="DN49" s="815"/>
      <c r="DO49" s="815"/>
      <c r="DP49" s="816"/>
      <c r="DQ49" s="814"/>
      <c r="DR49" s="815"/>
      <c r="DS49" s="815"/>
      <c r="DT49" s="815"/>
      <c r="DU49" s="816"/>
      <c r="DV49" s="811"/>
      <c r="DW49" s="812"/>
      <c r="DX49" s="812"/>
      <c r="DY49" s="812"/>
      <c r="DZ49" s="817"/>
      <c r="EA49" s="230"/>
    </row>
    <row r="50" spans="1:131" ht="26.25" customHeight="1" x14ac:dyDescent="0.15">
      <c r="A50" s="238">
        <v>23</v>
      </c>
      <c r="B50" s="818"/>
      <c r="C50" s="819"/>
      <c r="D50" s="819"/>
      <c r="E50" s="819"/>
      <c r="F50" s="819"/>
      <c r="G50" s="819"/>
      <c r="H50" s="819"/>
      <c r="I50" s="819"/>
      <c r="J50" s="819"/>
      <c r="K50" s="819"/>
      <c r="L50" s="819"/>
      <c r="M50" s="819"/>
      <c r="N50" s="819"/>
      <c r="O50" s="819"/>
      <c r="P50" s="820"/>
      <c r="Q50" s="873"/>
      <c r="R50" s="874"/>
      <c r="S50" s="874"/>
      <c r="T50" s="874"/>
      <c r="U50" s="874"/>
      <c r="V50" s="874"/>
      <c r="W50" s="874"/>
      <c r="X50" s="874"/>
      <c r="Y50" s="874"/>
      <c r="Z50" s="874"/>
      <c r="AA50" s="874"/>
      <c r="AB50" s="874"/>
      <c r="AC50" s="874"/>
      <c r="AD50" s="874"/>
      <c r="AE50" s="875"/>
      <c r="AF50" s="824"/>
      <c r="AG50" s="825"/>
      <c r="AH50" s="825"/>
      <c r="AI50" s="825"/>
      <c r="AJ50" s="826"/>
      <c r="AK50" s="877"/>
      <c r="AL50" s="874"/>
      <c r="AM50" s="874"/>
      <c r="AN50" s="874"/>
      <c r="AO50" s="874"/>
      <c r="AP50" s="874"/>
      <c r="AQ50" s="874"/>
      <c r="AR50" s="874"/>
      <c r="AS50" s="874"/>
      <c r="AT50" s="874"/>
      <c r="AU50" s="874"/>
      <c r="AV50" s="874"/>
      <c r="AW50" s="874"/>
      <c r="AX50" s="874"/>
      <c r="AY50" s="874"/>
      <c r="AZ50" s="876"/>
      <c r="BA50" s="876"/>
      <c r="BB50" s="876"/>
      <c r="BC50" s="876"/>
      <c r="BD50" s="876"/>
      <c r="BE50" s="870"/>
      <c r="BF50" s="870"/>
      <c r="BG50" s="870"/>
      <c r="BH50" s="870"/>
      <c r="BI50" s="871"/>
      <c r="BJ50" s="232"/>
      <c r="BK50" s="232"/>
      <c r="BL50" s="232"/>
      <c r="BM50" s="232"/>
      <c r="BN50" s="232"/>
      <c r="BO50" s="241"/>
      <c r="BP50" s="241"/>
      <c r="BQ50" s="238">
        <v>44</v>
      </c>
      <c r="BR50" s="239"/>
      <c r="BS50" s="811"/>
      <c r="BT50" s="812"/>
      <c r="BU50" s="812"/>
      <c r="BV50" s="812"/>
      <c r="BW50" s="812"/>
      <c r="BX50" s="812"/>
      <c r="BY50" s="812"/>
      <c r="BZ50" s="812"/>
      <c r="CA50" s="812"/>
      <c r="CB50" s="812"/>
      <c r="CC50" s="812"/>
      <c r="CD50" s="812"/>
      <c r="CE50" s="812"/>
      <c r="CF50" s="812"/>
      <c r="CG50" s="813"/>
      <c r="CH50" s="814"/>
      <c r="CI50" s="815"/>
      <c r="CJ50" s="815"/>
      <c r="CK50" s="815"/>
      <c r="CL50" s="816"/>
      <c r="CM50" s="814"/>
      <c r="CN50" s="815"/>
      <c r="CO50" s="815"/>
      <c r="CP50" s="815"/>
      <c r="CQ50" s="816"/>
      <c r="CR50" s="814"/>
      <c r="CS50" s="815"/>
      <c r="CT50" s="815"/>
      <c r="CU50" s="815"/>
      <c r="CV50" s="816"/>
      <c r="CW50" s="814"/>
      <c r="CX50" s="815"/>
      <c r="CY50" s="815"/>
      <c r="CZ50" s="815"/>
      <c r="DA50" s="816"/>
      <c r="DB50" s="814"/>
      <c r="DC50" s="815"/>
      <c r="DD50" s="815"/>
      <c r="DE50" s="815"/>
      <c r="DF50" s="816"/>
      <c r="DG50" s="814"/>
      <c r="DH50" s="815"/>
      <c r="DI50" s="815"/>
      <c r="DJ50" s="815"/>
      <c r="DK50" s="816"/>
      <c r="DL50" s="814"/>
      <c r="DM50" s="815"/>
      <c r="DN50" s="815"/>
      <c r="DO50" s="815"/>
      <c r="DP50" s="816"/>
      <c r="DQ50" s="814"/>
      <c r="DR50" s="815"/>
      <c r="DS50" s="815"/>
      <c r="DT50" s="815"/>
      <c r="DU50" s="816"/>
      <c r="DV50" s="811"/>
      <c r="DW50" s="812"/>
      <c r="DX50" s="812"/>
      <c r="DY50" s="812"/>
      <c r="DZ50" s="817"/>
      <c r="EA50" s="230"/>
    </row>
    <row r="51" spans="1:131" ht="26.25" customHeight="1" x14ac:dyDescent="0.15">
      <c r="A51" s="238">
        <v>24</v>
      </c>
      <c r="B51" s="818"/>
      <c r="C51" s="819"/>
      <c r="D51" s="819"/>
      <c r="E51" s="819"/>
      <c r="F51" s="819"/>
      <c r="G51" s="819"/>
      <c r="H51" s="819"/>
      <c r="I51" s="819"/>
      <c r="J51" s="819"/>
      <c r="K51" s="819"/>
      <c r="L51" s="819"/>
      <c r="M51" s="819"/>
      <c r="N51" s="819"/>
      <c r="O51" s="819"/>
      <c r="P51" s="820"/>
      <c r="Q51" s="873"/>
      <c r="R51" s="874"/>
      <c r="S51" s="874"/>
      <c r="T51" s="874"/>
      <c r="U51" s="874"/>
      <c r="V51" s="874"/>
      <c r="W51" s="874"/>
      <c r="X51" s="874"/>
      <c r="Y51" s="874"/>
      <c r="Z51" s="874"/>
      <c r="AA51" s="874"/>
      <c r="AB51" s="874"/>
      <c r="AC51" s="874"/>
      <c r="AD51" s="874"/>
      <c r="AE51" s="875"/>
      <c r="AF51" s="824"/>
      <c r="AG51" s="825"/>
      <c r="AH51" s="825"/>
      <c r="AI51" s="825"/>
      <c r="AJ51" s="826"/>
      <c r="AK51" s="877"/>
      <c r="AL51" s="874"/>
      <c r="AM51" s="874"/>
      <c r="AN51" s="874"/>
      <c r="AO51" s="874"/>
      <c r="AP51" s="874"/>
      <c r="AQ51" s="874"/>
      <c r="AR51" s="874"/>
      <c r="AS51" s="874"/>
      <c r="AT51" s="874"/>
      <c r="AU51" s="874"/>
      <c r="AV51" s="874"/>
      <c r="AW51" s="874"/>
      <c r="AX51" s="874"/>
      <c r="AY51" s="874"/>
      <c r="AZ51" s="876"/>
      <c r="BA51" s="876"/>
      <c r="BB51" s="876"/>
      <c r="BC51" s="876"/>
      <c r="BD51" s="876"/>
      <c r="BE51" s="870"/>
      <c r="BF51" s="870"/>
      <c r="BG51" s="870"/>
      <c r="BH51" s="870"/>
      <c r="BI51" s="871"/>
      <c r="BJ51" s="232"/>
      <c r="BK51" s="232"/>
      <c r="BL51" s="232"/>
      <c r="BM51" s="232"/>
      <c r="BN51" s="232"/>
      <c r="BO51" s="241"/>
      <c r="BP51" s="241"/>
      <c r="BQ51" s="238">
        <v>45</v>
      </c>
      <c r="BR51" s="239"/>
      <c r="BS51" s="811"/>
      <c r="BT51" s="812"/>
      <c r="BU51" s="812"/>
      <c r="BV51" s="812"/>
      <c r="BW51" s="812"/>
      <c r="BX51" s="812"/>
      <c r="BY51" s="812"/>
      <c r="BZ51" s="812"/>
      <c r="CA51" s="812"/>
      <c r="CB51" s="812"/>
      <c r="CC51" s="812"/>
      <c r="CD51" s="812"/>
      <c r="CE51" s="812"/>
      <c r="CF51" s="812"/>
      <c r="CG51" s="813"/>
      <c r="CH51" s="814"/>
      <c r="CI51" s="815"/>
      <c r="CJ51" s="815"/>
      <c r="CK51" s="815"/>
      <c r="CL51" s="816"/>
      <c r="CM51" s="814"/>
      <c r="CN51" s="815"/>
      <c r="CO51" s="815"/>
      <c r="CP51" s="815"/>
      <c r="CQ51" s="816"/>
      <c r="CR51" s="814"/>
      <c r="CS51" s="815"/>
      <c r="CT51" s="815"/>
      <c r="CU51" s="815"/>
      <c r="CV51" s="816"/>
      <c r="CW51" s="814"/>
      <c r="CX51" s="815"/>
      <c r="CY51" s="815"/>
      <c r="CZ51" s="815"/>
      <c r="DA51" s="816"/>
      <c r="DB51" s="814"/>
      <c r="DC51" s="815"/>
      <c r="DD51" s="815"/>
      <c r="DE51" s="815"/>
      <c r="DF51" s="816"/>
      <c r="DG51" s="814"/>
      <c r="DH51" s="815"/>
      <c r="DI51" s="815"/>
      <c r="DJ51" s="815"/>
      <c r="DK51" s="816"/>
      <c r="DL51" s="814"/>
      <c r="DM51" s="815"/>
      <c r="DN51" s="815"/>
      <c r="DO51" s="815"/>
      <c r="DP51" s="816"/>
      <c r="DQ51" s="814"/>
      <c r="DR51" s="815"/>
      <c r="DS51" s="815"/>
      <c r="DT51" s="815"/>
      <c r="DU51" s="816"/>
      <c r="DV51" s="811"/>
      <c r="DW51" s="812"/>
      <c r="DX51" s="812"/>
      <c r="DY51" s="812"/>
      <c r="DZ51" s="817"/>
      <c r="EA51" s="230"/>
    </row>
    <row r="52" spans="1:131" ht="26.25" customHeight="1" x14ac:dyDescent="0.15">
      <c r="A52" s="238">
        <v>25</v>
      </c>
      <c r="B52" s="818"/>
      <c r="C52" s="819"/>
      <c r="D52" s="819"/>
      <c r="E52" s="819"/>
      <c r="F52" s="819"/>
      <c r="G52" s="819"/>
      <c r="H52" s="819"/>
      <c r="I52" s="819"/>
      <c r="J52" s="819"/>
      <c r="K52" s="819"/>
      <c r="L52" s="819"/>
      <c r="M52" s="819"/>
      <c r="N52" s="819"/>
      <c r="O52" s="819"/>
      <c r="P52" s="820"/>
      <c r="Q52" s="873"/>
      <c r="R52" s="874"/>
      <c r="S52" s="874"/>
      <c r="T52" s="874"/>
      <c r="U52" s="874"/>
      <c r="V52" s="874"/>
      <c r="W52" s="874"/>
      <c r="X52" s="874"/>
      <c r="Y52" s="874"/>
      <c r="Z52" s="874"/>
      <c r="AA52" s="874"/>
      <c r="AB52" s="874"/>
      <c r="AC52" s="874"/>
      <c r="AD52" s="874"/>
      <c r="AE52" s="875"/>
      <c r="AF52" s="824"/>
      <c r="AG52" s="825"/>
      <c r="AH52" s="825"/>
      <c r="AI52" s="825"/>
      <c r="AJ52" s="826"/>
      <c r="AK52" s="877"/>
      <c r="AL52" s="874"/>
      <c r="AM52" s="874"/>
      <c r="AN52" s="874"/>
      <c r="AO52" s="874"/>
      <c r="AP52" s="874"/>
      <c r="AQ52" s="874"/>
      <c r="AR52" s="874"/>
      <c r="AS52" s="874"/>
      <c r="AT52" s="874"/>
      <c r="AU52" s="874"/>
      <c r="AV52" s="874"/>
      <c r="AW52" s="874"/>
      <c r="AX52" s="874"/>
      <c r="AY52" s="874"/>
      <c r="AZ52" s="876"/>
      <c r="BA52" s="876"/>
      <c r="BB52" s="876"/>
      <c r="BC52" s="876"/>
      <c r="BD52" s="876"/>
      <c r="BE52" s="870"/>
      <c r="BF52" s="870"/>
      <c r="BG52" s="870"/>
      <c r="BH52" s="870"/>
      <c r="BI52" s="871"/>
      <c r="BJ52" s="232"/>
      <c r="BK52" s="232"/>
      <c r="BL52" s="232"/>
      <c r="BM52" s="232"/>
      <c r="BN52" s="232"/>
      <c r="BO52" s="241"/>
      <c r="BP52" s="241"/>
      <c r="BQ52" s="238">
        <v>46</v>
      </c>
      <c r="BR52" s="239"/>
      <c r="BS52" s="811"/>
      <c r="BT52" s="812"/>
      <c r="BU52" s="812"/>
      <c r="BV52" s="812"/>
      <c r="BW52" s="812"/>
      <c r="BX52" s="812"/>
      <c r="BY52" s="812"/>
      <c r="BZ52" s="812"/>
      <c r="CA52" s="812"/>
      <c r="CB52" s="812"/>
      <c r="CC52" s="812"/>
      <c r="CD52" s="812"/>
      <c r="CE52" s="812"/>
      <c r="CF52" s="812"/>
      <c r="CG52" s="813"/>
      <c r="CH52" s="814"/>
      <c r="CI52" s="815"/>
      <c r="CJ52" s="815"/>
      <c r="CK52" s="815"/>
      <c r="CL52" s="816"/>
      <c r="CM52" s="814"/>
      <c r="CN52" s="815"/>
      <c r="CO52" s="815"/>
      <c r="CP52" s="815"/>
      <c r="CQ52" s="816"/>
      <c r="CR52" s="814"/>
      <c r="CS52" s="815"/>
      <c r="CT52" s="815"/>
      <c r="CU52" s="815"/>
      <c r="CV52" s="816"/>
      <c r="CW52" s="814"/>
      <c r="CX52" s="815"/>
      <c r="CY52" s="815"/>
      <c r="CZ52" s="815"/>
      <c r="DA52" s="816"/>
      <c r="DB52" s="814"/>
      <c r="DC52" s="815"/>
      <c r="DD52" s="815"/>
      <c r="DE52" s="815"/>
      <c r="DF52" s="816"/>
      <c r="DG52" s="814"/>
      <c r="DH52" s="815"/>
      <c r="DI52" s="815"/>
      <c r="DJ52" s="815"/>
      <c r="DK52" s="816"/>
      <c r="DL52" s="814"/>
      <c r="DM52" s="815"/>
      <c r="DN52" s="815"/>
      <c r="DO52" s="815"/>
      <c r="DP52" s="816"/>
      <c r="DQ52" s="814"/>
      <c r="DR52" s="815"/>
      <c r="DS52" s="815"/>
      <c r="DT52" s="815"/>
      <c r="DU52" s="816"/>
      <c r="DV52" s="811"/>
      <c r="DW52" s="812"/>
      <c r="DX52" s="812"/>
      <c r="DY52" s="812"/>
      <c r="DZ52" s="817"/>
      <c r="EA52" s="230"/>
    </row>
    <row r="53" spans="1:131" ht="26.25" customHeight="1" x14ac:dyDescent="0.15">
      <c r="A53" s="238">
        <v>26</v>
      </c>
      <c r="B53" s="818"/>
      <c r="C53" s="819"/>
      <c r="D53" s="819"/>
      <c r="E53" s="819"/>
      <c r="F53" s="819"/>
      <c r="G53" s="819"/>
      <c r="H53" s="819"/>
      <c r="I53" s="819"/>
      <c r="J53" s="819"/>
      <c r="K53" s="819"/>
      <c r="L53" s="819"/>
      <c r="M53" s="819"/>
      <c r="N53" s="819"/>
      <c r="O53" s="819"/>
      <c r="P53" s="820"/>
      <c r="Q53" s="873"/>
      <c r="R53" s="874"/>
      <c r="S53" s="874"/>
      <c r="T53" s="874"/>
      <c r="U53" s="874"/>
      <c r="V53" s="874"/>
      <c r="W53" s="874"/>
      <c r="X53" s="874"/>
      <c r="Y53" s="874"/>
      <c r="Z53" s="874"/>
      <c r="AA53" s="874"/>
      <c r="AB53" s="874"/>
      <c r="AC53" s="874"/>
      <c r="AD53" s="874"/>
      <c r="AE53" s="875"/>
      <c r="AF53" s="824"/>
      <c r="AG53" s="825"/>
      <c r="AH53" s="825"/>
      <c r="AI53" s="825"/>
      <c r="AJ53" s="826"/>
      <c r="AK53" s="877"/>
      <c r="AL53" s="874"/>
      <c r="AM53" s="874"/>
      <c r="AN53" s="874"/>
      <c r="AO53" s="874"/>
      <c r="AP53" s="874"/>
      <c r="AQ53" s="874"/>
      <c r="AR53" s="874"/>
      <c r="AS53" s="874"/>
      <c r="AT53" s="874"/>
      <c r="AU53" s="874"/>
      <c r="AV53" s="874"/>
      <c r="AW53" s="874"/>
      <c r="AX53" s="874"/>
      <c r="AY53" s="874"/>
      <c r="AZ53" s="876"/>
      <c r="BA53" s="876"/>
      <c r="BB53" s="876"/>
      <c r="BC53" s="876"/>
      <c r="BD53" s="876"/>
      <c r="BE53" s="870"/>
      <c r="BF53" s="870"/>
      <c r="BG53" s="870"/>
      <c r="BH53" s="870"/>
      <c r="BI53" s="871"/>
      <c r="BJ53" s="232"/>
      <c r="BK53" s="232"/>
      <c r="BL53" s="232"/>
      <c r="BM53" s="232"/>
      <c r="BN53" s="232"/>
      <c r="BO53" s="241"/>
      <c r="BP53" s="241"/>
      <c r="BQ53" s="238">
        <v>47</v>
      </c>
      <c r="BR53" s="239"/>
      <c r="BS53" s="811"/>
      <c r="BT53" s="812"/>
      <c r="BU53" s="812"/>
      <c r="BV53" s="812"/>
      <c r="BW53" s="812"/>
      <c r="BX53" s="812"/>
      <c r="BY53" s="812"/>
      <c r="BZ53" s="812"/>
      <c r="CA53" s="812"/>
      <c r="CB53" s="812"/>
      <c r="CC53" s="812"/>
      <c r="CD53" s="812"/>
      <c r="CE53" s="812"/>
      <c r="CF53" s="812"/>
      <c r="CG53" s="813"/>
      <c r="CH53" s="814"/>
      <c r="CI53" s="815"/>
      <c r="CJ53" s="815"/>
      <c r="CK53" s="815"/>
      <c r="CL53" s="816"/>
      <c r="CM53" s="814"/>
      <c r="CN53" s="815"/>
      <c r="CO53" s="815"/>
      <c r="CP53" s="815"/>
      <c r="CQ53" s="816"/>
      <c r="CR53" s="814"/>
      <c r="CS53" s="815"/>
      <c r="CT53" s="815"/>
      <c r="CU53" s="815"/>
      <c r="CV53" s="816"/>
      <c r="CW53" s="814"/>
      <c r="CX53" s="815"/>
      <c r="CY53" s="815"/>
      <c r="CZ53" s="815"/>
      <c r="DA53" s="816"/>
      <c r="DB53" s="814"/>
      <c r="DC53" s="815"/>
      <c r="DD53" s="815"/>
      <c r="DE53" s="815"/>
      <c r="DF53" s="816"/>
      <c r="DG53" s="814"/>
      <c r="DH53" s="815"/>
      <c r="DI53" s="815"/>
      <c r="DJ53" s="815"/>
      <c r="DK53" s="816"/>
      <c r="DL53" s="814"/>
      <c r="DM53" s="815"/>
      <c r="DN53" s="815"/>
      <c r="DO53" s="815"/>
      <c r="DP53" s="816"/>
      <c r="DQ53" s="814"/>
      <c r="DR53" s="815"/>
      <c r="DS53" s="815"/>
      <c r="DT53" s="815"/>
      <c r="DU53" s="816"/>
      <c r="DV53" s="811"/>
      <c r="DW53" s="812"/>
      <c r="DX53" s="812"/>
      <c r="DY53" s="812"/>
      <c r="DZ53" s="817"/>
      <c r="EA53" s="230"/>
    </row>
    <row r="54" spans="1:131" ht="26.25" customHeight="1" x14ac:dyDescent="0.15">
      <c r="A54" s="238">
        <v>27</v>
      </c>
      <c r="B54" s="818"/>
      <c r="C54" s="819"/>
      <c r="D54" s="819"/>
      <c r="E54" s="819"/>
      <c r="F54" s="819"/>
      <c r="G54" s="819"/>
      <c r="H54" s="819"/>
      <c r="I54" s="819"/>
      <c r="J54" s="819"/>
      <c r="K54" s="819"/>
      <c r="L54" s="819"/>
      <c r="M54" s="819"/>
      <c r="N54" s="819"/>
      <c r="O54" s="819"/>
      <c r="P54" s="820"/>
      <c r="Q54" s="873"/>
      <c r="R54" s="874"/>
      <c r="S54" s="874"/>
      <c r="T54" s="874"/>
      <c r="U54" s="874"/>
      <c r="V54" s="874"/>
      <c r="W54" s="874"/>
      <c r="X54" s="874"/>
      <c r="Y54" s="874"/>
      <c r="Z54" s="874"/>
      <c r="AA54" s="874"/>
      <c r="AB54" s="874"/>
      <c r="AC54" s="874"/>
      <c r="AD54" s="874"/>
      <c r="AE54" s="875"/>
      <c r="AF54" s="824"/>
      <c r="AG54" s="825"/>
      <c r="AH54" s="825"/>
      <c r="AI54" s="825"/>
      <c r="AJ54" s="826"/>
      <c r="AK54" s="877"/>
      <c r="AL54" s="874"/>
      <c r="AM54" s="874"/>
      <c r="AN54" s="874"/>
      <c r="AO54" s="874"/>
      <c r="AP54" s="874"/>
      <c r="AQ54" s="874"/>
      <c r="AR54" s="874"/>
      <c r="AS54" s="874"/>
      <c r="AT54" s="874"/>
      <c r="AU54" s="874"/>
      <c r="AV54" s="874"/>
      <c r="AW54" s="874"/>
      <c r="AX54" s="874"/>
      <c r="AY54" s="874"/>
      <c r="AZ54" s="876"/>
      <c r="BA54" s="876"/>
      <c r="BB54" s="876"/>
      <c r="BC54" s="876"/>
      <c r="BD54" s="876"/>
      <c r="BE54" s="870"/>
      <c r="BF54" s="870"/>
      <c r="BG54" s="870"/>
      <c r="BH54" s="870"/>
      <c r="BI54" s="871"/>
      <c r="BJ54" s="232"/>
      <c r="BK54" s="232"/>
      <c r="BL54" s="232"/>
      <c r="BM54" s="232"/>
      <c r="BN54" s="232"/>
      <c r="BO54" s="241"/>
      <c r="BP54" s="241"/>
      <c r="BQ54" s="238">
        <v>48</v>
      </c>
      <c r="BR54" s="239"/>
      <c r="BS54" s="811"/>
      <c r="BT54" s="812"/>
      <c r="BU54" s="812"/>
      <c r="BV54" s="812"/>
      <c r="BW54" s="812"/>
      <c r="BX54" s="812"/>
      <c r="BY54" s="812"/>
      <c r="BZ54" s="812"/>
      <c r="CA54" s="812"/>
      <c r="CB54" s="812"/>
      <c r="CC54" s="812"/>
      <c r="CD54" s="812"/>
      <c r="CE54" s="812"/>
      <c r="CF54" s="812"/>
      <c r="CG54" s="813"/>
      <c r="CH54" s="814"/>
      <c r="CI54" s="815"/>
      <c r="CJ54" s="815"/>
      <c r="CK54" s="815"/>
      <c r="CL54" s="816"/>
      <c r="CM54" s="814"/>
      <c r="CN54" s="815"/>
      <c r="CO54" s="815"/>
      <c r="CP54" s="815"/>
      <c r="CQ54" s="816"/>
      <c r="CR54" s="814"/>
      <c r="CS54" s="815"/>
      <c r="CT54" s="815"/>
      <c r="CU54" s="815"/>
      <c r="CV54" s="816"/>
      <c r="CW54" s="814"/>
      <c r="CX54" s="815"/>
      <c r="CY54" s="815"/>
      <c r="CZ54" s="815"/>
      <c r="DA54" s="816"/>
      <c r="DB54" s="814"/>
      <c r="DC54" s="815"/>
      <c r="DD54" s="815"/>
      <c r="DE54" s="815"/>
      <c r="DF54" s="816"/>
      <c r="DG54" s="814"/>
      <c r="DH54" s="815"/>
      <c r="DI54" s="815"/>
      <c r="DJ54" s="815"/>
      <c r="DK54" s="816"/>
      <c r="DL54" s="814"/>
      <c r="DM54" s="815"/>
      <c r="DN54" s="815"/>
      <c r="DO54" s="815"/>
      <c r="DP54" s="816"/>
      <c r="DQ54" s="814"/>
      <c r="DR54" s="815"/>
      <c r="DS54" s="815"/>
      <c r="DT54" s="815"/>
      <c r="DU54" s="816"/>
      <c r="DV54" s="811"/>
      <c r="DW54" s="812"/>
      <c r="DX54" s="812"/>
      <c r="DY54" s="812"/>
      <c r="DZ54" s="817"/>
      <c r="EA54" s="230"/>
    </row>
    <row r="55" spans="1:131" ht="26.25" customHeight="1" x14ac:dyDescent="0.15">
      <c r="A55" s="238">
        <v>28</v>
      </c>
      <c r="B55" s="818"/>
      <c r="C55" s="819"/>
      <c r="D55" s="819"/>
      <c r="E55" s="819"/>
      <c r="F55" s="819"/>
      <c r="G55" s="819"/>
      <c r="H55" s="819"/>
      <c r="I55" s="819"/>
      <c r="J55" s="819"/>
      <c r="K55" s="819"/>
      <c r="L55" s="819"/>
      <c r="M55" s="819"/>
      <c r="N55" s="819"/>
      <c r="O55" s="819"/>
      <c r="P55" s="820"/>
      <c r="Q55" s="873"/>
      <c r="R55" s="874"/>
      <c r="S55" s="874"/>
      <c r="T55" s="874"/>
      <c r="U55" s="874"/>
      <c r="V55" s="874"/>
      <c r="W55" s="874"/>
      <c r="X55" s="874"/>
      <c r="Y55" s="874"/>
      <c r="Z55" s="874"/>
      <c r="AA55" s="874"/>
      <c r="AB55" s="874"/>
      <c r="AC55" s="874"/>
      <c r="AD55" s="874"/>
      <c r="AE55" s="875"/>
      <c r="AF55" s="824"/>
      <c r="AG55" s="825"/>
      <c r="AH55" s="825"/>
      <c r="AI55" s="825"/>
      <c r="AJ55" s="826"/>
      <c r="AK55" s="877"/>
      <c r="AL55" s="874"/>
      <c r="AM55" s="874"/>
      <c r="AN55" s="874"/>
      <c r="AO55" s="874"/>
      <c r="AP55" s="874"/>
      <c r="AQ55" s="874"/>
      <c r="AR55" s="874"/>
      <c r="AS55" s="874"/>
      <c r="AT55" s="874"/>
      <c r="AU55" s="874"/>
      <c r="AV55" s="874"/>
      <c r="AW55" s="874"/>
      <c r="AX55" s="874"/>
      <c r="AY55" s="874"/>
      <c r="AZ55" s="876"/>
      <c r="BA55" s="876"/>
      <c r="BB55" s="876"/>
      <c r="BC55" s="876"/>
      <c r="BD55" s="876"/>
      <c r="BE55" s="870"/>
      <c r="BF55" s="870"/>
      <c r="BG55" s="870"/>
      <c r="BH55" s="870"/>
      <c r="BI55" s="871"/>
      <c r="BJ55" s="232"/>
      <c r="BK55" s="232"/>
      <c r="BL55" s="232"/>
      <c r="BM55" s="232"/>
      <c r="BN55" s="232"/>
      <c r="BO55" s="241"/>
      <c r="BP55" s="241"/>
      <c r="BQ55" s="238">
        <v>49</v>
      </c>
      <c r="BR55" s="239"/>
      <c r="BS55" s="811"/>
      <c r="BT55" s="812"/>
      <c r="BU55" s="812"/>
      <c r="BV55" s="812"/>
      <c r="BW55" s="812"/>
      <c r="BX55" s="812"/>
      <c r="BY55" s="812"/>
      <c r="BZ55" s="812"/>
      <c r="CA55" s="812"/>
      <c r="CB55" s="812"/>
      <c r="CC55" s="812"/>
      <c r="CD55" s="812"/>
      <c r="CE55" s="812"/>
      <c r="CF55" s="812"/>
      <c r="CG55" s="813"/>
      <c r="CH55" s="814"/>
      <c r="CI55" s="815"/>
      <c r="CJ55" s="815"/>
      <c r="CK55" s="815"/>
      <c r="CL55" s="816"/>
      <c r="CM55" s="814"/>
      <c r="CN55" s="815"/>
      <c r="CO55" s="815"/>
      <c r="CP55" s="815"/>
      <c r="CQ55" s="816"/>
      <c r="CR55" s="814"/>
      <c r="CS55" s="815"/>
      <c r="CT55" s="815"/>
      <c r="CU55" s="815"/>
      <c r="CV55" s="816"/>
      <c r="CW55" s="814"/>
      <c r="CX55" s="815"/>
      <c r="CY55" s="815"/>
      <c r="CZ55" s="815"/>
      <c r="DA55" s="816"/>
      <c r="DB55" s="814"/>
      <c r="DC55" s="815"/>
      <c r="DD55" s="815"/>
      <c r="DE55" s="815"/>
      <c r="DF55" s="816"/>
      <c r="DG55" s="814"/>
      <c r="DH55" s="815"/>
      <c r="DI55" s="815"/>
      <c r="DJ55" s="815"/>
      <c r="DK55" s="816"/>
      <c r="DL55" s="814"/>
      <c r="DM55" s="815"/>
      <c r="DN55" s="815"/>
      <c r="DO55" s="815"/>
      <c r="DP55" s="816"/>
      <c r="DQ55" s="814"/>
      <c r="DR55" s="815"/>
      <c r="DS55" s="815"/>
      <c r="DT55" s="815"/>
      <c r="DU55" s="816"/>
      <c r="DV55" s="811"/>
      <c r="DW55" s="812"/>
      <c r="DX55" s="812"/>
      <c r="DY55" s="812"/>
      <c r="DZ55" s="817"/>
      <c r="EA55" s="230"/>
    </row>
    <row r="56" spans="1:131" ht="26.25" customHeight="1" x14ac:dyDescent="0.15">
      <c r="A56" s="238">
        <v>29</v>
      </c>
      <c r="B56" s="818"/>
      <c r="C56" s="819"/>
      <c r="D56" s="819"/>
      <c r="E56" s="819"/>
      <c r="F56" s="819"/>
      <c r="G56" s="819"/>
      <c r="H56" s="819"/>
      <c r="I56" s="819"/>
      <c r="J56" s="819"/>
      <c r="K56" s="819"/>
      <c r="L56" s="819"/>
      <c r="M56" s="819"/>
      <c r="N56" s="819"/>
      <c r="O56" s="819"/>
      <c r="P56" s="820"/>
      <c r="Q56" s="873"/>
      <c r="R56" s="874"/>
      <c r="S56" s="874"/>
      <c r="T56" s="874"/>
      <c r="U56" s="874"/>
      <c r="V56" s="874"/>
      <c r="W56" s="874"/>
      <c r="X56" s="874"/>
      <c r="Y56" s="874"/>
      <c r="Z56" s="874"/>
      <c r="AA56" s="874"/>
      <c r="AB56" s="874"/>
      <c r="AC56" s="874"/>
      <c r="AD56" s="874"/>
      <c r="AE56" s="875"/>
      <c r="AF56" s="824"/>
      <c r="AG56" s="825"/>
      <c r="AH56" s="825"/>
      <c r="AI56" s="825"/>
      <c r="AJ56" s="826"/>
      <c r="AK56" s="877"/>
      <c r="AL56" s="874"/>
      <c r="AM56" s="874"/>
      <c r="AN56" s="874"/>
      <c r="AO56" s="874"/>
      <c r="AP56" s="874"/>
      <c r="AQ56" s="874"/>
      <c r="AR56" s="874"/>
      <c r="AS56" s="874"/>
      <c r="AT56" s="874"/>
      <c r="AU56" s="874"/>
      <c r="AV56" s="874"/>
      <c r="AW56" s="874"/>
      <c r="AX56" s="874"/>
      <c r="AY56" s="874"/>
      <c r="AZ56" s="876"/>
      <c r="BA56" s="876"/>
      <c r="BB56" s="876"/>
      <c r="BC56" s="876"/>
      <c r="BD56" s="876"/>
      <c r="BE56" s="870"/>
      <c r="BF56" s="870"/>
      <c r="BG56" s="870"/>
      <c r="BH56" s="870"/>
      <c r="BI56" s="871"/>
      <c r="BJ56" s="232"/>
      <c r="BK56" s="232"/>
      <c r="BL56" s="232"/>
      <c r="BM56" s="232"/>
      <c r="BN56" s="232"/>
      <c r="BO56" s="241"/>
      <c r="BP56" s="241"/>
      <c r="BQ56" s="238">
        <v>50</v>
      </c>
      <c r="BR56" s="239"/>
      <c r="BS56" s="811"/>
      <c r="BT56" s="812"/>
      <c r="BU56" s="812"/>
      <c r="BV56" s="812"/>
      <c r="BW56" s="812"/>
      <c r="BX56" s="812"/>
      <c r="BY56" s="812"/>
      <c r="BZ56" s="812"/>
      <c r="CA56" s="812"/>
      <c r="CB56" s="812"/>
      <c r="CC56" s="812"/>
      <c r="CD56" s="812"/>
      <c r="CE56" s="812"/>
      <c r="CF56" s="812"/>
      <c r="CG56" s="813"/>
      <c r="CH56" s="814"/>
      <c r="CI56" s="815"/>
      <c r="CJ56" s="815"/>
      <c r="CK56" s="815"/>
      <c r="CL56" s="816"/>
      <c r="CM56" s="814"/>
      <c r="CN56" s="815"/>
      <c r="CO56" s="815"/>
      <c r="CP56" s="815"/>
      <c r="CQ56" s="816"/>
      <c r="CR56" s="814"/>
      <c r="CS56" s="815"/>
      <c r="CT56" s="815"/>
      <c r="CU56" s="815"/>
      <c r="CV56" s="816"/>
      <c r="CW56" s="814"/>
      <c r="CX56" s="815"/>
      <c r="CY56" s="815"/>
      <c r="CZ56" s="815"/>
      <c r="DA56" s="816"/>
      <c r="DB56" s="814"/>
      <c r="DC56" s="815"/>
      <c r="DD56" s="815"/>
      <c r="DE56" s="815"/>
      <c r="DF56" s="816"/>
      <c r="DG56" s="814"/>
      <c r="DH56" s="815"/>
      <c r="DI56" s="815"/>
      <c r="DJ56" s="815"/>
      <c r="DK56" s="816"/>
      <c r="DL56" s="814"/>
      <c r="DM56" s="815"/>
      <c r="DN56" s="815"/>
      <c r="DO56" s="815"/>
      <c r="DP56" s="816"/>
      <c r="DQ56" s="814"/>
      <c r="DR56" s="815"/>
      <c r="DS56" s="815"/>
      <c r="DT56" s="815"/>
      <c r="DU56" s="816"/>
      <c r="DV56" s="811"/>
      <c r="DW56" s="812"/>
      <c r="DX56" s="812"/>
      <c r="DY56" s="812"/>
      <c r="DZ56" s="817"/>
      <c r="EA56" s="230"/>
    </row>
    <row r="57" spans="1:131" ht="26.25" customHeight="1" x14ac:dyDescent="0.15">
      <c r="A57" s="238">
        <v>30</v>
      </c>
      <c r="B57" s="818"/>
      <c r="C57" s="819"/>
      <c r="D57" s="819"/>
      <c r="E57" s="819"/>
      <c r="F57" s="819"/>
      <c r="G57" s="819"/>
      <c r="H57" s="819"/>
      <c r="I57" s="819"/>
      <c r="J57" s="819"/>
      <c r="K57" s="819"/>
      <c r="L57" s="819"/>
      <c r="M57" s="819"/>
      <c r="N57" s="819"/>
      <c r="O57" s="819"/>
      <c r="P57" s="820"/>
      <c r="Q57" s="873"/>
      <c r="R57" s="874"/>
      <c r="S57" s="874"/>
      <c r="T57" s="874"/>
      <c r="U57" s="874"/>
      <c r="V57" s="874"/>
      <c r="W57" s="874"/>
      <c r="X57" s="874"/>
      <c r="Y57" s="874"/>
      <c r="Z57" s="874"/>
      <c r="AA57" s="874"/>
      <c r="AB57" s="874"/>
      <c r="AC57" s="874"/>
      <c r="AD57" s="874"/>
      <c r="AE57" s="875"/>
      <c r="AF57" s="824"/>
      <c r="AG57" s="825"/>
      <c r="AH57" s="825"/>
      <c r="AI57" s="825"/>
      <c r="AJ57" s="826"/>
      <c r="AK57" s="877"/>
      <c r="AL57" s="874"/>
      <c r="AM57" s="874"/>
      <c r="AN57" s="874"/>
      <c r="AO57" s="874"/>
      <c r="AP57" s="874"/>
      <c r="AQ57" s="874"/>
      <c r="AR57" s="874"/>
      <c r="AS57" s="874"/>
      <c r="AT57" s="874"/>
      <c r="AU57" s="874"/>
      <c r="AV57" s="874"/>
      <c r="AW57" s="874"/>
      <c r="AX57" s="874"/>
      <c r="AY57" s="874"/>
      <c r="AZ57" s="876"/>
      <c r="BA57" s="876"/>
      <c r="BB57" s="876"/>
      <c r="BC57" s="876"/>
      <c r="BD57" s="876"/>
      <c r="BE57" s="870"/>
      <c r="BF57" s="870"/>
      <c r="BG57" s="870"/>
      <c r="BH57" s="870"/>
      <c r="BI57" s="871"/>
      <c r="BJ57" s="232"/>
      <c r="BK57" s="232"/>
      <c r="BL57" s="232"/>
      <c r="BM57" s="232"/>
      <c r="BN57" s="232"/>
      <c r="BO57" s="241"/>
      <c r="BP57" s="241"/>
      <c r="BQ57" s="238">
        <v>51</v>
      </c>
      <c r="BR57" s="239"/>
      <c r="BS57" s="811"/>
      <c r="BT57" s="812"/>
      <c r="BU57" s="812"/>
      <c r="BV57" s="812"/>
      <c r="BW57" s="812"/>
      <c r="BX57" s="812"/>
      <c r="BY57" s="812"/>
      <c r="BZ57" s="812"/>
      <c r="CA57" s="812"/>
      <c r="CB57" s="812"/>
      <c r="CC57" s="812"/>
      <c r="CD57" s="812"/>
      <c r="CE57" s="812"/>
      <c r="CF57" s="812"/>
      <c r="CG57" s="813"/>
      <c r="CH57" s="814"/>
      <c r="CI57" s="815"/>
      <c r="CJ57" s="815"/>
      <c r="CK57" s="815"/>
      <c r="CL57" s="816"/>
      <c r="CM57" s="814"/>
      <c r="CN57" s="815"/>
      <c r="CO57" s="815"/>
      <c r="CP57" s="815"/>
      <c r="CQ57" s="816"/>
      <c r="CR57" s="814"/>
      <c r="CS57" s="815"/>
      <c r="CT57" s="815"/>
      <c r="CU57" s="815"/>
      <c r="CV57" s="816"/>
      <c r="CW57" s="814"/>
      <c r="CX57" s="815"/>
      <c r="CY57" s="815"/>
      <c r="CZ57" s="815"/>
      <c r="DA57" s="816"/>
      <c r="DB57" s="814"/>
      <c r="DC57" s="815"/>
      <c r="DD57" s="815"/>
      <c r="DE57" s="815"/>
      <c r="DF57" s="816"/>
      <c r="DG57" s="814"/>
      <c r="DH57" s="815"/>
      <c r="DI57" s="815"/>
      <c r="DJ57" s="815"/>
      <c r="DK57" s="816"/>
      <c r="DL57" s="814"/>
      <c r="DM57" s="815"/>
      <c r="DN57" s="815"/>
      <c r="DO57" s="815"/>
      <c r="DP57" s="816"/>
      <c r="DQ57" s="814"/>
      <c r="DR57" s="815"/>
      <c r="DS57" s="815"/>
      <c r="DT57" s="815"/>
      <c r="DU57" s="816"/>
      <c r="DV57" s="811"/>
      <c r="DW57" s="812"/>
      <c r="DX57" s="812"/>
      <c r="DY57" s="812"/>
      <c r="DZ57" s="817"/>
      <c r="EA57" s="230"/>
    </row>
    <row r="58" spans="1:131" ht="26.25" customHeight="1" x14ac:dyDescent="0.15">
      <c r="A58" s="238">
        <v>31</v>
      </c>
      <c r="B58" s="818"/>
      <c r="C58" s="819"/>
      <c r="D58" s="819"/>
      <c r="E58" s="819"/>
      <c r="F58" s="819"/>
      <c r="G58" s="819"/>
      <c r="H58" s="819"/>
      <c r="I58" s="819"/>
      <c r="J58" s="819"/>
      <c r="K58" s="819"/>
      <c r="L58" s="819"/>
      <c r="M58" s="819"/>
      <c r="N58" s="819"/>
      <c r="O58" s="819"/>
      <c r="P58" s="820"/>
      <c r="Q58" s="873"/>
      <c r="R58" s="874"/>
      <c r="S58" s="874"/>
      <c r="T58" s="874"/>
      <c r="U58" s="874"/>
      <c r="V58" s="874"/>
      <c r="W58" s="874"/>
      <c r="X58" s="874"/>
      <c r="Y58" s="874"/>
      <c r="Z58" s="874"/>
      <c r="AA58" s="874"/>
      <c r="AB58" s="874"/>
      <c r="AC58" s="874"/>
      <c r="AD58" s="874"/>
      <c r="AE58" s="875"/>
      <c r="AF58" s="824"/>
      <c r="AG58" s="825"/>
      <c r="AH58" s="825"/>
      <c r="AI58" s="825"/>
      <c r="AJ58" s="826"/>
      <c r="AK58" s="877"/>
      <c r="AL58" s="874"/>
      <c r="AM58" s="874"/>
      <c r="AN58" s="874"/>
      <c r="AO58" s="874"/>
      <c r="AP58" s="874"/>
      <c r="AQ58" s="874"/>
      <c r="AR58" s="874"/>
      <c r="AS58" s="874"/>
      <c r="AT58" s="874"/>
      <c r="AU58" s="874"/>
      <c r="AV58" s="874"/>
      <c r="AW58" s="874"/>
      <c r="AX58" s="874"/>
      <c r="AY58" s="874"/>
      <c r="AZ58" s="876"/>
      <c r="BA58" s="876"/>
      <c r="BB58" s="876"/>
      <c r="BC58" s="876"/>
      <c r="BD58" s="876"/>
      <c r="BE58" s="870"/>
      <c r="BF58" s="870"/>
      <c r="BG58" s="870"/>
      <c r="BH58" s="870"/>
      <c r="BI58" s="871"/>
      <c r="BJ58" s="232"/>
      <c r="BK58" s="232"/>
      <c r="BL58" s="232"/>
      <c r="BM58" s="232"/>
      <c r="BN58" s="232"/>
      <c r="BO58" s="241"/>
      <c r="BP58" s="241"/>
      <c r="BQ58" s="238">
        <v>52</v>
      </c>
      <c r="BR58" s="239"/>
      <c r="BS58" s="811"/>
      <c r="BT58" s="812"/>
      <c r="BU58" s="812"/>
      <c r="BV58" s="812"/>
      <c r="BW58" s="812"/>
      <c r="BX58" s="812"/>
      <c r="BY58" s="812"/>
      <c r="BZ58" s="812"/>
      <c r="CA58" s="812"/>
      <c r="CB58" s="812"/>
      <c r="CC58" s="812"/>
      <c r="CD58" s="812"/>
      <c r="CE58" s="812"/>
      <c r="CF58" s="812"/>
      <c r="CG58" s="813"/>
      <c r="CH58" s="814"/>
      <c r="CI58" s="815"/>
      <c r="CJ58" s="815"/>
      <c r="CK58" s="815"/>
      <c r="CL58" s="816"/>
      <c r="CM58" s="814"/>
      <c r="CN58" s="815"/>
      <c r="CO58" s="815"/>
      <c r="CP58" s="815"/>
      <c r="CQ58" s="816"/>
      <c r="CR58" s="814"/>
      <c r="CS58" s="815"/>
      <c r="CT58" s="815"/>
      <c r="CU58" s="815"/>
      <c r="CV58" s="816"/>
      <c r="CW58" s="814"/>
      <c r="CX58" s="815"/>
      <c r="CY58" s="815"/>
      <c r="CZ58" s="815"/>
      <c r="DA58" s="816"/>
      <c r="DB58" s="814"/>
      <c r="DC58" s="815"/>
      <c r="DD58" s="815"/>
      <c r="DE58" s="815"/>
      <c r="DF58" s="816"/>
      <c r="DG58" s="814"/>
      <c r="DH58" s="815"/>
      <c r="DI58" s="815"/>
      <c r="DJ58" s="815"/>
      <c r="DK58" s="816"/>
      <c r="DL58" s="814"/>
      <c r="DM58" s="815"/>
      <c r="DN58" s="815"/>
      <c r="DO58" s="815"/>
      <c r="DP58" s="816"/>
      <c r="DQ58" s="814"/>
      <c r="DR58" s="815"/>
      <c r="DS58" s="815"/>
      <c r="DT58" s="815"/>
      <c r="DU58" s="816"/>
      <c r="DV58" s="811"/>
      <c r="DW58" s="812"/>
      <c r="DX58" s="812"/>
      <c r="DY58" s="812"/>
      <c r="DZ58" s="817"/>
      <c r="EA58" s="230"/>
    </row>
    <row r="59" spans="1:131" ht="26.25" customHeight="1" x14ac:dyDescent="0.15">
      <c r="A59" s="238">
        <v>32</v>
      </c>
      <c r="B59" s="818"/>
      <c r="C59" s="819"/>
      <c r="D59" s="819"/>
      <c r="E59" s="819"/>
      <c r="F59" s="819"/>
      <c r="G59" s="819"/>
      <c r="H59" s="819"/>
      <c r="I59" s="819"/>
      <c r="J59" s="819"/>
      <c r="K59" s="819"/>
      <c r="L59" s="819"/>
      <c r="M59" s="819"/>
      <c r="N59" s="819"/>
      <c r="O59" s="819"/>
      <c r="P59" s="820"/>
      <c r="Q59" s="873"/>
      <c r="R59" s="874"/>
      <c r="S59" s="874"/>
      <c r="T59" s="874"/>
      <c r="U59" s="874"/>
      <c r="V59" s="874"/>
      <c r="W59" s="874"/>
      <c r="X59" s="874"/>
      <c r="Y59" s="874"/>
      <c r="Z59" s="874"/>
      <c r="AA59" s="874"/>
      <c r="AB59" s="874"/>
      <c r="AC59" s="874"/>
      <c r="AD59" s="874"/>
      <c r="AE59" s="875"/>
      <c r="AF59" s="824"/>
      <c r="AG59" s="825"/>
      <c r="AH59" s="825"/>
      <c r="AI59" s="825"/>
      <c r="AJ59" s="826"/>
      <c r="AK59" s="877"/>
      <c r="AL59" s="874"/>
      <c r="AM59" s="874"/>
      <c r="AN59" s="874"/>
      <c r="AO59" s="874"/>
      <c r="AP59" s="874"/>
      <c r="AQ59" s="874"/>
      <c r="AR59" s="874"/>
      <c r="AS59" s="874"/>
      <c r="AT59" s="874"/>
      <c r="AU59" s="874"/>
      <c r="AV59" s="874"/>
      <c r="AW59" s="874"/>
      <c r="AX59" s="874"/>
      <c r="AY59" s="874"/>
      <c r="AZ59" s="876"/>
      <c r="BA59" s="876"/>
      <c r="BB59" s="876"/>
      <c r="BC59" s="876"/>
      <c r="BD59" s="876"/>
      <c r="BE59" s="870"/>
      <c r="BF59" s="870"/>
      <c r="BG59" s="870"/>
      <c r="BH59" s="870"/>
      <c r="BI59" s="871"/>
      <c r="BJ59" s="232"/>
      <c r="BK59" s="232"/>
      <c r="BL59" s="232"/>
      <c r="BM59" s="232"/>
      <c r="BN59" s="232"/>
      <c r="BO59" s="241"/>
      <c r="BP59" s="241"/>
      <c r="BQ59" s="238">
        <v>53</v>
      </c>
      <c r="BR59" s="239"/>
      <c r="BS59" s="811"/>
      <c r="BT59" s="812"/>
      <c r="BU59" s="812"/>
      <c r="BV59" s="812"/>
      <c r="BW59" s="812"/>
      <c r="BX59" s="812"/>
      <c r="BY59" s="812"/>
      <c r="BZ59" s="812"/>
      <c r="CA59" s="812"/>
      <c r="CB59" s="812"/>
      <c r="CC59" s="812"/>
      <c r="CD59" s="812"/>
      <c r="CE59" s="812"/>
      <c r="CF59" s="812"/>
      <c r="CG59" s="813"/>
      <c r="CH59" s="814"/>
      <c r="CI59" s="815"/>
      <c r="CJ59" s="815"/>
      <c r="CK59" s="815"/>
      <c r="CL59" s="816"/>
      <c r="CM59" s="814"/>
      <c r="CN59" s="815"/>
      <c r="CO59" s="815"/>
      <c r="CP59" s="815"/>
      <c r="CQ59" s="816"/>
      <c r="CR59" s="814"/>
      <c r="CS59" s="815"/>
      <c r="CT59" s="815"/>
      <c r="CU59" s="815"/>
      <c r="CV59" s="816"/>
      <c r="CW59" s="814"/>
      <c r="CX59" s="815"/>
      <c r="CY59" s="815"/>
      <c r="CZ59" s="815"/>
      <c r="DA59" s="816"/>
      <c r="DB59" s="814"/>
      <c r="DC59" s="815"/>
      <c r="DD59" s="815"/>
      <c r="DE59" s="815"/>
      <c r="DF59" s="816"/>
      <c r="DG59" s="814"/>
      <c r="DH59" s="815"/>
      <c r="DI59" s="815"/>
      <c r="DJ59" s="815"/>
      <c r="DK59" s="816"/>
      <c r="DL59" s="814"/>
      <c r="DM59" s="815"/>
      <c r="DN59" s="815"/>
      <c r="DO59" s="815"/>
      <c r="DP59" s="816"/>
      <c r="DQ59" s="814"/>
      <c r="DR59" s="815"/>
      <c r="DS59" s="815"/>
      <c r="DT59" s="815"/>
      <c r="DU59" s="816"/>
      <c r="DV59" s="811"/>
      <c r="DW59" s="812"/>
      <c r="DX59" s="812"/>
      <c r="DY59" s="812"/>
      <c r="DZ59" s="817"/>
      <c r="EA59" s="230"/>
    </row>
    <row r="60" spans="1:131" ht="26.25" customHeight="1" x14ac:dyDescent="0.15">
      <c r="A60" s="238">
        <v>33</v>
      </c>
      <c r="B60" s="818"/>
      <c r="C60" s="819"/>
      <c r="D60" s="819"/>
      <c r="E60" s="819"/>
      <c r="F60" s="819"/>
      <c r="G60" s="819"/>
      <c r="H60" s="819"/>
      <c r="I60" s="819"/>
      <c r="J60" s="819"/>
      <c r="K60" s="819"/>
      <c r="L60" s="819"/>
      <c r="M60" s="819"/>
      <c r="N60" s="819"/>
      <c r="O60" s="819"/>
      <c r="P60" s="820"/>
      <c r="Q60" s="873"/>
      <c r="R60" s="874"/>
      <c r="S60" s="874"/>
      <c r="T60" s="874"/>
      <c r="U60" s="874"/>
      <c r="V60" s="874"/>
      <c r="W60" s="874"/>
      <c r="X60" s="874"/>
      <c r="Y60" s="874"/>
      <c r="Z60" s="874"/>
      <c r="AA60" s="874"/>
      <c r="AB60" s="874"/>
      <c r="AC60" s="874"/>
      <c r="AD60" s="874"/>
      <c r="AE60" s="875"/>
      <c r="AF60" s="824"/>
      <c r="AG60" s="825"/>
      <c r="AH60" s="825"/>
      <c r="AI60" s="825"/>
      <c r="AJ60" s="826"/>
      <c r="AK60" s="877"/>
      <c r="AL60" s="874"/>
      <c r="AM60" s="874"/>
      <c r="AN60" s="874"/>
      <c r="AO60" s="874"/>
      <c r="AP60" s="874"/>
      <c r="AQ60" s="874"/>
      <c r="AR60" s="874"/>
      <c r="AS60" s="874"/>
      <c r="AT60" s="874"/>
      <c r="AU60" s="874"/>
      <c r="AV60" s="874"/>
      <c r="AW60" s="874"/>
      <c r="AX60" s="874"/>
      <c r="AY60" s="874"/>
      <c r="AZ60" s="876"/>
      <c r="BA60" s="876"/>
      <c r="BB60" s="876"/>
      <c r="BC60" s="876"/>
      <c r="BD60" s="876"/>
      <c r="BE60" s="870"/>
      <c r="BF60" s="870"/>
      <c r="BG60" s="870"/>
      <c r="BH60" s="870"/>
      <c r="BI60" s="871"/>
      <c r="BJ60" s="232"/>
      <c r="BK60" s="232"/>
      <c r="BL60" s="232"/>
      <c r="BM60" s="232"/>
      <c r="BN60" s="232"/>
      <c r="BO60" s="241"/>
      <c r="BP60" s="241"/>
      <c r="BQ60" s="238">
        <v>54</v>
      </c>
      <c r="BR60" s="239"/>
      <c r="BS60" s="811"/>
      <c r="BT60" s="812"/>
      <c r="BU60" s="812"/>
      <c r="BV60" s="812"/>
      <c r="BW60" s="812"/>
      <c r="BX60" s="812"/>
      <c r="BY60" s="812"/>
      <c r="BZ60" s="812"/>
      <c r="CA60" s="812"/>
      <c r="CB60" s="812"/>
      <c r="CC60" s="812"/>
      <c r="CD60" s="812"/>
      <c r="CE60" s="812"/>
      <c r="CF60" s="812"/>
      <c r="CG60" s="813"/>
      <c r="CH60" s="814"/>
      <c r="CI60" s="815"/>
      <c r="CJ60" s="815"/>
      <c r="CK60" s="815"/>
      <c r="CL60" s="816"/>
      <c r="CM60" s="814"/>
      <c r="CN60" s="815"/>
      <c r="CO60" s="815"/>
      <c r="CP60" s="815"/>
      <c r="CQ60" s="816"/>
      <c r="CR60" s="814"/>
      <c r="CS60" s="815"/>
      <c r="CT60" s="815"/>
      <c r="CU60" s="815"/>
      <c r="CV60" s="816"/>
      <c r="CW60" s="814"/>
      <c r="CX60" s="815"/>
      <c r="CY60" s="815"/>
      <c r="CZ60" s="815"/>
      <c r="DA60" s="816"/>
      <c r="DB60" s="814"/>
      <c r="DC60" s="815"/>
      <c r="DD60" s="815"/>
      <c r="DE60" s="815"/>
      <c r="DF60" s="816"/>
      <c r="DG60" s="814"/>
      <c r="DH60" s="815"/>
      <c r="DI60" s="815"/>
      <c r="DJ60" s="815"/>
      <c r="DK60" s="816"/>
      <c r="DL60" s="814"/>
      <c r="DM60" s="815"/>
      <c r="DN60" s="815"/>
      <c r="DO60" s="815"/>
      <c r="DP60" s="816"/>
      <c r="DQ60" s="814"/>
      <c r="DR60" s="815"/>
      <c r="DS60" s="815"/>
      <c r="DT60" s="815"/>
      <c r="DU60" s="816"/>
      <c r="DV60" s="811"/>
      <c r="DW60" s="812"/>
      <c r="DX60" s="812"/>
      <c r="DY60" s="812"/>
      <c r="DZ60" s="817"/>
      <c r="EA60" s="230"/>
    </row>
    <row r="61" spans="1:131" ht="26.25" customHeight="1" thickBot="1" x14ac:dyDescent="0.2">
      <c r="A61" s="238">
        <v>34</v>
      </c>
      <c r="B61" s="818"/>
      <c r="C61" s="819"/>
      <c r="D61" s="819"/>
      <c r="E61" s="819"/>
      <c r="F61" s="819"/>
      <c r="G61" s="819"/>
      <c r="H61" s="819"/>
      <c r="I61" s="819"/>
      <c r="J61" s="819"/>
      <c r="K61" s="819"/>
      <c r="L61" s="819"/>
      <c r="M61" s="819"/>
      <c r="N61" s="819"/>
      <c r="O61" s="819"/>
      <c r="P61" s="820"/>
      <c r="Q61" s="873"/>
      <c r="R61" s="874"/>
      <c r="S61" s="874"/>
      <c r="T61" s="874"/>
      <c r="U61" s="874"/>
      <c r="V61" s="874"/>
      <c r="W61" s="874"/>
      <c r="X61" s="874"/>
      <c r="Y61" s="874"/>
      <c r="Z61" s="874"/>
      <c r="AA61" s="874"/>
      <c r="AB61" s="874"/>
      <c r="AC61" s="874"/>
      <c r="AD61" s="874"/>
      <c r="AE61" s="875"/>
      <c r="AF61" s="824"/>
      <c r="AG61" s="825"/>
      <c r="AH61" s="825"/>
      <c r="AI61" s="825"/>
      <c r="AJ61" s="826"/>
      <c r="AK61" s="877"/>
      <c r="AL61" s="874"/>
      <c r="AM61" s="874"/>
      <c r="AN61" s="874"/>
      <c r="AO61" s="874"/>
      <c r="AP61" s="874"/>
      <c r="AQ61" s="874"/>
      <c r="AR61" s="874"/>
      <c r="AS61" s="874"/>
      <c r="AT61" s="874"/>
      <c r="AU61" s="874"/>
      <c r="AV61" s="874"/>
      <c r="AW61" s="874"/>
      <c r="AX61" s="874"/>
      <c r="AY61" s="874"/>
      <c r="AZ61" s="876"/>
      <c r="BA61" s="876"/>
      <c r="BB61" s="876"/>
      <c r="BC61" s="876"/>
      <c r="BD61" s="876"/>
      <c r="BE61" s="870"/>
      <c r="BF61" s="870"/>
      <c r="BG61" s="870"/>
      <c r="BH61" s="870"/>
      <c r="BI61" s="871"/>
      <c r="BJ61" s="232"/>
      <c r="BK61" s="232"/>
      <c r="BL61" s="232"/>
      <c r="BM61" s="232"/>
      <c r="BN61" s="232"/>
      <c r="BO61" s="241"/>
      <c r="BP61" s="241"/>
      <c r="BQ61" s="238">
        <v>55</v>
      </c>
      <c r="BR61" s="239"/>
      <c r="BS61" s="811"/>
      <c r="BT61" s="812"/>
      <c r="BU61" s="812"/>
      <c r="BV61" s="812"/>
      <c r="BW61" s="812"/>
      <c r="BX61" s="812"/>
      <c r="BY61" s="812"/>
      <c r="BZ61" s="812"/>
      <c r="CA61" s="812"/>
      <c r="CB61" s="812"/>
      <c r="CC61" s="812"/>
      <c r="CD61" s="812"/>
      <c r="CE61" s="812"/>
      <c r="CF61" s="812"/>
      <c r="CG61" s="813"/>
      <c r="CH61" s="814"/>
      <c r="CI61" s="815"/>
      <c r="CJ61" s="815"/>
      <c r="CK61" s="815"/>
      <c r="CL61" s="816"/>
      <c r="CM61" s="814"/>
      <c r="CN61" s="815"/>
      <c r="CO61" s="815"/>
      <c r="CP61" s="815"/>
      <c r="CQ61" s="816"/>
      <c r="CR61" s="814"/>
      <c r="CS61" s="815"/>
      <c r="CT61" s="815"/>
      <c r="CU61" s="815"/>
      <c r="CV61" s="816"/>
      <c r="CW61" s="814"/>
      <c r="CX61" s="815"/>
      <c r="CY61" s="815"/>
      <c r="CZ61" s="815"/>
      <c r="DA61" s="816"/>
      <c r="DB61" s="814"/>
      <c r="DC61" s="815"/>
      <c r="DD61" s="815"/>
      <c r="DE61" s="815"/>
      <c r="DF61" s="816"/>
      <c r="DG61" s="814"/>
      <c r="DH61" s="815"/>
      <c r="DI61" s="815"/>
      <c r="DJ61" s="815"/>
      <c r="DK61" s="816"/>
      <c r="DL61" s="814"/>
      <c r="DM61" s="815"/>
      <c r="DN61" s="815"/>
      <c r="DO61" s="815"/>
      <c r="DP61" s="816"/>
      <c r="DQ61" s="814"/>
      <c r="DR61" s="815"/>
      <c r="DS61" s="815"/>
      <c r="DT61" s="815"/>
      <c r="DU61" s="816"/>
      <c r="DV61" s="811"/>
      <c r="DW61" s="812"/>
      <c r="DX61" s="812"/>
      <c r="DY61" s="812"/>
      <c r="DZ61" s="817"/>
      <c r="EA61" s="230"/>
    </row>
    <row r="62" spans="1:131" ht="26.25" customHeight="1" x14ac:dyDescent="0.15">
      <c r="A62" s="238">
        <v>35</v>
      </c>
      <c r="B62" s="818"/>
      <c r="C62" s="819"/>
      <c r="D62" s="819"/>
      <c r="E62" s="819"/>
      <c r="F62" s="819"/>
      <c r="G62" s="819"/>
      <c r="H62" s="819"/>
      <c r="I62" s="819"/>
      <c r="J62" s="819"/>
      <c r="K62" s="819"/>
      <c r="L62" s="819"/>
      <c r="M62" s="819"/>
      <c r="N62" s="819"/>
      <c r="O62" s="819"/>
      <c r="P62" s="820"/>
      <c r="Q62" s="873"/>
      <c r="R62" s="874"/>
      <c r="S62" s="874"/>
      <c r="T62" s="874"/>
      <c r="U62" s="874"/>
      <c r="V62" s="874"/>
      <c r="W62" s="874"/>
      <c r="X62" s="874"/>
      <c r="Y62" s="874"/>
      <c r="Z62" s="874"/>
      <c r="AA62" s="874"/>
      <c r="AB62" s="874"/>
      <c r="AC62" s="874"/>
      <c r="AD62" s="874"/>
      <c r="AE62" s="875"/>
      <c r="AF62" s="824"/>
      <c r="AG62" s="825"/>
      <c r="AH62" s="825"/>
      <c r="AI62" s="825"/>
      <c r="AJ62" s="826"/>
      <c r="AK62" s="877"/>
      <c r="AL62" s="874"/>
      <c r="AM62" s="874"/>
      <c r="AN62" s="874"/>
      <c r="AO62" s="874"/>
      <c r="AP62" s="874"/>
      <c r="AQ62" s="874"/>
      <c r="AR62" s="874"/>
      <c r="AS62" s="874"/>
      <c r="AT62" s="874"/>
      <c r="AU62" s="874"/>
      <c r="AV62" s="874"/>
      <c r="AW62" s="874"/>
      <c r="AX62" s="874"/>
      <c r="AY62" s="874"/>
      <c r="AZ62" s="876"/>
      <c r="BA62" s="876"/>
      <c r="BB62" s="876"/>
      <c r="BC62" s="876"/>
      <c r="BD62" s="876"/>
      <c r="BE62" s="870"/>
      <c r="BF62" s="870"/>
      <c r="BG62" s="870"/>
      <c r="BH62" s="870"/>
      <c r="BI62" s="871"/>
      <c r="BJ62" s="885" t="s">
        <v>396</v>
      </c>
      <c r="BK62" s="844"/>
      <c r="BL62" s="844"/>
      <c r="BM62" s="844"/>
      <c r="BN62" s="845"/>
      <c r="BO62" s="241"/>
      <c r="BP62" s="241"/>
      <c r="BQ62" s="238">
        <v>56</v>
      </c>
      <c r="BR62" s="239"/>
      <c r="BS62" s="811"/>
      <c r="BT62" s="812"/>
      <c r="BU62" s="812"/>
      <c r="BV62" s="812"/>
      <c r="BW62" s="812"/>
      <c r="BX62" s="812"/>
      <c r="BY62" s="812"/>
      <c r="BZ62" s="812"/>
      <c r="CA62" s="812"/>
      <c r="CB62" s="812"/>
      <c r="CC62" s="812"/>
      <c r="CD62" s="812"/>
      <c r="CE62" s="812"/>
      <c r="CF62" s="812"/>
      <c r="CG62" s="813"/>
      <c r="CH62" s="814"/>
      <c r="CI62" s="815"/>
      <c r="CJ62" s="815"/>
      <c r="CK62" s="815"/>
      <c r="CL62" s="816"/>
      <c r="CM62" s="814"/>
      <c r="CN62" s="815"/>
      <c r="CO62" s="815"/>
      <c r="CP62" s="815"/>
      <c r="CQ62" s="816"/>
      <c r="CR62" s="814"/>
      <c r="CS62" s="815"/>
      <c r="CT62" s="815"/>
      <c r="CU62" s="815"/>
      <c r="CV62" s="816"/>
      <c r="CW62" s="814"/>
      <c r="CX62" s="815"/>
      <c r="CY62" s="815"/>
      <c r="CZ62" s="815"/>
      <c r="DA62" s="816"/>
      <c r="DB62" s="814"/>
      <c r="DC62" s="815"/>
      <c r="DD62" s="815"/>
      <c r="DE62" s="815"/>
      <c r="DF62" s="816"/>
      <c r="DG62" s="814"/>
      <c r="DH62" s="815"/>
      <c r="DI62" s="815"/>
      <c r="DJ62" s="815"/>
      <c r="DK62" s="816"/>
      <c r="DL62" s="814"/>
      <c r="DM62" s="815"/>
      <c r="DN62" s="815"/>
      <c r="DO62" s="815"/>
      <c r="DP62" s="816"/>
      <c r="DQ62" s="814"/>
      <c r="DR62" s="815"/>
      <c r="DS62" s="815"/>
      <c r="DT62" s="815"/>
      <c r="DU62" s="816"/>
      <c r="DV62" s="811"/>
      <c r="DW62" s="812"/>
      <c r="DX62" s="812"/>
      <c r="DY62" s="812"/>
      <c r="DZ62" s="817"/>
      <c r="EA62" s="230"/>
    </row>
    <row r="63" spans="1:131" ht="26.25" customHeight="1" thickBot="1" x14ac:dyDescent="0.2">
      <c r="A63" s="240" t="s">
        <v>376</v>
      </c>
      <c r="B63" s="827" t="s">
        <v>397</v>
      </c>
      <c r="C63" s="828"/>
      <c r="D63" s="828"/>
      <c r="E63" s="828"/>
      <c r="F63" s="828"/>
      <c r="G63" s="828"/>
      <c r="H63" s="828"/>
      <c r="I63" s="828"/>
      <c r="J63" s="828"/>
      <c r="K63" s="828"/>
      <c r="L63" s="828"/>
      <c r="M63" s="828"/>
      <c r="N63" s="828"/>
      <c r="O63" s="828"/>
      <c r="P63" s="829"/>
      <c r="Q63" s="878"/>
      <c r="R63" s="879"/>
      <c r="S63" s="879"/>
      <c r="T63" s="879"/>
      <c r="U63" s="879"/>
      <c r="V63" s="879"/>
      <c r="W63" s="879"/>
      <c r="X63" s="879"/>
      <c r="Y63" s="879"/>
      <c r="Z63" s="879"/>
      <c r="AA63" s="879"/>
      <c r="AB63" s="879"/>
      <c r="AC63" s="879"/>
      <c r="AD63" s="879"/>
      <c r="AE63" s="880"/>
      <c r="AF63" s="881">
        <v>48</v>
      </c>
      <c r="AG63" s="882"/>
      <c r="AH63" s="882"/>
      <c r="AI63" s="882"/>
      <c r="AJ63" s="883"/>
      <c r="AK63" s="884"/>
      <c r="AL63" s="879"/>
      <c r="AM63" s="879"/>
      <c r="AN63" s="879"/>
      <c r="AO63" s="879"/>
      <c r="AP63" s="882">
        <v>849</v>
      </c>
      <c r="AQ63" s="882"/>
      <c r="AR63" s="882"/>
      <c r="AS63" s="882"/>
      <c r="AT63" s="882"/>
      <c r="AU63" s="882">
        <v>723</v>
      </c>
      <c r="AV63" s="882"/>
      <c r="AW63" s="882"/>
      <c r="AX63" s="882"/>
      <c r="AY63" s="882"/>
      <c r="AZ63" s="886"/>
      <c r="BA63" s="886"/>
      <c r="BB63" s="886"/>
      <c r="BC63" s="886"/>
      <c r="BD63" s="886"/>
      <c r="BE63" s="887"/>
      <c r="BF63" s="887"/>
      <c r="BG63" s="887"/>
      <c r="BH63" s="887"/>
      <c r="BI63" s="888"/>
      <c r="BJ63" s="889" t="s">
        <v>122</v>
      </c>
      <c r="BK63" s="890"/>
      <c r="BL63" s="890"/>
      <c r="BM63" s="890"/>
      <c r="BN63" s="891"/>
      <c r="BO63" s="241"/>
      <c r="BP63" s="241"/>
      <c r="BQ63" s="238">
        <v>57</v>
      </c>
      <c r="BR63" s="239"/>
      <c r="BS63" s="811"/>
      <c r="BT63" s="812"/>
      <c r="BU63" s="812"/>
      <c r="BV63" s="812"/>
      <c r="BW63" s="812"/>
      <c r="BX63" s="812"/>
      <c r="BY63" s="812"/>
      <c r="BZ63" s="812"/>
      <c r="CA63" s="812"/>
      <c r="CB63" s="812"/>
      <c r="CC63" s="812"/>
      <c r="CD63" s="812"/>
      <c r="CE63" s="812"/>
      <c r="CF63" s="812"/>
      <c r="CG63" s="813"/>
      <c r="CH63" s="814"/>
      <c r="CI63" s="815"/>
      <c r="CJ63" s="815"/>
      <c r="CK63" s="815"/>
      <c r="CL63" s="816"/>
      <c r="CM63" s="814"/>
      <c r="CN63" s="815"/>
      <c r="CO63" s="815"/>
      <c r="CP63" s="815"/>
      <c r="CQ63" s="816"/>
      <c r="CR63" s="814"/>
      <c r="CS63" s="815"/>
      <c r="CT63" s="815"/>
      <c r="CU63" s="815"/>
      <c r="CV63" s="816"/>
      <c r="CW63" s="814"/>
      <c r="CX63" s="815"/>
      <c r="CY63" s="815"/>
      <c r="CZ63" s="815"/>
      <c r="DA63" s="816"/>
      <c r="DB63" s="814"/>
      <c r="DC63" s="815"/>
      <c r="DD63" s="815"/>
      <c r="DE63" s="815"/>
      <c r="DF63" s="816"/>
      <c r="DG63" s="814"/>
      <c r="DH63" s="815"/>
      <c r="DI63" s="815"/>
      <c r="DJ63" s="815"/>
      <c r="DK63" s="816"/>
      <c r="DL63" s="814"/>
      <c r="DM63" s="815"/>
      <c r="DN63" s="815"/>
      <c r="DO63" s="815"/>
      <c r="DP63" s="816"/>
      <c r="DQ63" s="814"/>
      <c r="DR63" s="815"/>
      <c r="DS63" s="815"/>
      <c r="DT63" s="815"/>
      <c r="DU63" s="816"/>
      <c r="DV63" s="811"/>
      <c r="DW63" s="812"/>
      <c r="DX63" s="812"/>
      <c r="DY63" s="812"/>
      <c r="DZ63" s="817"/>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11"/>
      <c r="BT64" s="812"/>
      <c r="BU64" s="812"/>
      <c r="BV64" s="812"/>
      <c r="BW64" s="812"/>
      <c r="BX64" s="812"/>
      <c r="BY64" s="812"/>
      <c r="BZ64" s="812"/>
      <c r="CA64" s="812"/>
      <c r="CB64" s="812"/>
      <c r="CC64" s="812"/>
      <c r="CD64" s="812"/>
      <c r="CE64" s="812"/>
      <c r="CF64" s="812"/>
      <c r="CG64" s="813"/>
      <c r="CH64" s="814"/>
      <c r="CI64" s="815"/>
      <c r="CJ64" s="815"/>
      <c r="CK64" s="815"/>
      <c r="CL64" s="816"/>
      <c r="CM64" s="814"/>
      <c r="CN64" s="815"/>
      <c r="CO64" s="815"/>
      <c r="CP64" s="815"/>
      <c r="CQ64" s="816"/>
      <c r="CR64" s="814"/>
      <c r="CS64" s="815"/>
      <c r="CT64" s="815"/>
      <c r="CU64" s="815"/>
      <c r="CV64" s="816"/>
      <c r="CW64" s="814"/>
      <c r="CX64" s="815"/>
      <c r="CY64" s="815"/>
      <c r="CZ64" s="815"/>
      <c r="DA64" s="816"/>
      <c r="DB64" s="814"/>
      <c r="DC64" s="815"/>
      <c r="DD64" s="815"/>
      <c r="DE64" s="815"/>
      <c r="DF64" s="816"/>
      <c r="DG64" s="814"/>
      <c r="DH64" s="815"/>
      <c r="DI64" s="815"/>
      <c r="DJ64" s="815"/>
      <c r="DK64" s="816"/>
      <c r="DL64" s="814"/>
      <c r="DM64" s="815"/>
      <c r="DN64" s="815"/>
      <c r="DO64" s="815"/>
      <c r="DP64" s="816"/>
      <c r="DQ64" s="814"/>
      <c r="DR64" s="815"/>
      <c r="DS64" s="815"/>
      <c r="DT64" s="815"/>
      <c r="DU64" s="816"/>
      <c r="DV64" s="811"/>
      <c r="DW64" s="812"/>
      <c r="DX64" s="812"/>
      <c r="DY64" s="812"/>
      <c r="DZ64" s="817"/>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11"/>
      <c r="BT65" s="812"/>
      <c r="BU65" s="812"/>
      <c r="BV65" s="812"/>
      <c r="BW65" s="812"/>
      <c r="BX65" s="812"/>
      <c r="BY65" s="812"/>
      <c r="BZ65" s="812"/>
      <c r="CA65" s="812"/>
      <c r="CB65" s="812"/>
      <c r="CC65" s="812"/>
      <c r="CD65" s="812"/>
      <c r="CE65" s="812"/>
      <c r="CF65" s="812"/>
      <c r="CG65" s="813"/>
      <c r="CH65" s="814"/>
      <c r="CI65" s="815"/>
      <c r="CJ65" s="815"/>
      <c r="CK65" s="815"/>
      <c r="CL65" s="816"/>
      <c r="CM65" s="814"/>
      <c r="CN65" s="815"/>
      <c r="CO65" s="815"/>
      <c r="CP65" s="815"/>
      <c r="CQ65" s="816"/>
      <c r="CR65" s="814"/>
      <c r="CS65" s="815"/>
      <c r="CT65" s="815"/>
      <c r="CU65" s="815"/>
      <c r="CV65" s="816"/>
      <c r="CW65" s="814"/>
      <c r="CX65" s="815"/>
      <c r="CY65" s="815"/>
      <c r="CZ65" s="815"/>
      <c r="DA65" s="816"/>
      <c r="DB65" s="814"/>
      <c r="DC65" s="815"/>
      <c r="DD65" s="815"/>
      <c r="DE65" s="815"/>
      <c r="DF65" s="816"/>
      <c r="DG65" s="814"/>
      <c r="DH65" s="815"/>
      <c r="DI65" s="815"/>
      <c r="DJ65" s="815"/>
      <c r="DK65" s="816"/>
      <c r="DL65" s="814"/>
      <c r="DM65" s="815"/>
      <c r="DN65" s="815"/>
      <c r="DO65" s="815"/>
      <c r="DP65" s="816"/>
      <c r="DQ65" s="814"/>
      <c r="DR65" s="815"/>
      <c r="DS65" s="815"/>
      <c r="DT65" s="815"/>
      <c r="DU65" s="816"/>
      <c r="DV65" s="811"/>
      <c r="DW65" s="812"/>
      <c r="DX65" s="812"/>
      <c r="DY65" s="812"/>
      <c r="DZ65" s="817"/>
      <c r="EA65" s="230"/>
    </row>
    <row r="66" spans="1:131" ht="26.25" customHeight="1" x14ac:dyDescent="0.15">
      <c r="A66" s="765" t="s">
        <v>399</v>
      </c>
      <c r="B66" s="766"/>
      <c r="C66" s="766"/>
      <c r="D66" s="766"/>
      <c r="E66" s="766"/>
      <c r="F66" s="766"/>
      <c r="G66" s="766"/>
      <c r="H66" s="766"/>
      <c r="I66" s="766"/>
      <c r="J66" s="766"/>
      <c r="K66" s="766"/>
      <c r="L66" s="766"/>
      <c r="M66" s="766"/>
      <c r="N66" s="766"/>
      <c r="O66" s="766"/>
      <c r="P66" s="767"/>
      <c r="Q66" s="771" t="s">
        <v>380</v>
      </c>
      <c r="R66" s="772"/>
      <c r="S66" s="772"/>
      <c r="T66" s="772"/>
      <c r="U66" s="773"/>
      <c r="V66" s="771" t="s">
        <v>381</v>
      </c>
      <c r="W66" s="772"/>
      <c r="X66" s="772"/>
      <c r="Y66" s="772"/>
      <c r="Z66" s="773"/>
      <c r="AA66" s="771" t="s">
        <v>382</v>
      </c>
      <c r="AB66" s="772"/>
      <c r="AC66" s="772"/>
      <c r="AD66" s="772"/>
      <c r="AE66" s="773"/>
      <c r="AF66" s="892" t="s">
        <v>383</v>
      </c>
      <c r="AG66" s="853"/>
      <c r="AH66" s="853"/>
      <c r="AI66" s="853"/>
      <c r="AJ66" s="893"/>
      <c r="AK66" s="771" t="s">
        <v>384</v>
      </c>
      <c r="AL66" s="766"/>
      <c r="AM66" s="766"/>
      <c r="AN66" s="766"/>
      <c r="AO66" s="767"/>
      <c r="AP66" s="771" t="s">
        <v>385</v>
      </c>
      <c r="AQ66" s="772"/>
      <c r="AR66" s="772"/>
      <c r="AS66" s="772"/>
      <c r="AT66" s="773"/>
      <c r="AU66" s="771" t="s">
        <v>400</v>
      </c>
      <c r="AV66" s="772"/>
      <c r="AW66" s="772"/>
      <c r="AX66" s="772"/>
      <c r="AY66" s="773"/>
      <c r="AZ66" s="771" t="s">
        <v>364</v>
      </c>
      <c r="BA66" s="772"/>
      <c r="BB66" s="772"/>
      <c r="BC66" s="772"/>
      <c r="BD66" s="778"/>
      <c r="BE66" s="241"/>
      <c r="BF66" s="241"/>
      <c r="BG66" s="241"/>
      <c r="BH66" s="241"/>
      <c r="BI66" s="241"/>
      <c r="BJ66" s="241"/>
      <c r="BK66" s="241"/>
      <c r="BL66" s="241"/>
      <c r="BM66" s="241"/>
      <c r="BN66" s="241"/>
      <c r="BO66" s="241"/>
      <c r="BP66" s="241"/>
      <c r="BQ66" s="238">
        <v>60</v>
      </c>
      <c r="BR66" s="243"/>
      <c r="BS66" s="897"/>
      <c r="BT66" s="898"/>
      <c r="BU66" s="898"/>
      <c r="BV66" s="898"/>
      <c r="BW66" s="898"/>
      <c r="BX66" s="898"/>
      <c r="BY66" s="898"/>
      <c r="BZ66" s="898"/>
      <c r="CA66" s="898"/>
      <c r="CB66" s="898"/>
      <c r="CC66" s="898"/>
      <c r="CD66" s="898"/>
      <c r="CE66" s="898"/>
      <c r="CF66" s="898"/>
      <c r="CG66" s="903"/>
      <c r="CH66" s="900"/>
      <c r="CI66" s="901"/>
      <c r="CJ66" s="901"/>
      <c r="CK66" s="901"/>
      <c r="CL66" s="902"/>
      <c r="CM66" s="900"/>
      <c r="CN66" s="901"/>
      <c r="CO66" s="901"/>
      <c r="CP66" s="901"/>
      <c r="CQ66" s="902"/>
      <c r="CR66" s="900"/>
      <c r="CS66" s="901"/>
      <c r="CT66" s="901"/>
      <c r="CU66" s="901"/>
      <c r="CV66" s="902"/>
      <c r="CW66" s="900"/>
      <c r="CX66" s="901"/>
      <c r="CY66" s="901"/>
      <c r="CZ66" s="901"/>
      <c r="DA66" s="902"/>
      <c r="DB66" s="900"/>
      <c r="DC66" s="901"/>
      <c r="DD66" s="901"/>
      <c r="DE66" s="901"/>
      <c r="DF66" s="902"/>
      <c r="DG66" s="900"/>
      <c r="DH66" s="901"/>
      <c r="DI66" s="901"/>
      <c r="DJ66" s="901"/>
      <c r="DK66" s="902"/>
      <c r="DL66" s="900"/>
      <c r="DM66" s="901"/>
      <c r="DN66" s="901"/>
      <c r="DO66" s="901"/>
      <c r="DP66" s="902"/>
      <c r="DQ66" s="900"/>
      <c r="DR66" s="901"/>
      <c r="DS66" s="901"/>
      <c r="DT66" s="901"/>
      <c r="DU66" s="902"/>
      <c r="DV66" s="897"/>
      <c r="DW66" s="898"/>
      <c r="DX66" s="898"/>
      <c r="DY66" s="898"/>
      <c r="DZ66" s="899"/>
      <c r="EA66" s="230"/>
    </row>
    <row r="67" spans="1:131" ht="26.25" customHeight="1" thickBot="1" x14ac:dyDescent="0.2">
      <c r="A67" s="768"/>
      <c r="B67" s="769"/>
      <c r="C67" s="769"/>
      <c r="D67" s="769"/>
      <c r="E67" s="769"/>
      <c r="F67" s="769"/>
      <c r="G67" s="769"/>
      <c r="H67" s="769"/>
      <c r="I67" s="769"/>
      <c r="J67" s="769"/>
      <c r="K67" s="769"/>
      <c r="L67" s="769"/>
      <c r="M67" s="769"/>
      <c r="N67" s="769"/>
      <c r="O67" s="769"/>
      <c r="P67" s="770"/>
      <c r="Q67" s="774"/>
      <c r="R67" s="775"/>
      <c r="S67" s="775"/>
      <c r="T67" s="775"/>
      <c r="U67" s="776"/>
      <c r="V67" s="774"/>
      <c r="W67" s="775"/>
      <c r="X67" s="775"/>
      <c r="Y67" s="775"/>
      <c r="Z67" s="776"/>
      <c r="AA67" s="774"/>
      <c r="AB67" s="775"/>
      <c r="AC67" s="775"/>
      <c r="AD67" s="775"/>
      <c r="AE67" s="776"/>
      <c r="AF67" s="894"/>
      <c r="AG67" s="856"/>
      <c r="AH67" s="856"/>
      <c r="AI67" s="856"/>
      <c r="AJ67" s="895"/>
      <c r="AK67" s="896"/>
      <c r="AL67" s="769"/>
      <c r="AM67" s="769"/>
      <c r="AN67" s="769"/>
      <c r="AO67" s="770"/>
      <c r="AP67" s="774"/>
      <c r="AQ67" s="775"/>
      <c r="AR67" s="775"/>
      <c r="AS67" s="775"/>
      <c r="AT67" s="776"/>
      <c r="AU67" s="774"/>
      <c r="AV67" s="775"/>
      <c r="AW67" s="775"/>
      <c r="AX67" s="775"/>
      <c r="AY67" s="776"/>
      <c r="AZ67" s="774"/>
      <c r="BA67" s="775"/>
      <c r="BB67" s="775"/>
      <c r="BC67" s="775"/>
      <c r="BD67" s="780"/>
      <c r="BE67" s="241"/>
      <c r="BF67" s="241"/>
      <c r="BG67" s="241"/>
      <c r="BH67" s="241"/>
      <c r="BI67" s="241"/>
      <c r="BJ67" s="241"/>
      <c r="BK67" s="241"/>
      <c r="BL67" s="241"/>
      <c r="BM67" s="241"/>
      <c r="BN67" s="241"/>
      <c r="BO67" s="241"/>
      <c r="BP67" s="241"/>
      <c r="BQ67" s="238">
        <v>61</v>
      </c>
      <c r="BR67" s="243"/>
      <c r="BS67" s="897"/>
      <c r="BT67" s="898"/>
      <c r="BU67" s="898"/>
      <c r="BV67" s="898"/>
      <c r="BW67" s="898"/>
      <c r="BX67" s="898"/>
      <c r="BY67" s="898"/>
      <c r="BZ67" s="898"/>
      <c r="CA67" s="898"/>
      <c r="CB67" s="898"/>
      <c r="CC67" s="898"/>
      <c r="CD67" s="898"/>
      <c r="CE67" s="898"/>
      <c r="CF67" s="898"/>
      <c r="CG67" s="903"/>
      <c r="CH67" s="900"/>
      <c r="CI67" s="901"/>
      <c r="CJ67" s="901"/>
      <c r="CK67" s="901"/>
      <c r="CL67" s="902"/>
      <c r="CM67" s="900"/>
      <c r="CN67" s="901"/>
      <c r="CO67" s="901"/>
      <c r="CP67" s="901"/>
      <c r="CQ67" s="902"/>
      <c r="CR67" s="900"/>
      <c r="CS67" s="901"/>
      <c r="CT67" s="901"/>
      <c r="CU67" s="901"/>
      <c r="CV67" s="902"/>
      <c r="CW67" s="900"/>
      <c r="CX67" s="901"/>
      <c r="CY67" s="901"/>
      <c r="CZ67" s="901"/>
      <c r="DA67" s="902"/>
      <c r="DB67" s="900"/>
      <c r="DC67" s="901"/>
      <c r="DD67" s="901"/>
      <c r="DE67" s="901"/>
      <c r="DF67" s="902"/>
      <c r="DG67" s="900"/>
      <c r="DH67" s="901"/>
      <c r="DI67" s="901"/>
      <c r="DJ67" s="901"/>
      <c r="DK67" s="902"/>
      <c r="DL67" s="900"/>
      <c r="DM67" s="901"/>
      <c r="DN67" s="901"/>
      <c r="DO67" s="901"/>
      <c r="DP67" s="902"/>
      <c r="DQ67" s="900"/>
      <c r="DR67" s="901"/>
      <c r="DS67" s="901"/>
      <c r="DT67" s="901"/>
      <c r="DU67" s="902"/>
      <c r="DV67" s="897"/>
      <c r="DW67" s="898"/>
      <c r="DX67" s="898"/>
      <c r="DY67" s="898"/>
      <c r="DZ67" s="899"/>
      <c r="EA67" s="230"/>
    </row>
    <row r="68" spans="1:131" ht="26.25" customHeight="1" thickTop="1" x14ac:dyDescent="0.15">
      <c r="A68" s="236">
        <v>1</v>
      </c>
      <c r="B68" s="907" t="s">
        <v>548</v>
      </c>
      <c r="C68" s="908"/>
      <c r="D68" s="908"/>
      <c r="E68" s="908"/>
      <c r="F68" s="908"/>
      <c r="G68" s="908"/>
      <c r="H68" s="908"/>
      <c r="I68" s="908"/>
      <c r="J68" s="908"/>
      <c r="K68" s="908"/>
      <c r="L68" s="908"/>
      <c r="M68" s="908"/>
      <c r="N68" s="908"/>
      <c r="O68" s="908"/>
      <c r="P68" s="909"/>
      <c r="Q68" s="910">
        <v>4627</v>
      </c>
      <c r="R68" s="904"/>
      <c r="S68" s="904"/>
      <c r="T68" s="904"/>
      <c r="U68" s="904"/>
      <c r="V68" s="904">
        <v>4362</v>
      </c>
      <c r="W68" s="904"/>
      <c r="X68" s="904"/>
      <c r="Y68" s="904"/>
      <c r="Z68" s="904"/>
      <c r="AA68" s="904">
        <v>265</v>
      </c>
      <c r="AB68" s="904"/>
      <c r="AC68" s="904"/>
      <c r="AD68" s="904"/>
      <c r="AE68" s="904"/>
      <c r="AF68" s="904">
        <v>265</v>
      </c>
      <c r="AG68" s="904"/>
      <c r="AH68" s="904"/>
      <c r="AI68" s="904"/>
      <c r="AJ68" s="904"/>
      <c r="AK68" s="904">
        <v>7</v>
      </c>
      <c r="AL68" s="904"/>
      <c r="AM68" s="904"/>
      <c r="AN68" s="904"/>
      <c r="AO68" s="904"/>
      <c r="AP68" s="904" t="s">
        <v>556</v>
      </c>
      <c r="AQ68" s="904"/>
      <c r="AR68" s="904"/>
      <c r="AS68" s="904"/>
      <c r="AT68" s="904"/>
      <c r="AU68" s="904" t="s">
        <v>556</v>
      </c>
      <c r="AV68" s="904"/>
      <c r="AW68" s="904"/>
      <c r="AX68" s="904"/>
      <c r="AY68" s="904"/>
      <c r="AZ68" s="905"/>
      <c r="BA68" s="905"/>
      <c r="BB68" s="905"/>
      <c r="BC68" s="905"/>
      <c r="BD68" s="906"/>
      <c r="BE68" s="241"/>
      <c r="BF68" s="241"/>
      <c r="BG68" s="241"/>
      <c r="BH68" s="241"/>
      <c r="BI68" s="241"/>
      <c r="BJ68" s="241"/>
      <c r="BK68" s="241"/>
      <c r="BL68" s="241"/>
      <c r="BM68" s="241"/>
      <c r="BN68" s="241"/>
      <c r="BO68" s="241"/>
      <c r="BP68" s="241"/>
      <c r="BQ68" s="238">
        <v>62</v>
      </c>
      <c r="BR68" s="243"/>
      <c r="BS68" s="897"/>
      <c r="BT68" s="898"/>
      <c r="BU68" s="898"/>
      <c r="BV68" s="898"/>
      <c r="BW68" s="898"/>
      <c r="BX68" s="898"/>
      <c r="BY68" s="898"/>
      <c r="BZ68" s="898"/>
      <c r="CA68" s="898"/>
      <c r="CB68" s="898"/>
      <c r="CC68" s="898"/>
      <c r="CD68" s="898"/>
      <c r="CE68" s="898"/>
      <c r="CF68" s="898"/>
      <c r="CG68" s="903"/>
      <c r="CH68" s="900"/>
      <c r="CI68" s="901"/>
      <c r="CJ68" s="901"/>
      <c r="CK68" s="901"/>
      <c r="CL68" s="902"/>
      <c r="CM68" s="900"/>
      <c r="CN68" s="901"/>
      <c r="CO68" s="901"/>
      <c r="CP68" s="901"/>
      <c r="CQ68" s="902"/>
      <c r="CR68" s="900"/>
      <c r="CS68" s="901"/>
      <c r="CT68" s="901"/>
      <c r="CU68" s="901"/>
      <c r="CV68" s="902"/>
      <c r="CW68" s="900"/>
      <c r="CX68" s="901"/>
      <c r="CY68" s="901"/>
      <c r="CZ68" s="901"/>
      <c r="DA68" s="902"/>
      <c r="DB68" s="900"/>
      <c r="DC68" s="901"/>
      <c r="DD68" s="901"/>
      <c r="DE68" s="901"/>
      <c r="DF68" s="902"/>
      <c r="DG68" s="900"/>
      <c r="DH68" s="901"/>
      <c r="DI68" s="901"/>
      <c r="DJ68" s="901"/>
      <c r="DK68" s="902"/>
      <c r="DL68" s="900"/>
      <c r="DM68" s="901"/>
      <c r="DN68" s="901"/>
      <c r="DO68" s="901"/>
      <c r="DP68" s="902"/>
      <c r="DQ68" s="900"/>
      <c r="DR68" s="901"/>
      <c r="DS68" s="901"/>
      <c r="DT68" s="901"/>
      <c r="DU68" s="902"/>
      <c r="DV68" s="897"/>
      <c r="DW68" s="898"/>
      <c r="DX68" s="898"/>
      <c r="DY68" s="898"/>
      <c r="DZ68" s="899"/>
      <c r="EA68" s="230"/>
    </row>
    <row r="69" spans="1:131" ht="26.25" customHeight="1" x14ac:dyDescent="0.15">
      <c r="A69" s="238">
        <v>2</v>
      </c>
      <c r="B69" s="911" t="s">
        <v>549</v>
      </c>
      <c r="C69" s="912"/>
      <c r="D69" s="912"/>
      <c r="E69" s="912"/>
      <c r="F69" s="912"/>
      <c r="G69" s="912"/>
      <c r="H69" s="912"/>
      <c r="I69" s="912"/>
      <c r="J69" s="912"/>
      <c r="K69" s="912"/>
      <c r="L69" s="912"/>
      <c r="M69" s="912"/>
      <c r="N69" s="912"/>
      <c r="O69" s="912"/>
      <c r="P69" s="913"/>
      <c r="Q69" s="914">
        <v>83</v>
      </c>
      <c r="R69" s="868"/>
      <c r="S69" s="868"/>
      <c r="T69" s="868"/>
      <c r="U69" s="868"/>
      <c r="V69" s="868">
        <v>74</v>
      </c>
      <c r="W69" s="868"/>
      <c r="X69" s="868"/>
      <c r="Y69" s="868"/>
      <c r="Z69" s="868"/>
      <c r="AA69" s="868">
        <v>9</v>
      </c>
      <c r="AB69" s="868"/>
      <c r="AC69" s="868"/>
      <c r="AD69" s="868"/>
      <c r="AE69" s="868"/>
      <c r="AF69" s="868">
        <v>9</v>
      </c>
      <c r="AG69" s="868"/>
      <c r="AH69" s="868"/>
      <c r="AI69" s="868"/>
      <c r="AJ69" s="868"/>
      <c r="AK69" s="868" t="s">
        <v>556</v>
      </c>
      <c r="AL69" s="868"/>
      <c r="AM69" s="868"/>
      <c r="AN69" s="868"/>
      <c r="AO69" s="868"/>
      <c r="AP69" s="868" t="s">
        <v>556</v>
      </c>
      <c r="AQ69" s="868"/>
      <c r="AR69" s="868"/>
      <c r="AS69" s="868"/>
      <c r="AT69" s="868"/>
      <c r="AU69" s="868" t="s">
        <v>556</v>
      </c>
      <c r="AV69" s="868"/>
      <c r="AW69" s="868"/>
      <c r="AX69" s="868"/>
      <c r="AY69" s="868"/>
      <c r="AZ69" s="870"/>
      <c r="BA69" s="870"/>
      <c r="BB69" s="870"/>
      <c r="BC69" s="870"/>
      <c r="BD69" s="871"/>
      <c r="BE69" s="241"/>
      <c r="BF69" s="241"/>
      <c r="BG69" s="241"/>
      <c r="BH69" s="241"/>
      <c r="BI69" s="241"/>
      <c r="BJ69" s="241"/>
      <c r="BK69" s="241"/>
      <c r="BL69" s="241"/>
      <c r="BM69" s="241"/>
      <c r="BN69" s="241"/>
      <c r="BO69" s="241"/>
      <c r="BP69" s="241"/>
      <c r="BQ69" s="238">
        <v>63</v>
      </c>
      <c r="BR69" s="243"/>
      <c r="BS69" s="897"/>
      <c r="BT69" s="898"/>
      <c r="BU69" s="898"/>
      <c r="BV69" s="898"/>
      <c r="BW69" s="898"/>
      <c r="BX69" s="898"/>
      <c r="BY69" s="898"/>
      <c r="BZ69" s="898"/>
      <c r="CA69" s="898"/>
      <c r="CB69" s="898"/>
      <c r="CC69" s="898"/>
      <c r="CD69" s="898"/>
      <c r="CE69" s="898"/>
      <c r="CF69" s="898"/>
      <c r="CG69" s="903"/>
      <c r="CH69" s="900"/>
      <c r="CI69" s="901"/>
      <c r="CJ69" s="901"/>
      <c r="CK69" s="901"/>
      <c r="CL69" s="902"/>
      <c r="CM69" s="900"/>
      <c r="CN69" s="901"/>
      <c r="CO69" s="901"/>
      <c r="CP69" s="901"/>
      <c r="CQ69" s="902"/>
      <c r="CR69" s="900"/>
      <c r="CS69" s="901"/>
      <c r="CT69" s="901"/>
      <c r="CU69" s="901"/>
      <c r="CV69" s="902"/>
      <c r="CW69" s="900"/>
      <c r="CX69" s="901"/>
      <c r="CY69" s="901"/>
      <c r="CZ69" s="901"/>
      <c r="DA69" s="902"/>
      <c r="DB69" s="900"/>
      <c r="DC69" s="901"/>
      <c r="DD69" s="901"/>
      <c r="DE69" s="901"/>
      <c r="DF69" s="902"/>
      <c r="DG69" s="900"/>
      <c r="DH69" s="901"/>
      <c r="DI69" s="901"/>
      <c r="DJ69" s="901"/>
      <c r="DK69" s="902"/>
      <c r="DL69" s="900"/>
      <c r="DM69" s="901"/>
      <c r="DN69" s="901"/>
      <c r="DO69" s="901"/>
      <c r="DP69" s="902"/>
      <c r="DQ69" s="900"/>
      <c r="DR69" s="901"/>
      <c r="DS69" s="901"/>
      <c r="DT69" s="901"/>
      <c r="DU69" s="902"/>
      <c r="DV69" s="897"/>
      <c r="DW69" s="898"/>
      <c r="DX69" s="898"/>
      <c r="DY69" s="898"/>
      <c r="DZ69" s="899"/>
      <c r="EA69" s="230"/>
    </row>
    <row r="70" spans="1:131" ht="26.25" customHeight="1" x14ac:dyDescent="0.15">
      <c r="A70" s="238">
        <v>3</v>
      </c>
      <c r="B70" s="911" t="s">
        <v>550</v>
      </c>
      <c r="C70" s="912"/>
      <c r="D70" s="912"/>
      <c r="E70" s="912"/>
      <c r="F70" s="912"/>
      <c r="G70" s="912"/>
      <c r="H70" s="912"/>
      <c r="I70" s="912"/>
      <c r="J70" s="912"/>
      <c r="K70" s="912"/>
      <c r="L70" s="912"/>
      <c r="M70" s="912"/>
      <c r="N70" s="912"/>
      <c r="O70" s="912"/>
      <c r="P70" s="913"/>
      <c r="Q70" s="914">
        <v>118</v>
      </c>
      <c r="R70" s="868"/>
      <c r="S70" s="868"/>
      <c r="T70" s="868"/>
      <c r="U70" s="868"/>
      <c r="V70" s="868">
        <v>106</v>
      </c>
      <c r="W70" s="868"/>
      <c r="X70" s="868"/>
      <c r="Y70" s="868"/>
      <c r="Z70" s="868"/>
      <c r="AA70" s="868">
        <v>12</v>
      </c>
      <c r="AB70" s="868"/>
      <c r="AC70" s="868"/>
      <c r="AD70" s="868"/>
      <c r="AE70" s="868"/>
      <c r="AF70" s="868">
        <v>12</v>
      </c>
      <c r="AG70" s="868"/>
      <c r="AH70" s="868"/>
      <c r="AI70" s="868"/>
      <c r="AJ70" s="868"/>
      <c r="AK70" s="868" t="s">
        <v>556</v>
      </c>
      <c r="AL70" s="868"/>
      <c r="AM70" s="868"/>
      <c r="AN70" s="868"/>
      <c r="AO70" s="868"/>
      <c r="AP70" s="868" t="s">
        <v>556</v>
      </c>
      <c r="AQ70" s="868"/>
      <c r="AR70" s="868"/>
      <c r="AS70" s="868"/>
      <c r="AT70" s="868"/>
      <c r="AU70" s="868" t="s">
        <v>556</v>
      </c>
      <c r="AV70" s="868"/>
      <c r="AW70" s="868"/>
      <c r="AX70" s="868"/>
      <c r="AY70" s="868"/>
      <c r="AZ70" s="870"/>
      <c r="BA70" s="870"/>
      <c r="BB70" s="870"/>
      <c r="BC70" s="870"/>
      <c r="BD70" s="871"/>
      <c r="BE70" s="241"/>
      <c r="BF70" s="241"/>
      <c r="BG70" s="241"/>
      <c r="BH70" s="241"/>
      <c r="BI70" s="241"/>
      <c r="BJ70" s="241"/>
      <c r="BK70" s="241"/>
      <c r="BL70" s="241"/>
      <c r="BM70" s="241"/>
      <c r="BN70" s="241"/>
      <c r="BO70" s="241"/>
      <c r="BP70" s="241"/>
      <c r="BQ70" s="238">
        <v>64</v>
      </c>
      <c r="BR70" s="243"/>
      <c r="BS70" s="897"/>
      <c r="BT70" s="898"/>
      <c r="BU70" s="898"/>
      <c r="BV70" s="898"/>
      <c r="BW70" s="898"/>
      <c r="BX70" s="898"/>
      <c r="BY70" s="898"/>
      <c r="BZ70" s="898"/>
      <c r="CA70" s="898"/>
      <c r="CB70" s="898"/>
      <c r="CC70" s="898"/>
      <c r="CD70" s="898"/>
      <c r="CE70" s="898"/>
      <c r="CF70" s="898"/>
      <c r="CG70" s="903"/>
      <c r="CH70" s="900"/>
      <c r="CI70" s="901"/>
      <c r="CJ70" s="901"/>
      <c r="CK70" s="901"/>
      <c r="CL70" s="902"/>
      <c r="CM70" s="900"/>
      <c r="CN70" s="901"/>
      <c r="CO70" s="901"/>
      <c r="CP70" s="901"/>
      <c r="CQ70" s="902"/>
      <c r="CR70" s="900"/>
      <c r="CS70" s="901"/>
      <c r="CT70" s="901"/>
      <c r="CU70" s="901"/>
      <c r="CV70" s="902"/>
      <c r="CW70" s="900"/>
      <c r="CX70" s="901"/>
      <c r="CY70" s="901"/>
      <c r="CZ70" s="901"/>
      <c r="DA70" s="902"/>
      <c r="DB70" s="900"/>
      <c r="DC70" s="901"/>
      <c r="DD70" s="901"/>
      <c r="DE70" s="901"/>
      <c r="DF70" s="902"/>
      <c r="DG70" s="900"/>
      <c r="DH70" s="901"/>
      <c r="DI70" s="901"/>
      <c r="DJ70" s="901"/>
      <c r="DK70" s="902"/>
      <c r="DL70" s="900"/>
      <c r="DM70" s="901"/>
      <c r="DN70" s="901"/>
      <c r="DO70" s="901"/>
      <c r="DP70" s="902"/>
      <c r="DQ70" s="900"/>
      <c r="DR70" s="901"/>
      <c r="DS70" s="901"/>
      <c r="DT70" s="901"/>
      <c r="DU70" s="902"/>
      <c r="DV70" s="897"/>
      <c r="DW70" s="898"/>
      <c r="DX70" s="898"/>
      <c r="DY70" s="898"/>
      <c r="DZ70" s="899"/>
      <c r="EA70" s="230"/>
    </row>
    <row r="71" spans="1:131" ht="26.25" customHeight="1" x14ac:dyDescent="0.15">
      <c r="A71" s="238">
        <v>4</v>
      </c>
      <c r="B71" s="911" t="s">
        <v>551</v>
      </c>
      <c r="C71" s="912"/>
      <c r="D71" s="912"/>
      <c r="E71" s="912"/>
      <c r="F71" s="912"/>
      <c r="G71" s="912"/>
      <c r="H71" s="912"/>
      <c r="I71" s="912"/>
      <c r="J71" s="912"/>
      <c r="K71" s="912"/>
      <c r="L71" s="912"/>
      <c r="M71" s="912"/>
      <c r="N71" s="912"/>
      <c r="O71" s="912"/>
      <c r="P71" s="913"/>
      <c r="Q71" s="914">
        <v>590</v>
      </c>
      <c r="R71" s="868"/>
      <c r="S71" s="868"/>
      <c r="T71" s="868"/>
      <c r="U71" s="868"/>
      <c r="V71" s="868">
        <v>542</v>
      </c>
      <c r="W71" s="868"/>
      <c r="X71" s="868"/>
      <c r="Y71" s="868"/>
      <c r="Z71" s="868"/>
      <c r="AA71" s="868">
        <v>48</v>
      </c>
      <c r="AB71" s="868"/>
      <c r="AC71" s="868"/>
      <c r="AD71" s="868"/>
      <c r="AE71" s="868"/>
      <c r="AF71" s="868">
        <v>48</v>
      </c>
      <c r="AG71" s="868"/>
      <c r="AH71" s="868"/>
      <c r="AI71" s="868"/>
      <c r="AJ71" s="868"/>
      <c r="AK71" s="868" t="s">
        <v>556</v>
      </c>
      <c r="AL71" s="868"/>
      <c r="AM71" s="868"/>
      <c r="AN71" s="868"/>
      <c r="AO71" s="868"/>
      <c r="AP71" s="868" t="s">
        <v>556</v>
      </c>
      <c r="AQ71" s="868"/>
      <c r="AR71" s="868"/>
      <c r="AS71" s="868"/>
      <c r="AT71" s="868"/>
      <c r="AU71" s="868" t="s">
        <v>556</v>
      </c>
      <c r="AV71" s="868"/>
      <c r="AW71" s="868"/>
      <c r="AX71" s="868"/>
      <c r="AY71" s="868"/>
      <c r="AZ71" s="870"/>
      <c r="BA71" s="870"/>
      <c r="BB71" s="870"/>
      <c r="BC71" s="870"/>
      <c r="BD71" s="871"/>
      <c r="BE71" s="241"/>
      <c r="BF71" s="241"/>
      <c r="BG71" s="241"/>
      <c r="BH71" s="241"/>
      <c r="BI71" s="241"/>
      <c r="BJ71" s="241"/>
      <c r="BK71" s="241"/>
      <c r="BL71" s="241"/>
      <c r="BM71" s="241"/>
      <c r="BN71" s="241"/>
      <c r="BO71" s="241"/>
      <c r="BP71" s="241"/>
      <c r="BQ71" s="238">
        <v>65</v>
      </c>
      <c r="BR71" s="243"/>
      <c r="BS71" s="897"/>
      <c r="BT71" s="898"/>
      <c r="BU71" s="898"/>
      <c r="BV71" s="898"/>
      <c r="BW71" s="898"/>
      <c r="BX71" s="898"/>
      <c r="BY71" s="898"/>
      <c r="BZ71" s="898"/>
      <c r="CA71" s="898"/>
      <c r="CB71" s="898"/>
      <c r="CC71" s="898"/>
      <c r="CD71" s="898"/>
      <c r="CE71" s="898"/>
      <c r="CF71" s="898"/>
      <c r="CG71" s="903"/>
      <c r="CH71" s="900"/>
      <c r="CI71" s="901"/>
      <c r="CJ71" s="901"/>
      <c r="CK71" s="901"/>
      <c r="CL71" s="902"/>
      <c r="CM71" s="900"/>
      <c r="CN71" s="901"/>
      <c r="CO71" s="901"/>
      <c r="CP71" s="901"/>
      <c r="CQ71" s="902"/>
      <c r="CR71" s="900"/>
      <c r="CS71" s="901"/>
      <c r="CT71" s="901"/>
      <c r="CU71" s="901"/>
      <c r="CV71" s="902"/>
      <c r="CW71" s="900"/>
      <c r="CX71" s="901"/>
      <c r="CY71" s="901"/>
      <c r="CZ71" s="901"/>
      <c r="DA71" s="902"/>
      <c r="DB71" s="900"/>
      <c r="DC71" s="901"/>
      <c r="DD71" s="901"/>
      <c r="DE71" s="901"/>
      <c r="DF71" s="902"/>
      <c r="DG71" s="900"/>
      <c r="DH71" s="901"/>
      <c r="DI71" s="901"/>
      <c r="DJ71" s="901"/>
      <c r="DK71" s="902"/>
      <c r="DL71" s="900"/>
      <c r="DM71" s="901"/>
      <c r="DN71" s="901"/>
      <c r="DO71" s="901"/>
      <c r="DP71" s="902"/>
      <c r="DQ71" s="900"/>
      <c r="DR71" s="901"/>
      <c r="DS71" s="901"/>
      <c r="DT71" s="901"/>
      <c r="DU71" s="902"/>
      <c r="DV71" s="897"/>
      <c r="DW71" s="898"/>
      <c r="DX71" s="898"/>
      <c r="DY71" s="898"/>
      <c r="DZ71" s="899"/>
      <c r="EA71" s="230"/>
    </row>
    <row r="72" spans="1:131" ht="26.25" customHeight="1" x14ac:dyDescent="0.15">
      <c r="A72" s="238">
        <v>5</v>
      </c>
      <c r="B72" s="911" t="s">
        <v>552</v>
      </c>
      <c r="C72" s="912"/>
      <c r="D72" s="912"/>
      <c r="E72" s="912"/>
      <c r="F72" s="912"/>
      <c r="G72" s="912"/>
      <c r="H72" s="912"/>
      <c r="I72" s="912"/>
      <c r="J72" s="912"/>
      <c r="K72" s="912"/>
      <c r="L72" s="912"/>
      <c r="M72" s="912"/>
      <c r="N72" s="912"/>
      <c r="O72" s="912"/>
      <c r="P72" s="913"/>
      <c r="Q72" s="914">
        <v>153545</v>
      </c>
      <c r="R72" s="868"/>
      <c r="S72" s="868"/>
      <c r="T72" s="868"/>
      <c r="U72" s="868"/>
      <c r="V72" s="868">
        <v>151526</v>
      </c>
      <c r="W72" s="868"/>
      <c r="X72" s="868"/>
      <c r="Y72" s="868"/>
      <c r="Z72" s="868"/>
      <c r="AA72" s="868">
        <v>2019</v>
      </c>
      <c r="AB72" s="868"/>
      <c r="AC72" s="868"/>
      <c r="AD72" s="868"/>
      <c r="AE72" s="868"/>
      <c r="AF72" s="868">
        <v>2019</v>
      </c>
      <c r="AG72" s="868"/>
      <c r="AH72" s="868"/>
      <c r="AI72" s="868"/>
      <c r="AJ72" s="868"/>
      <c r="AK72" s="868">
        <v>1106</v>
      </c>
      <c r="AL72" s="868"/>
      <c r="AM72" s="868"/>
      <c r="AN72" s="868"/>
      <c r="AO72" s="868"/>
      <c r="AP72" s="868" t="s">
        <v>556</v>
      </c>
      <c r="AQ72" s="868"/>
      <c r="AR72" s="868"/>
      <c r="AS72" s="868"/>
      <c r="AT72" s="868"/>
      <c r="AU72" s="868" t="s">
        <v>556</v>
      </c>
      <c r="AV72" s="868"/>
      <c r="AW72" s="868"/>
      <c r="AX72" s="868"/>
      <c r="AY72" s="868"/>
      <c r="AZ72" s="870"/>
      <c r="BA72" s="870"/>
      <c r="BB72" s="870"/>
      <c r="BC72" s="870"/>
      <c r="BD72" s="871"/>
      <c r="BE72" s="241"/>
      <c r="BF72" s="241"/>
      <c r="BG72" s="241"/>
      <c r="BH72" s="241"/>
      <c r="BI72" s="241"/>
      <c r="BJ72" s="241"/>
      <c r="BK72" s="241"/>
      <c r="BL72" s="241"/>
      <c r="BM72" s="241"/>
      <c r="BN72" s="241"/>
      <c r="BO72" s="241"/>
      <c r="BP72" s="241"/>
      <c r="BQ72" s="238">
        <v>66</v>
      </c>
      <c r="BR72" s="243"/>
      <c r="BS72" s="897"/>
      <c r="BT72" s="898"/>
      <c r="BU72" s="898"/>
      <c r="BV72" s="898"/>
      <c r="BW72" s="898"/>
      <c r="BX72" s="898"/>
      <c r="BY72" s="898"/>
      <c r="BZ72" s="898"/>
      <c r="CA72" s="898"/>
      <c r="CB72" s="898"/>
      <c r="CC72" s="898"/>
      <c r="CD72" s="898"/>
      <c r="CE72" s="898"/>
      <c r="CF72" s="898"/>
      <c r="CG72" s="903"/>
      <c r="CH72" s="900"/>
      <c r="CI72" s="901"/>
      <c r="CJ72" s="901"/>
      <c r="CK72" s="901"/>
      <c r="CL72" s="902"/>
      <c r="CM72" s="900"/>
      <c r="CN72" s="901"/>
      <c r="CO72" s="901"/>
      <c r="CP72" s="901"/>
      <c r="CQ72" s="902"/>
      <c r="CR72" s="900"/>
      <c r="CS72" s="901"/>
      <c r="CT72" s="901"/>
      <c r="CU72" s="901"/>
      <c r="CV72" s="902"/>
      <c r="CW72" s="900"/>
      <c r="CX72" s="901"/>
      <c r="CY72" s="901"/>
      <c r="CZ72" s="901"/>
      <c r="DA72" s="902"/>
      <c r="DB72" s="900"/>
      <c r="DC72" s="901"/>
      <c r="DD72" s="901"/>
      <c r="DE72" s="901"/>
      <c r="DF72" s="902"/>
      <c r="DG72" s="900"/>
      <c r="DH72" s="901"/>
      <c r="DI72" s="901"/>
      <c r="DJ72" s="901"/>
      <c r="DK72" s="902"/>
      <c r="DL72" s="900"/>
      <c r="DM72" s="901"/>
      <c r="DN72" s="901"/>
      <c r="DO72" s="901"/>
      <c r="DP72" s="902"/>
      <c r="DQ72" s="900"/>
      <c r="DR72" s="901"/>
      <c r="DS72" s="901"/>
      <c r="DT72" s="901"/>
      <c r="DU72" s="902"/>
      <c r="DV72" s="897"/>
      <c r="DW72" s="898"/>
      <c r="DX72" s="898"/>
      <c r="DY72" s="898"/>
      <c r="DZ72" s="899"/>
      <c r="EA72" s="230"/>
    </row>
    <row r="73" spans="1:131" ht="26.25" customHeight="1" x14ac:dyDescent="0.15">
      <c r="A73" s="238">
        <v>6</v>
      </c>
      <c r="B73" s="911" t="s">
        <v>553</v>
      </c>
      <c r="C73" s="912"/>
      <c r="D73" s="912"/>
      <c r="E73" s="912"/>
      <c r="F73" s="912"/>
      <c r="G73" s="912"/>
      <c r="H73" s="912"/>
      <c r="I73" s="912"/>
      <c r="J73" s="912"/>
      <c r="K73" s="912"/>
      <c r="L73" s="912"/>
      <c r="M73" s="912"/>
      <c r="N73" s="912"/>
      <c r="O73" s="912"/>
      <c r="P73" s="913"/>
      <c r="Q73" s="914">
        <v>671</v>
      </c>
      <c r="R73" s="868"/>
      <c r="S73" s="868"/>
      <c r="T73" s="868"/>
      <c r="U73" s="868"/>
      <c r="V73" s="868">
        <v>664</v>
      </c>
      <c r="W73" s="868"/>
      <c r="X73" s="868"/>
      <c r="Y73" s="868"/>
      <c r="Z73" s="868"/>
      <c r="AA73" s="868">
        <v>7</v>
      </c>
      <c r="AB73" s="868"/>
      <c r="AC73" s="868"/>
      <c r="AD73" s="868"/>
      <c r="AE73" s="868"/>
      <c r="AF73" s="868">
        <v>7</v>
      </c>
      <c r="AG73" s="868"/>
      <c r="AH73" s="868"/>
      <c r="AI73" s="868"/>
      <c r="AJ73" s="868"/>
      <c r="AK73" s="868" t="s">
        <v>556</v>
      </c>
      <c r="AL73" s="868"/>
      <c r="AM73" s="868"/>
      <c r="AN73" s="868"/>
      <c r="AO73" s="868"/>
      <c r="AP73" s="868" t="s">
        <v>556</v>
      </c>
      <c r="AQ73" s="868"/>
      <c r="AR73" s="868"/>
      <c r="AS73" s="868"/>
      <c r="AT73" s="868"/>
      <c r="AU73" s="868" t="s">
        <v>556</v>
      </c>
      <c r="AV73" s="868"/>
      <c r="AW73" s="868"/>
      <c r="AX73" s="868"/>
      <c r="AY73" s="868"/>
      <c r="AZ73" s="870"/>
      <c r="BA73" s="870"/>
      <c r="BB73" s="870"/>
      <c r="BC73" s="870"/>
      <c r="BD73" s="871"/>
      <c r="BE73" s="241"/>
      <c r="BF73" s="241"/>
      <c r="BG73" s="241"/>
      <c r="BH73" s="241"/>
      <c r="BI73" s="241"/>
      <c r="BJ73" s="241"/>
      <c r="BK73" s="241"/>
      <c r="BL73" s="241"/>
      <c r="BM73" s="241"/>
      <c r="BN73" s="241"/>
      <c r="BO73" s="241"/>
      <c r="BP73" s="241"/>
      <c r="BQ73" s="238">
        <v>67</v>
      </c>
      <c r="BR73" s="243"/>
      <c r="BS73" s="897"/>
      <c r="BT73" s="898"/>
      <c r="BU73" s="898"/>
      <c r="BV73" s="898"/>
      <c r="BW73" s="898"/>
      <c r="BX73" s="898"/>
      <c r="BY73" s="898"/>
      <c r="BZ73" s="898"/>
      <c r="CA73" s="898"/>
      <c r="CB73" s="898"/>
      <c r="CC73" s="898"/>
      <c r="CD73" s="898"/>
      <c r="CE73" s="898"/>
      <c r="CF73" s="898"/>
      <c r="CG73" s="903"/>
      <c r="CH73" s="900"/>
      <c r="CI73" s="901"/>
      <c r="CJ73" s="901"/>
      <c r="CK73" s="901"/>
      <c r="CL73" s="902"/>
      <c r="CM73" s="900"/>
      <c r="CN73" s="901"/>
      <c r="CO73" s="901"/>
      <c r="CP73" s="901"/>
      <c r="CQ73" s="902"/>
      <c r="CR73" s="900"/>
      <c r="CS73" s="901"/>
      <c r="CT73" s="901"/>
      <c r="CU73" s="901"/>
      <c r="CV73" s="902"/>
      <c r="CW73" s="900"/>
      <c r="CX73" s="901"/>
      <c r="CY73" s="901"/>
      <c r="CZ73" s="901"/>
      <c r="DA73" s="902"/>
      <c r="DB73" s="900"/>
      <c r="DC73" s="901"/>
      <c r="DD73" s="901"/>
      <c r="DE73" s="901"/>
      <c r="DF73" s="902"/>
      <c r="DG73" s="900"/>
      <c r="DH73" s="901"/>
      <c r="DI73" s="901"/>
      <c r="DJ73" s="901"/>
      <c r="DK73" s="902"/>
      <c r="DL73" s="900"/>
      <c r="DM73" s="901"/>
      <c r="DN73" s="901"/>
      <c r="DO73" s="901"/>
      <c r="DP73" s="902"/>
      <c r="DQ73" s="900"/>
      <c r="DR73" s="901"/>
      <c r="DS73" s="901"/>
      <c r="DT73" s="901"/>
      <c r="DU73" s="902"/>
      <c r="DV73" s="897"/>
      <c r="DW73" s="898"/>
      <c r="DX73" s="898"/>
      <c r="DY73" s="898"/>
      <c r="DZ73" s="899"/>
      <c r="EA73" s="230"/>
    </row>
    <row r="74" spans="1:131" ht="26.25" customHeight="1" x14ac:dyDescent="0.15">
      <c r="A74" s="238">
        <v>7</v>
      </c>
      <c r="B74" s="911" t="s">
        <v>554</v>
      </c>
      <c r="C74" s="912"/>
      <c r="D74" s="912"/>
      <c r="E74" s="912"/>
      <c r="F74" s="912"/>
      <c r="G74" s="912"/>
      <c r="H74" s="912"/>
      <c r="I74" s="912"/>
      <c r="J74" s="912"/>
      <c r="K74" s="912"/>
      <c r="L74" s="912"/>
      <c r="M74" s="912"/>
      <c r="N74" s="912"/>
      <c r="O74" s="912"/>
      <c r="P74" s="913"/>
      <c r="Q74" s="914">
        <v>84</v>
      </c>
      <c r="R74" s="868"/>
      <c r="S74" s="868"/>
      <c r="T74" s="868"/>
      <c r="U74" s="868"/>
      <c r="V74" s="868">
        <v>82</v>
      </c>
      <c r="W74" s="868"/>
      <c r="X74" s="868"/>
      <c r="Y74" s="868"/>
      <c r="Z74" s="868"/>
      <c r="AA74" s="868">
        <v>3</v>
      </c>
      <c r="AB74" s="868"/>
      <c r="AC74" s="868"/>
      <c r="AD74" s="868"/>
      <c r="AE74" s="868"/>
      <c r="AF74" s="868">
        <v>3</v>
      </c>
      <c r="AG74" s="868"/>
      <c r="AH74" s="868"/>
      <c r="AI74" s="868"/>
      <c r="AJ74" s="868"/>
      <c r="AK74" s="868">
        <v>5</v>
      </c>
      <c r="AL74" s="868"/>
      <c r="AM74" s="868"/>
      <c r="AN74" s="868"/>
      <c r="AO74" s="868"/>
      <c r="AP74" s="868" t="s">
        <v>556</v>
      </c>
      <c r="AQ74" s="868"/>
      <c r="AR74" s="868"/>
      <c r="AS74" s="868"/>
      <c r="AT74" s="868"/>
      <c r="AU74" s="868" t="s">
        <v>556</v>
      </c>
      <c r="AV74" s="868"/>
      <c r="AW74" s="868"/>
      <c r="AX74" s="868"/>
      <c r="AY74" s="868"/>
      <c r="AZ74" s="870"/>
      <c r="BA74" s="870"/>
      <c r="BB74" s="870"/>
      <c r="BC74" s="870"/>
      <c r="BD74" s="871"/>
      <c r="BE74" s="241"/>
      <c r="BF74" s="241"/>
      <c r="BG74" s="241"/>
      <c r="BH74" s="241"/>
      <c r="BI74" s="241"/>
      <c r="BJ74" s="241"/>
      <c r="BK74" s="241"/>
      <c r="BL74" s="241"/>
      <c r="BM74" s="241"/>
      <c r="BN74" s="241"/>
      <c r="BO74" s="241"/>
      <c r="BP74" s="241"/>
      <c r="BQ74" s="238">
        <v>68</v>
      </c>
      <c r="BR74" s="243"/>
      <c r="BS74" s="897"/>
      <c r="BT74" s="898"/>
      <c r="BU74" s="898"/>
      <c r="BV74" s="898"/>
      <c r="BW74" s="898"/>
      <c r="BX74" s="898"/>
      <c r="BY74" s="898"/>
      <c r="BZ74" s="898"/>
      <c r="CA74" s="898"/>
      <c r="CB74" s="898"/>
      <c r="CC74" s="898"/>
      <c r="CD74" s="898"/>
      <c r="CE74" s="898"/>
      <c r="CF74" s="898"/>
      <c r="CG74" s="903"/>
      <c r="CH74" s="900"/>
      <c r="CI74" s="901"/>
      <c r="CJ74" s="901"/>
      <c r="CK74" s="901"/>
      <c r="CL74" s="902"/>
      <c r="CM74" s="900"/>
      <c r="CN74" s="901"/>
      <c r="CO74" s="901"/>
      <c r="CP74" s="901"/>
      <c r="CQ74" s="902"/>
      <c r="CR74" s="900"/>
      <c r="CS74" s="901"/>
      <c r="CT74" s="901"/>
      <c r="CU74" s="901"/>
      <c r="CV74" s="902"/>
      <c r="CW74" s="900"/>
      <c r="CX74" s="901"/>
      <c r="CY74" s="901"/>
      <c r="CZ74" s="901"/>
      <c r="DA74" s="902"/>
      <c r="DB74" s="900"/>
      <c r="DC74" s="901"/>
      <c r="DD74" s="901"/>
      <c r="DE74" s="901"/>
      <c r="DF74" s="902"/>
      <c r="DG74" s="900"/>
      <c r="DH74" s="901"/>
      <c r="DI74" s="901"/>
      <c r="DJ74" s="901"/>
      <c r="DK74" s="902"/>
      <c r="DL74" s="900"/>
      <c r="DM74" s="901"/>
      <c r="DN74" s="901"/>
      <c r="DO74" s="901"/>
      <c r="DP74" s="902"/>
      <c r="DQ74" s="900"/>
      <c r="DR74" s="901"/>
      <c r="DS74" s="901"/>
      <c r="DT74" s="901"/>
      <c r="DU74" s="902"/>
      <c r="DV74" s="897"/>
      <c r="DW74" s="898"/>
      <c r="DX74" s="898"/>
      <c r="DY74" s="898"/>
      <c r="DZ74" s="899"/>
      <c r="EA74" s="230"/>
    </row>
    <row r="75" spans="1:131" ht="26.25" customHeight="1" x14ac:dyDescent="0.15">
      <c r="A75" s="238">
        <v>8</v>
      </c>
      <c r="B75" s="915"/>
      <c r="C75" s="916"/>
      <c r="D75" s="916"/>
      <c r="E75" s="916"/>
      <c r="F75" s="916"/>
      <c r="G75" s="916"/>
      <c r="H75" s="916"/>
      <c r="I75" s="916"/>
      <c r="J75" s="916"/>
      <c r="K75" s="916"/>
      <c r="L75" s="916"/>
      <c r="M75" s="916"/>
      <c r="N75" s="916"/>
      <c r="O75" s="916"/>
      <c r="P75" s="917"/>
      <c r="Q75" s="918"/>
      <c r="R75" s="919"/>
      <c r="S75" s="919"/>
      <c r="T75" s="919"/>
      <c r="U75" s="872"/>
      <c r="V75" s="920"/>
      <c r="W75" s="919"/>
      <c r="X75" s="919"/>
      <c r="Y75" s="919"/>
      <c r="Z75" s="872"/>
      <c r="AA75" s="920"/>
      <c r="AB75" s="919"/>
      <c r="AC75" s="919"/>
      <c r="AD75" s="919"/>
      <c r="AE75" s="872"/>
      <c r="AF75" s="920"/>
      <c r="AG75" s="919"/>
      <c r="AH75" s="919"/>
      <c r="AI75" s="919"/>
      <c r="AJ75" s="872"/>
      <c r="AK75" s="920"/>
      <c r="AL75" s="919"/>
      <c r="AM75" s="919"/>
      <c r="AN75" s="919"/>
      <c r="AO75" s="872"/>
      <c r="AP75" s="920"/>
      <c r="AQ75" s="919"/>
      <c r="AR75" s="919"/>
      <c r="AS75" s="919"/>
      <c r="AT75" s="872"/>
      <c r="AU75" s="920"/>
      <c r="AV75" s="919"/>
      <c r="AW75" s="919"/>
      <c r="AX75" s="919"/>
      <c r="AY75" s="872"/>
      <c r="AZ75" s="870"/>
      <c r="BA75" s="870"/>
      <c r="BB75" s="870"/>
      <c r="BC75" s="870"/>
      <c r="BD75" s="871"/>
      <c r="BE75" s="241"/>
      <c r="BF75" s="241"/>
      <c r="BG75" s="241"/>
      <c r="BH75" s="241"/>
      <c r="BI75" s="241"/>
      <c r="BJ75" s="241"/>
      <c r="BK75" s="241"/>
      <c r="BL75" s="241"/>
      <c r="BM75" s="241"/>
      <c r="BN75" s="241"/>
      <c r="BO75" s="241"/>
      <c r="BP75" s="241"/>
      <c r="BQ75" s="238">
        <v>69</v>
      </c>
      <c r="BR75" s="243"/>
      <c r="BS75" s="897"/>
      <c r="BT75" s="898"/>
      <c r="BU75" s="898"/>
      <c r="BV75" s="898"/>
      <c r="BW75" s="898"/>
      <c r="BX75" s="898"/>
      <c r="BY75" s="898"/>
      <c r="BZ75" s="898"/>
      <c r="CA75" s="898"/>
      <c r="CB75" s="898"/>
      <c r="CC75" s="898"/>
      <c r="CD75" s="898"/>
      <c r="CE75" s="898"/>
      <c r="CF75" s="898"/>
      <c r="CG75" s="903"/>
      <c r="CH75" s="900"/>
      <c r="CI75" s="901"/>
      <c r="CJ75" s="901"/>
      <c r="CK75" s="901"/>
      <c r="CL75" s="902"/>
      <c r="CM75" s="900"/>
      <c r="CN75" s="901"/>
      <c r="CO75" s="901"/>
      <c r="CP75" s="901"/>
      <c r="CQ75" s="902"/>
      <c r="CR75" s="900"/>
      <c r="CS75" s="901"/>
      <c r="CT75" s="901"/>
      <c r="CU75" s="901"/>
      <c r="CV75" s="902"/>
      <c r="CW75" s="900"/>
      <c r="CX75" s="901"/>
      <c r="CY75" s="901"/>
      <c r="CZ75" s="901"/>
      <c r="DA75" s="902"/>
      <c r="DB75" s="900"/>
      <c r="DC75" s="901"/>
      <c r="DD75" s="901"/>
      <c r="DE75" s="901"/>
      <c r="DF75" s="902"/>
      <c r="DG75" s="900"/>
      <c r="DH75" s="901"/>
      <c r="DI75" s="901"/>
      <c r="DJ75" s="901"/>
      <c r="DK75" s="902"/>
      <c r="DL75" s="900"/>
      <c r="DM75" s="901"/>
      <c r="DN75" s="901"/>
      <c r="DO75" s="901"/>
      <c r="DP75" s="902"/>
      <c r="DQ75" s="900"/>
      <c r="DR75" s="901"/>
      <c r="DS75" s="901"/>
      <c r="DT75" s="901"/>
      <c r="DU75" s="902"/>
      <c r="DV75" s="897"/>
      <c r="DW75" s="898"/>
      <c r="DX75" s="898"/>
      <c r="DY75" s="898"/>
      <c r="DZ75" s="899"/>
      <c r="EA75" s="230"/>
    </row>
    <row r="76" spans="1:131" ht="26.25" customHeight="1" x14ac:dyDescent="0.15">
      <c r="A76" s="238">
        <v>9</v>
      </c>
      <c r="B76" s="915"/>
      <c r="C76" s="916"/>
      <c r="D76" s="916"/>
      <c r="E76" s="916"/>
      <c r="F76" s="916"/>
      <c r="G76" s="916"/>
      <c r="H76" s="916"/>
      <c r="I76" s="916"/>
      <c r="J76" s="916"/>
      <c r="K76" s="916"/>
      <c r="L76" s="916"/>
      <c r="M76" s="916"/>
      <c r="N76" s="916"/>
      <c r="O76" s="916"/>
      <c r="P76" s="917"/>
      <c r="Q76" s="918"/>
      <c r="R76" s="919"/>
      <c r="S76" s="919"/>
      <c r="T76" s="919"/>
      <c r="U76" s="872"/>
      <c r="V76" s="920"/>
      <c r="W76" s="919"/>
      <c r="X76" s="919"/>
      <c r="Y76" s="919"/>
      <c r="Z76" s="872"/>
      <c r="AA76" s="920"/>
      <c r="AB76" s="919"/>
      <c r="AC76" s="919"/>
      <c r="AD76" s="919"/>
      <c r="AE76" s="872"/>
      <c r="AF76" s="920"/>
      <c r="AG76" s="919"/>
      <c r="AH76" s="919"/>
      <c r="AI76" s="919"/>
      <c r="AJ76" s="872"/>
      <c r="AK76" s="920"/>
      <c r="AL76" s="919"/>
      <c r="AM76" s="919"/>
      <c r="AN76" s="919"/>
      <c r="AO76" s="872"/>
      <c r="AP76" s="920"/>
      <c r="AQ76" s="919"/>
      <c r="AR76" s="919"/>
      <c r="AS76" s="919"/>
      <c r="AT76" s="872"/>
      <c r="AU76" s="920"/>
      <c r="AV76" s="919"/>
      <c r="AW76" s="919"/>
      <c r="AX76" s="919"/>
      <c r="AY76" s="872"/>
      <c r="AZ76" s="870"/>
      <c r="BA76" s="870"/>
      <c r="BB76" s="870"/>
      <c r="BC76" s="870"/>
      <c r="BD76" s="871"/>
      <c r="BE76" s="241"/>
      <c r="BF76" s="241"/>
      <c r="BG76" s="241"/>
      <c r="BH76" s="241"/>
      <c r="BI76" s="241"/>
      <c r="BJ76" s="241"/>
      <c r="BK76" s="241"/>
      <c r="BL76" s="241"/>
      <c r="BM76" s="241"/>
      <c r="BN76" s="241"/>
      <c r="BO76" s="241"/>
      <c r="BP76" s="241"/>
      <c r="BQ76" s="238">
        <v>70</v>
      </c>
      <c r="BR76" s="243"/>
      <c r="BS76" s="897"/>
      <c r="BT76" s="898"/>
      <c r="BU76" s="898"/>
      <c r="BV76" s="898"/>
      <c r="BW76" s="898"/>
      <c r="BX76" s="898"/>
      <c r="BY76" s="898"/>
      <c r="BZ76" s="898"/>
      <c r="CA76" s="898"/>
      <c r="CB76" s="898"/>
      <c r="CC76" s="898"/>
      <c r="CD76" s="898"/>
      <c r="CE76" s="898"/>
      <c r="CF76" s="898"/>
      <c r="CG76" s="903"/>
      <c r="CH76" s="900"/>
      <c r="CI76" s="901"/>
      <c r="CJ76" s="901"/>
      <c r="CK76" s="901"/>
      <c r="CL76" s="902"/>
      <c r="CM76" s="900"/>
      <c r="CN76" s="901"/>
      <c r="CO76" s="901"/>
      <c r="CP76" s="901"/>
      <c r="CQ76" s="902"/>
      <c r="CR76" s="900"/>
      <c r="CS76" s="901"/>
      <c r="CT76" s="901"/>
      <c r="CU76" s="901"/>
      <c r="CV76" s="902"/>
      <c r="CW76" s="900"/>
      <c r="CX76" s="901"/>
      <c r="CY76" s="901"/>
      <c r="CZ76" s="901"/>
      <c r="DA76" s="902"/>
      <c r="DB76" s="900"/>
      <c r="DC76" s="901"/>
      <c r="DD76" s="901"/>
      <c r="DE76" s="901"/>
      <c r="DF76" s="902"/>
      <c r="DG76" s="900"/>
      <c r="DH76" s="901"/>
      <c r="DI76" s="901"/>
      <c r="DJ76" s="901"/>
      <c r="DK76" s="902"/>
      <c r="DL76" s="900"/>
      <c r="DM76" s="901"/>
      <c r="DN76" s="901"/>
      <c r="DO76" s="901"/>
      <c r="DP76" s="902"/>
      <c r="DQ76" s="900"/>
      <c r="DR76" s="901"/>
      <c r="DS76" s="901"/>
      <c r="DT76" s="901"/>
      <c r="DU76" s="902"/>
      <c r="DV76" s="897"/>
      <c r="DW76" s="898"/>
      <c r="DX76" s="898"/>
      <c r="DY76" s="898"/>
      <c r="DZ76" s="899"/>
      <c r="EA76" s="230"/>
    </row>
    <row r="77" spans="1:131" ht="26.25" customHeight="1" x14ac:dyDescent="0.15">
      <c r="A77" s="238">
        <v>10</v>
      </c>
      <c r="B77" s="915"/>
      <c r="C77" s="916"/>
      <c r="D77" s="916"/>
      <c r="E77" s="916"/>
      <c r="F77" s="916"/>
      <c r="G77" s="916"/>
      <c r="H77" s="916"/>
      <c r="I77" s="916"/>
      <c r="J77" s="916"/>
      <c r="K77" s="916"/>
      <c r="L77" s="916"/>
      <c r="M77" s="916"/>
      <c r="N77" s="916"/>
      <c r="O77" s="916"/>
      <c r="P77" s="917"/>
      <c r="Q77" s="918"/>
      <c r="R77" s="919"/>
      <c r="S77" s="919"/>
      <c r="T77" s="919"/>
      <c r="U77" s="872"/>
      <c r="V77" s="920"/>
      <c r="W77" s="919"/>
      <c r="X77" s="919"/>
      <c r="Y77" s="919"/>
      <c r="Z77" s="872"/>
      <c r="AA77" s="920"/>
      <c r="AB77" s="919"/>
      <c r="AC77" s="919"/>
      <c r="AD77" s="919"/>
      <c r="AE77" s="872"/>
      <c r="AF77" s="920"/>
      <c r="AG77" s="919"/>
      <c r="AH77" s="919"/>
      <c r="AI77" s="919"/>
      <c r="AJ77" s="872"/>
      <c r="AK77" s="920"/>
      <c r="AL77" s="919"/>
      <c r="AM77" s="919"/>
      <c r="AN77" s="919"/>
      <c r="AO77" s="872"/>
      <c r="AP77" s="920"/>
      <c r="AQ77" s="919"/>
      <c r="AR77" s="919"/>
      <c r="AS77" s="919"/>
      <c r="AT77" s="872"/>
      <c r="AU77" s="920"/>
      <c r="AV77" s="919"/>
      <c r="AW77" s="919"/>
      <c r="AX77" s="919"/>
      <c r="AY77" s="872"/>
      <c r="AZ77" s="870"/>
      <c r="BA77" s="870"/>
      <c r="BB77" s="870"/>
      <c r="BC77" s="870"/>
      <c r="BD77" s="871"/>
      <c r="BE77" s="241"/>
      <c r="BF77" s="241"/>
      <c r="BG77" s="241"/>
      <c r="BH77" s="241"/>
      <c r="BI77" s="241"/>
      <c r="BJ77" s="241"/>
      <c r="BK77" s="241"/>
      <c r="BL77" s="241"/>
      <c r="BM77" s="241"/>
      <c r="BN77" s="241"/>
      <c r="BO77" s="241"/>
      <c r="BP77" s="241"/>
      <c r="BQ77" s="238">
        <v>71</v>
      </c>
      <c r="BR77" s="243"/>
      <c r="BS77" s="897"/>
      <c r="BT77" s="898"/>
      <c r="BU77" s="898"/>
      <c r="BV77" s="898"/>
      <c r="BW77" s="898"/>
      <c r="BX77" s="898"/>
      <c r="BY77" s="898"/>
      <c r="BZ77" s="898"/>
      <c r="CA77" s="898"/>
      <c r="CB77" s="898"/>
      <c r="CC77" s="898"/>
      <c r="CD77" s="898"/>
      <c r="CE77" s="898"/>
      <c r="CF77" s="898"/>
      <c r="CG77" s="903"/>
      <c r="CH77" s="900"/>
      <c r="CI77" s="901"/>
      <c r="CJ77" s="901"/>
      <c r="CK77" s="901"/>
      <c r="CL77" s="902"/>
      <c r="CM77" s="900"/>
      <c r="CN77" s="901"/>
      <c r="CO77" s="901"/>
      <c r="CP77" s="901"/>
      <c r="CQ77" s="902"/>
      <c r="CR77" s="900"/>
      <c r="CS77" s="901"/>
      <c r="CT77" s="901"/>
      <c r="CU77" s="901"/>
      <c r="CV77" s="902"/>
      <c r="CW77" s="900"/>
      <c r="CX77" s="901"/>
      <c r="CY77" s="901"/>
      <c r="CZ77" s="901"/>
      <c r="DA77" s="902"/>
      <c r="DB77" s="900"/>
      <c r="DC77" s="901"/>
      <c r="DD77" s="901"/>
      <c r="DE77" s="901"/>
      <c r="DF77" s="902"/>
      <c r="DG77" s="900"/>
      <c r="DH77" s="901"/>
      <c r="DI77" s="901"/>
      <c r="DJ77" s="901"/>
      <c r="DK77" s="902"/>
      <c r="DL77" s="900"/>
      <c r="DM77" s="901"/>
      <c r="DN77" s="901"/>
      <c r="DO77" s="901"/>
      <c r="DP77" s="902"/>
      <c r="DQ77" s="900"/>
      <c r="DR77" s="901"/>
      <c r="DS77" s="901"/>
      <c r="DT77" s="901"/>
      <c r="DU77" s="902"/>
      <c r="DV77" s="897"/>
      <c r="DW77" s="898"/>
      <c r="DX77" s="898"/>
      <c r="DY77" s="898"/>
      <c r="DZ77" s="899"/>
      <c r="EA77" s="230"/>
    </row>
    <row r="78" spans="1:131" ht="26.25" customHeight="1" x14ac:dyDescent="0.15">
      <c r="A78" s="238">
        <v>11</v>
      </c>
      <c r="B78" s="915"/>
      <c r="C78" s="916"/>
      <c r="D78" s="916"/>
      <c r="E78" s="916"/>
      <c r="F78" s="916"/>
      <c r="G78" s="916"/>
      <c r="H78" s="916"/>
      <c r="I78" s="916"/>
      <c r="J78" s="916"/>
      <c r="K78" s="916"/>
      <c r="L78" s="916"/>
      <c r="M78" s="916"/>
      <c r="N78" s="916"/>
      <c r="O78" s="916"/>
      <c r="P78" s="917"/>
      <c r="Q78" s="914"/>
      <c r="R78" s="868"/>
      <c r="S78" s="868"/>
      <c r="T78" s="868"/>
      <c r="U78" s="868"/>
      <c r="V78" s="868"/>
      <c r="W78" s="868"/>
      <c r="X78" s="868"/>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8"/>
      <c r="AY78" s="868"/>
      <c r="AZ78" s="870"/>
      <c r="BA78" s="870"/>
      <c r="BB78" s="870"/>
      <c r="BC78" s="870"/>
      <c r="BD78" s="871"/>
      <c r="BE78" s="241"/>
      <c r="BF78" s="241"/>
      <c r="BG78" s="241"/>
      <c r="BH78" s="241"/>
      <c r="BI78" s="241"/>
      <c r="BJ78" s="230"/>
      <c r="BK78" s="230"/>
      <c r="BL78" s="230"/>
      <c r="BM78" s="230"/>
      <c r="BN78" s="230"/>
      <c r="BO78" s="241"/>
      <c r="BP78" s="241"/>
      <c r="BQ78" s="238">
        <v>72</v>
      </c>
      <c r="BR78" s="243"/>
      <c r="BS78" s="897"/>
      <c r="BT78" s="898"/>
      <c r="BU78" s="898"/>
      <c r="BV78" s="898"/>
      <c r="BW78" s="898"/>
      <c r="BX78" s="898"/>
      <c r="BY78" s="898"/>
      <c r="BZ78" s="898"/>
      <c r="CA78" s="898"/>
      <c r="CB78" s="898"/>
      <c r="CC78" s="898"/>
      <c r="CD78" s="898"/>
      <c r="CE78" s="898"/>
      <c r="CF78" s="898"/>
      <c r="CG78" s="903"/>
      <c r="CH78" s="900"/>
      <c r="CI78" s="901"/>
      <c r="CJ78" s="901"/>
      <c r="CK78" s="901"/>
      <c r="CL78" s="902"/>
      <c r="CM78" s="900"/>
      <c r="CN78" s="901"/>
      <c r="CO78" s="901"/>
      <c r="CP78" s="901"/>
      <c r="CQ78" s="902"/>
      <c r="CR78" s="900"/>
      <c r="CS78" s="901"/>
      <c r="CT78" s="901"/>
      <c r="CU78" s="901"/>
      <c r="CV78" s="902"/>
      <c r="CW78" s="900"/>
      <c r="CX78" s="901"/>
      <c r="CY78" s="901"/>
      <c r="CZ78" s="901"/>
      <c r="DA78" s="902"/>
      <c r="DB78" s="900"/>
      <c r="DC78" s="901"/>
      <c r="DD78" s="901"/>
      <c r="DE78" s="901"/>
      <c r="DF78" s="902"/>
      <c r="DG78" s="900"/>
      <c r="DH78" s="901"/>
      <c r="DI78" s="901"/>
      <c r="DJ78" s="901"/>
      <c r="DK78" s="902"/>
      <c r="DL78" s="900"/>
      <c r="DM78" s="901"/>
      <c r="DN78" s="901"/>
      <c r="DO78" s="901"/>
      <c r="DP78" s="902"/>
      <c r="DQ78" s="900"/>
      <c r="DR78" s="901"/>
      <c r="DS78" s="901"/>
      <c r="DT78" s="901"/>
      <c r="DU78" s="902"/>
      <c r="DV78" s="897"/>
      <c r="DW78" s="898"/>
      <c r="DX78" s="898"/>
      <c r="DY78" s="898"/>
      <c r="DZ78" s="899"/>
      <c r="EA78" s="230"/>
    </row>
    <row r="79" spans="1:131" ht="26.25" customHeight="1" x14ac:dyDescent="0.15">
      <c r="A79" s="238">
        <v>12</v>
      </c>
      <c r="B79" s="915"/>
      <c r="C79" s="916"/>
      <c r="D79" s="916"/>
      <c r="E79" s="916"/>
      <c r="F79" s="916"/>
      <c r="G79" s="916"/>
      <c r="H79" s="916"/>
      <c r="I79" s="916"/>
      <c r="J79" s="916"/>
      <c r="K79" s="916"/>
      <c r="L79" s="916"/>
      <c r="M79" s="916"/>
      <c r="N79" s="916"/>
      <c r="O79" s="916"/>
      <c r="P79" s="917"/>
      <c r="Q79" s="914"/>
      <c r="R79" s="868"/>
      <c r="S79" s="868"/>
      <c r="T79" s="868"/>
      <c r="U79" s="868"/>
      <c r="V79" s="868"/>
      <c r="W79" s="868"/>
      <c r="X79" s="868"/>
      <c r="Y79" s="868"/>
      <c r="Z79" s="868"/>
      <c r="AA79" s="868"/>
      <c r="AB79" s="868"/>
      <c r="AC79" s="868"/>
      <c r="AD79" s="868"/>
      <c r="AE79" s="868"/>
      <c r="AF79" s="868"/>
      <c r="AG79" s="868"/>
      <c r="AH79" s="868"/>
      <c r="AI79" s="868"/>
      <c r="AJ79" s="868"/>
      <c r="AK79" s="868"/>
      <c r="AL79" s="868"/>
      <c r="AM79" s="868"/>
      <c r="AN79" s="868"/>
      <c r="AO79" s="868"/>
      <c r="AP79" s="868"/>
      <c r="AQ79" s="868"/>
      <c r="AR79" s="868"/>
      <c r="AS79" s="868"/>
      <c r="AT79" s="868"/>
      <c r="AU79" s="868"/>
      <c r="AV79" s="868"/>
      <c r="AW79" s="868"/>
      <c r="AX79" s="868"/>
      <c r="AY79" s="868"/>
      <c r="AZ79" s="870"/>
      <c r="BA79" s="870"/>
      <c r="BB79" s="870"/>
      <c r="BC79" s="870"/>
      <c r="BD79" s="871"/>
      <c r="BE79" s="241"/>
      <c r="BF79" s="241"/>
      <c r="BG79" s="241"/>
      <c r="BH79" s="241"/>
      <c r="BI79" s="241"/>
      <c r="BJ79" s="230"/>
      <c r="BK79" s="230"/>
      <c r="BL79" s="230"/>
      <c r="BM79" s="230"/>
      <c r="BN79" s="230"/>
      <c r="BO79" s="241"/>
      <c r="BP79" s="241"/>
      <c r="BQ79" s="238">
        <v>73</v>
      </c>
      <c r="BR79" s="243"/>
      <c r="BS79" s="897"/>
      <c r="BT79" s="898"/>
      <c r="BU79" s="898"/>
      <c r="BV79" s="898"/>
      <c r="BW79" s="898"/>
      <c r="BX79" s="898"/>
      <c r="BY79" s="898"/>
      <c r="BZ79" s="898"/>
      <c r="CA79" s="898"/>
      <c r="CB79" s="898"/>
      <c r="CC79" s="898"/>
      <c r="CD79" s="898"/>
      <c r="CE79" s="898"/>
      <c r="CF79" s="898"/>
      <c r="CG79" s="903"/>
      <c r="CH79" s="900"/>
      <c r="CI79" s="901"/>
      <c r="CJ79" s="901"/>
      <c r="CK79" s="901"/>
      <c r="CL79" s="902"/>
      <c r="CM79" s="900"/>
      <c r="CN79" s="901"/>
      <c r="CO79" s="901"/>
      <c r="CP79" s="901"/>
      <c r="CQ79" s="902"/>
      <c r="CR79" s="900"/>
      <c r="CS79" s="901"/>
      <c r="CT79" s="901"/>
      <c r="CU79" s="901"/>
      <c r="CV79" s="902"/>
      <c r="CW79" s="900"/>
      <c r="CX79" s="901"/>
      <c r="CY79" s="901"/>
      <c r="CZ79" s="901"/>
      <c r="DA79" s="902"/>
      <c r="DB79" s="900"/>
      <c r="DC79" s="901"/>
      <c r="DD79" s="901"/>
      <c r="DE79" s="901"/>
      <c r="DF79" s="902"/>
      <c r="DG79" s="900"/>
      <c r="DH79" s="901"/>
      <c r="DI79" s="901"/>
      <c r="DJ79" s="901"/>
      <c r="DK79" s="902"/>
      <c r="DL79" s="900"/>
      <c r="DM79" s="901"/>
      <c r="DN79" s="901"/>
      <c r="DO79" s="901"/>
      <c r="DP79" s="902"/>
      <c r="DQ79" s="900"/>
      <c r="DR79" s="901"/>
      <c r="DS79" s="901"/>
      <c r="DT79" s="901"/>
      <c r="DU79" s="902"/>
      <c r="DV79" s="897"/>
      <c r="DW79" s="898"/>
      <c r="DX79" s="898"/>
      <c r="DY79" s="898"/>
      <c r="DZ79" s="899"/>
      <c r="EA79" s="230"/>
    </row>
    <row r="80" spans="1:131" ht="26.25" customHeight="1" x14ac:dyDescent="0.15">
      <c r="A80" s="238">
        <v>13</v>
      </c>
      <c r="B80" s="915"/>
      <c r="C80" s="916"/>
      <c r="D80" s="916"/>
      <c r="E80" s="916"/>
      <c r="F80" s="916"/>
      <c r="G80" s="916"/>
      <c r="H80" s="916"/>
      <c r="I80" s="916"/>
      <c r="J80" s="916"/>
      <c r="K80" s="916"/>
      <c r="L80" s="916"/>
      <c r="M80" s="916"/>
      <c r="N80" s="916"/>
      <c r="O80" s="916"/>
      <c r="P80" s="917"/>
      <c r="Q80" s="914"/>
      <c r="R80" s="868"/>
      <c r="S80" s="868"/>
      <c r="T80" s="868"/>
      <c r="U80" s="868"/>
      <c r="V80" s="868"/>
      <c r="W80" s="868"/>
      <c r="X80" s="868"/>
      <c r="Y80" s="868"/>
      <c r="Z80" s="868"/>
      <c r="AA80" s="868"/>
      <c r="AB80" s="868"/>
      <c r="AC80" s="868"/>
      <c r="AD80" s="868"/>
      <c r="AE80" s="868"/>
      <c r="AF80" s="868"/>
      <c r="AG80" s="868"/>
      <c r="AH80" s="868"/>
      <c r="AI80" s="868"/>
      <c r="AJ80" s="868"/>
      <c r="AK80" s="868"/>
      <c r="AL80" s="868"/>
      <c r="AM80" s="868"/>
      <c r="AN80" s="868"/>
      <c r="AO80" s="868"/>
      <c r="AP80" s="868"/>
      <c r="AQ80" s="868"/>
      <c r="AR80" s="868"/>
      <c r="AS80" s="868"/>
      <c r="AT80" s="868"/>
      <c r="AU80" s="868"/>
      <c r="AV80" s="868"/>
      <c r="AW80" s="868"/>
      <c r="AX80" s="868"/>
      <c r="AY80" s="868"/>
      <c r="AZ80" s="870"/>
      <c r="BA80" s="870"/>
      <c r="BB80" s="870"/>
      <c r="BC80" s="870"/>
      <c r="BD80" s="871"/>
      <c r="BE80" s="241"/>
      <c r="BF80" s="241"/>
      <c r="BG80" s="241"/>
      <c r="BH80" s="241"/>
      <c r="BI80" s="241"/>
      <c r="BJ80" s="241"/>
      <c r="BK80" s="241"/>
      <c r="BL80" s="241"/>
      <c r="BM80" s="241"/>
      <c r="BN80" s="241"/>
      <c r="BO80" s="241"/>
      <c r="BP80" s="241"/>
      <c r="BQ80" s="238">
        <v>74</v>
      </c>
      <c r="BR80" s="243"/>
      <c r="BS80" s="897"/>
      <c r="BT80" s="898"/>
      <c r="BU80" s="898"/>
      <c r="BV80" s="898"/>
      <c r="BW80" s="898"/>
      <c r="BX80" s="898"/>
      <c r="BY80" s="898"/>
      <c r="BZ80" s="898"/>
      <c r="CA80" s="898"/>
      <c r="CB80" s="898"/>
      <c r="CC80" s="898"/>
      <c r="CD80" s="898"/>
      <c r="CE80" s="898"/>
      <c r="CF80" s="898"/>
      <c r="CG80" s="903"/>
      <c r="CH80" s="900"/>
      <c r="CI80" s="901"/>
      <c r="CJ80" s="901"/>
      <c r="CK80" s="901"/>
      <c r="CL80" s="902"/>
      <c r="CM80" s="900"/>
      <c r="CN80" s="901"/>
      <c r="CO80" s="901"/>
      <c r="CP80" s="901"/>
      <c r="CQ80" s="902"/>
      <c r="CR80" s="900"/>
      <c r="CS80" s="901"/>
      <c r="CT80" s="901"/>
      <c r="CU80" s="901"/>
      <c r="CV80" s="902"/>
      <c r="CW80" s="900"/>
      <c r="CX80" s="901"/>
      <c r="CY80" s="901"/>
      <c r="CZ80" s="901"/>
      <c r="DA80" s="902"/>
      <c r="DB80" s="900"/>
      <c r="DC80" s="901"/>
      <c r="DD80" s="901"/>
      <c r="DE80" s="901"/>
      <c r="DF80" s="902"/>
      <c r="DG80" s="900"/>
      <c r="DH80" s="901"/>
      <c r="DI80" s="901"/>
      <c r="DJ80" s="901"/>
      <c r="DK80" s="902"/>
      <c r="DL80" s="900"/>
      <c r="DM80" s="901"/>
      <c r="DN80" s="901"/>
      <c r="DO80" s="901"/>
      <c r="DP80" s="902"/>
      <c r="DQ80" s="900"/>
      <c r="DR80" s="901"/>
      <c r="DS80" s="901"/>
      <c r="DT80" s="901"/>
      <c r="DU80" s="902"/>
      <c r="DV80" s="897"/>
      <c r="DW80" s="898"/>
      <c r="DX80" s="898"/>
      <c r="DY80" s="898"/>
      <c r="DZ80" s="899"/>
      <c r="EA80" s="230"/>
    </row>
    <row r="81" spans="1:131" ht="26.25" customHeight="1" x14ac:dyDescent="0.15">
      <c r="A81" s="238">
        <v>14</v>
      </c>
      <c r="B81" s="915"/>
      <c r="C81" s="916"/>
      <c r="D81" s="916"/>
      <c r="E81" s="916"/>
      <c r="F81" s="916"/>
      <c r="G81" s="916"/>
      <c r="H81" s="916"/>
      <c r="I81" s="916"/>
      <c r="J81" s="916"/>
      <c r="K81" s="916"/>
      <c r="L81" s="916"/>
      <c r="M81" s="916"/>
      <c r="N81" s="916"/>
      <c r="O81" s="916"/>
      <c r="P81" s="917"/>
      <c r="Q81" s="914"/>
      <c r="R81" s="868"/>
      <c r="S81" s="868"/>
      <c r="T81" s="868"/>
      <c r="U81" s="868"/>
      <c r="V81" s="868"/>
      <c r="W81" s="868"/>
      <c r="X81" s="868"/>
      <c r="Y81" s="868"/>
      <c r="Z81" s="868"/>
      <c r="AA81" s="868"/>
      <c r="AB81" s="868"/>
      <c r="AC81" s="868"/>
      <c r="AD81" s="868"/>
      <c r="AE81" s="868"/>
      <c r="AF81" s="868"/>
      <c r="AG81" s="868"/>
      <c r="AH81" s="868"/>
      <c r="AI81" s="868"/>
      <c r="AJ81" s="868"/>
      <c r="AK81" s="868"/>
      <c r="AL81" s="868"/>
      <c r="AM81" s="868"/>
      <c r="AN81" s="868"/>
      <c r="AO81" s="868"/>
      <c r="AP81" s="868"/>
      <c r="AQ81" s="868"/>
      <c r="AR81" s="868"/>
      <c r="AS81" s="868"/>
      <c r="AT81" s="868"/>
      <c r="AU81" s="868"/>
      <c r="AV81" s="868"/>
      <c r="AW81" s="868"/>
      <c r="AX81" s="868"/>
      <c r="AY81" s="868"/>
      <c r="AZ81" s="870"/>
      <c r="BA81" s="870"/>
      <c r="BB81" s="870"/>
      <c r="BC81" s="870"/>
      <c r="BD81" s="871"/>
      <c r="BE81" s="241"/>
      <c r="BF81" s="241"/>
      <c r="BG81" s="241"/>
      <c r="BH81" s="241"/>
      <c r="BI81" s="241"/>
      <c r="BJ81" s="241"/>
      <c r="BK81" s="241"/>
      <c r="BL81" s="241"/>
      <c r="BM81" s="241"/>
      <c r="BN81" s="241"/>
      <c r="BO81" s="241"/>
      <c r="BP81" s="241"/>
      <c r="BQ81" s="238">
        <v>75</v>
      </c>
      <c r="BR81" s="243"/>
      <c r="BS81" s="897"/>
      <c r="BT81" s="898"/>
      <c r="BU81" s="898"/>
      <c r="BV81" s="898"/>
      <c r="BW81" s="898"/>
      <c r="BX81" s="898"/>
      <c r="BY81" s="898"/>
      <c r="BZ81" s="898"/>
      <c r="CA81" s="898"/>
      <c r="CB81" s="898"/>
      <c r="CC81" s="898"/>
      <c r="CD81" s="898"/>
      <c r="CE81" s="898"/>
      <c r="CF81" s="898"/>
      <c r="CG81" s="903"/>
      <c r="CH81" s="900"/>
      <c r="CI81" s="901"/>
      <c r="CJ81" s="901"/>
      <c r="CK81" s="901"/>
      <c r="CL81" s="902"/>
      <c r="CM81" s="900"/>
      <c r="CN81" s="901"/>
      <c r="CO81" s="901"/>
      <c r="CP81" s="901"/>
      <c r="CQ81" s="902"/>
      <c r="CR81" s="900"/>
      <c r="CS81" s="901"/>
      <c r="CT81" s="901"/>
      <c r="CU81" s="901"/>
      <c r="CV81" s="902"/>
      <c r="CW81" s="900"/>
      <c r="CX81" s="901"/>
      <c r="CY81" s="901"/>
      <c r="CZ81" s="901"/>
      <c r="DA81" s="902"/>
      <c r="DB81" s="900"/>
      <c r="DC81" s="901"/>
      <c r="DD81" s="901"/>
      <c r="DE81" s="901"/>
      <c r="DF81" s="902"/>
      <c r="DG81" s="900"/>
      <c r="DH81" s="901"/>
      <c r="DI81" s="901"/>
      <c r="DJ81" s="901"/>
      <c r="DK81" s="902"/>
      <c r="DL81" s="900"/>
      <c r="DM81" s="901"/>
      <c r="DN81" s="901"/>
      <c r="DO81" s="901"/>
      <c r="DP81" s="902"/>
      <c r="DQ81" s="900"/>
      <c r="DR81" s="901"/>
      <c r="DS81" s="901"/>
      <c r="DT81" s="901"/>
      <c r="DU81" s="902"/>
      <c r="DV81" s="897"/>
      <c r="DW81" s="898"/>
      <c r="DX81" s="898"/>
      <c r="DY81" s="898"/>
      <c r="DZ81" s="899"/>
      <c r="EA81" s="230"/>
    </row>
    <row r="82" spans="1:131" ht="26.25" customHeight="1" x14ac:dyDescent="0.15">
      <c r="A82" s="238">
        <v>15</v>
      </c>
      <c r="B82" s="915"/>
      <c r="C82" s="916"/>
      <c r="D82" s="916"/>
      <c r="E82" s="916"/>
      <c r="F82" s="916"/>
      <c r="G82" s="916"/>
      <c r="H82" s="916"/>
      <c r="I82" s="916"/>
      <c r="J82" s="916"/>
      <c r="K82" s="916"/>
      <c r="L82" s="916"/>
      <c r="M82" s="916"/>
      <c r="N82" s="916"/>
      <c r="O82" s="916"/>
      <c r="P82" s="917"/>
      <c r="Q82" s="914"/>
      <c r="R82" s="868"/>
      <c r="S82" s="868"/>
      <c r="T82" s="868"/>
      <c r="U82" s="868"/>
      <c r="V82" s="868"/>
      <c r="W82" s="868"/>
      <c r="X82" s="868"/>
      <c r="Y82" s="868"/>
      <c r="Z82" s="868"/>
      <c r="AA82" s="868"/>
      <c r="AB82" s="868"/>
      <c r="AC82" s="868"/>
      <c r="AD82" s="868"/>
      <c r="AE82" s="868"/>
      <c r="AF82" s="868"/>
      <c r="AG82" s="868"/>
      <c r="AH82" s="868"/>
      <c r="AI82" s="868"/>
      <c r="AJ82" s="868"/>
      <c r="AK82" s="868"/>
      <c r="AL82" s="868"/>
      <c r="AM82" s="868"/>
      <c r="AN82" s="868"/>
      <c r="AO82" s="868"/>
      <c r="AP82" s="868"/>
      <c r="AQ82" s="868"/>
      <c r="AR82" s="868"/>
      <c r="AS82" s="868"/>
      <c r="AT82" s="868"/>
      <c r="AU82" s="868"/>
      <c r="AV82" s="868"/>
      <c r="AW82" s="868"/>
      <c r="AX82" s="868"/>
      <c r="AY82" s="868"/>
      <c r="AZ82" s="870"/>
      <c r="BA82" s="870"/>
      <c r="BB82" s="870"/>
      <c r="BC82" s="870"/>
      <c r="BD82" s="871"/>
      <c r="BE82" s="241"/>
      <c r="BF82" s="241"/>
      <c r="BG82" s="241"/>
      <c r="BH82" s="241"/>
      <c r="BI82" s="241"/>
      <c r="BJ82" s="241"/>
      <c r="BK82" s="241"/>
      <c r="BL82" s="241"/>
      <c r="BM82" s="241"/>
      <c r="BN82" s="241"/>
      <c r="BO82" s="241"/>
      <c r="BP82" s="241"/>
      <c r="BQ82" s="238">
        <v>76</v>
      </c>
      <c r="BR82" s="243"/>
      <c r="BS82" s="897"/>
      <c r="BT82" s="898"/>
      <c r="BU82" s="898"/>
      <c r="BV82" s="898"/>
      <c r="BW82" s="898"/>
      <c r="BX82" s="898"/>
      <c r="BY82" s="898"/>
      <c r="BZ82" s="898"/>
      <c r="CA82" s="898"/>
      <c r="CB82" s="898"/>
      <c r="CC82" s="898"/>
      <c r="CD82" s="898"/>
      <c r="CE82" s="898"/>
      <c r="CF82" s="898"/>
      <c r="CG82" s="903"/>
      <c r="CH82" s="900"/>
      <c r="CI82" s="901"/>
      <c r="CJ82" s="901"/>
      <c r="CK82" s="901"/>
      <c r="CL82" s="902"/>
      <c r="CM82" s="900"/>
      <c r="CN82" s="901"/>
      <c r="CO82" s="901"/>
      <c r="CP82" s="901"/>
      <c r="CQ82" s="902"/>
      <c r="CR82" s="900"/>
      <c r="CS82" s="901"/>
      <c r="CT82" s="901"/>
      <c r="CU82" s="901"/>
      <c r="CV82" s="902"/>
      <c r="CW82" s="900"/>
      <c r="CX82" s="901"/>
      <c r="CY82" s="901"/>
      <c r="CZ82" s="901"/>
      <c r="DA82" s="902"/>
      <c r="DB82" s="900"/>
      <c r="DC82" s="901"/>
      <c r="DD82" s="901"/>
      <c r="DE82" s="901"/>
      <c r="DF82" s="902"/>
      <c r="DG82" s="900"/>
      <c r="DH82" s="901"/>
      <c r="DI82" s="901"/>
      <c r="DJ82" s="901"/>
      <c r="DK82" s="902"/>
      <c r="DL82" s="900"/>
      <c r="DM82" s="901"/>
      <c r="DN82" s="901"/>
      <c r="DO82" s="901"/>
      <c r="DP82" s="902"/>
      <c r="DQ82" s="900"/>
      <c r="DR82" s="901"/>
      <c r="DS82" s="901"/>
      <c r="DT82" s="901"/>
      <c r="DU82" s="902"/>
      <c r="DV82" s="897"/>
      <c r="DW82" s="898"/>
      <c r="DX82" s="898"/>
      <c r="DY82" s="898"/>
      <c r="DZ82" s="899"/>
      <c r="EA82" s="230"/>
    </row>
    <row r="83" spans="1:131" ht="26.25" customHeight="1" x14ac:dyDescent="0.15">
      <c r="A83" s="238">
        <v>16</v>
      </c>
      <c r="B83" s="915"/>
      <c r="C83" s="916"/>
      <c r="D83" s="916"/>
      <c r="E83" s="916"/>
      <c r="F83" s="916"/>
      <c r="G83" s="916"/>
      <c r="H83" s="916"/>
      <c r="I83" s="916"/>
      <c r="J83" s="916"/>
      <c r="K83" s="916"/>
      <c r="L83" s="916"/>
      <c r="M83" s="916"/>
      <c r="N83" s="916"/>
      <c r="O83" s="916"/>
      <c r="P83" s="917"/>
      <c r="Q83" s="914"/>
      <c r="R83" s="868"/>
      <c r="S83" s="868"/>
      <c r="T83" s="868"/>
      <c r="U83" s="868"/>
      <c r="V83" s="868"/>
      <c r="W83" s="868"/>
      <c r="X83" s="868"/>
      <c r="Y83" s="868"/>
      <c r="Z83" s="868"/>
      <c r="AA83" s="868"/>
      <c r="AB83" s="868"/>
      <c r="AC83" s="868"/>
      <c r="AD83" s="868"/>
      <c r="AE83" s="868"/>
      <c r="AF83" s="868"/>
      <c r="AG83" s="868"/>
      <c r="AH83" s="868"/>
      <c r="AI83" s="868"/>
      <c r="AJ83" s="868"/>
      <c r="AK83" s="868"/>
      <c r="AL83" s="868"/>
      <c r="AM83" s="868"/>
      <c r="AN83" s="868"/>
      <c r="AO83" s="868"/>
      <c r="AP83" s="868"/>
      <c r="AQ83" s="868"/>
      <c r="AR83" s="868"/>
      <c r="AS83" s="868"/>
      <c r="AT83" s="868"/>
      <c r="AU83" s="868"/>
      <c r="AV83" s="868"/>
      <c r="AW83" s="868"/>
      <c r="AX83" s="868"/>
      <c r="AY83" s="868"/>
      <c r="AZ83" s="870"/>
      <c r="BA83" s="870"/>
      <c r="BB83" s="870"/>
      <c r="BC83" s="870"/>
      <c r="BD83" s="871"/>
      <c r="BE83" s="241"/>
      <c r="BF83" s="241"/>
      <c r="BG83" s="241"/>
      <c r="BH83" s="241"/>
      <c r="BI83" s="241"/>
      <c r="BJ83" s="241"/>
      <c r="BK83" s="241"/>
      <c r="BL83" s="241"/>
      <c r="BM83" s="241"/>
      <c r="BN83" s="241"/>
      <c r="BO83" s="241"/>
      <c r="BP83" s="241"/>
      <c r="BQ83" s="238">
        <v>77</v>
      </c>
      <c r="BR83" s="243"/>
      <c r="BS83" s="897"/>
      <c r="BT83" s="898"/>
      <c r="BU83" s="898"/>
      <c r="BV83" s="898"/>
      <c r="BW83" s="898"/>
      <c r="BX83" s="898"/>
      <c r="BY83" s="898"/>
      <c r="BZ83" s="898"/>
      <c r="CA83" s="898"/>
      <c r="CB83" s="898"/>
      <c r="CC83" s="898"/>
      <c r="CD83" s="898"/>
      <c r="CE83" s="898"/>
      <c r="CF83" s="898"/>
      <c r="CG83" s="903"/>
      <c r="CH83" s="900"/>
      <c r="CI83" s="901"/>
      <c r="CJ83" s="901"/>
      <c r="CK83" s="901"/>
      <c r="CL83" s="902"/>
      <c r="CM83" s="900"/>
      <c r="CN83" s="901"/>
      <c r="CO83" s="901"/>
      <c r="CP83" s="901"/>
      <c r="CQ83" s="902"/>
      <c r="CR83" s="900"/>
      <c r="CS83" s="901"/>
      <c r="CT83" s="901"/>
      <c r="CU83" s="901"/>
      <c r="CV83" s="902"/>
      <c r="CW83" s="900"/>
      <c r="CX83" s="901"/>
      <c r="CY83" s="901"/>
      <c r="CZ83" s="901"/>
      <c r="DA83" s="902"/>
      <c r="DB83" s="900"/>
      <c r="DC83" s="901"/>
      <c r="DD83" s="901"/>
      <c r="DE83" s="901"/>
      <c r="DF83" s="902"/>
      <c r="DG83" s="900"/>
      <c r="DH83" s="901"/>
      <c r="DI83" s="901"/>
      <c r="DJ83" s="901"/>
      <c r="DK83" s="902"/>
      <c r="DL83" s="900"/>
      <c r="DM83" s="901"/>
      <c r="DN83" s="901"/>
      <c r="DO83" s="901"/>
      <c r="DP83" s="902"/>
      <c r="DQ83" s="900"/>
      <c r="DR83" s="901"/>
      <c r="DS83" s="901"/>
      <c r="DT83" s="901"/>
      <c r="DU83" s="902"/>
      <c r="DV83" s="897"/>
      <c r="DW83" s="898"/>
      <c r="DX83" s="898"/>
      <c r="DY83" s="898"/>
      <c r="DZ83" s="899"/>
      <c r="EA83" s="230"/>
    </row>
    <row r="84" spans="1:131" ht="26.25" customHeight="1" x14ac:dyDescent="0.15">
      <c r="A84" s="238">
        <v>17</v>
      </c>
      <c r="B84" s="915"/>
      <c r="C84" s="916"/>
      <c r="D84" s="916"/>
      <c r="E84" s="916"/>
      <c r="F84" s="916"/>
      <c r="G84" s="916"/>
      <c r="H84" s="916"/>
      <c r="I84" s="916"/>
      <c r="J84" s="916"/>
      <c r="K84" s="916"/>
      <c r="L84" s="916"/>
      <c r="M84" s="916"/>
      <c r="N84" s="916"/>
      <c r="O84" s="916"/>
      <c r="P84" s="917"/>
      <c r="Q84" s="914"/>
      <c r="R84" s="868"/>
      <c r="S84" s="868"/>
      <c r="T84" s="868"/>
      <c r="U84" s="868"/>
      <c r="V84" s="868"/>
      <c r="W84" s="868"/>
      <c r="X84" s="868"/>
      <c r="Y84" s="868"/>
      <c r="Z84" s="868"/>
      <c r="AA84" s="868"/>
      <c r="AB84" s="868"/>
      <c r="AC84" s="868"/>
      <c r="AD84" s="868"/>
      <c r="AE84" s="868"/>
      <c r="AF84" s="868"/>
      <c r="AG84" s="868"/>
      <c r="AH84" s="868"/>
      <c r="AI84" s="868"/>
      <c r="AJ84" s="868"/>
      <c r="AK84" s="868"/>
      <c r="AL84" s="868"/>
      <c r="AM84" s="868"/>
      <c r="AN84" s="868"/>
      <c r="AO84" s="868"/>
      <c r="AP84" s="868"/>
      <c r="AQ84" s="868"/>
      <c r="AR84" s="868"/>
      <c r="AS84" s="868"/>
      <c r="AT84" s="868"/>
      <c r="AU84" s="868"/>
      <c r="AV84" s="868"/>
      <c r="AW84" s="868"/>
      <c r="AX84" s="868"/>
      <c r="AY84" s="868"/>
      <c r="AZ84" s="870"/>
      <c r="BA84" s="870"/>
      <c r="BB84" s="870"/>
      <c r="BC84" s="870"/>
      <c r="BD84" s="871"/>
      <c r="BE84" s="241"/>
      <c r="BF84" s="241"/>
      <c r="BG84" s="241"/>
      <c r="BH84" s="241"/>
      <c r="BI84" s="241"/>
      <c r="BJ84" s="241"/>
      <c r="BK84" s="241"/>
      <c r="BL84" s="241"/>
      <c r="BM84" s="241"/>
      <c r="BN84" s="241"/>
      <c r="BO84" s="241"/>
      <c r="BP84" s="241"/>
      <c r="BQ84" s="238">
        <v>78</v>
      </c>
      <c r="BR84" s="243"/>
      <c r="BS84" s="897"/>
      <c r="BT84" s="898"/>
      <c r="BU84" s="898"/>
      <c r="BV84" s="898"/>
      <c r="BW84" s="898"/>
      <c r="BX84" s="898"/>
      <c r="BY84" s="898"/>
      <c r="BZ84" s="898"/>
      <c r="CA84" s="898"/>
      <c r="CB84" s="898"/>
      <c r="CC84" s="898"/>
      <c r="CD84" s="898"/>
      <c r="CE84" s="898"/>
      <c r="CF84" s="898"/>
      <c r="CG84" s="903"/>
      <c r="CH84" s="900"/>
      <c r="CI84" s="901"/>
      <c r="CJ84" s="901"/>
      <c r="CK84" s="901"/>
      <c r="CL84" s="902"/>
      <c r="CM84" s="900"/>
      <c r="CN84" s="901"/>
      <c r="CO84" s="901"/>
      <c r="CP84" s="901"/>
      <c r="CQ84" s="902"/>
      <c r="CR84" s="900"/>
      <c r="CS84" s="901"/>
      <c r="CT84" s="901"/>
      <c r="CU84" s="901"/>
      <c r="CV84" s="902"/>
      <c r="CW84" s="900"/>
      <c r="CX84" s="901"/>
      <c r="CY84" s="901"/>
      <c r="CZ84" s="901"/>
      <c r="DA84" s="902"/>
      <c r="DB84" s="900"/>
      <c r="DC84" s="901"/>
      <c r="DD84" s="901"/>
      <c r="DE84" s="901"/>
      <c r="DF84" s="902"/>
      <c r="DG84" s="900"/>
      <c r="DH84" s="901"/>
      <c r="DI84" s="901"/>
      <c r="DJ84" s="901"/>
      <c r="DK84" s="902"/>
      <c r="DL84" s="900"/>
      <c r="DM84" s="901"/>
      <c r="DN84" s="901"/>
      <c r="DO84" s="901"/>
      <c r="DP84" s="902"/>
      <c r="DQ84" s="900"/>
      <c r="DR84" s="901"/>
      <c r="DS84" s="901"/>
      <c r="DT84" s="901"/>
      <c r="DU84" s="902"/>
      <c r="DV84" s="897"/>
      <c r="DW84" s="898"/>
      <c r="DX84" s="898"/>
      <c r="DY84" s="898"/>
      <c r="DZ84" s="899"/>
      <c r="EA84" s="230"/>
    </row>
    <row r="85" spans="1:131" ht="26.25" customHeight="1" x14ac:dyDescent="0.15">
      <c r="A85" s="238">
        <v>18</v>
      </c>
      <c r="B85" s="915"/>
      <c r="C85" s="916"/>
      <c r="D85" s="916"/>
      <c r="E85" s="916"/>
      <c r="F85" s="916"/>
      <c r="G85" s="916"/>
      <c r="H85" s="916"/>
      <c r="I85" s="916"/>
      <c r="J85" s="916"/>
      <c r="K85" s="916"/>
      <c r="L85" s="916"/>
      <c r="M85" s="916"/>
      <c r="N85" s="916"/>
      <c r="O85" s="916"/>
      <c r="P85" s="917"/>
      <c r="Q85" s="914"/>
      <c r="R85" s="868"/>
      <c r="S85" s="868"/>
      <c r="T85" s="868"/>
      <c r="U85" s="868"/>
      <c r="V85" s="868"/>
      <c r="W85" s="868"/>
      <c r="X85" s="868"/>
      <c r="Y85" s="868"/>
      <c r="Z85" s="868"/>
      <c r="AA85" s="868"/>
      <c r="AB85" s="868"/>
      <c r="AC85" s="868"/>
      <c r="AD85" s="868"/>
      <c r="AE85" s="868"/>
      <c r="AF85" s="868"/>
      <c r="AG85" s="868"/>
      <c r="AH85" s="868"/>
      <c r="AI85" s="868"/>
      <c r="AJ85" s="868"/>
      <c r="AK85" s="868"/>
      <c r="AL85" s="868"/>
      <c r="AM85" s="868"/>
      <c r="AN85" s="868"/>
      <c r="AO85" s="868"/>
      <c r="AP85" s="868"/>
      <c r="AQ85" s="868"/>
      <c r="AR85" s="868"/>
      <c r="AS85" s="868"/>
      <c r="AT85" s="868"/>
      <c r="AU85" s="868"/>
      <c r="AV85" s="868"/>
      <c r="AW85" s="868"/>
      <c r="AX85" s="868"/>
      <c r="AY85" s="868"/>
      <c r="AZ85" s="870"/>
      <c r="BA85" s="870"/>
      <c r="BB85" s="870"/>
      <c r="BC85" s="870"/>
      <c r="BD85" s="871"/>
      <c r="BE85" s="241"/>
      <c r="BF85" s="241"/>
      <c r="BG85" s="241"/>
      <c r="BH85" s="241"/>
      <c r="BI85" s="241"/>
      <c r="BJ85" s="241"/>
      <c r="BK85" s="241"/>
      <c r="BL85" s="241"/>
      <c r="BM85" s="241"/>
      <c r="BN85" s="241"/>
      <c r="BO85" s="241"/>
      <c r="BP85" s="241"/>
      <c r="BQ85" s="238">
        <v>79</v>
      </c>
      <c r="BR85" s="243"/>
      <c r="BS85" s="897"/>
      <c r="BT85" s="898"/>
      <c r="BU85" s="898"/>
      <c r="BV85" s="898"/>
      <c r="BW85" s="898"/>
      <c r="BX85" s="898"/>
      <c r="BY85" s="898"/>
      <c r="BZ85" s="898"/>
      <c r="CA85" s="898"/>
      <c r="CB85" s="898"/>
      <c r="CC85" s="898"/>
      <c r="CD85" s="898"/>
      <c r="CE85" s="898"/>
      <c r="CF85" s="898"/>
      <c r="CG85" s="903"/>
      <c r="CH85" s="900"/>
      <c r="CI85" s="901"/>
      <c r="CJ85" s="901"/>
      <c r="CK85" s="901"/>
      <c r="CL85" s="902"/>
      <c r="CM85" s="900"/>
      <c r="CN85" s="901"/>
      <c r="CO85" s="901"/>
      <c r="CP85" s="901"/>
      <c r="CQ85" s="902"/>
      <c r="CR85" s="900"/>
      <c r="CS85" s="901"/>
      <c r="CT85" s="901"/>
      <c r="CU85" s="901"/>
      <c r="CV85" s="902"/>
      <c r="CW85" s="900"/>
      <c r="CX85" s="901"/>
      <c r="CY85" s="901"/>
      <c r="CZ85" s="901"/>
      <c r="DA85" s="902"/>
      <c r="DB85" s="900"/>
      <c r="DC85" s="901"/>
      <c r="DD85" s="901"/>
      <c r="DE85" s="901"/>
      <c r="DF85" s="902"/>
      <c r="DG85" s="900"/>
      <c r="DH85" s="901"/>
      <c r="DI85" s="901"/>
      <c r="DJ85" s="901"/>
      <c r="DK85" s="902"/>
      <c r="DL85" s="900"/>
      <c r="DM85" s="901"/>
      <c r="DN85" s="901"/>
      <c r="DO85" s="901"/>
      <c r="DP85" s="902"/>
      <c r="DQ85" s="900"/>
      <c r="DR85" s="901"/>
      <c r="DS85" s="901"/>
      <c r="DT85" s="901"/>
      <c r="DU85" s="902"/>
      <c r="DV85" s="897"/>
      <c r="DW85" s="898"/>
      <c r="DX85" s="898"/>
      <c r="DY85" s="898"/>
      <c r="DZ85" s="899"/>
      <c r="EA85" s="230"/>
    </row>
    <row r="86" spans="1:131" ht="26.25" customHeight="1" x14ac:dyDescent="0.15">
      <c r="A86" s="238">
        <v>19</v>
      </c>
      <c r="B86" s="915"/>
      <c r="C86" s="916"/>
      <c r="D86" s="916"/>
      <c r="E86" s="916"/>
      <c r="F86" s="916"/>
      <c r="G86" s="916"/>
      <c r="H86" s="916"/>
      <c r="I86" s="916"/>
      <c r="J86" s="916"/>
      <c r="K86" s="916"/>
      <c r="L86" s="916"/>
      <c r="M86" s="916"/>
      <c r="N86" s="916"/>
      <c r="O86" s="916"/>
      <c r="P86" s="917"/>
      <c r="Q86" s="914"/>
      <c r="R86" s="868"/>
      <c r="S86" s="868"/>
      <c r="T86" s="868"/>
      <c r="U86" s="868"/>
      <c r="V86" s="868"/>
      <c r="W86" s="868"/>
      <c r="X86" s="868"/>
      <c r="Y86" s="868"/>
      <c r="Z86" s="868"/>
      <c r="AA86" s="868"/>
      <c r="AB86" s="868"/>
      <c r="AC86" s="868"/>
      <c r="AD86" s="868"/>
      <c r="AE86" s="868"/>
      <c r="AF86" s="868"/>
      <c r="AG86" s="868"/>
      <c r="AH86" s="868"/>
      <c r="AI86" s="868"/>
      <c r="AJ86" s="868"/>
      <c r="AK86" s="868"/>
      <c r="AL86" s="868"/>
      <c r="AM86" s="868"/>
      <c r="AN86" s="868"/>
      <c r="AO86" s="868"/>
      <c r="AP86" s="868"/>
      <c r="AQ86" s="868"/>
      <c r="AR86" s="868"/>
      <c r="AS86" s="868"/>
      <c r="AT86" s="868"/>
      <c r="AU86" s="868"/>
      <c r="AV86" s="868"/>
      <c r="AW86" s="868"/>
      <c r="AX86" s="868"/>
      <c r="AY86" s="868"/>
      <c r="AZ86" s="870"/>
      <c r="BA86" s="870"/>
      <c r="BB86" s="870"/>
      <c r="BC86" s="870"/>
      <c r="BD86" s="871"/>
      <c r="BE86" s="241"/>
      <c r="BF86" s="241"/>
      <c r="BG86" s="241"/>
      <c r="BH86" s="241"/>
      <c r="BI86" s="241"/>
      <c r="BJ86" s="241"/>
      <c r="BK86" s="241"/>
      <c r="BL86" s="241"/>
      <c r="BM86" s="241"/>
      <c r="BN86" s="241"/>
      <c r="BO86" s="241"/>
      <c r="BP86" s="241"/>
      <c r="BQ86" s="238">
        <v>80</v>
      </c>
      <c r="BR86" s="243"/>
      <c r="BS86" s="897"/>
      <c r="BT86" s="898"/>
      <c r="BU86" s="898"/>
      <c r="BV86" s="898"/>
      <c r="BW86" s="898"/>
      <c r="BX86" s="898"/>
      <c r="BY86" s="898"/>
      <c r="BZ86" s="898"/>
      <c r="CA86" s="898"/>
      <c r="CB86" s="898"/>
      <c r="CC86" s="898"/>
      <c r="CD86" s="898"/>
      <c r="CE86" s="898"/>
      <c r="CF86" s="898"/>
      <c r="CG86" s="903"/>
      <c r="CH86" s="900"/>
      <c r="CI86" s="901"/>
      <c r="CJ86" s="901"/>
      <c r="CK86" s="901"/>
      <c r="CL86" s="902"/>
      <c r="CM86" s="900"/>
      <c r="CN86" s="901"/>
      <c r="CO86" s="901"/>
      <c r="CP86" s="901"/>
      <c r="CQ86" s="902"/>
      <c r="CR86" s="900"/>
      <c r="CS86" s="901"/>
      <c r="CT86" s="901"/>
      <c r="CU86" s="901"/>
      <c r="CV86" s="902"/>
      <c r="CW86" s="900"/>
      <c r="CX86" s="901"/>
      <c r="CY86" s="901"/>
      <c r="CZ86" s="901"/>
      <c r="DA86" s="902"/>
      <c r="DB86" s="900"/>
      <c r="DC86" s="901"/>
      <c r="DD86" s="901"/>
      <c r="DE86" s="901"/>
      <c r="DF86" s="902"/>
      <c r="DG86" s="900"/>
      <c r="DH86" s="901"/>
      <c r="DI86" s="901"/>
      <c r="DJ86" s="901"/>
      <c r="DK86" s="902"/>
      <c r="DL86" s="900"/>
      <c r="DM86" s="901"/>
      <c r="DN86" s="901"/>
      <c r="DO86" s="901"/>
      <c r="DP86" s="902"/>
      <c r="DQ86" s="900"/>
      <c r="DR86" s="901"/>
      <c r="DS86" s="901"/>
      <c r="DT86" s="901"/>
      <c r="DU86" s="902"/>
      <c r="DV86" s="897"/>
      <c r="DW86" s="898"/>
      <c r="DX86" s="898"/>
      <c r="DY86" s="898"/>
      <c r="DZ86" s="899"/>
      <c r="EA86" s="230"/>
    </row>
    <row r="87" spans="1:131" ht="26.25" customHeight="1" x14ac:dyDescent="0.15">
      <c r="A87" s="244">
        <v>20</v>
      </c>
      <c r="B87" s="921"/>
      <c r="C87" s="922"/>
      <c r="D87" s="922"/>
      <c r="E87" s="922"/>
      <c r="F87" s="922"/>
      <c r="G87" s="922"/>
      <c r="H87" s="922"/>
      <c r="I87" s="922"/>
      <c r="J87" s="922"/>
      <c r="K87" s="922"/>
      <c r="L87" s="922"/>
      <c r="M87" s="922"/>
      <c r="N87" s="922"/>
      <c r="O87" s="922"/>
      <c r="P87" s="923"/>
      <c r="Q87" s="924"/>
      <c r="R87" s="925"/>
      <c r="S87" s="925"/>
      <c r="T87" s="925"/>
      <c r="U87" s="925"/>
      <c r="V87" s="925"/>
      <c r="W87" s="925"/>
      <c r="X87" s="925"/>
      <c r="Y87" s="925"/>
      <c r="Z87" s="925"/>
      <c r="AA87" s="925"/>
      <c r="AB87" s="925"/>
      <c r="AC87" s="925"/>
      <c r="AD87" s="925"/>
      <c r="AE87" s="925"/>
      <c r="AF87" s="925"/>
      <c r="AG87" s="925"/>
      <c r="AH87" s="925"/>
      <c r="AI87" s="925"/>
      <c r="AJ87" s="925"/>
      <c r="AK87" s="925"/>
      <c r="AL87" s="925"/>
      <c r="AM87" s="925"/>
      <c r="AN87" s="925"/>
      <c r="AO87" s="925"/>
      <c r="AP87" s="925"/>
      <c r="AQ87" s="925"/>
      <c r="AR87" s="925"/>
      <c r="AS87" s="925"/>
      <c r="AT87" s="925"/>
      <c r="AU87" s="925"/>
      <c r="AV87" s="925"/>
      <c r="AW87" s="925"/>
      <c r="AX87" s="925"/>
      <c r="AY87" s="925"/>
      <c r="AZ87" s="926"/>
      <c r="BA87" s="926"/>
      <c r="BB87" s="926"/>
      <c r="BC87" s="926"/>
      <c r="BD87" s="927"/>
      <c r="BE87" s="241"/>
      <c r="BF87" s="241"/>
      <c r="BG87" s="241"/>
      <c r="BH87" s="241"/>
      <c r="BI87" s="241"/>
      <c r="BJ87" s="241"/>
      <c r="BK87" s="241"/>
      <c r="BL87" s="241"/>
      <c r="BM87" s="241"/>
      <c r="BN87" s="241"/>
      <c r="BO87" s="241"/>
      <c r="BP87" s="241"/>
      <c r="BQ87" s="238">
        <v>81</v>
      </c>
      <c r="BR87" s="243"/>
      <c r="BS87" s="897"/>
      <c r="BT87" s="898"/>
      <c r="BU87" s="898"/>
      <c r="BV87" s="898"/>
      <c r="BW87" s="898"/>
      <c r="BX87" s="898"/>
      <c r="BY87" s="898"/>
      <c r="BZ87" s="898"/>
      <c r="CA87" s="898"/>
      <c r="CB87" s="898"/>
      <c r="CC87" s="898"/>
      <c r="CD87" s="898"/>
      <c r="CE87" s="898"/>
      <c r="CF87" s="898"/>
      <c r="CG87" s="903"/>
      <c r="CH87" s="900"/>
      <c r="CI87" s="901"/>
      <c r="CJ87" s="901"/>
      <c r="CK87" s="901"/>
      <c r="CL87" s="902"/>
      <c r="CM87" s="900"/>
      <c r="CN87" s="901"/>
      <c r="CO87" s="901"/>
      <c r="CP87" s="901"/>
      <c r="CQ87" s="902"/>
      <c r="CR87" s="900"/>
      <c r="CS87" s="901"/>
      <c r="CT87" s="901"/>
      <c r="CU87" s="901"/>
      <c r="CV87" s="902"/>
      <c r="CW87" s="900"/>
      <c r="CX87" s="901"/>
      <c r="CY87" s="901"/>
      <c r="CZ87" s="901"/>
      <c r="DA87" s="902"/>
      <c r="DB87" s="900"/>
      <c r="DC87" s="901"/>
      <c r="DD87" s="901"/>
      <c r="DE87" s="901"/>
      <c r="DF87" s="902"/>
      <c r="DG87" s="900"/>
      <c r="DH87" s="901"/>
      <c r="DI87" s="901"/>
      <c r="DJ87" s="901"/>
      <c r="DK87" s="902"/>
      <c r="DL87" s="900"/>
      <c r="DM87" s="901"/>
      <c r="DN87" s="901"/>
      <c r="DO87" s="901"/>
      <c r="DP87" s="902"/>
      <c r="DQ87" s="900"/>
      <c r="DR87" s="901"/>
      <c r="DS87" s="901"/>
      <c r="DT87" s="901"/>
      <c r="DU87" s="902"/>
      <c r="DV87" s="897"/>
      <c r="DW87" s="898"/>
      <c r="DX87" s="898"/>
      <c r="DY87" s="898"/>
      <c r="DZ87" s="899"/>
      <c r="EA87" s="230"/>
    </row>
    <row r="88" spans="1:131" ht="26.25" customHeight="1" thickBot="1" x14ac:dyDescent="0.2">
      <c r="A88" s="240" t="s">
        <v>376</v>
      </c>
      <c r="B88" s="827" t="s">
        <v>401</v>
      </c>
      <c r="C88" s="828"/>
      <c r="D88" s="828"/>
      <c r="E88" s="828"/>
      <c r="F88" s="828"/>
      <c r="G88" s="828"/>
      <c r="H88" s="828"/>
      <c r="I88" s="828"/>
      <c r="J88" s="828"/>
      <c r="K88" s="828"/>
      <c r="L88" s="828"/>
      <c r="M88" s="828"/>
      <c r="N88" s="828"/>
      <c r="O88" s="828"/>
      <c r="P88" s="829"/>
      <c r="Q88" s="878"/>
      <c r="R88" s="879"/>
      <c r="S88" s="879"/>
      <c r="T88" s="879"/>
      <c r="U88" s="879"/>
      <c r="V88" s="879"/>
      <c r="W88" s="879"/>
      <c r="X88" s="879"/>
      <c r="Y88" s="879"/>
      <c r="Z88" s="879"/>
      <c r="AA88" s="879"/>
      <c r="AB88" s="879"/>
      <c r="AC88" s="879"/>
      <c r="AD88" s="879"/>
      <c r="AE88" s="879"/>
      <c r="AF88" s="882">
        <v>2363</v>
      </c>
      <c r="AG88" s="882"/>
      <c r="AH88" s="882"/>
      <c r="AI88" s="882"/>
      <c r="AJ88" s="882"/>
      <c r="AK88" s="879"/>
      <c r="AL88" s="879"/>
      <c r="AM88" s="879"/>
      <c r="AN88" s="879"/>
      <c r="AO88" s="879"/>
      <c r="AP88" s="882"/>
      <c r="AQ88" s="882"/>
      <c r="AR88" s="882"/>
      <c r="AS88" s="882"/>
      <c r="AT88" s="882"/>
      <c r="AU88" s="882"/>
      <c r="AV88" s="882"/>
      <c r="AW88" s="882"/>
      <c r="AX88" s="882"/>
      <c r="AY88" s="882"/>
      <c r="AZ88" s="887"/>
      <c r="BA88" s="887"/>
      <c r="BB88" s="887"/>
      <c r="BC88" s="887"/>
      <c r="BD88" s="888"/>
      <c r="BE88" s="241"/>
      <c r="BF88" s="241"/>
      <c r="BG88" s="241"/>
      <c r="BH88" s="241"/>
      <c r="BI88" s="241"/>
      <c r="BJ88" s="241"/>
      <c r="BK88" s="241"/>
      <c r="BL88" s="241"/>
      <c r="BM88" s="241"/>
      <c r="BN88" s="241"/>
      <c r="BO88" s="241"/>
      <c r="BP88" s="241"/>
      <c r="BQ88" s="238">
        <v>82</v>
      </c>
      <c r="BR88" s="243"/>
      <c r="BS88" s="897"/>
      <c r="BT88" s="898"/>
      <c r="BU88" s="898"/>
      <c r="BV88" s="898"/>
      <c r="BW88" s="898"/>
      <c r="BX88" s="898"/>
      <c r="BY88" s="898"/>
      <c r="BZ88" s="898"/>
      <c r="CA88" s="898"/>
      <c r="CB88" s="898"/>
      <c r="CC88" s="898"/>
      <c r="CD88" s="898"/>
      <c r="CE88" s="898"/>
      <c r="CF88" s="898"/>
      <c r="CG88" s="903"/>
      <c r="CH88" s="900"/>
      <c r="CI88" s="901"/>
      <c r="CJ88" s="901"/>
      <c r="CK88" s="901"/>
      <c r="CL88" s="902"/>
      <c r="CM88" s="900"/>
      <c r="CN88" s="901"/>
      <c r="CO88" s="901"/>
      <c r="CP88" s="901"/>
      <c r="CQ88" s="902"/>
      <c r="CR88" s="900"/>
      <c r="CS88" s="901"/>
      <c r="CT88" s="901"/>
      <c r="CU88" s="901"/>
      <c r="CV88" s="902"/>
      <c r="CW88" s="900"/>
      <c r="CX88" s="901"/>
      <c r="CY88" s="901"/>
      <c r="CZ88" s="901"/>
      <c r="DA88" s="902"/>
      <c r="DB88" s="900"/>
      <c r="DC88" s="901"/>
      <c r="DD88" s="901"/>
      <c r="DE88" s="901"/>
      <c r="DF88" s="902"/>
      <c r="DG88" s="900"/>
      <c r="DH88" s="901"/>
      <c r="DI88" s="901"/>
      <c r="DJ88" s="901"/>
      <c r="DK88" s="902"/>
      <c r="DL88" s="900"/>
      <c r="DM88" s="901"/>
      <c r="DN88" s="901"/>
      <c r="DO88" s="901"/>
      <c r="DP88" s="902"/>
      <c r="DQ88" s="900"/>
      <c r="DR88" s="901"/>
      <c r="DS88" s="901"/>
      <c r="DT88" s="901"/>
      <c r="DU88" s="902"/>
      <c r="DV88" s="897"/>
      <c r="DW88" s="898"/>
      <c r="DX88" s="898"/>
      <c r="DY88" s="898"/>
      <c r="DZ88" s="899"/>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7"/>
      <c r="BT89" s="898"/>
      <c r="BU89" s="898"/>
      <c r="BV89" s="898"/>
      <c r="BW89" s="898"/>
      <c r="BX89" s="898"/>
      <c r="BY89" s="898"/>
      <c r="BZ89" s="898"/>
      <c r="CA89" s="898"/>
      <c r="CB89" s="898"/>
      <c r="CC89" s="898"/>
      <c r="CD89" s="898"/>
      <c r="CE89" s="898"/>
      <c r="CF89" s="898"/>
      <c r="CG89" s="903"/>
      <c r="CH89" s="900"/>
      <c r="CI89" s="901"/>
      <c r="CJ89" s="901"/>
      <c r="CK89" s="901"/>
      <c r="CL89" s="902"/>
      <c r="CM89" s="900"/>
      <c r="CN89" s="901"/>
      <c r="CO89" s="901"/>
      <c r="CP89" s="901"/>
      <c r="CQ89" s="902"/>
      <c r="CR89" s="900"/>
      <c r="CS89" s="901"/>
      <c r="CT89" s="901"/>
      <c r="CU89" s="901"/>
      <c r="CV89" s="902"/>
      <c r="CW89" s="900"/>
      <c r="CX89" s="901"/>
      <c r="CY89" s="901"/>
      <c r="CZ89" s="901"/>
      <c r="DA89" s="902"/>
      <c r="DB89" s="900"/>
      <c r="DC89" s="901"/>
      <c r="DD89" s="901"/>
      <c r="DE89" s="901"/>
      <c r="DF89" s="902"/>
      <c r="DG89" s="900"/>
      <c r="DH89" s="901"/>
      <c r="DI89" s="901"/>
      <c r="DJ89" s="901"/>
      <c r="DK89" s="902"/>
      <c r="DL89" s="900"/>
      <c r="DM89" s="901"/>
      <c r="DN89" s="901"/>
      <c r="DO89" s="901"/>
      <c r="DP89" s="902"/>
      <c r="DQ89" s="900"/>
      <c r="DR89" s="901"/>
      <c r="DS89" s="901"/>
      <c r="DT89" s="901"/>
      <c r="DU89" s="902"/>
      <c r="DV89" s="897"/>
      <c r="DW89" s="898"/>
      <c r="DX89" s="898"/>
      <c r="DY89" s="898"/>
      <c r="DZ89" s="899"/>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7"/>
      <c r="BT90" s="898"/>
      <c r="BU90" s="898"/>
      <c r="BV90" s="898"/>
      <c r="BW90" s="898"/>
      <c r="BX90" s="898"/>
      <c r="BY90" s="898"/>
      <c r="BZ90" s="898"/>
      <c r="CA90" s="898"/>
      <c r="CB90" s="898"/>
      <c r="CC90" s="898"/>
      <c r="CD90" s="898"/>
      <c r="CE90" s="898"/>
      <c r="CF90" s="898"/>
      <c r="CG90" s="903"/>
      <c r="CH90" s="900"/>
      <c r="CI90" s="901"/>
      <c r="CJ90" s="901"/>
      <c r="CK90" s="901"/>
      <c r="CL90" s="902"/>
      <c r="CM90" s="900"/>
      <c r="CN90" s="901"/>
      <c r="CO90" s="901"/>
      <c r="CP90" s="901"/>
      <c r="CQ90" s="902"/>
      <c r="CR90" s="900"/>
      <c r="CS90" s="901"/>
      <c r="CT90" s="901"/>
      <c r="CU90" s="901"/>
      <c r="CV90" s="902"/>
      <c r="CW90" s="900"/>
      <c r="CX90" s="901"/>
      <c r="CY90" s="901"/>
      <c r="CZ90" s="901"/>
      <c r="DA90" s="902"/>
      <c r="DB90" s="900"/>
      <c r="DC90" s="901"/>
      <c r="DD90" s="901"/>
      <c r="DE90" s="901"/>
      <c r="DF90" s="902"/>
      <c r="DG90" s="900"/>
      <c r="DH90" s="901"/>
      <c r="DI90" s="901"/>
      <c r="DJ90" s="901"/>
      <c r="DK90" s="902"/>
      <c r="DL90" s="900"/>
      <c r="DM90" s="901"/>
      <c r="DN90" s="901"/>
      <c r="DO90" s="901"/>
      <c r="DP90" s="902"/>
      <c r="DQ90" s="900"/>
      <c r="DR90" s="901"/>
      <c r="DS90" s="901"/>
      <c r="DT90" s="901"/>
      <c r="DU90" s="902"/>
      <c r="DV90" s="897"/>
      <c r="DW90" s="898"/>
      <c r="DX90" s="898"/>
      <c r="DY90" s="898"/>
      <c r="DZ90" s="899"/>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7"/>
      <c r="BT91" s="898"/>
      <c r="BU91" s="898"/>
      <c r="BV91" s="898"/>
      <c r="BW91" s="898"/>
      <c r="BX91" s="898"/>
      <c r="BY91" s="898"/>
      <c r="BZ91" s="898"/>
      <c r="CA91" s="898"/>
      <c r="CB91" s="898"/>
      <c r="CC91" s="898"/>
      <c r="CD91" s="898"/>
      <c r="CE91" s="898"/>
      <c r="CF91" s="898"/>
      <c r="CG91" s="903"/>
      <c r="CH91" s="900"/>
      <c r="CI91" s="901"/>
      <c r="CJ91" s="901"/>
      <c r="CK91" s="901"/>
      <c r="CL91" s="902"/>
      <c r="CM91" s="900"/>
      <c r="CN91" s="901"/>
      <c r="CO91" s="901"/>
      <c r="CP91" s="901"/>
      <c r="CQ91" s="902"/>
      <c r="CR91" s="900"/>
      <c r="CS91" s="901"/>
      <c r="CT91" s="901"/>
      <c r="CU91" s="901"/>
      <c r="CV91" s="902"/>
      <c r="CW91" s="900"/>
      <c r="CX91" s="901"/>
      <c r="CY91" s="901"/>
      <c r="CZ91" s="901"/>
      <c r="DA91" s="902"/>
      <c r="DB91" s="900"/>
      <c r="DC91" s="901"/>
      <c r="DD91" s="901"/>
      <c r="DE91" s="901"/>
      <c r="DF91" s="902"/>
      <c r="DG91" s="900"/>
      <c r="DH91" s="901"/>
      <c r="DI91" s="901"/>
      <c r="DJ91" s="901"/>
      <c r="DK91" s="902"/>
      <c r="DL91" s="900"/>
      <c r="DM91" s="901"/>
      <c r="DN91" s="901"/>
      <c r="DO91" s="901"/>
      <c r="DP91" s="902"/>
      <c r="DQ91" s="900"/>
      <c r="DR91" s="901"/>
      <c r="DS91" s="901"/>
      <c r="DT91" s="901"/>
      <c r="DU91" s="902"/>
      <c r="DV91" s="897"/>
      <c r="DW91" s="898"/>
      <c r="DX91" s="898"/>
      <c r="DY91" s="898"/>
      <c r="DZ91" s="899"/>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7"/>
      <c r="BT92" s="898"/>
      <c r="BU92" s="898"/>
      <c r="BV92" s="898"/>
      <c r="BW92" s="898"/>
      <c r="BX92" s="898"/>
      <c r="BY92" s="898"/>
      <c r="BZ92" s="898"/>
      <c r="CA92" s="898"/>
      <c r="CB92" s="898"/>
      <c r="CC92" s="898"/>
      <c r="CD92" s="898"/>
      <c r="CE92" s="898"/>
      <c r="CF92" s="898"/>
      <c r="CG92" s="903"/>
      <c r="CH92" s="900"/>
      <c r="CI92" s="901"/>
      <c r="CJ92" s="901"/>
      <c r="CK92" s="901"/>
      <c r="CL92" s="902"/>
      <c r="CM92" s="900"/>
      <c r="CN92" s="901"/>
      <c r="CO92" s="901"/>
      <c r="CP92" s="901"/>
      <c r="CQ92" s="902"/>
      <c r="CR92" s="900"/>
      <c r="CS92" s="901"/>
      <c r="CT92" s="901"/>
      <c r="CU92" s="901"/>
      <c r="CV92" s="902"/>
      <c r="CW92" s="900"/>
      <c r="CX92" s="901"/>
      <c r="CY92" s="901"/>
      <c r="CZ92" s="901"/>
      <c r="DA92" s="902"/>
      <c r="DB92" s="900"/>
      <c r="DC92" s="901"/>
      <c r="DD92" s="901"/>
      <c r="DE92" s="901"/>
      <c r="DF92" s="902"/>
      <c r="DG92" s="900"/>
      <c r="DH92" s="901"/>
      <c r="DI92" s="901"/>
      <c r="DJ92" s="901"/>
      <c r="DK92" s="902"/>
      <c r="DL92" s="900"/>
      <c r="DM92" s="901"/>
      <c r="DN92" s="901"/>
      <c r="DO92" s="901"/>
      <c r="DP92" s="902"/>
      <c r="DQ92" s="900"/>
      <c r="DR92" s="901"/>
      <c r="DS92" s="901"/>
      <c r="DT92" s="901"/>
      <c r="DU92" s="902"/>
      <c r="DV92" s="897"/>
      <c r="DW92" s="898"/>
      <c r="DX92" s="898"/>
      <c r="DY92" s="898"/>
      <c r="DZ92" s="899"/>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7"/>
      <c r="BT93" s="898"/>
      <c r="BU93" s="898"/>
      <c r="BV93" s="898"/>
      <c r="BW93" s="898"/>
      <c r="BX93" s="898"/>
      <c r="BY93" s="898"/>
      <c r="BZ93" s="898"/>
      <c r="CA93" s="898"/>
      <c r="CB93" s="898"/>
      <c r="CC93" s="898"/>
      <c r="CD93" s="898"/>
      <c r="CE93" s="898"/>
      <c r="CF93" s="898"/>
      <c r="CG93" s="903"/>
      <c r="CH93" s="900"/>
      <c r="CI93" s="901"/>
      <c r="CJ93" s="901"/>
      <c r="CK93" s="901"/>
      <c r="CL93" s="902"/>
      <c r="CM93" s="900"/>
      <c r="CN93" s="901"/>
      <c r="CO93" s="901"/>
      <c r="CP93" s="901"/>
      <c r="CQ93" s="902"/>
      <c r="CR93" s="900"/>
      <c r="CS93" s="901"/>
      <c r="CT93" s="901"/>
      <c r="CU93" s="901"/>
      <c r="CV93" s="902"/>
      <c r="CW93" s="900"/>
      <c r="CX93" s="901"/>
      <c r="CY93" s="901"/>
      <c r="CZ93" s="901"/>
      <c r="DA93" s="902"/>
      <c r="DB93" s="900"/>
      <c r="DC93" s="901"/>
      <c r="DD93" s="901"/>
      <c r="DE93" s="901"/>
      <c r="DF93" s="902"/>
      <c r="DG93" s="900"/>
      <c r="DH93" s="901"/>
      <c r="DI93" s="901"/>
      <c r="DJ93" s="901"/>
      <c r="DK93" s="902"/>
      <c r="DL93" s="900"/>
      <c r="DM93" s="901"/>
      <c r="DN93" s="901"/>
      <c r="DO93" s="901"/>
      <c r="DP93" s="902"/>
      <c r="DQ93" s="900"/>
      <c r="DR93" s="901"/>
      <c r="DS93" s="901"/>
      <c r="DT93" s="901"/>
      <c r="DU93" s="902"/>
      <c r="DV93" s="897"/>
      <c r="DW93" s="898"/>
      <c r="DX93" s="898"/>
      <c r="DY93" s="898"/>
      <c r="DZ93" s="899"/>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7"/>
      <c r="BT94" s="898"/>
      <c r="BU94" s="898"/>
      <c r="BV94" s="898"/>
      <c r="BW94" s="898"/>
      <c r="BX94" s="898"/>
      <c r="BY94" s="898"/>
      <c r="BZ94" s="898"/>
      <c r="CA94" s="898"/>
      <c r="CB94" s="898"/>
      <c r="CC94" s="898"/>
      <c r="CD94" s="898"/>
      <c r="CE94" s="898"/>
      <c r="CF94" s="898"/>
      <c r="CG94" s="903"/>
      <c r="CH94" s="900"/>
      <c r="CI94" s="901"/>
      <c r="CJ94" s="901"/>
      <c r="CK94" s="901"/>
      <c r="CL94" s="902"/>
      <c r="CM94" s="900"/>
      <c r="CN94" s="901"/>
      <c r="CO94" s="901"/>
      <c r="CP94" s="901"/>
      <c r="CQ94" s="902"/>
      <c r="CR94" s="900"/>
      <c r="CS94" s="901"/>
      <c r="CT94" s="901"/>
      <c r="CU94" s="901"/>
      <c r="CV94" s="902"/>
      <c r="CW94" s="900"/>
      <c r="CX94" s="901"/>
      <c r="CY94" s="901"/>
      <c r="CZ94" s="901"/>
      <c r="DA94" s="902"/>
      <c r="DB94" s="900"/>
      <c r="DC94" s="901"/>
      <c r="DD94" s="901"/>
      <c r="DE94" s="901"/>
      <c r="DF94" s="902"/>
      <c r="DG94" s="900"/>
      <c r="DH94" s="901"/>
      <c r="DI94" s="901"/>
      <c r="DJ94" s="901"/>
      <c r="DK94" s="902"/>
      <c r="DL94" s="900"/>
      <c r="DM94" s="901"/>
      <c r="DN94" s="901"/>
      <c r="DO94" s="901"/>
      <c r="DP94" s="902"/>
      <c r="DQ94" s="900"/>
      <c r="DR94" s="901"/>
      <c r="DS94" s="901"/>
      <c r="DT94" s="901"/>
      <c r="DU94" s="902"/>
      <c r="DV94" s="897"/>
      <c r="DW94" s="898"/>
      <c r="DX94" s="898"/>
      <c r="DY94" s="898"/>
      <c r="DZ94" s="899"/>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7"/>
      <c r="BT95" s="898"/>
      <c r="BU95" s="898"/>
      <c r="BV95" s="898"/>
      <c r="BW95" s="898"/>
      <c r="BX95" s="898"/>
      <c r="BY95" s="898"/>
      <c r="BZ95" s="898"/>
      <c r="CA95" s="898"/>
      <c r="CB95" s="898"/>
      <c r="CC95" s="898"/>
      <c r="CD95" s="898"/>
      <c r="CE95" s="898"/>
      <c r="CF95" s="898"/>
      <c r="CG95" s="903"/>
      <c r="CH95" s="900"/>
      <c r="CI95" s="901"/>
      <c r="CJ95" s="901"/>
      <c r="CK95" s="901"/>
      <c r="CL95" s="902"/>
      <c r="CM95" s="900"/>
      <c r="CN95" s="901"/>
      <c r="CO95" s="901"/>
      <c r="CP95" s="901"/>
      <c r="CQ95" s="902"/>
      <c r="CR95" s="900"/>
      <c r="CS95" s="901"/>
      <c r="CT95" s="901"/>
      <c r="CU95" s="901"/>
      <c r="CV95" s="902"/>
      <c r="CW95" s="900"/>
      <c r="CX95" s="901"/>
      <c r="CY95" s="901"/>
      <c r="CZ95" s="901"/>
      <c r="DA95" s="902"/>
      <c r="DB95" s="900"/>
      <c r="DC95" s="901"/>
      <c r="DD95" s="901"/>
      <c r="DE95" s="901"/>
      <c r="DF95" s="902"/>
      <c r="DG95" s="900"/>
      <c r="DH95" s="901"/>
      <c r="DI95" s="901"/>
      <c r="DJ95" s="901"/>
      <c r="DK95" s="902"/>
      <c r="DL95" s="900"/>
      <c r="DM95" s="901"/>
      <c r="DN95" s="901"/>
      <c r="DO95" s="901"/>
      <c r="DP95" s="902"/>
      <c r="DQ95" s="900"/>
      <c r="DR95" s="901"/>
      <c r="DS95" s="901"/>
      <c r="DT95" s="901"/>
      <c r="DU95" s="902"/>
      <c r="DV95" s="897"/>
      <c r="DW95" s="898"/>
      <c r="DX95" s="898"/>
      <c r="DY95" s="898"/>
      <c r="DZ95" s="899"/>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7"/>
      <c r="BT96" s="898"/>
      <c r="BU96" s="898"/>
      <c r="BV96" s="898"/>
      <c r="BW96" s="898"/>
      <c r="BX96" s="898"/>
      <c r="BY96" s="898"/>
      <c r="BZ96" s="898"/>
      <c r="CA96" s="898"/>
      <c r="CB96" s="898"/>
      <c r="CC96" s="898"/>
      <c r="CD96" s="898"/>
      <c r="CE96" s="898"/>
      <c r="CF96" s="898"/>
      <c r="CG96" s="903"/>
      <c r="CH96" s="900"/>
      <c r="CI96" s="901"/>
      <c r="CJ96" s="901"/>
      <c r="CK96" s="901"/>
      <c r="CL96" s="902"/>
      <c r="CM96" s="900"/>
      <c r="CN96" s="901"/>
      <c r="CO96" s="901"/>
      <c r="CP96" s="901"/>
      <c r="CQ96" s="902"/>
      <c r="CR96" s="900"/>
      <c r="CS96" s="901"/>
      <c r="CT96" s="901"/>
      <c r="CU96" s="901"/>
      <c r="CV96" s="902"/>
      <c r="CW96" s="900"/>
      <c r="CX96" s="901"/>
      <c r="CY96" s="901"/>
      <c r="CZ96" s="901"/>
      <c r="DA96" s="902"/>
      <c r="DB96" s="900"/>
      <c r="DC96" s="901"/>
      <c r="DD96" s="901"/>
      <c r="DE96" s="901"/>
      <c r="DF96" s="902"/>
      <c r="DG96" s="900"/>
      <c r="DH96" s="901"/>
      <c r="DI96" s="901"/>
      <c r="DJ96" s="901"/>
      <c r="DK96" s="902"/>
      <c r="DL96" s="900"/>
      <c r="DM96" s="901"/>
      <c r="DN96" s="901"/>
      <c r="DO96" s="901"/>
      <c r="DP96" s="902"/>
      <c r="DQ96" s="900"/>
      <c r="DR96" s="901"/>
      <c r="DS96" s="901"/>
      <c r="DT96" s="901"/>
      <c r="DU96" s="902"/>
      <c r="DV96" s="897"/>
      <c r="DW96" s="898"/>
      <c r="DX96" s="898"/>
      <c r="DY96" s="898"/>
      <c r="DZ96" s="899"/>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7"/>
      <c r="BT97" s="898"/>
      <c r="BU97" s="898"/>
      <c r="BV97" s="898"/>
      <c r="BW97" s="898"/>
      <c r="BX97" s="898"/>
      <c r="BY97" s="898"/>
      <c r="BZ97" s="898"/>
      <c r="CA97" s="898"/>
      <c r="CB97" s="898"/>
      <c r="CC97" s="898"/>
      <c r="CD97" s="898"/>
      <c r="CE97" s="898"/>
      <c r="CF97" s="898"/>
      <c r="CG97" s="903"/>
      <c r="CH97" s="900"/>
      <c r="CI97" s="901"/>
      <c r="CJ97" s="901"/>
      <c r="CK97" s="901"/>
      <c r="CL97" s="902"/>
      <c r="CM97" s="900"/>
      <c r="CN97" s="901"/>
      <c r="CO97" s="901"/>
      <c r="CP97" s="901"/>
      <c r="CQ97" s="902"/>
      <c r="CR97" s="900"/>
      <c r="CS97" s="901"/>
      <c r="CT97" s="901"/>
      <c r="CU97" s="901"/>
      <c r="CV97" s="902"/>
      <c r="CW97" s="900"/>
      <c r="CX97" s="901"/>
      <c r="CY97" s="901"/>
      <c r="CZ97" s="901"/>
      <c r="DA97" s="902"/>
      <c r="DB97" s="900"/>
      <c r="DC97" s="901"/>
      <c r="DD97" s="901"/>
      <c r="DE97" s="901"/>
      <c r="DF97" s="902"/>
      <c r="DG97" s="900"/>
      <c r="DH97" s="901"/>
      <c r="DI97" s="901"/>
      <c r="DJ97" s="901"/>
      <c r="DK97" s="902"/>
      <c r="DL97" s="900"/>
      <c r="DM97" s="901"/>
      <c r="DN97" s="901"/>
      <c r="DO97" s="901"/>
      <c r="DP97" s="902"/>
      <c r="DQ97" s="900"/>
      <c r="DR97" s="901"/>
      <c r="DS97" s="901"/>
      <c r="DT97" s="901"/>
      <c r="DU97" s="902"/>
      <c r="DV97" s="897"/>
      <c r="DW97" s="898"/>
      <c r="DX97" s="898"/>
      <c r="DY97" s="898"/>
      <c r="DZ97" s="899"/>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7"/>
      <c r="BT98" s="898"/>
      <c r="BU98" s="898"/>
      <c r="BV98" s="898"/>
      <c r="BW98" s="898"/>
      <c r="BX98" s="898"/>
      <c r="BY98" s="898"/>
      <c r="BZ98" s="898"/>
      <c r="CA98" s="898"/>
      <c r="CB98" s="898"/>
      <c r="CC98" s="898"/>
      <c r="CD98" s="898"/>
      <c r="CE98" s="898"/>
      <c r="CF98" s="898"/>
      <c r="CG98" s="903"/>
      <c r="CH98" s="900"/>
      <c r="CI98" s="901"/>
      <c r="CJ98" s="901"/>
      <c r="CK98" s="901"/>
      <c r="CL98" s="902"/>
      <c r="CM98" s="900"/>
      <c r="CN98" s="901"/>
      <c r="CO98" s="901"/>
      <c r="CP98" s="901"/>
      <c r="CQ98" s="902"/>
      <c r="CR98" s="900"/>
      <c r="CS98" s="901"/>
      <c r="CT98" s="901"/>
      <c r="CU98" s="901"/>
      <c r="CV98" s="902"/>
      <c r="CW98" s="900"/>
      <c r="CX98" s="901"/>
      <c r="CY98" s="901"/>
      <c r="CZ98" s="901"/>
      <c r="DA98" s="902"/>
      <c r="DB98" s="900"/>
      <c r="DC98" s="901"/>
      <c r="DD98" s="901"/>
      <c r="DE98" s="901"/>
      <c r="DF98" s="902"/>
      <c r="DG98" s="900"/>
      <c r="DH98" s="901"/>
      <c r="DI98" s="901"/>
      <c r="DJ98" s="901"/>
      <c r="DK98" s="902"/>
      <c r="DL98" s="900"/>
      <c r="DM98" s="901"/>
      <c r="DN98" s="901"/>
      <c r="DO98" s="901"/>
      <c r="DP98" s="902"/>
      <c r="DQ98" s="900"/>
      <c r="DR98" s="901"/>
      <c r="DS98" s="901"/>
      <c r="DT98" s="901"/>
      <c r="DU98" s="902"/>
      <c r="DV98" s="897"/>
      <c r="DW98" s="898"/>
      <c r="DX98" s="898"/>
      <c r="DY98" s="898"/>
      <c r="DZ98" s="899"/>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7"/>
      <c r="BT99" s="898"/>
      <c r="BU99" s="898"/>
      <c r="BV99" s="898"/>
      <c r="BW99" s="898"/>
      <c r="BX99" s="898"/>
      <c r="BY99" s="898"/>
      <c r="BZ99" s="898"/>
      <c r="CA99" s="898"/>
      <c r="CB99" s="898"/>
      <c r="CC99" s="898"/>
      <c r="CD99" s="898"/>
      <c r="CE99" s="898"/>
      <c r="CF99" s="898"/>
      <c r="CG99" s="903"/>
      <c r="CH99" s="900"/>
      <c r="CI99" s="901"/>
      <c r="CJ99" s="901"/>
      <c r="CK99" s="901"/>
      <c r="CL99" s="902"/>
      <c r="CM99" s="900"/>
      <c r="CN99" s="901"/>
      <c r="CO99" s="901"/>
      <c r="CP99" s="901"/>
      <c r="CQ99" s="902"/>
      <c r="CR99" s="900"/>
      <c r="CS99" s="901"/>
      <c r="CT99" s="901"/>
      <c r="CU99" s="901"/>
      <c r="CV99" s="902"/>
      <c r="CW99" s="900"/>
      <c r="CX99" s="901"/>
      <c r="CY99" s="901"/>
      <c r="CZ99" s="901"/>
      <c r="DA99" s="902"/>
      <c r="DB99" s="900"/>
      <c r="DC99" s="901"/>
      <c r="DD99" s="901"/>
      <c r="DE99" s="901"/>
      <c r="DF99" s="902"/>
      <c r="DG99" s="900"/>
      <c r="DH99" s="901"/>
      <c r="DI99" s="901"/>
      <c r="DJ99" s="901"/>
      <c r="DK99" s="902"/>
      <c r="DL99" s="900"/>
      <c r="DM99" s="901"/>
      <c r="DN99" s="901"/>
      <c r="DO99" s="901"/>
      <c r="DP99" s="902"/>
      <c r="DQ99" s="900"/>
      <c r="DR99" s="901"/>
      <c r="DS99" s="901"/>
      <c r="DT99" s="901"/>
      <c r="DU99" s="902"/>
      <c r="DV99" s="897"/>
      <c r="DW99" s="898"/>
      <c r="DX99" s="898"/>
      <c r="DY99" s="898"/>
      <c r="DZ99" s="899"/>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7"/>
      <c r="BT100" s="898"/>
      <c r="BU100" s="898"/>
      <c r="BV100" s="898"/>
      <c r="BW100" s="898"/>
      <c r="BX100" s="898"/>
      <c r="BY100" s="898"/>
      <c r="BZ100" s="898"/>
      <c r="CA100" s="898"/>
      <c r="CB100" s="898"/>
      <c r="CC100" s="898"/>
      <c r="CD100" s="898"/>
      <c r="CE100" s="898"/>
      <c r="CF100" s="898"/>
      <c r="CG100" s="903"/>
      <c r="CH100" s="900"/>
      <c r="CI100" s="901"/>
      <c r="CJ100" s="901"/>
      <c r="CK100" s="901"/>
      <c r="CL100" s="902"/>
      <c r="CM100" s="900"/>
      <c r="CN100" s="901"/>
      <c r="CO100" s="901"/>
      <c r="CP100" s="901"/>
      <c r="CQ100" s="902"/>
      <c r="CR100" s="900"/>
      <c r="CS100" s="901"/>
      <c r="CT100" s="901"/>
      <c r="CU100" s="901"/>
      <c r="CV100" s="902"/>
      <c r="CW100" s="900"/>
      <c r="CX100" s="901"/>
      <c r="CY100" s="901"/>
      <c r="CZ100" s="901"/>
      <c r="DA100" s="902"/>
      <c r="DB100" s="900"/>
      <c r="DC100" s="901"/>
      <c r="DD100" s="901"/>
      <c r="DE100" s="901"/>
      <c r="DF100" s="902"/>
      <c r="DG100" s="900"/>
      <c r="DH100" s="901"/>
      <c r="DI100" s="901"/>
      <c r="DJ100" s="901"/>
      <c r="DK100" s="902"/>
      <c r="DL100" s="900"/>
      <c r="DM100" s="901"/>
      <c r="DN100" s="901"/>
      <c r="DO100" s="901"/>
      <c r="DP100" s="902"/>
      <c r="DQ100" s="900"/>
      <c r="DR100" s="901"/>
      <c r="DS100" s="901"/>
      <c r="DT100" s="901"/>
      <c r="DU100" s="902"/>
      <c r="DV100" s="897"/>
      <c r="DW100" s="898"/>
      <c r="DX100" s="898"/>
      <c r="DY100" s="898"/>
      <c r="DZ100" s="899"/>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7"/>
      <c r="BT101" s="898"/>
      <c r="BU101" s="898"/>
      <c r="BV101" s="898"/>
      <c r="BW101" s="898"/>
      <c r="BX101" s="898"/>
      <c r="BY101" s="898"/>
      <c r="BZ101" s="898"/>
      <c r="CA101" s="898"/>
      <c r="CB101" s="898"/>
      <c r="CC101" s="898"/>
      <c r="CD101" s="898"/>
      <c r="CE101" s="898"/>
      <c r="CF101" s="898"/>
      <c r="CG101" s="903"/>
      <c r="CH101" s="900"/>
      <c r="CI101" s="901"/>
      <c r="CJ101" s="901"/>
      <c r="CK101" s="901"/>
      <c r="CL101" s="902"/>
      <c r="CM101" s="900"/>
      <c r="CN101" s="901"/>
      <c r="CO101" s="901"/>
      <c r="CP101" s="901"/>
      <c r="CQ101" s="902"/>
      <c r="CR101" s="900"/>
      <c r="CS101" s="901"/>
      <c r="CT101" s="901"/>
      <c r="CU101" s="901"/>
      <c r="CV101" s="902"/>
      <c r="CW101" s="900"/>
      <c r="CX101" s="901"/>
      <c r="CY101" s="901"/>
      <c r="CZ101" s="901"/>
      <c r="DA101" s="902"/>
      <c r="DB101" s="900"/>
      <c r="DC101" s="901"/>
      <c r="DD101" s="901"/>
      <c r="DE101" s="901"/>
      <c r="DF101" s="902"/>
      <c r="DG101" s="900"/>
      <c r="DH101" s="901"/>
      <c r="DI101" s="901"/>
      <c r="DJ101" s="901"/>
      <c r="DK101" s="902"/>
      <c r="DL101" s="900"/>
      <c r="DM101" s="901"/>
      <c r="DN101" s="901"/>
      <c r="DO101" s="901"/>
      <c r="DP101" s="902"/>
      <c r="DQ101" s="900"/>
      <c r="DR101" s="901"/>
      <c r="DS101" s="901"/>
      <c r="DT101" s="901"/>
      <c r="DU101" s="902"/>
      <c r="DV101" s="897"/>
      <c r="DW101" s="898"/>
      <c r="DX101" s="898"/>
      <c r="DY101" s="898"/>
      <c r="DZ101" s="899"/>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7" t="s">
        <v>402</v>
      </c>
      <c r="BS102" s="828"/>
      <c r="BT102" s="828"/>
      <c r="BU102" s="828"/>
      <c r="BV102" s="828"/>
      <c r="BW102" s="828"/>
      <c r="BX102" s="828"/>
      <c r="BY102" s="828"/>
      <c r="BZ102" s="828"/>
      <c r="CA102" s="828"/>
      <c r="CB102" s="828"/>
      <c r="CC102" s="828"/>
      <c r="CD102" s="828"/>
      <c r="CE102" s="828"/>
      <c r="CF102" s="828"/>
      <c r="CG102" s="829"/>
      <c r="CH102" s="928"/>
      <c r="CI102" s="929"/>
      <c r="CJ102" s="929"/>
      <c r="CK102" s="929"/>
      <c r="CL102" s="930"/>
      <c r="CM102" s="928"/>
      <c r="CN102" s="929"/>
      <c r="CO102" s="929"/>
      <c r="CP102" s="929"/>
      <c r="CQ102" s="930"/>
      <c r="CR102" s="931">
        <v>45</v>
      </c>
      <c r="CS102" s="890"/>
      <c r="CT102" s="890"/>
      <c r="CU102" s="890"/>
      <c r="CV102" s="932"/>
      <c r="CW102" s="931">
        <v>0</v>
      </c>
      <c r="CX102" s="890"/>
      <c r="CY102" s="890"/>
      <c r="CZ102" s="890"/>
      <c r="DA102" s="932"/>
      <c r="DB102" s="931"/>
      <c r="DC102" s="890"/>
      <c r="DD102" s="890"/>
      <c r="DE102" s="890"/>
      <c r="DF102" s="932"/>
      <c r="DG102" s="931"/>
      <c r="DH102" s="890"/>
      <c r="DI102" s="890"/>
      <c r="DJ102" s="890"/>
      <c r="DK102" s="932"/>
      <c r="DL102" s="931"/>
      <c r="DM102" s="890"/>
      <c r="DN102" s="890"/>
      <c r="DO102" s="890"/>
      <c r="DP102" s="932"/>
      <c r="DQ102" s="931"/>
      <c r="DR102" s="890"/>
      <c r="DS102" s="890"/>
      <c r="DT102" s="890"/>
      <c r="DU102" s="932"/>
      <c r="DV102" s="827"/>
      <c r="DW102" s="828"/>
      <c r="DX102" s="828"/>
      <c r="DY102" s="828"/>
      <c r="DZ102" s="95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6" t="s">
        <v>403</v>
      </c>
      <c r="BR103" s="956"/>
      <c r="BS103" s="956"/>
      <c r="BT103" s="956"/>
      <c r="BU103" s="956"/>
      <c r="BV103" s="956"/>
      <c r="BW103" s="956"/>
      <c r="BX103" s="956"/>
      <c r="BY103" s="956"/>
      <c r="BZ103" s="956"/>
      <c r="CA103" s="956"/>
      <c r="CB103" s="956"/>
      <c r="CC103" s="956"/>
      <c r="CD103" s="956"/>
      <c r="CE103" s="956"/>
      <c r="CF103" s="956"/>
      <c r="CG103" s="956"/>
      <c r="CH103" s="956"/>
      <c r="CI103" s="956"/>
      <c r="CJ103" s="956"/>
      <c r="CK103" s="956"/>
      <c r="CL103" s="956"/>
      <c r="CM103" s="956"/>
      <c r="CN103" s="956"/>
      <c r="CO103" s="956"/>
      <c r="CP103" s="956"/>
      <c r="CQ103" s="956"/>
      <c r="CR103" s="956"/>
      <c r="CS103" s="956"/>
      <c r="CT103" s="956"/>
      <c r="CU103" s="956"/>
      <c r="CV103" s="956"/>
      <c r="CW103" s="956"/>
      <c r="CX103" s="956"/>
      <c r="CY103" s="956"/>
      <c r="CZ103" s="956"/>
      <c r="DA103" s="956"/>
      <c r="DB103" s="956"/>
      <c r="DC103" s="956"/>
      <c r="DD103" s="956"/>
      <c r="DE103" s="956"/>
      <c r="DF103" s="956"/>
      <c r="DG103" s="956"/>
      <c r="DH103" s="956"/>
      <c r="DI103" s="956"/>
      <c r="DJ103" s="956"/>
      <c r="DK103" s="956"/>
      <c r="DL103" s="956"/>
      <c r="DM103" s="956"/>
      <c r="DN103" s="956"/>
      <c r="DO103" s="956"/>
      <c r="DP103" s="956"/>
      <c r="DQ103" s="956"/>
      <c r="DR103" s="956"/>
      <c r="DS103" s="956"/>
      <c r="DT103" s="956"/>
      <c r="DU103" s="956"/>
      <c r="DV103" s="956"/>
      <c r="DW103" s="956"/>
      <c r="DX103" s="956"/>
      <c r="DY103" s="956"/>
      <c r="DZ103" s="95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7" t="s">
        <v>404</v>
      </c>
      <c r="BR104" s="957"/>
      <c r="BS104" s="957"/>
      <c r="BT104" s="957"/>
      <c r="BU104" s="957"/>
      <c r="BV104" s="957"/>
      <c r="BW104" s="957"/>
      <c r="BX104" s="957"/>
      <c r="BY104" s="957"/>
      <c r="BZ104" s="957"/>
      <c r="CA104" s="957"/>
      <c r="CB104" s="957"/>
      <c r="CC104" s="957"/>
      <c r="CD104" s="957"/>
      <c r="CE104" s="957"/>
      <c r="CF104" s="957"/>
      <c r="CG104" s="957"/>
      <c r="CH104" s="957"/>
      <c r="CI104" s="957"/>
      <c r="CJ104" s="957"/>
      <c r="CK104" s="957"/>
      <c r="CL104" s="957"/>
      <c r="CM104" s="957"/>
      <c r="CN104" s="957"/>
      <c r="CO104" s="957"/>
      <c r="CP104" s="957"/>
      <c r="CQ104" s="957"/>
      <c r="CR104" s="957"/>
      <c r="CS104" s="957"/>
      <c r="CT104" s="957"/>
      <c r="CU104" s="957"/>
      <c r="CV104" s="957"/>
      <c r="CW104" s="957"/>
      <c r="CX104" s="957"/>
      <c r="CY104" s="957"/>
      <c r="CZ104" s="957"/>
      <c r="DA104" s="957"/>
      <c r="DB104" s="957"/>
      <c r="DC104" s="957"/>
      <c r="DD104" s="957"/>
      <c r="DE104" s="957"/>
      <c r="DF104" s="957"/>
      <c r="DG104" s="957"/>
      <c r="DH104" s="957"/>
      <c r="DI104" s="957"/>
      <c r="DJ104" s="957"/>
      <c r="DK104" s="957"/>
      <c r="DL104" s="957"/>
      <c r="DM104" s="957"/>
      <c r="DN104" s="957"/>
      <c r="DO104" s="957"/>
      <c r="DP104" s="957"/>
      <c r="DQ104" s="957"/>
      <c r="DR104" s="957"/>
      <c r="DS104" s="957"/>
      <c r="DT104" s="957"/>
      <c r="DU104" s="957"/>
      <c r="DV104" s="957"/>
      <c r="DW104" s="957"/>
      <c r="DX104" s="957"/>
      <c r="DY104" s="957"/>
      <c r="DZ104" s="95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8" t="s">
        <v>407</v>
      </c>
      <c r="B108" s="959"/>
      <c r="C108" s="959"/>
      <c r="D108" s="959"/>
      <c r="E108" s="959"/>
      <c r="F108" s="959"/>
      <c r="G108" s="959"/>
      <c r="H108" s="959"/>
      <c r="I108" s="959"/>
      <c r="J108" s="959"/>
      <c r="K108" s="959"/>
      <c r="L108" s="959"/>
      <c r="M108" s="959"/>
      <c r="N108" s="959"/>
      <c r="O108" s="959"/>
      <c r="P108" s="959"/>
      <c r="Q108" s="959"/>
      <c r="R108" s="959"/>
      <c r="S108" s="959"/>
      <c r="T108" s="959"/>
      <c r="U108" s="959"/>
      <c r="V108" s="959"/>
      <c r="W108" s="959"/>
      <c r="X108" s="959"/>
      <c r="Y108" s="959"/>
      <c r="Z108" s="959"/>
      <c r="AA108" s="959"/>
      <c r="AB108" s="959"/>
      <c r="AC108" s="959"/>
      <c r="AD108" s="959"/>
      <c r="AE108" s="959"/>
      <c r="AF108" s="959"/>
      <c r="AG108" s="959"/>
      <c r="AH108" s="959"/>
      <c r="AI108" s="959"/>
      <c r="AJ108" s="959"/>
      <c r="AK108" s="959"/>
      <c r="AL108" s="959"/>
      <c r="AM108" s="959"/>
      <c r="AN108" s="959"/>
      <c r="AO108" s="959"/>
      <c r="AP108" s="959"/>
      <c r="AQ108" s="959"/>
      <c r="AR108" s="959"/>
      <c r="AS108" s="959"/>
      <c r="AT108" s="960"/>
      <c r="AU108" s="958" t="s">
        <v>408</v>
      </c>
      <c r="AV108" s="959"/>
      <c r="AW108" s="959"/>
      <c r="AX108" s="959"/>
      <c r="AY108" s="959"/>
      <c r="AZ108" s="959"/>
      <c r="BA108" s="959"/>
      <c r="BB108" s="959"/>
      <c r="BC108" s="959"/>
      <c r="BD108" s="959"/>
      <c r="BE108" s="959"/>
      <c r="BF108" s="959"/>
      <c r="BG108" s="959"/>
      <c r="BH108" s="959"/>
      <c r="BI108" s="959"/>
      <c r="BJ108" s="959"/>
      <c r="BK108" s="959"/>
      <c r="BL108" s="959"/>
      <c r="BM108" s="959"/>
      <c r="BN108" s="959"/>
      <c r="BO108" s="959"/>
      <c r="BP108" s="959"/>
      <c r="BQ108" s="959"/>
      <c r="BR108" s="959"/>
      <c r="BS108" s="959"/>
      <c r="BT108" s="959"/>
      <c r="BU108" s="959"/>
      <c r="BV108" s="959"/>
      <c r="BW108" s="959"/>
      <c r="BX108" s="959"/>
      <c r="BY108" s="959"/>
      <c r="BZ108" s="959"/>
      <c r="CA108" s="959"/>
      <c r="CB108" s="959"/>
      <c r="CC108" s="959"/>
      <c r="CD108" s="959"/>
      <c r="CE108" s="959"/>
      <c r="CF108" s="959"/>
      <c r="CG108" s="959"/>
      <c r="CH108" s="959"/>
      <c r="CI108" s="959"/>
      <c r="CJ108" s="959"/>
      <c r="CK108" s="959"/>
      <c r="CL108" s="959"/>
      <c r="CM108" s="959"/>
      <c r="CN108" s="959"/>
      <c r="CO108" s="959"/>
      <c r="CP108" s="959"/>
      <c r="CQ108" s="959"/>
      <c r="CR108" s="959"/>
      <c r="CS108" s="959"/>
      <c r="CT108" s="959"/>
      <c r="CU108" s="959"/>
      <c r="CV108" s="959"/>
      <c r="CW108" s="959"/>
      <c r="CX108" s="959"/>
      <c r="CY108" s="959"/>
      <c r="CZ108" s="959"/>
      <c r="DA108" s="959"/>
      <c r="DB108" s="959"/>
      <c r="DC108" s="959"/>
      <c r="DD108" s="959"/>
      <c r="DE108" s="959"/>
      <c r="DF108" s="959"/>
      <c r="DG108" s="959"/>
      <c r="DH108" s="959"/>
      <c r="DI108" s="959"/>
      <c r="DJ108" s="959"/>
      <c r="DK108" s="959"/>
      <c r="DL108" s="959"/>
      <c r="DM108" s="959"/>
      <c r="DN108" s="959"/>
      <c r="DO108" s="959"/>
      <c r="DP108" s="959"/>
      <c r="DQ108" s="959"/>
      <c r="DR108" s="959"/>
      <c r="DS108" s="959"/>
      <c r="DT108" s="959"/>
      <c r="DU108" s="959"/>
      <c r="DV108" s="959"/>
      <c r="DW108" s="959"/>
      <c r="DX108" s="959"/>
      <c r="DY108" s="959"/>
      <c r="DZ108" s="960"/>
    </row>
    <row r="109" spans="1:131" s="230" customFormat="1" ht="26.25" customHeight="1" x14ac:dyDescent="0.15">
      <c r="A109" s="953" t="s">
        <v>409</v>
      </c>
      <c r="B109" s="934"/>
      <c r="C109" s="934"/>
      <c r="D109" s="934"/>
      <c r="E109" s="934"/>
      <c r="F109" s="934"/>
      <c r="G109" s="934"/>
      <c r="H109" s="934"/>
      <c r="I109" s="934"/>
      <c r="J109" s="934"/>
      <c r="K109" s="934"/>
      <c r="L109" s="934"/>
      <c r="M109" s="934"/>
      <c r="N109" s="934"/>
      <c r="O109" s="934"/>
      <c r="P109" s="934"/>
      <c r="Q109" s="934"/>
      <c r="R109" s="934"/>
      <c r="S109" s="934"/>
      <c r="T109" s="934"/>
      <c r="U109" s="934"/>
      <c r="V109" s="934"/>
      <c r="W109" s="934"/>
      <c r="X109" s="934"/>
      <c r="Y109" s="934"/>
      <c r="Z109" s="935"/>
      <c r="AA109" s="933" t="s">
        <v>410</v>
      </c>
      <c r="AB109" s="934"/>
      <c r="AC109" s="934"/>
      <c r="AD109" s="934"/>
      <c r="AE109" s="935"/>
      <c r="AF109" s="933" t="s">
        <v>411</v>
      </c>
      <c r="AG109" s="934"/>
      <c r="AH109" s="934"/>
      <c r="AI109" s="934"/>
      <c r="AJ109" s="935"/>
      <c r="AK109" s="933" t="s">
        <v>295</v>
      </c>
      <c r="AL109" s="934"/>
      <c r="AM109" s="934"/>
      <c r="AN109" s="934"/>
      <c r="AO109" s="935"/>
      <c r="AP109" s="933" t="s">
        <v>412</v>
      </c>
      <c r="AQ109" s="934"/>
      <c r="AR109" s="934"/>
      <c r="AS109" s="934"/>
      <c r="AT109" s="936"/>
      <c r="AU109" s="953" t="s">
        <v>409</v>
      </c>
      <c r="AV109" s="934"/>
      <c r="AW109" s="934"/>
      <c r="AX109" s="934"/>
      <c r="AY109" s="934"/>
      <c r="AZ109" s="934"/>
      <c r="BA109" s="934"/>
      <c r="BB109" s="934"/>
      <c r="BC109" s="934"/>
      <c r="BD109" s="934"/>
      <c r="BE109" s="934"/>
      <c r="BF109" s="934"/>
      <c r="BG109" s="934"/>
      <c r="BH109" s="934"/>
      <c r="BI109" s="934"/>
      <c r="BJ109" s="934"/>
      <c r="BK109" s="934"/>
      <c r="BL109" s="934"/>
      <c r="BM109" s="934"/>
      <c r="BN109" s="934"/>
      <c r="BO109" s="934"/>
      <c r="BP109" s="935"/>
      <c r="BQ109" s="933" t="s">
        <v>410</v>
      </c>
      <c r="BR109" s="934"/>
      <c r="BS109" s="934"/>
      <c r="BT109" s="934"/>
      <c r="BU109" s="935"/>
      <c r="BV109" s="933" t="s">
        <v>411</v>
      </c>
      <c r="BW109" s="934"/>
      <c r="BX109" s="934"/>
      <c r="BY109" s="934"/>
      <c r="BZ109" s="935"/>
      <c r="CA109" s="933" t="s">
        <v>295</v>
      </c>
      <c r="CB109" s="934"/>
      <c r="CC109" s="934"/>
      <c r="CD109" s="934"/>
      <c r="CE109" s="935"/>
      <c r="CF109" s="954" t="s">
        <v>412</v>
      </c>
      <c r="CG109" s="954"/>
      <c r="CH109" s="954"/>
      <c r="CI109" s="954"/>
      <c r="CJ109" s="954"/>
      <c r="CK109" s="933" t="s">
        <v>413</v>
      </c>
      <c r="CL109" s="934"/>
      <c r="CM109" s="934"/>
      <c r="CN109" s="934"/>
      <c r="CO109" s="934"/>
      <c r="CP109" s="934"/>
      <c r="CQ109" s="934"/>
      <c r="CR109" s="934"/>
      <c r="CS109" s="934"/>
      <c r="CT109" s="934"/>
      <c r="CU109" s="934"/>
      <c r="CV109" s="934"/>
      <c r="CW109" s="934"/>
      <c r="CX109" s="934"/>
      <c r="CY109" s="934"/>
      <c r="CZ109" s="934"/>
      <c r="DA109" s="934"/>
      <c r="DB109" s="934"/>
      <c r="DC109" s="934"/>
      <c r="DD109" s="934"/>
      <c r="DE109" s="934"/>
      <c r="DF109" s="935"/>
      <c r="DG109" s="933" t="s">
        <v>410</v>
      </c>
      <c r="DH109" s="934"/>
      <c r="DI109" s="934"/>
      <c r="DJ109" s="934"/>
      <c r="DK109" s="935"/>
      <c r="DL109" s="933" t="s">
        <v>411</v>
      </c>
      <c r="DM109" s="934"/>
      <c r="DN109" s="934"/>
      <c r="DO109" s="934"/>
      <c r="DP109" s="935"/>
      <c r="DQ109" s="933" t="s">
        <v>295</v>
      </c>
      <c r="DR109" s="934"/>
      <c r="DS109" s="934"/>
      <c r="DT109" s="934"/>
      <c r="DU109" s="935"/>
      <c r="DV109" s="933" t="s">
        <v>412</v>
      </c>
      <c r="DW109" s="934"/>
      <c r="DX109" s="934"/>
      <c r="DY109" s="934"/>
      <c r="DZ109" s="936"/>
    </row>
    <row r="110" spans="1:131" s="230" customFormat="1" ht="26.25" customHeight="1" x14ac:dyDescent="0.15">
      <c r="A110" s="937" t="s">
        <v>414</v>
      </c>
      <c r="B110" s="938"/>
      <c r="C110" s="938"/>
      <c r="D110" s="938"/>
      <c r="E110" s="938"/>
      <c r="F110" s="938"/>
      <c r="G110" s="938"/>
      <c r="H110" s="938"/>
      <c r="I110" s="938"/>
      <c r="J110" s="938"/>
      <c r="K110" s="938"/>
      <c r="L110" s="938"/>
      <c r="M110" s="938"/>
      <c r="N110" s="938"/>
      <c r="O110" s="938"/>
      <c r="P110" s="938"/>
      <c r="Q110" s="938"/>
      <c r="R110" s="938"/>
      <c r="S110" s="938"/>
      <c r="T110" s="938"/>
      <c r="U110" s="938"/>
      <c r="V110" s="938"/>
      <c r="W110" s="938"/>
      <c r="X110" s="938"/>
      <c r="Y110" s="938"/>
      <c r="Z110" s="939"/>
      <c r="AA110" s="940">
        <v>283597</v>
      </c>
      <c r="AB110" s="941"/>
      <c r="AC110" s="941"/>
      <c r="AD110" s="941"/>
      <c r="AE110" s="942"/>
      <c r="AF110" s="943">
        <v>292081</v>
      </c>
      <c r="AG110" s="941"/>
      <c r="AH110" s="941"/>
      <c r="AI110" s="941"/>
      <c r="AJ110" s="942"/>
      <c r="AK110" s="943">
        <v>292121</v>
      </c>
      <c r="AL110" s="941"/>
      <c r="AM110" s="941"/>
      <c r="AN110" s="941"/>
      <c r="AO110" s="942"/>
      <c r="AP110" s="944">
        <v>17.7</v>
      </c>
      <c r="AQ110" s="945"/>
      <c r="AR110" s="945"/>
      <c r="AS110" s="945"/>
      <c r="AT110" s="946"/>
      <c r="AU110" s="947" t="s">
        <v>69</v>
      </c>
      <c r="AV110" s="948"/>
      <c r="AW110" s="948"/>
      <c r="AX110" s="948"/>
      <c r="AY110" s="948"/>
      <c r="AZ110" s="970" t="s">
        <v>415</v>
      </c>
      <c r="BA110" s="938"/>
      <c r="BB110" s="938"/>
      <c r="BC110" s="938"/>
      <c r="BD110" s="938"/>
      <c r="BE110" s="938"/>
      <c r="BF110" s="938"/>
      <c r="BG110" s="938"/>
      <c r="BH110" s="938"/>
      <c r="BI110" s="938"/>
      <c r="BJ110" s="938"/>
      <c r="BK110" s="938"/>
      <c r="BL110" s="938"/>
      <c r="BM110" s="938"/>
      <c r="BN110" s="938"/>
      <c r="BO110" s="938"/>
      <c r="BP110" s="939"/>
      <c r="BQ110" s="971">
        <v>2321589</v>
      </c>
      <c r="BR110" s="972"/>
      <c r="BS110" s="972"/>
      <c r="BT110" s="972"/>
      <c r="BU110" s="972"/>
      <c r="BV110" s="972">
        <v>2123102</v>
      </c>
      <c r="BW110" s="972"/>
      <c r="BX110" s="972"/>
      <c r="BY110" s="972"/>
      <c r="BZ110" s="972"/>
      <c r="CA110" s="972">
        <v>2479335</v>
      </c>
      <c r="CB110" s="972"/>
      <c r="CC110" s="972"/>
      <c r="CD110" s="972"/>
      <c r="CE110" s="972"/>
      <c r="CF110" s="985">
        <v>150.19999999999999</v>
      </c>
      <c r="CG110" s="986"/>
      <c r="CH110" s="986"/>
      <c r="CI110" s="986"/>
      <c r="CJ110" s="986"/>
      <c r="CK110" s="987" t="s">
        <v>416</v>
      </c>
      <c r="CL110" s="988"/>
      <c r="CM110" s="970" t="s">
        <v>417</v>
      </c>
      <c r="CN110" s="938"/>
      <c r="CO110" s="938"/>
      <c r="CP110" s="938"/>
      <c r="CQ110" s="938"/>
      <c r="CR110" s="938"/>
      <c r="CS110" s="938"/>
      <c r="CT110" s="938"/>
      <c r="CU110" s="938"/>
      <c r="CV110" s="938"/>
      <c r="CW110" s="938"/>
      <c r="CX110" s="938"/>
      <c r="CY110" s="938"/>
      <c r="CZ110" s="938"/>
      <c r="DA110" s="938"/>
      <c r="DB110" s="938"/>
      <c r="DC110" s="938"/>
      <c r="DD110" s="938"/>
      <c r="DE110" s="938"/>
      <c r="DF110" s="939"/>
      <c r="DG110" s="971" t="s">
        <v>122</v>
      </c>
      <c r="DH110" s="972"/>
      <c r="DI110" s="972"/>
      <c r="DJ110" s="972"/>
      <c r="DK110" s="972"/>
      <c r="DL110" s="972" t="s">
        <v>122</v>
      </c>
      <c r="DM110" s="972"/>
      <c r="DN110" s="972"/>
      <c r="DO110" s="972"/>
      <c r="DP110" s="972"/>
      <c r="DQ110" s="972" t="s">
        <v>122</v>
      </c>
      <c r="DR110" s="972"/>
      <c r="DS110" s="972"/>
      <c r="DT110" s="972"/>
      <c r="DU110" s="972"/>
      <c r="DV110" s="973" t="s">
        <v>122</v>
      </c>
      <c r="DW110" s="973"/>
      <c r="DX110" s="973"/>
      <c r="DY110" s="973"/>
      <c r="DZ110" s="974"/>
    </row>
    <row r="111" spans="1:131" s="230" customFormat="1" ht="26.25" customHeight="1" x14ac:dyDescent="0.15">
      <c r="A111" s="975" t="s">
        <v>418</v>
      </c>
      <c r="B111" s="976"/>
      <c r="C111" s="976"/>
      <c r="D111" s="976"/>
      <c r="E111" s="976"/>
      <c r="F111" s="976"/>
      <c r="G111" s="976"/>
      <c r="H111" s="976"/>
      <c r="I111" s="976"/>
      <c r="J111" s="976"/>
      <c r="K111" s="976"/>
      <c r="L111" s="976"/>
      <c r="M111" s="976"/>
      <c r="N111" s="976"/>
      <c r="O111" s="976"/>
      <c r="P111" s="976"/>
      <c r="Q111" s="976"/>
      <c r="R111" s="976"/>
      <c r="S111" s="976"/>
      <c r="T111" s="976"/>
      <c r="U111" s="976"/>
      <c r="V111" s="976"/>
      <c r="W111" s="976"/>
      <c r="X111" s="976"/>
      <c r="Y111" s="976"/>
      <c r="Z111" s="977"/>
      <c r="AA111" s="978" t="s">
        <v>122</v>
      </c>
      <c r="AB111" s="979"/>
      <c r="AC111" s="979"/>
      <c r="AD111" s="979"/>
      <c r="AE111" s="980"/>
      <c r="AF111" s="981" t="s">
        <v>122</v>
      </c>
      <c r="AG111" s="979"/>
      <c r="AH111" s="979"/>
      <c r="AI111" s="979"/>
      <c r="AJ111" s="980"/>
      <c r="AK111" s="981" t="s">
        <v>122</v>
      </c>
      <c r="AL111" s="979"/>
      <c r="AM111" s="979"/>
      <c r="AN111" s="979"/>
      <c r="AO111" s="980"/>
      <c r="AP111" s="982" t="s">
        <v>122</v>
      </c>
      <c r="AQ111" s="983"/>
      <c r="AR111" s="983"/>
      <c r="AS111" s="983"/>
      <c r="AT111" s="984"/>
      <c r="AU111" s="949"/>
      <c r="AV111" s="950"/>
      <c r="AW111" s="950"/>
      <c r="AX111" s="950"/>
      <c r="AY111" s="950"/>
      <c r="AZ111" s="963" t="s">
        <v>419</v>
      </c>
      <c r="BA111" s="964"/>
      <c r="BB111" s="964"/>
      <c r="BC111" s="964"/>
      <c r="BD111" s="964"/>
      <c r="BE111" s="964"/>
      <c r="BF111" s="964"/>
      <c r="BG111" s="964"/>
      <c r="BH111" s="964"/>
      <c r="BI111" s="964"/>
      <c r="BJ111" s="964"/>
      <c r="BK111" s="964"/>
      <c r="BL111" s="964"/>
      <c r="BM111" s="964"/>
      <c r="BN111" s="964"/>
      <c r="BO111" s="964"/>
      <c r="BP111" s="965"/>
      <c r="BQ111" s="966" t="s">
        <v>122</v>
      </c>
      <c r="BR111" s="967"/>
      <c r="BS111" s="967"/>
      <c r="BT111" s="967"/>
      <c r="BU111" s="967"/>
      <c r="BV111" s="967" t="s">
        <v>122</v>
      </c>
      <c r="BW111" s="967"/>
      <c r="BX111" s="967"/>
      <c r="BY111" s="967"/>
      <c r="BZ111" s="967"/>
      <c r="CA111" s="967" t="s">
        <v>122</v>
      </c>
      <c r="CB111" s="967"/>
      <c r="CC111" s="967"/>
      <c r="CD111" s="967"/>
      <c r="CE111" s="967"/>
      <c r="CF111" s="961" t="s">
        <v>122</v>
      </c>
      <c r="CG111" s="962"/>
      <c r="CH111" s="962"/>
      <c r="CI111" s="962"/>
      <c r="CJ111" s="962"/>
      <c r="CK111" s="989"/>
      <c r="CL111" s="990"/>
      <c r="CM111" s="963" t="s">
        <v>420</v>
      </c>
      <c r="CN111" s="964"/>
      <c r="CO111" s="964"/>
      <c r="CP111" s="964"/>
      <c r="CQ111" s="964"/>
      <c r="CR111" s="964"/>
      <c r="CS111" s="964"/>
      <c r="CT111" s="964"/>
      <c r="CU111" s="964"/>
      <c r="CV111" s="964"/>
      <c r="CW111" s="964"/>
      <c r="CX111" s="964"/>
      <c r="CY111" s="964"/>
      <c r="CZ111" s="964"/>
      <c r="DA111" s="964"/>
      <c r="DB111" s="964"/>
      <c r="DC111" s="964"/>
      <c r="DD111" s="964"/>
      <c r="DE111" s="964"/>
      <c r="DF111" s="965"/>
      <c r="DG111" s="966" t="s">
        <v>122</v>
      </c>
      <c r="DH111" s="967"/>
      <c r="DI111" s="967"/>
      <c r="DJ111" s="967"/>
      <c r="DK111" s="967"/>
      <c r="DL111" s="967" t="s">
        <v>122</v>
      </c>
      <c r="DM111" s="967"/>
      <c r="DN111" s="967"/>
      <c r="DO111" s="967"/>
      <c r="DP111" s="967"/>
      <c r="DQ111" s="967" t="s">
        <v>122</v>
      </c>
      <c r="DR111" s="967"/>
      <c r="DS111" s="967"/>
      <c r="DT111" s="967"/>
      <c r="DU111" s="967"/>
      <c r="DV111" s="968" t="s">
        <v>122</v>
      </c>
      <c r="DW111" s="968"/>
      <c r="DX111" s="968"/>
      <c r="DY111" s="968"/>
      <c r="DZ111" s="969"/>
    </row>
    <row r="112" spans="1:131" s="230" customFormat="1" ht="26.25" customHeight="1" x14ac:dyDescent="0.15">
      <c r="A112" s="993" t="s">
        <v>421</v>
      </c>
      <c r="B112" s="994"/>
      <c r="C112" s="964" t="s">
        <v>422</v>
      </c>
      <c r="D112" s="964"/>
      <c r="E112" s="964"/>
      <c r="F112" s="964"/>
      <c r="G112" s="964"/>
      <c r="H112" s="964"/>
      <c r="I112" s="964"/>
      <c r="J112" s="964"/>
      <c r="K112" s="964"/>
      <c r="L112" s="964"/>
      <c r="M112" s="964"/>
      <c r="N112" s="964"/>
      <c r="O112" s="964"/>
      <c r="P112" s="964"/>
      <c r="Q112" s="964"/>
      <c r="R112" s="964"/>
      <c r="S112" s="964"/>
      <c r="T112" s="964"/>
      <c r="U112" s="964"/>
      <c r="V112" s="964"/>
      <c r="W112" s="964"/>
      <c r="X112" s="964"/>
      <c r="Y112" s="964"/>
      <c r="Z112" s="965"/>
      <c r="AA112" s="999" t="s">
        <v>122</v>
      </c>
      <c r="AB112" s="1000"/>
      <c r="AC112" s="1000"/>
      <c r="AD112" s="1000"/>
      <c r="AE112" s="1001"/>
      <c r="AF112" s="1002" t="s">
        <v>122</v>
      </c>
      <c r="AG112" s="1000"/>
      <c r="AH112" s="1000"/>
      <c r="AI112" s="1000"/>
      <c r="AJ112" s="1001"/>
      <c r="AK112" s="1002" t="s">
        <v>122</v>
      </c>
      <c r="AL112" s="1000"/>
      <c r="AM112" s="1000"/>
      <c r="AN112" s="1000"/>
      <c r="AO112" s="1001"/>
      <c r="AP112" s="1003" t="s">
        <v>122</v>
      </c>
      <c r="AQ112" s="1004"/>
      <c r="AR112" s="1004"/>
      <c r="AS112" s="1004"/>
      <c r="AT112" s="1005"/>
      <c r="AU112" s="949"/>
      <c r="AV112" s="950"/>
      <c r="AW112" s="950"/>
      <c r="AX112" s="950"/>
      <c r="AY112" s="950"/>
      <c r="AZ112" s="963" t="s">
        <v>423</v>
      </c>
      <c r="BA112" s="964"/>
      <c r="BB112" s="964"/>
      <c r="BC112" s="964"/>
      <c r="BD112" s="964"/>
      <c r="BE112" s="964"/>
      <c r="BF112" s="964"/>
      <c r="BG112" s="964"/>
      <c r="BH112" s="964"/>
      <c r="BI112" s="964"/>
      <c r="BJ112" s="964"/>
      <c r="BK112" s="964"/>
      <c r="BL112" s="964"/>
      <c r="BM112" s="964"/>
      <c r="BN112" s="964"/>
      <c r="BO112" s="964"/>
      <c r="BP112" s="965"/>
      <c r="BQ112" s="966">
        <v>750972</v>
      </c>
      <c r="BR112" s="967"/>
      <c r="BS112" s="967"/>
      <c r="BT112" s="967"/>
      <c r="BU112" s="967"/>
      <c r="BV112" s="967">
        <v>684209</v>
      </c>
      <c r="BW112" s="967"/>
      <c r="BX112" s="967"/>
      <c r="BY112" s="967"/>
      <c r="BZ112" s="967"/>
      <c r="CA112" s="967">
        <v>722544</v>
      </c>
      <c r="CB112" s="967"/>
      <c r="CC112" s="967"/>
      <c r="CD112" s="967"/>
      <c r="CE112" s="967"/>
      <c r="CF112" s="961">
        <v>43.8</v>
      </c>
      <c r="CG112" s="962"/>
      <c r="CH112" s="962"/>
      <c r="CI112" s="962"/>
      <c r="CJ112" s="962"/>
      <c r="CK112" s="989"/>
      <c r="CL112" s="990"/>
      <c r="CM112" s="963" t="s">
        <v>424</v>
      </c>
      <c r="CN112" s="964"/>
      <c r="CO112" s="964"/>
      <c r="CP112" s="964"/>
      <c r="CQ112" s="964"/>
      <c r="CR112" s="964"/>
      <c r="CS112" s="964"/>
      <c r="CT112" s="964"/>
      <c r="CU112" s="964"/>
      <c r="CV112" s="964"/>
      <c r="CW112" s="964"/>
      <c r="CX112" s="964"/>
      <c r="CY112" s="964"/>
      <c r="CZ112" s="964"/>
      <c r="DA112" s="964"/>
      <c r="DB112" s="964"/>
      <c r="DC112" s="964"/>
      <c r="DD112" s="964"/>
      <c r="DE112" s="964"/>
      <c r="DF112" s="965"/>
      <c r="DG112" s="966" t="s">
        <v>122</v>
      </c>
      <c r="DH112" s="967"/>
      <c r="DI112" s="967"/>
      <c r="DJ112" s="967"/>
      <c r="DK112" s="967"/>
      <c r="DL112" s="967" t="s">
        <v>122</v>
      </c>
      <c r="DM112" s="967"/>
      <c r="DN112" s="967"/>
      <c r="DO112" s="967"/>
      <c r="DP112" s="967"/>
      <c r="DQ112" s="967" t="s">
        <v>122</v>
      </c>
      <c r="DR112" s="967"/>
      <c r="DS112" s="967"/>
      <c r="DT112" s="967"/>
      <c r="DU112" s="967"/>
      <c r="DV112" s="968" t="s">
        <v>122</v>
      </c>
      <c r="DW112" s="968"/>
      <c r="DX112" s="968"/>
      <c r="DY112" s="968"/>
      <c r="DZ112" s="969"/>
    </row>
    <row r="113" spans="1:130" s="230" customFormat="1" ht="26.25" customHeight="1" x14ac:dyDescent="0.15">
      <c r="A113" s="995"/>
      <c r="B113" s="996"/>
      <c r="C113" s="964" t="s">
        <v>425</v>
      </c>
      <c r="D113" s="964"/>
      <c r="E113" s="964"/>
      <c r="F113" s="964"/>
      <c r="G113" s="964"/>
      <c r="H113" s="964"/>
      <c r="I113" s="964"/>
      <c r="J113" s="964"/>
      <c r="K113" s="964"/>
      <c r="L113" s="964"/>
      <c r="M113" s="964"/>
      <c r="N113" s="964"/>
      <c r="O113" s="964"/>
      <c r="P113" s="964"/>
      <c r="Q113" s="964"/>
      <c r="R113" s="964"/>
      <c r="S113" s="964"/>
      <c r="T113" s="964"/>
      <c r="U113" s="964"/>
      <c r="V113" s="964"/>
      <c r="W113" s="964"/>
      <c r="X113" s="964"/>
      <c r="Y113" s="964"/>
      <c r="Z113" s="965"/>
      <c r="AA113" s="978">
        <v>93828</v>
      </c>
      <c r="AB113" s="979"/>
      <c r="AC113" s="979"/>
      <c r="AD113" s="979"/>
      <c r="AE113" s="980"/>
      <c r="AF113" s="981">
        <v>95268</v>
      </c>
      <c r="AG113" s="979"/>
      <c r="AH113" s="979"/>
      <c r="AI113" s="979"/>
      <c r="AJ113" s="980"/>
      <c r="AK113" s="981">
        <v>92172</v>
      </c>
      <c r="AL113" s="979"/>
      <c r="AM113" s="979"/>
      <c r="AN113" s="979"/>
      <c r="AO113" s="980"/>
      <c r="AP113" s="982">
        <v>5.6</v>
      </c>
      <c r="AQ113" s="983"/>
      <c r="AR113" s="983"/>
      <c r="AS113" s="983"/>
      <c r="AT113" s="984"/>
      <c r="AU113" s="949"/>
      <c r="AV113" s="950"/>
      <c r="AW113" s="950"/>
      <c r="AX113" s="950"/>
      <c r="AY113" s="950"/>
      <c r="AZ113" s="963" t="s">
        <v>426</v>
      </c>
      <c r="BA113" s="964"/>
      <c r="BB113" s="964"/>
      <c r="BC113" s="964"/>
      <c r="BD113" s="964"/>
      <c r="BE113" s="964"/>
      <c r="BF113" s="964"/>
      <c r="BG113" s="964"/>
      <c r="BH113" s="964"/>
      <c r="BI113" s="964"/>
      <c r="BJ113" s="964"/>
      <c r="BK113" s="964"/>
      <c r="BL113" s="964"/>
      <c r="BM113" s="964"/>
      <c r="BN113" s="964"/>
      <c r="BO113" s="964"/>
      <c r="BP113" s="965"/>
      <c r="BQ113" s="966" t="s">
        <v>122</v>
      </c>
      <c r="BR113" s="967"/>
      <c r="BS113" s="967"/>
      <c r="BT113" s="967"/>
      <c r="BU113" s="967"/>
      <c r="BV113" s="967" t="s">
        <v>122</v>
      </c>
      <c r="BW113" s="967"/>
      <c r="BX113" s="967"/>
      <c r="BY113" s="967"/>
      <c r="BZ113" s="967"/>
      <c r="CA113" s="967" t="s">
        <v>122</v>
      </c>
      <c r="CB113" s="967"/>
      <c r="CC113" s="967"/>
      <c r="CD113" s="967"/>
      <c r="CE113" s="967"/>
      <c r="CF113" s="961" t="s">
        <v>122</v>
      </c>
      <c r="CG113" s="962"/>
      <c r="CH113" s="962"/>
      <c r="CI113" s="962"/>
      <c r="CJ113" s="962"/>
      <c r="CK113" s="989"/>
      <c r="CL113" s="990"/>
      <c r="CM113" s="963" t="s">
        <v>427</v>
      </c>
      <c r="CN113" s="964"/>
      <c r="CO113" s="964"/>
      <c r="CP113" s="964"/>
      <c r="CQ113" s="964"/>
      <c r="CR113" s="964"/>
      <c r="CS113" s="964"/>
      <c r="CT113" s="964"/>
      <c r="CU113" s="964"/>
      <c r="CV113" s="964"/>
      <c r="CW113" s="964"/>
      <c r="CX113" s="964"/>
      <c r="CY113" s="964"/>
      <c r="CZ113" s="964"/>
      <c r="DA113" s="964"/>
      <c r="DB113" s="964"/>
      <c r="DC113" s="964"/>
      <c r="DD113" s="964"/>
      <c r="DE113" s="964"/>
      <c r="DF113" s="965"/>
      <c r="DG113" s="999" t="s">
        <v>122</v>
      </c>
      <c r="DH113" s="1000"/>
      <c r="DI113" s="1000"/>
      <c r="DJ113" s="1000"/>
      <c r="DK113" s="1001"/>
      <c r="DL113" s="1002" t="s">
        <v>122</v>
      </c>
      <c r="DM113" s="1000"/>
      <c r="DN113" s="1000"/>
      <c r="DO113" s="1000"/>
      <c r="DP113" s="1001"/>
      <c r="DQ113" s="1002" t="s">
        <v>122</v>
      </c>
      <c r="DR113" s="1000"/>
      <c r="DS113" s="1000"/>
      <c r="DT113" s="1000"/>
      <c r="DU113" s="1001"/>
      <c r="DV113" s="1003" t="s">
        <v>122</v>
      </c>
      <c r="DW113" s="1004"/>
      <c r="DX113" s="1004"/>
      <c r="DY113" s="1004"/>
      <c r="DZ113" s="1005"/>
    </row>
    <row r="114" spans="1:130" s="230" customFormat="1" ht="26.25" customHeight="1" x14ac:dyDescent="0.15">
      <c r="A114" s="995"/>
      <c r="B114" s="996"/>
      <c r="C114" s="964" t="s">
        <v>428</v>
      </c>
      <c r="D114" s="964"/>
      <c r="E114" s="964"/>
      <c r="F114" s="964"/>
      <c r="G114" s="964"/>
      <c r="H114" s="964"/>
      <c r="I114" s="964"/>
      <c r="J114" s="964"/>
      <c r="K114" s="964"/>
      <c r="L114" s="964"/>
      <c r="M114" s="964"/>
      <c r="N114" s="964"/>
      <c r="O114" s="964"/>
      <c r="P114" s="964"/>
      <c r="Q114" s="964"/>
      <c r="R114" s="964"/>
      <c r="S114" s="964"/>
      <c r="T114" s="964"/>
      <c r="U114" s="964"/>
      <c r="V114" s="964"/>
      <c r="W114" s="964"/>
      <c r="X114" s="964"/>
      <c r="Y114" s="964"/>
      <c r="Z114" s="965"/>
      <c r="AA114" s="999" t="s">
        <v>122</v>
      </c>
      <c r="AB114" s="1000"/>
      <c r="AC114" s="1000"/>
      <c r="AD114" s="1000"/>
      <c r="AE114" s="1001"/>
      <c r="AF114" s="1002" t="s">
        <v>122</v>
      </c>
      <c r="AG114" s="1000"/>
      <c r="AH114" s="1000"/>
      <c r="AI114" s="1000"/>
      <c r="AJ114" s="1001"/>
      <c r="AK114" s="1002" t="s">
        <v>122</v>
      </c>
      <c r="AL114" s="1000"/>
      <c r="AM114" s="1000"/>
      <c r="AN114" s="1000"/>
      <c r="AO114" s="1001"/>
      <c r="AP114" s="1003" t="s">
        <v>122</v>
      </c>
      <c r="AQ114" s="1004"/>
      <c r="AR114" s="1004"/>
      <c r="AS114" s="1004"/>
      <c r="AT114" s="1005"/>
      <c r="AU114" s="949"/>
      <c r="AV114" s="950"/>
      <c r="AW114" s="950"/>
      <c r="AX114" s="950"/>
      <c r="AY114" s="950"/>
      <c r="AZ114" s="963" t="s">
        <v>429</v>
      </c>
      <c r="BA114" s="964"/>
      <c r="BB114" s="964"/>
      <c r="BC114" s="964"/>
      <c r="BD114" s="964"/>
      <c r="BE114" s="964"/>
      <c r="BF114" s="964"/>
      <c r="BG114" s="964"/>
      <c r="BH114" s="964"/>
      <c r="BI114" s="964"/>
      <c r="BJ114" s="964"/>
      <c r="BK114" s="964"/>
      <c r="BL114" s="964"/>
      <c r="BM114" s="964"/>
      <c r="BN114" s="964"/>
      <c r="BO114" s="964"/>
      <c r="BP114" s="965"/>
      <c r="BQ114" s="966">
        <v>235683</v>
      </c>
      <c r="BR114" s="967"/>
      <c r="BS114" s="967"/>
      <c r="BT114" s="967"/>
      <c r="BU114" s="967"/>
      <c r="BV114" s="967">
        <v>271968</v>
      </c>
      <c r="BW114" s="967"/>
      <c r="BX114" s="967"/>
      <c r="BY114" s="967"/>
      <c r="BZ114" s="967"/>
      <c r="CA114" s="967">
        <v>337028</v>
      </c>
      <c r="CB114" s="967"/>
      <c r="CC114" s="967"/>
      <c r="CD114" s="967"/>
      <c r="CE114" s="967"/>
      <c r="CF114" s="961">
        <v>20.399999999999999</v>
      </c>
      <c r="CG114" s="962"/>
      <c r="CH114" s="962"/>
      <c r="CI114" s="962"/>
      <c r="CJ114" s="962"/>
      <c r="CK114" s="989"/>
      <c r="CL114" s="990"/>
      <c r="CM114" s="963" t="s">
        <v>430</v>
      </c>
      <c r="CN114" s="964"/>
      <c r="CO114" s="964"/>
      <c r="CP114" s="964"/>
      <c r="CQ114" s="964"/>
      <c r="CR114" s="964"/>
      <c r="CS114" s="964"/>
      <c r="CT114" s="964"/>
      <c r="CU114" s="964"/>
      <c r="CV114" s="964"/>
      <c r="CW114" s="964"/>
      <c r="CX114" s="964"/>
      <c r="CY114" s="964"/>
      <c r="CZ114" s="964"/>
      <c r="DA114" s="964"/>
      <c r="DB114" s="964"/>
      <c r="DC114" s="964"/>
      <c r="DD114" s="964"/>
      <c r="DE114" s="964"/>
      <c r="DF114" s="965"/>
      <c r="DG114" s="999" t="s">
        <v>122</v>
      </c>
      <c r="DH114" s="1000"/>
      <c r="DI114" s="1000"/>
      <c r="DJ114" s="1000"/>
      <c r="DK114" s="1001"/>
      <c r="DL114" s="1002" t="s">
        <v>122</v>
      </c>
      <c r="DM114" s="1000"/>
      <c r="DN114" s="1000"/>
      <c r="DO114" s="1000"/>
      <c r="DP114" s="1001"/>
      <c r="DQ114" s="1002" t="s">
        <v>122</v>
      </c>
      <c r="DR114" s="1000"/>
      <c r="DS114" s="1000"/>
      <c r="DT114" s="1000"/>
      <c r="DU114" s="1001"/>
      <c r="DV114" s="1003" t="s">
        <v>122</v>
      </c>
      <c r="DW114" s="1004"/>
      <c r="DX114" s="1004"/>
      <c r="DY114" s="1004"/>
      <c r="DZ114" s="1005"/>
    </row>
    <row r="115" spans="1:130" s="230" customFormat="1" ht="26.25" customHeight="1" x14ac:dyDescent="0.15">
      <c r="A115" s="995"/>
      <c r="B115" s="996"/>
      <c r="C115" s="964" t="s">
        <v>431</v>
      </c>
      <c r="D115" s="964"/>
      <c r="E115" s="964"/>
      <c r="F115" s="964"/>
      <c r="G115" s="964"/>
      <c r="H115" s="964"/>
      <c r="I115" s="964"/>
      <c r="J115" s="964"/>
      <c r="K115" s="964"/>
      <c r="L115" s="964"/>
      <c r="M115" s="964"/>
      <c r="N115" s="964"/>
      <c r="O115" s="964"/>
      <c r="P115" s="964"/>
      <c r="Q115" s="964"/>
      <c r="R115" s="964"/>
      <c r="S115" s="964"/>
      <c r="T115" s="964"/>
      <c r="U115" s="964"/>
      <c r="V115" s="964"/>
      <c r="W115" s="964"/>
      <c r="X115" s="964"/>
      <c r="Y115" s="964"/>
      <c r="Z115" s="965"/>
      <c r="AA115" s="978" t="s">
        <v>122</v>
      </c>
      <c r="AB115" s="979"/>
      <c r="AC115" s="979"/>
      <c r="AD115" s="979"/>
      <c r="AE115" s="980"/>
      <c r="AF115" s="981" t="s">
        <v>122</v>
      </c>
      <c r="AG115" s="979"/>
      <c r="AH115" s="979"/>
      <c r="AI115" s="979"/>
      <c r="AJ115" s="980"/>
      <c r="AK115" s="981" t="s">
        <v>122</v>
      </c>
      <c r="AL115" s="979"/>
      <c r="AM115" s="979"/>
      <c r="AN115" s="979"/>
      <c r="AO115" s="980"/>
      <c r="AP115" s="982" t="s">
        <v>122</v>
      </c>
      <c r="AQ115" s="983"/>
      <c r="AR115" s="983"/>
      <c r="AS115" s="983"/>
      <c r="AT115" s="984"/>
      <c r="AU115" s="949"/>
      <c r="AV115" s="950"/>
      <c r="AW115" s="950"/>
      <c r="AX115" s="950"/>
      <c r="AY115" s="950"/>
      <c r="AZ115" s="963" t="s">
        <v>432</v>
      </c>
      <c r="BA115" s="964"/>
      <c r="BB115" s="964"/>
      <c r="BC115" s="964"/>
      <c r="BD115" s="964"/>
      <c r="BE115" s="964"/>
      <c r="BF115" s="964"/>
      <c r="BG115" s="964"/>
      <c r="BH115" s="964"/>
      <c r="BI115" s="964"/>
      <c r="BJ115" s="964"/>
      <c r="BK115" s="964"/>
      <c r="BL115" s="964"/>
      <c r="BM115" s="964"/>
      <c r="BN115" s="964"/>
      <c r="BO115" s="964"/>
      <c r="BP115" s="965"/>
      <c r="BQ115" s="966" t="s">
        <v>122</v>
      </c>
      <c r="BR115" s="967"/>
      <c r="BS115" s="967"/>
      <c r="BT115" s="967"/>
      <c r="BU115" s="967"/>
      <c r="BV115" s="967" t="s">
        <v>122</v>
      </c>
      <c r="BW115" s="967"/>
      <c r="BX115" s="967"/>
      <c r="BY115" s="967"/>
      <c r="BZ115" s="967"/>
      <c r="CA115" s="967" t="s">
        <v>122</v>
      </c>
      <c r="CB115" s="967"/>
      <c r="CC115" s="967"/>
      <c r="CD115" s="967"/>
      <c r="CE115" s="967"/>
      <c r="CF115" s="961" t="s">
        <v>122</v>
      </c>
      <c r="CG115" s="962"/>
      <c r="CH115" s="962"/>
      <c r="CI115" s="962"/>
      <c r="CJ115" s="962"/>
      <c r="CK115" s="989"/>
      <c r="CL115" s="990"/>
      <c r="CM115" s="963" t="s">
        <v>433</v>
      </c>
      <c r="CN115" s="964"/>
      <c r="CO115" s="964"/>
      <c r="CP115" s="964"/>
      <c r="CQ115" s="964"/>
      <c r="CR115" s="964"/>
      <c r="CS115" s="964"/>
      <c r="CT115" s="964"/>
      <c r="CU115" s="964"/>
      <c r="CV115" s="964"/>
      <c r="CW115" s="964"/>
      <c r="CX115" s="964"/>
      <c r="CY115" s="964"/>
      <c r="CZ115" s="964"/>
      <c r="DA115" s="964"/>
      <c r="DB115" s="964"/>
      <c r="DC115" s="964"/>
      <c r="DD115" s="964"/>
      <c r="DE115" s="964"/>
      <c r="DF115" s="965"/>
      <c r="DG115" s="999" t="s">
        <v>122</v>
      </c>
      <c r="DH115" s="1000"/>
      <c r="DI115" s="1000"/>
      <c r="DJ115" s="1000"/>
      <c r="DK115" s="1001"/>
      <c r="DL115" s="1002" t="s">
        <v>122</v>
      </c>
      <c r="DM115" s="1000"/>
      <c r="DN115" s="1000"/>
      <c r="DO115" s="1000"/>
      <c r="DP115" s="1001"/>
      <c r="DQ115" s="1002" t="s">
        <v>122</v>
      </c>
      <c r="DR115" s="1000"/>
      <c r="DS115" s="1000"/>
      <c r="DT115" s="1000"/>
      <c r="DU115" s="1001"/>
      <c r="DV115" s="1003" t="s">
        <v>122</v>
      </c>
      <c r="DW115" s="1004"/>
      <c r="DX115" s="1004"/>
      <c r="DY115" s="1004"/>
      <c r="DZ115" s="1005"/>
    </row>
    <row r="116" spans="1:130" s="230" customFormat="1" ht="26.25" customHeight="1" x14ac:dyDescent="0.15">
      <c r="A116" s="997"/>
      <c r="B116" s="998"/>
      <c r="C116" s="1006" t="s">
        <v>434</v>
      </c>
      <c r="D116" s="1006"/>
      <c r="E116" s="1006"/>
      <c r="F116" s="1006"/>
      <c r="G116" s="1006"/>
      <c r="H116" s="1006"/>
      <c r="I116" s="1006"/>
      <c r="J116" s="1006"/>
      <c r="K116" s="1006"/>
      <c r="L116" s="1006"/>
      <c r="M116" s="1006"/>
      <c r="N116" s="1006"/>
      <c r="O116" s="1006"/>
      <c r="P116" s="1006"/>
      <c r="Q116" s="1006"/>
      <c r="R116" s="1006"/>
      <c r="S116" s="1006"/>
      <c r="T116" s="1006"/>
      <c r="U116" s="1006"/>
      <c r="V116" s="1006"/>
      <c r="W116" s="1006"/>
      <c r="X116" s="1006"/>
      <c r="Y116" s="1006"/>
      <c r="Z116" s="1007"/>
      <c r="AA116" s="999" t="s">
        <v>122</v>
      </c>
      <c r="AB116" s="1000"/>
      <c r="AC116" s="1000"/>
      <c r="AD116" s="1000"/>
      <c r="AE116" s="1001"/>
      <c r="AF116" s="1002" t="s">
        <v>122</v>
      </c>
      <c r="AG116" s="1000"/>
      <c r="AH116" s="1000"/>
      <c r="AI116" s="1000"/>
      <c r="AJ116" s="1001"/>
      <c r="AK116" s="1002" t="s">
        <v>122</v>
      </c>
      <c r="AL116" s="1000"/>
      <c r="AM116" s="1000"/>
      <c r="AN116" s="1000"/>
      <c r="AO116" s="1001"/>
      <c r="AP116" s="1003" t="s">
        <v>122</v>
      </c>
      <c r="AQ116" s="1004"/>
      <c r="AR116" s="1004"/>
      <c r="AS116" s="1004"/>
      <c r="AT116" s="1005"/>
      <c r="AU116" s="949"/>
      <c r="AV116" s="950"/>
      <c r="AW116" s="950"/>
      <c r="AX116" s="950"/>
      <c r="AY116" s="950"/>
      <c r="AZ116" s="1008" t="s">
        <v>435</v>
      </c>
      <c r="BA116" s="1009"/>
      <c r="BB116" s="1009"/>
      <c r="BC116" s="1009"/>
      <c r="BD116" s="1009"/>
      <c r="BE116" s="1009"/>
      <c r="BF116" s="1009"/>
      <c r="BG116" s="1009"/>
      <c r="BH116" s="1009"/>
      <c r="BI116" s="1009"/>
      <c r="BJ116" s="1009"/>
      <c r="BK116" s="1009"/>
      <c r="BL116" s="1009"/>
      <c r="BM116" s="1009"/>
      <c r="BN116" s="1009"/>
      <c r="BO116" s="1009"/>
      <c r="BP116" s="1010"/>
      <c r="BQ116" s="966" t="s">
        <v>122</v>
      </c>
      <c r="BR116" s="967"/>
      <c r="BS116" s="967"/>
      <c r="BT116" s="967"/>
      <c r="BU116" s="967"/>
      <c r="BV116" s="967" t="s">
        <v>122</v>
      </c>
      <c r="BW116" s="967"/>
      <c r="BX116" s="967"/>
      <c r="BY116" s="967"/>
      <c r="BZ116" s="967"/>
      <c r="CA116" s="967" t="s">
        <v>122</v>
      </c>
      <c r="CB116" s="967"/>
      <c r="CC116" s="967"/>
      <c r="CD116" s="967"/>
      <c r="CE116" s="967"/>
      <c r="CF116" s="961" t="s">
        <v>122</v>
      </c>
      <c r="CG116" s="962"/>
      <c r="CH116" s="962"/>
      <c r="CI116" s="962"/>
      <c r="CJ116" s="962"/>
      <c r="CK116" s="989"/>
      <c r="CL116" s="990"/>
      <c r="CM116" s="963" t="s">
        <v>436</v>
      </c>
      <c r="CN116" s="964"/>
      <c r="CO116" s="964"/>
      <c r="CP116" s="964"/>
      <c r="CQ116" s="964"/>
      <c r="CR116" s="964"/>
      <c r="CS116" s="964"/>
      <c r="CT116" s="964"/>
      <c r="CU116" s="964"/>
      <c r="CV116" s="964"/>
      <c r="CW116" s="964"/>
      <c r="CX116" s="964"/>
      <c r="CY116" s="964"/>
      <c r="CZ116" s="964"/>
      <c r="DA116" s="964"/>
      <c r="DB116" s="964"/>
      <c r="DC116" s="964"/>
      <c r="DD116" s="964"/>
      <c r="DE116" s="964"/>
      <c r="DF116" s="965"/>
      <c r="DG116" s="999" t="s">
        <v>122</v>
      </c>
      <c r="DH116" s="1000"/>
      <c r="DI116" s="1000"/>
      <c r="DJ116" s="1000"/>
      <c r="DK116" s="1001"/>
      <c r="DL116" s="1002" t="s">
        <v>122</v>
      </c>
      <c r="DM116" s="1000"/>
      <c r="DN116" s="1000"/>
      <c r="DO116" s="1000"/>
      <c r="DP116" s="1001"/>
      <c r="DQ116" s="1002" t="s">
        <v>122</v>
      </c>
      <c r="DR116" s="1000"/>
      <c r="DS116" s="1000"/>
      <c r="DT116" s="1000"/>
      <c r="DU116" s="1001"/>
      <c r="DV116" s="1003" t="s">
        <v>122</v>
      </c>
      <c r="DW116" s="1004"/>
      <c r="DX116" s="1004"/>
      <c r="DY116" s="1004"/>
      <c r="DZ116" s="1005"/>
    </row>
    <row r="117" spans="1:130" s="230" customFormat="1" ht="26.25" customHeight="1" x14ac:dyDescent="0.15">
      <c r="A117" s="953" t="s">
        <v>178</v>
      </c>
      <c r="B117" s="934"/>
      <c r="C117" s="934"/>
      <c r="D117" s="934"/>
      <c r="E117" s="934"/>
      <c r="F117" s="934"/>
      <c r="G117" s="934"/>
      <c r="H117" s="934"/>
      <c r="I117" s="934"/>
      <c r="J117" s="934"/>
      <c r="K117" s="934"/>
      <c r="L117" s="934"/>
      <c r="M117" s="934"/>
      <c r="N117" s="934"/>
      <c r="O117" s="934"/>
      <c r="P117" s="934"/>
      <c r="Q117" s="934"/>
      <c r="R117" s="934"/>
      <c r="S117" s="934"/>
      <c r="T117" s="934"/>
      <c r="U117" s="934"/>
      <c r="V117" s="934"/>
      <c r="W117" s="934"/>
      <c r="X117" s="934"/>
      <c r="Y117" s="1018" t="s">
        <v>437</v>
      </c>
      <c r="Z117" s="935"/>
      <c r="AA117" s="1019">
        <v>377425</v>
      </c>
      <c r="AB117" s="1020"/>
      <c r="AC117" s="1020"/>
      <c r="AD117" s="1020"/>
      <c r="AE117" s="1021"/>
      <c r="AF117" s="1022">
        <v>387349</v>
      </c>
      <c r="AG117" s="1020"/>
      <c r="AH117" s="1020"/>
      <c r="AI117" s="1020"/>
      <c r="AJ117" s="1021"/>
      <c r="AK117" s="1022">
        <v>384293</v>
      </c>
      <c r="AL117" s="1020"/>
      <c r="AM117" s="1020"/>
      <c r="AN117" s="1020"/>
      <c r="AO117" s="1021"/>
      <c r="AP117" s="1023"/>
      <c r="AQ117" s="1024"/>
      <c r="AR117" s="1024"/>
      <c r="AS117" s="1024"/>
      <c r="AT117" s="1025"/>
      <c r="AU117" s="949"/>
      <c r="AV117" s="950"/>
      <c r="AW117" s="950"/>
      <c r="AX117" s="950"/>
      <c r="AY117" s="950"/>
      <c r="AZ117" s="1015" t="s">
        <v>438</v>
      </c>
      <c r="BA117" s="1016"/>
      <c r="BB117" s="1016"/>
      <c r="BC117" s="1016"/>
      <c r="BD117" s="1016"/>
      <c r="BE117" s="1016"/>
      <c r="BF117" s="1016"/>
      <c r="BG117" s="1016"/>
      <c r="BH117" s="1016"/>
      <c r="BI117" s="1016"/>
      <c r="BJ117" s="1016"/>
      <c r="BK117" s="1016"/>
      <c r="BL117" s="1016"/>
      <c r="BM117" s="1016"/>
      <c r="BN117" s="1016"/>
      <c r="BO117" s="1016"/>
      <c r="BP117" s="1017"/>
      <c r="BQ117" s="966" t="s">
        <v>122</v>
      </c>
      <c r="BR117" s="967"/>
      <c r="BS117" s="967"/>
      <c r="BT117" s="967"/>
      <c r="BU117" s="967"/>
      <c r="BV117" s="967" t="s">
        <v>122</v>
      </c>
      <c r="BW117" s="967"/>
      <c r="BX117" s="967"/>
      <c r="BY117" s="967"/>
      <c r="BZ117" s="967"/>
      <c r="CA117" s="967" t="s">
        <v>122</v>
      </c>
      <c r="CB117" s="967"/>
      <c r="CC117" s="967"/>
      <c r="CD117" s="967"/>
      <c r="CE117" s="967"/>
      <c r="CF117" s="961" t="s">
        <v>122</v>
      </c>
      <c r="CG117" s="962"/>
      <c r="CH117" s="962"/>
      <c r="CI117" s="962"/>
      <c r="CJ117" s="962"/>
      <c r="CK117" s="989"/>
      <c r="CL117" s="990"/>
      <c r="CM117" s="963" t="s">
        <v>439</v>
      </c>
      <c r="CN117" s="964"/>
      <c r="CO117" s="964"/>
      <c r="CP117" s="964"/>
      <c r="CQ117" s="964"/>
      <c r="CR117" s="964"/>
      <c r="CS117" s="964"/>
      <c r="CT117" s="964"/>
      <c r="CU117" s="964"/>
      <c r="CV117" s="964"/>
      <c r="CW117" s="964"/>
      <c r="CX117" s="964"/>
      <c r="CY117" s="964"/>
      <c r="CZ117" s="964"/>
      <c r="DA117" s="964"/>
      <c r="DB117" s="964"/>
      <c r="DC117" s="964"/>
      <c r="DD117" s="964"/>
      <c r="DE117" s="964"/>
      <c r="DF117" s="965"/>
      <c r="DG117" s="999" t="s">
        <v>122</v>
      </c>
      <c r="DH117" s="1000"/>
      <c r="DI117" s="1000"/>
      <c r="DJ117" s="1000"/>
      <c r="DK117" s="1001"/>
      <c r="DL117" s="1002" t="s">
        <v>122</v>
      </c>
      <c r="DM117" s="1000"/>
      <c r="DN117" s="1000"/>
      <c r="DO117" s="1000"/>
      <c r="DP117" s="1001"/>
      <c r="DQ117" s="1002" t="s">
        <v>122</v>
      </c>
      <c r="DR117" s="1000"/>
      <c r="DS117" s="1000"/>
      <c r="DT117" s="1000"/>
      <c r="DU117" s="1001"/>
      <c r="DV117" s="1003" t="s">
        <v>122</v>
      </c>
      <c r="DW117" s="1004"/>
      <c r="DX117" s="1004"/>
      <c r="DY117" s="1004"/>
      <c r="DZ117" s="1005"/>
    </row>
    <row r="118" spans="1:130" s="230" customFormat="1" ht="26.25" customHeight="1" x14ac:dyDescent="0.15">
      <c r="A118" s="953" t="s">
        <v>413</v>
      </c>
      <c r="B118" s="934"/>
      <c r="C118" s="934"/>
      <c r="D118" s="934"/>
      <c r="E118" s="934"/>
      <c r="F118" s="934"/>
      <c r="G118" s="934"/>
      <c r="H118" s="934"/>
      <c r="I118" s="934"/>
      <c r="J118" s="934"/>
      <c r="K118" s="934"/>
      <c r="L118" s="934"/>
      <c r="M118" s="934"/>
      <c r="N118" s="934"/>
      <c r="O118" s="934"/>
      <c r="P118" s="934"/>
      <c r="Q118" s="934"/>
      <c r="R118" s="934"/>
      <c r="S118" s="934"/>
      <c r="T118" s="934"/>
      <c r="U118" s="934"/>
      <c r="V118" s="934"/>
      <c r="W118" s="934"/>
      <c r="X118" s="934"/>
      <c r="Y118" s="934"/>
      <c r="Z118" s="935"/>
      <c r="AA118" s="933" t="s">
        <v>410</v>
      </c>
      <c r="AB118" s="934"/>
      <c r="AC118" s="934"/>
      <c r="AD118" s="934"/>
      <c r="AE118" s="935"/>
      <c r="AF118" s="933" t="s">
        <v>411</v>
      </c>
      <c r="AG118" s="934"/>
      <c r="AH118" s="934"/>
      <c r="AI118" s="934"/>
      <c r="AJ118" s="935"/>
      <c r="AK118" s="933" t="s">
        <v>295</v>
      </c>
      <c r="AL118" s="934"/>
      <c r="AM118" s="934"/>
      <c r="AN118" s="934"/>
      <c r="AO118" s="935"/>
      <c r="AP118" s="1011" t="s">
        <v>412</v>
      </c>
      <c r="AQ118" s="1012"/>
      <c r="AR118" s="1012"/>
      <c r="AS118" s="1012"/>
      <c r="AT118" s="1013"/>
      <c r="AU118" s="949"/>
      <c r="AV118" s="950"/>
      <c r="AW118" s="950"/>
      <c r="AX118" s="950"/>
      <c r="AY118" s="950"/>
      <c r="AZ118" s="1014" t="s">
        <v>440</v>
      </c>
      <c r="BA118" s="1006"/>
      <c r="BB118" s="1006"/>
      <c r="BC118" s="1006"/>
      <c r="BD118" s="1006"/>
      <c r="BE118" s="1006"/>
      <c r="BF118" s="1006"/>
      <c r="BG118" s="1006"/>
      <c r="BH118" s="1006"/>
      <c r="BI118" s="1006"/>
      <c r="BJ118" s="1006"/>
      <c r="BK118" s="1006"/>
      <c r="BL118" s="1006"/>
      <c r="BM118" s="1006"/>
      <c r="BN118" s="1006"/>
      <c r="BO118" s="1006"/>
      <c r="BP118" s="1007"/>
      <c r="BQ118" s="1040" t="s">
        <v>122</v>
      </c>
      <c r="BR118" s="1041"/>
      <c r="BS118" s="1041"/>
      <c r="BT118" s="1041"/>
      <c r="BU118" s="1041"/>
      <c r="BV118" s="1041" t="s">
        <v>122</v>
      </c>
      <c r="BW118" s="1041"/>
      <c r="BX118" s="1041"/>
      <c r="BY118" s="1041"/>
      <c r="BZ118" s="1041"/>
      <c r="CA118" s="1041" t="s">
        <v>122</v>
      </c>
      <c r="CB118" s="1041"/>
      <c r="CC118" s="1041"/>
      <c r="CD118" s="1041"/>
      <c r="CE118" s="1041"/>
      <c r="CF118" s="961" t="s">
        <v>122</v>
      </c>
      <c r="CG118" s="962"/>
      <c r="CH118" s="962"/>
      <c r="CI118" s="962"/>
      <c r="CJ118" s="962"/>
      <c r="CK118" s="989"/>
      <c r="CL118" s="990"/>
      <c r="CM118" s="963" t="s">
        <v>441</v>
      </c>
      <c r="CN118" s="964"/>
      <c r="CO118" s="964"/>
      <c r="CP118" s="964"/>
      <c r="CQ118" s="964"/>
      <c r="CR118" s="964"/>
      <c r="CS118" s="964"/>
      <c r="CT118" s="964"/>
      <c r="CU118" s="964"/>
      <c r="CV118" s="964"/>
      <c r="CW118" s="964"/>
      <c r="CX118" s="964"/>
      <c r="CY118" s="964"/>
      <c r="CZ118" s="964"/>
      <c r="DA118" s="964"/>
      <c r="DB118" s="964"/>
      <c r="DC118" s="964"/>
      <c r="DD118" s="964"/>
      <c r="DE118" s="964"/>
      <c r="DF118" s="965"/>
      <c r="DG118" s="999" t="s">
        <v>122</v>
      </c>
      <c r="DH118" s="1000"/>
      <c r="DI118" s="1000"/>
      <c r="DJ118" s="1000"/>
      <c r="DK118" s="1001"/>
      <c r="DL118" s="1002" t="s">
        <v>122</v>
      </c>
      <c r="DM118" s="1000"/>
      <c r="DN118" s="1000"/>
      <c r="DO118" s="1000"/>
      <c r="DP118" s="1001"/>
      <c r="DQ118" s="1002" t="s">
        <v>122</v>
      </c>
      <c r="DR118" s="1000"/>
      <c r="DS118" s="1000"/>
      <c r="DT118" s="1000"/>
      <c r="DU118" s="1001"/>
      <c r="DV118" s="1003" t="s">
        <v>122</v>
      </c>
      <c r="DW118" s="1004"/>
      <c r="DX118" s="1004"/>
      <c r="DY118" s="1004"/>
      <c r="DZ118" s="1005"/>
    </row>
    <row r="119" spans="1:130" s="230" customFormat="1" ht="26.25" customHeight="1" x14ac:dyDescent="0.15">
      <c r="A119" s="1097" t="s">
        <v>416</v>
      </c>
      <c r="B119" s="988"/>
      <c r="C119" s="970" t="s">
        <v>417</v>
      </c>
      <c r="D119" s="938"/>
      <c r="E119" s="938"/>
      <c r="F119" s="938"/>
      <c r="G119" s="938"/>
      <c r="H119" s="938"/>
      <c r="I119" s="938"/>
      <c r="J119" s="938"/>
      <c r="K119" s="938"/>
      <c r="L119" s="938"/>
      <c r="M119" s="938"/>
      <c r="N119" s="938"/>
      <c r="O119" s="938"/>
      <c r="P119" s="938"/>
      <c r="Q119" s="938"/>
      <c r="R119" s="938"/>
      <c r="S119" s="938"/>
      <c r="T119" s="938"/>
      <c r="U119" s="938"/>
      <c r="V119" s="938"/>
      <c r="W119" s="938"/>
      <c r="X119" s="938"/>
      <c r="Y119" s="938"/>
      <c r="Z119" s="939"/>
      <c r="AA119" s="940" t="s">
        <v>122</v>
      </c>
      <c r="AB119" s="941"/>
      <c r="AC119" s="941"/>
      <c r="AD119" s="941"/>
      <c r="AE119" s="942"/>
      <c r="AF119" s="943" t="s">
        <v>122</v>
      </c>
      <c r="AG119" s="941"/>
      <c r="AH119" s="941"/>
      <c r="AI119" s="941"/>
      <c r="AJ119" s="942"/>
      <c r="AK119" s="943" t="s">
        <v>122</v>
      </c>
      <c r="AL119" s="941"/>
      <c r="AM119" s="941"/>
      <c r="AN119" s="941"/>
      <c r="AO119" s="942"/>
      <c r="AP119" s="944" t="s">
        <v>122</v>
      </c>
      <c r="AQ119" s="945"/>
      <c r="AR119" s="945"/>
      <c r="AS119" s="945"/>
      <c r="AT119" s="946"/>
      <c r="AU119" s="951"/>
      <c r="AV119" s="952"/>
      <c r="AW119" s="952"/>
      <c r="AX119" s="952"/>
      <c r="AY119" s="952"/>
      <c r="AZ119" s="251" t="s">
        <v>178</v>
      </c>
      <c r="BA119" s="251"/>
      <c r="BB119" s="251"/>
      <c r="BC119" s="251"/>
      <c r="BD119" s="251"/>
      <c r="BE119" s="251"/>
      <c r="BF119" s="251"/>
      <c r="BG119" s="251"/>
      <c r="BH119" s="251"/>
      <c r="BI119" s="251"/>
      <c r="BJ119" s="251"/>
      <c r="BK119" s="251"/>
      <c r="BL119" s="251"/>
      <c r="BM119" s="251"/>
      <c r="BN119" s="251"/>
      <c r="BO119" s="1018" t="s">
        <v>442</v>
      </c>
      <c r="BP119" s="1046"/>
      <c r="BQ119" s="1040">
        <v>3308244</v>
      </c>
      <c r="BR119" s="1041"/>
      <c r="BS119" s="1041"/>
      <c r="BT119" s="1041"/>
      <c r="BU119" s="1041"/>
      <c r="BV119" s="1041">
        <v>3079279</v>
      </c>
      <c r="BW119" s="1041"/>
      <c r="BX119" s="1041"/>
      <c r="BY119" s="1041"/>
      <c r="BZ119" s="1041"/>
      <c r="CA119" s="1041">
        <v>3538907</v>
      </c>
      <c r="CB119" s="1041"/>
      <c r="CC119" s="1041"/>
      <c r="CD119" s="1041"/>
      <c r="CE119" s="1041"/>
      <c r="CF119" s="1042"/>
      <c r="CG119" s="1043"/>
      <c r="CH119" s="1043"/>
      <c r="CI119" s="1043"/>
      <c r="CJ119" s="1044"/>
      <c r="CK119" s="991"/>
      <c r="CL119" s="992"/>
      <c r="CM119" s="1014" t="s">
        <v>443</v>
      </c>
      <c r="CN119" s="1006"/>
      <c r="CO119" s="1006"/>
      <c r="CP119" s="1006"/>
      <c r="CQ119" s="1006"/>
      <c r="CR119" s="1006"/>
      <c r="CS119" s="1006"/>
      <c r="CT119" s="1006"/>
      <c r="CU119" s="1006"/>
      <c r="CV119" s="1006"/>
      <c r="CW119" s="1006"/>
      <c r="CX119" s="1006"/>
      <c r="CY119" s="1006"/>
      <c r="CZ119" s="1006"/>
      <c r="DA119" s="1006"/>
      <c r="DB119" s="1006"/>
      <c r="DC119" s="1006"/>
      <c r="DD119" s="1006"/>
      <c r="DE119" s="1006"/>
      <c r="DF119" s="1007"/>
      <c r="DG119" s="1045" t="s">
        <v>122</v>
      </c>
      <c r="DH119" s="1027"/>
      <c r="DI119" s="1027"/>
      <c r="DJ119" s="1027"/>
      <c r="DK119" s="1028"/>
      <c r="DL119" s="1026" t="s">
        <v>122</v>
      </c>
      <c r="DM119" s="1027"/>
      <c r="DN119" s="1027"/>
      <c r="DO119" s="1027"/>
      <c r="DP119" s="1028"/>
      <c r="DQ119" s="1026" t="s">
        <v>122</v>
      </c>
      <c r="DR119" s="1027"/>
      <c r="DS119" s="1027"/>
      <c r="DT119" s="1027"/>
      <c r="DU119" s="1028"/>
      <c r="DV119" s="1029" t="s">
        <v>122</v>
      </c>
      <c r="DW119" s="1030"/>
      <c r="DX119" s="1030"/>
      <c r="DY119" s="1030"/>
      <c r="DZ119" s="1031"/>
    </row>
    <row r="120" spans="1:130" s="230" customFormat="1" ht="26.25" customHeight="1" x14ac:dyDescent="0.15">
      <c r="A120" s="1098"/>
      <c r="B120" s="990"/>
      <c r="C120" s="963" t="s">
        <v>420</v>
      </c>
      <c r="D120" s="964"/>
      <c r="E120" s="964"/>
      <c r="F120" s="964"/>
      <c r="G120" s="964"/>
      <c r="H120" s="964"/>
      <c r="I120" s="964"/>
      <c r="J120" s="964"/>
      <c r="K120" s="964"/>
      <c r="L120" s="964"/>
      <c r="M120" s="964"/>
      <c r="N120" s="964"/>
      <c r="O120" s="964"/>
      <c r="P120" s="964"/>
      <c r="Q120" s="964"/>
      <c r="R120" s="964"/>
      <c r="S120" s="964"/>
      <c r="T120" s="964"/>
      <c r="U120" s="964"/>
      <c r="V120" s="964"/>
      <c r="W120" s="964"/>
      <c r="X120" s="964"/>
      <c r="Y120" s="964"/>
      <c r="Z120" s="965"/>
      <c r="AA120" s="999" t="s">
        <v>122</v>
      </c>
      <c r="AB120" s="1000"/>
      <c r="AC120" s="1000"/>
      <c r="AD120" s="1000"/>
      <c r="AE120" s="1001"/>
      <c r="AF120" s="1002" t="s">
        <v>122</v>
      </c>
      <c r="AG120" s="1000"/>
      <c r="AH120" s="1000"/>
      <c r="AI120" s="1000"/>
      <c r="AJ120" s="1001"/>
      <c r="AK120" s="1002" t="s">
        <v>122</v>
      </c>
      <c r="AL120" s="1000"/>
      <c r="AM120" s="1000"/>
      <c r="AN120" s="1000"/>
      <c r="AO120" s="1001"/>
      <c r="AP120" s="1003" t="s">
        <v>122</v>
      </c>
      <c r="AQ120" s="1004"/>
      <c r="AR120" s="1004"/>
      <c r="AS120" s="1004"/>
      <c r="AT120" s="1005"/>
      <c r="AU120" s="1032" t="s">
        <v>444</v>
      </c>
      <c r="AV120" s="1033"/>
      <c r="AW120" s="1033"/>
      <c r="AX120" s="1033"/>
      <c r="AY120" s="1034"/>
      <c r="AZ120" s="970" t="s">
        <v>445</v>
      </c>
      <c r="BA120" s="938"/>
      <c r="BB120" s="938"/>
      <c r="BC120" s="938"/>
      <c r="BD120" s="938"/>
      <c r="BE120" s="938"/>
      <c r="BF120" s="938"/>
      <c r="BG120" s="938"/>
      <c r="BH120" s="938"/>
      <c r="BI120" s="938"/>
      <c r="BJ120" s="938"/>
      <c r="BK120" s="938"/>
      <c r="BL120" s="938"/>
      <c r="BM120" s="938"/>
      <c r="BN120" s="938"/>
      <c r="BO120" s="938"/>
      <c r="BP120" s="939"/>
      <c r="BQ120" s="971">
        <v>4843325</v>
      </c>
      <c r="BR120" s="972"/>
      <c r="BS120" s="972"/>
      <c r="BT120" s="972"/>
      <c r="BU120" s="972"/>
      <c r="BV120" s="972">
        <v>4974625</v>
      </c>
      <c r="BW120" s="972"/>
      <c r="BX120" s="972"/>
      <c r="BY120" s="972"/>
      <c r="BZ120" s="972"/>
      <c r="CA120" s="972">
        <v>4972445</v>
      </c>
      <c r="CB120" s="972"/>
      <c r="CC120" s="972"/>
      <c r="CD120" s="972"/>
      <c r="CE120" s="972"/>
      <c r="CF120" s="985">
        <v>301.2</v>
      </c>
      <c r="CG120" s="986"/>
      <c r="CH120" s="986"/>
      <c r="CI120" s="986"/>
      <c r="CJ120" s="986"/>
      <c r="CK120" s="1047" t="s">
        <v>446</v>
      </c>
      <c r="CL120" s="1048"/>
      <c r="CM120" s="1048"/>
      <c r="CN120" s="1048"/>
      <c r="CO120" s="1049"/>
      <c r="CP120" s="1055" t="s">
        <v>392</v>
      </c>
      <c r="CQ120" s="1056"/>
      <c r="CR120" s="1056"/>
      <c r="CS120" s="1056"/>
      <c r="CT120" s="1056"/>
      <c r="CU120" s="1056"/>
      <c r="CV120" s="1056"/>
      <c r="CW120" s="1056"/>
      <c r="CX120" s="1056"/>
      <c r="CY120" s="1056"/>
      <c r="CZ120" s="1056"/>
      <c r="DA120" s="1056"/>
      <c r="DB120" s="1056"/>
      <c r="DC120" s="1056"/>
      <c r="DD120" s="1056"/>
      <c r="DE120" s="1056"/>
      <c r="DF120" s="1057"/>
      <c r="DG120" s="971" t="s">
        <v>122</v>
      </c>
      <c r="DH120" s="972"/>
      <c r="DI120" s="972"/>
      <c r="DJ120" s="972"/>
      <c r="DK120" s="972"/>
      <c r="DL120" s="972" t="s">
        <v>122</v>
      </c>
      <c r="DM120" s="972"/>
      <c r="DN120" s="972"/>
      <c r="DO120" s="972"/>
      <c r="DP120" s="972"/>
      <c r="DQ120" s="972">
        <v>439618</v>
      </c>
      <c r="DR120" s="972"/>
      <c r="DS120" s="972"/>
      <c r="DT120" s="972"/>
      <c r="DU120" s="972"/>
      <c r="DV120" s="973">
        <v>26.6</v>
      </c>
      <c r="DW120" s="973"/>
      <c r="DX120" s="973"/>
      <c r="DY120" s="973"/>
      <c r="DZ120" s="974"/>
    </row>
    <row r="121" spans="1:130" s="230" customFormat="1" ht="26.25" customHeight="1" x14ac:dyDescent="0.15">
      <c r="A121" s="1098"/>
      <c r="B121" s="990"/>
      <c r="C121" s="1015" t="s">
        <v>447</v>
      </c>
      <c r="D121" s="1016"/>
      <c r="E121" s="1016"/>
      <c r="F121" s="1016"/>
      <c r="G121" s="1016"/>
      <c r="H121" s="1016"/>
      <c r="I121" s="1016"/>
      <c r="J121" s="1016"/>
      <c r="K121" s="1016"/>
      <c r="L121" s="1016"/>
      <c r="M121" s="1016"/>
      <c r="N121" s="1016"/>
      <c r="O121" s="1016"/>
      <c r="P121" s="1016"/>
      <c r="Q121" s="1016"/>
      <c r="R121" s="1016"/>
      <c r="S121" s="1016"/>
      <c r="T121" s="1016"/>
      <c r="U121" s="1016"/>
      <c r="V121" s="1016"/>
      <c r="W121" s="1016"/>
      <c r="X121" s="1016"/>
      <c r="Y121" s="1016"/>
      <c r="Z121" s="1017"/>
      <c r="AA121" s="999" t="s">
        <v>122</v>
      </c>
      <c r="AB121" s="1000"/>
      <c r="AC121" s="1000"/>
      <c r="AD121" s="1000"/>
      <c r="AE121" s="1001"/>
      <c r="AF121" s="1002" t="s">
        <v>122</v>
      </c>
      <c r="AG121" s="1000"/>
      <c r="AH121" s="1000"/>
      <c r="AI121" s="1000"/>
      <c r="AJ121" s="1001"/>
      <c r="AK121" s="1002" t="s">
        <v>122</v>
      </c>
      <c r="AL121" s="1000"/>
      <c r="AM121" s="1000"/>
      <c r="AN121" s="1000"/>
      <c r="AO121" s="1001"/>
      <c r="AP121" s="1003" t="s">
        <v>122</v>
      </c>
      <c r="AQ121" s="1004"/>
      <c r="AR121" s="1004"/>
      <c r="AS121" s="1004"/>
      <c r="AT121" s="1005"/>
      <c r="AU121" s="1035"/>
      <c r="AV121" s="1036"/>
      <c r="AW121" s="1036"/>
      <c r="AX121" s="1036"/>
      <c r="AY121" s="1037"/>
      <c r="AZ121" s="963" t="s">
        <v>448</v>
      </c>
      <c r="BA121" s="964"/>
      <c r="BB121" s="964"/>
      <c r="BC121" s="964"/>
      <c r="BD121" s="964"/>
      <c r="BE121" s="964"/>
      <c r="BF121" s="964"/>
      <c r="BG121" s="964"/>
      <c r="BH121" s="964"/>
      <c r="BI121" s="964"/>
      <c r="BJ121" s="964"/>
      <c r="BK121" s="964"/>
      <c r="BL121" s="964"/>
      <c r="BM121" s="964"/>
      <c r="BN121" s="964"/>
      <c r="BO121" s="964"/>
      <c r="BP121" s="965"/>
      <c r="BQ121" s="966" t="s">
        <v>122</v>
      </c>
      <c r="BR121" s="967"/>
      <c r="BS121" s="967"/>
      <c r="BT121" s="967"/>
      <c r="BU121" s="967"/>
      <c r="BV121" s="967" t="s">
        <v>122</v>
      </c>
      <c r="BW121" s="967"/>
      <c r="BX121" s="967"/>
      <c r="BY121" s="967"/>
      <c r="BZ121" s="967"/>
      <c r="CA121" s="967" t="s">
        <v>122</v>
      </c>
      <c r="CB121" s="967"/>
      <c r="CC121" s="967"/>
      <c r="CD121" s="967"/>
      <c r="CE121" s="967"/>
      <c r="CF121" s="961" t="s">
        <v>122</v>
      </c>
      <c r="CG121" s="962"/>
      <c r="CH121" s="962"/>
      <c r="CI121" s="962"/>
      <c r="CJ121" s="962"/>
      <c r="CK121" s="1050"/>
      <c r="CL121" s="1051"/>
      <c r="CM121" s="1051"/>
      <c r="CN121" s="1051"/>
      <c r="CO121" s="1052"/>
      <c r="CP121" s="1060" t="s">
        <v>394</v>
      </c>
      <c r="CQ121" s="1061"/>
      <c r="CR121" s="1061"/>
      <c r="CS121" s="1061"/>
      <c r="CT121" s="1061"/>
      <c r="CU121" s="1061"/>
      <c r="CV121" s="1061"/>
      <c r="CW121" s="1061"/>
      <c r="CX121" s="1061"/>
      <c r="CY121" s="1061"/>
      <c r="CZ121" s="1061"/>
      <c r="DA121" s="1061"/>
      <c r="DB121" s="1061"/>
      <c r="DC121" s="1061"/>
      <c r="DD121" s="1061"/>
      <c r="DE121" s="1061"/>
      <c r="DF121" s="1062"/>
      <c r="DG121" s="966" t="s">
        <v>122</v>
      </c>
      <c r="DH121" s="967"/>
      <c r="DI121" s="967"/>
      <c r="DJ121" s="967"/>
      <c r="DK121" s="967"/>
      <c r="DL121" s="967" t="s">
        <v>122</v>
      </c>
      <c r="DM121" s="967"/>
      <c r="DN121" s="967"/>
      <c r="DO121" s="967"/>
      <c r="DP121" s="967"/>
      <c r="DQ121" s="967">
        <v>152762</v>
      </c>
      <c r="DR121" s="967"/>
      <c r="DS121" s="967"/>
      <c r="DT121" s="967"/>
      <c r="DU121" s="967"/>
      <c r="DV121" s="968">
        <v>9.3000000000000007</v>
      </c>
      <c r="DW121" s="968"/>
      <c r="DX121" s="968"/>
      <c r="DY121" s="968"/>
      <c r="DZ121" s="969"/>
    </row>
    <row r="122" spans="1:130" s="230" customFormat="1" ht="26.25" customHeight="1" x14ac:dyDescent="0.15">
      <c r="A122" s="1098"/>
      <c r="B122" s="990"/>
      <c r="C122" s="963" t="s">
        <v>430</v>
      </c>
      <c r="D122" s="964"/>
      <c r="E122" s="964"/>
      <c r="F122" s="964"/>
      <c r="G122" s="964"/>
      <c r="H122" s="964"/>
      <c r="I122" s="964"/>
      <c r="J122" s="964"/>
      <c r="K122" s="964"/>
      <c r="L122" s="964"/>
      <c r="M122" s="964"/>
      <c r="N122" s="964"/>
      <c r="O122" s="964"/>
      <c r="P122" s="964"/>
      <c r="Q122" s="964"/>
      <c r="R122" s="964"/>
      <c r="S122" s="964"/>
      <c r="T122" s="964"/>
      <c r="U122" s="964"/>
      <c r="V122" s="964"/>
      <c r="W122" s="964"/>
      <c r="X122" s="964"/>
      <c r="Y122" s="964"/>
      <c r="Z122" s="965"/>
      <c r="AA122" s="999" t="s">
        <v>122</v>
      </c>
      <c r="AB122" s="1000"/>
      <c r="AC122" s="1000"/>
      <c r="AD122" s="1000"/>
      <c r="AE122" s="1001"/>
      <c r="AF122" s="1002" t="s">
        <v>122</v>
      </c>
      <c r="AG122" s="1000"/>
      <c r="AH122" s="1000"/>
      <c r="AI122" s="1000"/>
      <c r="AJ122" s="1001"/>
      <c r="AK122" s="1002" t="s">
        <v>122</v>
      </c>
      <c r="AL122" s="1000"/>
      <c r="AM122" s="1000"/>
      <c r="AN122" s="1000"/>
      <c r="AO122" s="1001"/>
      <c r="AP122" s="1003" t="s">
        <v>122</v>
      </c>
      <c r="AQ122" s="1004"/>
      <c r="AR122" s="1004"/>
      <c r="AS122" s="1004"/>
      <c r="AT122" s="1005"/>
      <c r="AU122" s="1035"/>
      <c r="AV122" s="1036"/>
      <c r="AW122" s="1036"/>
      <c r="AX122" s="1036"/>
      <c r="AY122" s="1037"/>
      <c r="AZ122" s="1014" t="s">
        <v>449</v>
      </c>
      <c r="BA122" s="1006"/>
      <c r="BB122" s="1006"/>
      <c r="BC122" s="1006"/>
      <c r="BD122" s="1006"/>
      <c r="BE122" s="1006"/>
      <c r="BF122" s="1006"/>
      <c r="BG122" s="1006"/>
      <c r="BH122" s="1006"/>
      <c r="BI122" s="1006"/>
      <c r="BJ122" s="1006"/>
      <c r="BK122" s="1006"/>
      <c r="BL122" s="1006"/>
      <c r="BM122" s="1006"/>
      <c r="BN122" s="1006"/>
      <c r="BO122" s="1006"/>
      <c r="BP122" s="1007"/>
      <c r="BQ122" s="1040">
        <v>2035248</v>
      </c>
      <c r="BR122" s="1041"/>
      <c r="BS122" s="1041"/>
      <c r="BT122" s="1041"/>
      <c r="BU122" s="1041"/>
      <c r="BV122" s="1041">
        <v>1848666</v>
      </c>
      <c r="BW122" s="1041"/>
      <c r="BX122" s="1041"/>
      <c r="BY122" s="1041"/>
      <c r="BZ122" s="1041"/>
      <c r="CA122" s="1041">
        <v>2083868</v>
      </c>
      <c r="CB122" s="1041"/>
      <c r="CC122" s="1041"/>
      <c r="CD122" s="1041"/>
      <c r="CE122" s="1041"/>
      <c r="CF122" s="1058">
        <v>126.2</v>
      </c>
      <c r="CG122" s="1059"/>
      <c r="CH122" s="1059"/>
      <c r="CI122" s="1059"/>
      <c r="CJ122" s="1059"/>
      <c r="CK122" s="1050"/>
      <c r="CL122" s="1051"/>
      <c r="CM122" s="1051"/>
      <c r="CN122" s="1051"/>
      <c r="CO122" s="1052"/>
      <c r="CP122" s="1060" t="s">
        <v>395</v>
      </c>
      <c r="CQ122" s="1061"/>
      <c r="CR122" s="1061"/>
      <c r="CS122" s="1061"/>
      <c r="CT122" s="1061"/>
      <c r="CU122" s="1061"/>
      <c r="CV122" s="1061"/>
      <c r="CW122" s="1061"/>
      <c r="CX122" s="1061"/>
      <c r="CY122" s="1061"/>
      <c r="CZ122" s="1061"/>
      <c r="DA122" s="1061"/>
      <c r="DB122" s="1061"/>
      <c r="DC122" s="1061"/>
      <c r="DD122" s="1061"/>
      <c r="DE122" s="1061"/>
      <c r="DF122" s="1062"/>
      <c r="DG122" s="966" t="s">
        <v>122</v>
      </c>
      <c r="DH122" s="967"/>
      <c r="DI122" s="967"/>
      <c r="DJ122" s="967"/>
      <c r="DK122" s="967"/>
      <c r="DL122" s="967" t="s">
        <v>122</v>
      </c>
      <c r="DM122" s="967"/>
      <c r="DN122" s="967"/>
      <c r="DO122" s="967"/>
      <c r="DP122" s="967"/>
      <c r="DQ122" s="967">
        <v>130164</v>
      </c>
      <c r="DR122" s="967"/>
      <c r="DS122" s="967"/>
      <c r="DT122" s="967"/>
      <c r="DU122" s="967"/>
      <c r="DV122" s="968">
        <v>7.9</v>
      </c>
      <c r="DW122" s="968"/>
      <c r="DX122" s="968"/>
      <c r="DY122" s="968"/>
      <c r="DZ122" s="969"/>
    </row>
    <row r="123" spans="1:130" s="230" customFormat="1" ht="26.25" customHeight="1" x14ac:dyDescent="0.15">
      <c r="A123" s="1098"/>
      <c r="B123" s="990"/>
      <c r="C123" s="963" t="s">
        <v>436</v>
      </c>
      <c r="D123" s="964"/>
      <c r="E123" s="964"/>
      <c r="F123" s="964"/>
      <c r="G123" s="964"/>
      <c r="H123" s="964"/>
      <c r="I123" s="964"/>
      <c r="J123" s="964"/>
      <c r="K123" s="964"/>
      <c r="L123" s="964"/>
      <c r="M123" s="964"/>
      <c r="N123" s="964"/>
      <c r="O123" s="964"/>
      <c r="P123" s="964"/>
      <c r="Q123" s="964"/>
      <c r="R123" s="964"/>
      <c r="S123" s="964"/>
      <c r="T123" s="964"/>
      <c r="U123" s="964"/>
      <c r="V123" s="964"/>
      <c r="W123" s="964"/>
      <c r="X123" s="964"/>
      <c r="Y123" s="964"/>
      <c r="Z123" s="965"/>
      <c r="AA123" s="999" t="s">
        <v>122</v>
      </c>
      <c r="AB123" s="1000"/>
      <c r="AC123" s="1000"/>
      <c r="AD123" s="1000"/>
      <c r="AE123" s="1001"/>
      <c r="AF123" s="1002" t="s">
        <v>122</v>
      </c>
      <c r="AG123" s="1000"/>
      <c r="AH123" s="1000"/>
      <c r="AI123" s="1000"/>
      <c r="AJ123" s="1001"/>
      <c r="AK123" s="1002" t="s">
        <v>122</v>
      </c>
      <c r="AL123" s="1000"/>
      <c r="AM123" s="1000"/>
      <c r="AN123" s="1000"/>
      <c r="AO123" s="1001"/>
      <c r="AP123" s="1003" t="s">
        <v>122</v>
      </c>
      <c r="AQ123" s="1004"/>
      <c r="AR123" s="1004"/>
      <c r="AS123" s="1004"/>
      <c r="AT123" s="1005"/>
      <c r="AU123" s="1038"/>
      <c r="AV123" s="1039"/>
      <c r="AW123" s="1039"/>
      <c r="AX123" s="1039"/>
      <c r="AY123" s="1039"/>
      <c r="AZ123" s="251" t="s">
        <v>178</v>
      </c>
      <c r="BA123" s="251"/>
      <c r="BB123" s="251"/>
      <c r="BC123" s="251"/>
      <c r="BD123" s="251"/>
      <c r="BE123" s="251"/>
      <c r="BF123" s="251"/>
      <c r="BG123" s="251"/>
      <c r="BH123" s="251"/>
      <c r="BI123" s="251"/>
      <c r="BJ123" s="251"/>
      <c r="BK123" s="251"/>
      <c r="BL123" s="251"/>
      <c r="BM123" s="251"/>
      <c r="BN123" s="251"/>
      <c r="BO123" s="1018" t="s">
        <v>450</v>
      </c>
      <c r="BP123" s="1046"/>
      <c r="BQ123" s="1104">
        <v>6878573</v>
      </c>
      <c r="BR123" s="1105"/>
      <c r="BS123" s="1105"/>
      <c r="BT123" s="1105"/>
      <c r="BU123" s="1105"/>
      <c r="BV123" s="1105">
        <v>6823291</v>
      </c>
      <c r="BW123" s="1105"/>
      <c r="BX123" s="1105"/>
      <c r="BY123" s="1105"/>
      <c r="BZ123" s="1105"/>
      <c r="CA123" s="1105">
        <v>7056313</v>
      </c>
      <c r="CB123" s="1105"/>
      <c r="CC123" s="1105"/>
      <c r="CD123" s="1105"/>
      <c r="CE123" s="1105"/>
      <c r="CF123" s="1042"/>
      <c r="CG123" s="1043"/>
      <c r="CH123" s="1043"/>
      <c r="CI123" s="1043"/>
      <c r="CJ123" s="1044"/>
      <c r="CK123" s="1050"/>
      <c r="CL123" s="1051"/>
      <c r="CM123" s="1051"/>
      <c r="CN123" s="1051"/>
      <c r="CO123" s="1052"/>
      <c r="CP123" s="1060" t="s">
        <v>390</v>
      </c>
      <c r="CQ123" s="1061"/>
      <c r="CR123" s="1061"/>
      <c r="CS123" s="1061"/>
      <c r="CT123" s="1061"/>
      <c r="CU123" s="1061"/>
      <c r="CV123" s="1061"/>
      <c r="CW123" s="1061"/>
      <c r="CX123" s="1061"/>
      <c r="CY123" s="1061"/>
      <c r="CZ123" s="1061"/>
      <c r="DA123" s="1061"/>
      <c r="DB123" s="1061"/>
      <c r="DC123" s="1061"/>
      <c r="DD123" s="1061"/>
      <c r="DE123" s="1061"/>
      <c r="DF123" s="1062"/>
      <c r="DG123" s="999" t="s">
        <v>122</v>
      </c>
      <c r="DH123" s="1000"/>
      <c r="DI123" s="1000"/>
      <c r="DJ123" s="1000"/>
      <c r="DK123" s="1001"/>
      <c r="DL123" s="1002" t="s">
        <v>122</v>
      </c>
      <c r="DM123" s="1000"/>
      <c r="DN123" s="1000"/>
      <c r="DO123" s="1000"/>
      <c r="DP123" s="1001"/>
      <c r="DQ123" s="1002" t="s">
        <v>122</v>
      </c>
      <c r="DR123" s="1000"/>
      <c r="DS123" s="1000"/>
      <c r="DT123" s="1000"/>
      <c r="DU123" s="1001"/>
      <c r="DV123" s="1003" t="s">
        <v>122</v>
      </c>
      <c r="DW123" s="1004"/>
      <c r="DX123" s="1004"/>
      <c r="DY123" s="1004"/>
      <c r="DZ123" s="1005"/>
    </row>
    <row r="124" spans="1:130" s="230" customFormat="1" ht="26.25" customHeight="1" thickBot="1" x14ac:dyDescent="0.2">
      <c r="A124" s="1098"/>
      <c r="B124" s="990"/>
      <c r="C124" s="963" t="s">
        <v>439</v>
      </c>
      <c r="D124" s="964"/>
      <c r="E124" s="964"/>
      <c r="F124" s="964"/>
      <c r="G124" s="964"/>
      <c r="H124" s="964"/>
      <c r="I124" s="964"/>
      <c r="J124" s="964"/>
      <c r="K124" s="964"/>
      <c r="L124" s="964"/>
      <c r="M124" s="964"/>
      <c r="N124" s="964"/>
      <c r="O124" s="964"/>
      <c r="P124" s="964"/>
      <c r="Q124" s="964"/>
      <c r="R124" s="964"/>
      <c r="S124" s="964"/>
      <c r="T124" s="964"/>
      <c r="U124" s="964"/>
      <c r="V124" s="964"/>
      <c r="W124" s="964"/>
      <c r="X124" s="964"/>
      <c r="Y124" s="964"/>
      <c r="Z124" s="965"/>
      <c r="AA124" s="999" t="s">
        <v>122</v>
      </c>
      <c r="AB124" s="1000"/>
      <c r="AC124" s="1000"/>
      <c r="AD124" s="1000"/>
      <c r="AE124" s="1001"/>
      <c r="AF124" s="1002" t="s">
        <v>122</v>
      </c>
      <c r="AG124" s="1000"/>
      <c r="AH124" s="1000"/>
      <c r="AI124" s="1000"/>
      <c r="AJ124" s="1001"/>
      <c r="AK124" s="1002" t="s">
        <v>122</v>
      </c>
      <c r="AL124" s="1000"/>
      <c r="AM124" s="1000"/>
      <c r="AN124" s="1000"/>
      <c r="AO124" s="1001"/>
      <c r="AP124" s="1003" t="s">
        <v>122</v>
      </c>
      <c r="AQ124" s="1004"/>
      <c r="AR124" s="1004"/>
      <c r="AS124" s="1004"/>
      <c r="AT124" s="1005"/>
      <c r="AU124" s="1100" t="s">
        <v>451</v>
      </c>
      <c r="AV124" s="1101"/>
      <c r="AW124" s="1101"/>
      <c r="AX124" s="1101"/>
      <c r="AY124" s="1101"/>
      <c r="AZ124" s="1101"/>
      <c r="BA124" s="1101"/>
      <c r="BB124" s="1101"/>
      <c r="BC124" s="1101"/>
      <c r="BD124" s="1101"/>
      <c r="BE124" s="1101"/>
      <c r="BF124" s="1101"/>
      <c r="BG124" s="1101"/>
      <c r="BH124" s="1101"/>
      <c r="BI124" s="1101"/>
      <c r="BJ124" s="1101"/>
      <c r="BK124" s="1101"/>
      <c r="BL124" s="1101"/>
      <c r="BM124" s="1101"/>
      <c r="BN124" s="1101"/>
      <c r="BO124" s="1101"/>
      <c r="BP124" s="1102"/>
      <c r="BQ124" s="1103" t="s">
        <v>122</v>
      </c>
      <c r="BR124" s="1068"/>
      <c r="BS124" s="1068"/>
      <c r="BT124" s="1068"/>
      <c r="BU124" s="1068"/>
      <c r="BV124" s="1068" t="s">
        <v>122</v>
      </c>
      <c r="BW124" s="1068"/>
      <c r="BX124" s="1068"/>
      <c r="BY124" s="1068"/>
      <c r="BZ124" s="1068"/>
      <c r="CA124" s="1068" t="s">
        <v>122</v>
      </c>
      <c r="CB124" s="1068"/>
      <c r="CC124" s="1068"/>
      <c r="CD124" s="1068"/>
      <c r="CE124" s="1068"/>
      <c r="CF124" s="1069"/>
      <c r="CG124" s="1070"/>
      <c r="CH124" s="1070"/>
      <c r="CI124" s="1070"/>
      <c r="CJ124" s="1071"/>
      <c r="CK124" s="1053"/>
      <c r="CL124" s="1053"/>
      <c r="CM124" s="1053"/>
      <c r="CN124" s="1053"/>
      <c r="CO124" s="1054"/>
      <c r="CP124" s="1060" t="s">
        <v>452</v>
      </c>
      <c r="CQ124" s="1061"/>
      <c r="CR124" s="1061"/>
      <c r="CS124" s="1061"/>
      <c r="CT124" s="1061"/>
      <c r="CU124" s="1061"/>
      <c r="CV124" s="1061"/>
      <c r="CW124" s="1061"/>
      <c r="CX124" s="1061"/>
      <c r="CY124" s="1061"/>
      <c r="CZ124" s="1061"/>
      <c r="DA124" s="1061"/>
      <c r="DB124" s="1061"/>
      <c r="DC124" s="1061"/>
      <c r="DD124" s="1061"/>
      <c r="DE124" s="1061"/>
      <c r="DF124" s="1062"/>
      <c r="DG124" s="1045">
        <v>750972</v>
      </c>
      <c r="DH124" s="1027"/>
      <c r="DI124" s="1027"/>
      <c r="DJ124" s="1027"/>
      <c r="DK124" s="1028"/>
      <c r="DL124" s="1026">
        <v>684714</v>
      </c>
      <c r="DM124" s="1027"/>
      <c r="DN124" s="1027"/>
      <c r="DO124" s="1027"/>
      <c r="DP124" s="1028"/>
      <c r="DQ124" s="1026" t="s">
        <v>122</v>
      </c>
      <c r="DR124" s="1027"/>
      <c r="DS124" s="1027"/>
      <c r="DT124" s="1027"/>
      <c r="DU124" s="1028"/>
      <c r="DV124" s="1029" t="s">
        <v>122</v>
      </c>
      <c r="DW124" s="1030"/>
      <c r="DX124" s="1030"/>
      <c r="DY124" s="1030"/>
      <c r="DZ124" s="1031"/>
    </row>
    <row r="125" spans="1:130" s="230" customFormat="1" ht="26.25" customHeight="1" x14ac:dyDescent="0.15">
      <c r="A125" s="1098"/>
      <c r="B125" s="990"/>
      <c r="C125" s="963" t="s">
        <v>441</v>
      </c>
      <c r="D125" s="964"/>
      <c r="E125" s="964"/>
      <c r="F125" s="964"/>
      <c r="G125" s="964"/>
      <c r="H125" s="964"/>
      <c r="I125" s="964"/>
      <c r="J125" s="964"/>
      <c r="K125" s="964"/>
      <c r="L125" s="964"/>
      <c r="M125" s="964"/>
      <c r="N125" s="964"/>
      <c r="O125" s="964"/>
      <c r="P125" s="964"/>
      <c r="Q125" s="964"/>
      <c r="R125" s="964"/>
      <c r="S125" s="964"/>
      <c r="T125" s="964"/>
      <c r="U125" s="964"/>
      <c r="V125" s="964"/>
      <c r="W125" s="964"/>
      <c r="X125" s="964"/>
      <c r="Y125" s="964"/>
      <c r="Z125" s="965"/>
      <c r="AA125" s="999" t="s">
        <v>122</v>
      </c>
      <c r="AB125" s="1000"/>
      <c r="AC125" s="1000"/>
      <c r="AD125" s="1000"/>
      <c r="AE125" s="1001"/>
      <c r="AF125" s="1002" t="s">
        <v>122</v>
      </c>
      <c r="AG125" s="1000"/>
      <c r="AH125" s="1000"/>
      <c r="AI125" s="1000"/>
      <c r="AJ125" s="1001"/>
      <c r="AK125" s="1002" t="s">
        <v>122</v>
      </c>
      <c r="AL125" s="1000"/>
      <c r="AM125" s="1000"/>
      <c r="AN125" s="1000"/>
      <c r="AO125" s="1001"/>
      <c r="AP125" s="1003" t="s">
        <v>122</v>
      </c>
      <c r="AQ125" s="1004"/>
      <c r="AR125" s="1004"/>
      <c r="AS125" s="1004"/>
      <c r="AT125" s="1005"/>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3" t="s">
        <v>453</v>
      </c>
      <c r="CL125" s="1048"/>
      <c r="CM125" s="1048"/>
      <c r="CN125" s="1048"/>
      <c r="CO125" s="1049"/>
      <c r="CP125" s="970" t="s">
        <v>454</v>
      </c>
      <c r="CQ125" s="938"/>
      <c r="CR125" s="938"/>
      <c r="CS125" s="938"/>
      <c r="CT125" s="938"/>
      <c r="CU125" s="938"/>
      <c r="CV125" s="938"/>
      <c r="CW125" s="938"/>
      <c r="CX125" s="938"/>
      <c r="CY125" s="938"/>
      <c r="CZ125" s="938"/>
      <c r="DA125" s="938"/>
      <c r="DB125" s="938"/>
      <c r="DC125" s="938"/>
      <c r="DD125" s="938"/>
      <c r="DE125" s="938"/>
      <c r="DF125" s="939"/>
      <c r="DG125" s="971" t="s">
        <v>122</v>
      </c>
      <c r="DH125" s="972"/>
      <c r="DI125" s="972"/>
      <c r="DJ125" s="972"/>
      <c r="DK125" s="972"/>
      <c r="DL125" s="972" t="s">
        <v>122</v>
      </c>
      <c r="DM125" s="972"/>
      <c r="DN125" s="972"/>
      <c r="DO125" s="972"/>
      <c r="DP125" s="972"/>
      <c r="DQ125" s="972" t="s">
        <v>122</v>
      </c>
      <c r="DR125" s="972"/>
      <c r="DS125" s="972"/>
      <c r="DT125" s="972"/>
      <c r="DU125" s="972"/>
      <c r="DV125" s="973" t="s">
        <v>122</v>
      </c>
      <c r="DW125" s="973"/>
      <c r="DX125" s="973"/>
      <c r="DY125" s="973"/>
      <c r="DZ125" s="974"/>
    </row>
    <row r="126" spans="1:130" s="230" customFormat="1" ht="26.25" customHeight="1" thickBot="1" x14ac:dyDescent="0.2">
      <c r="A126" s="1098"/>
      <c r="B126" s="990"/>
      <c r="C126" s="963" t="s">
        <v>443</v>
      </c>
      <c r="D126" s="964"/>
      <c r="E126" s="964"/>
      <c r="F126" s="964"/>
      <c r="G126" s="964"/>
      <c r="H126" s="964"/>
      <c r="I126" s="964"/>
      <c r="J126" s="964"/>
      <c r="K126" s="964"/>
      <c r="L126" s="964"/>
      <c r="M126" s="964"/>
      <c r="N126" s="964"/>
      <c r="O126" s="964"/>
      <c r="P126" s="964"/>
      <c r="Q126" s="964"/>
      <c r="R126" s="964"/>
      <c r="S126" s="964"/>
      <c r="T126" s="964"/>
      <c r="U126" s="964"/>
      <c r="V126" s="964"/>
      <c r="W126" s="964"/>
      <c r="X126" s="964"/>
      <c r="Y126" s="964"/>
      <c r="Z126" s="965"/>
      <c r="AA126" s="999" t="s">
        <v>122</v>
      </c>
      <c r="AB126" s="1000"/>
      <c r="AC126" s="1000"/>
      <c r="AD126" s="1000"/>
      <c r="AE126" s="1001"/>
      <c r="AF126" s="1002" t="s">
        <v>122</v>
      </c>
      <c r="AG126" s="1000"/>
      <c r="AH126" s="1000"/>
      <c r="AI126" s="1000"/>
      <c r="AJ126" s="1001"/>
      <c r="AK126" s="1002" t="s">
        <v>122</v>
      </c>
      <c r="AL126" s="1000"/>
      <c r="AM126" s="1000"/>
      <c r="AN126" s="1000"/>
      <c r="AO126" s="1001"/>
      <c r="AP126" s="1003" t="s">
        <v>122</v>
      </c>
      <c r="AQ126" s="1004"/>
      <c r="AR126" s="1004"/>
      <c r="AS126" s="1004"/>
      <c r="AT126" s="1005"/>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4"/>
      <c r="CL126" s="1051"/>
      <c r="CM126" s="1051"/>
      <c r="CN126" s="1051"/>
      <c r="CO126" s="1052"/>
      <c r="CP126" s="963" t="s">
        <v>455</v>
      </c>
      <c r="CQ126" s="964"/>
      <c r="CR126" s="964"/>
      <c r="CS126" s="964"/>
      <c r="CT126" s="964"/>
      <c r="CU126" s="964"/>
      <c r="CV126" s="964"/>
      <c r="CW126" s="964"/>
      <c r="CX126" s="964"/>
      <c r="CY126" s="964"/>
      <c r="CZ126" s="964"/>
      <c r="DA126" s="964"/>
      <c r="DB126" s="964"/>
      <c r="DC126" s="964"/>
      <c r="DD126" s="964"/>
      <c r="DE126" s="964"/>
      <c r="DF126" s="965"/>
      <c r="DG126" s="966" t="s">
        <v>122</v>
      </c>
      <c r="DH126" s="967"/>
      <c r="DI126" s="967"/>
      <c r="DJ126" s="967"/>
      <c r="DK126" s="967"/>
      <c r="DL126" s="967" t="s">
        <v>122</v>
      </c>
      <c r="DM126" s="967"/>
      <c r="DN126" s="967"/>
      <c r="DO126" s="967"/>
      <c r="DP126" s="967"/>
      <c r="DQ126" s="967" t="s">
        <v>122</v>
      </c>
      <c r="DR126" s="967"/>
      <c r="DS126" s="967"/>
      <c r="DT126" s="967"/>
      <c r="DU126" s="967"/>
      <c r="DV126" s="968" t="s">
        <v>122</v>
      </c>
      <c r="DW126" s="968"/>
      <c r="DX126" s="968"/>
      <c r="DY126" s="968"/>
      <c r="DZ126" s="969"/>
    </row>
    <row r="127" spans="1:130" s="230" customFormat="1" ht="26.25" customHeight="1" x14ac:dyDescent="0.15">
      <c r="A127" s="1099"/>
      <c r="B127" s="992"/>
      <c r="C127" s="1014" t="s">
        <v>456</v>
      </c>
      <c r="D127" s="1006"/>
      <c r="E127" s="1006"/>
      <c r="F127" s="1006"/>
      <c r="G127" s="1006"/>
      <c r="H127" s="1006"/>
      <c r="I127" s="1006"/>
      <c r="J127" s="1006"/>
      <c r="K127" s="1006"/>
      <c r="L127" s="1006"/>
      <c r="M127" s="1006"/>
      <c r="N127" s="1006"/>
      <c r="O127" s="1006"/>
      <c r="P127" s="1006"/>
      <c r="Q127" s="1006"/>
      <c r="R127" s="1006"/>
      <c r="S127" s="1006"/>
      <c r="T127" s="1006"/>
      <c r="U127" s="1006"/>
      <c r="V127" s="1006"/>
      <c r="W127" s="1006"/>
      <c r="X127" s="1006"/>
      <c r="Y127" s="1006"/>
      <c r="Z127" s="1007"/>
      <c r="AA127" s="999" t="s">
        <v>122</v>
      </c>
      <c r="AB127" s="1000"/>
      <c r="AC127" s="1000"/>
      <c r="AD127" s="1000"/>
      <c r="AE127" s="1001"/>
      <c r="AF127" s="1002" t="s">
        <v>122</v>
      </c>
      <c r="AG127" s="1000"/>
      <c r="AH127" s="1000"/>
      <c r="AI127" s="1000"/>
      <c r="AJ127" s="1001"/>
      <c r="AK127" s="1002" t="s">
        <v>122</v>
      </c>
      <c r="AL127" s="1000"/>
      <c r="AM127" s="1000"/>
      <c r="AN127" s="1000"/>
      <c r="AO127" s="1001"/>
      <c r="AP127" s="1003" t="s">
        <v>122</v>
      </c>
      <c r="AQ127" s="1004"/>
      <c r="AR127" s="1004"/>
      <c r="AS127" s="1004"/>
      <c r="AT127" s="1005"/>
      <c r="AU127" s="232"/>
      <c r="AV127" s="232"/>
      <c r="AW127" s="232"/>
      <c r="AX127" s="1072" t="s">
        <v>457</v>
      </c>
      <c r="AY127" s="1073"/>
      <c r="AZ127" s="1073"/>
      <c r="BA127" s="1073"/>
      <c r="BB127" s="1073"/>
      <c r="BC127" s="1073"/>
      <c r="BD127" s="1073"/>
      <c r="BE127" s="1074"/>
      <c r="BF127" s="1075" t="s">
        <v>458</v>
      </c>
      <c r="BG127" s="1073"/>
      <c r="BH127" s="1073"/>
      <c r="BI127" s="1073"/>
      <c r="BJ127" s="1073"/>
      <c r="BK127" s="1073"/>
      <c r="BL127" s="1074"/>
      <c r="BM127" s="1075" t="s">
        <v>459</v>
      </c>
      <c r="BN127" s="1073"/>
      <c r="BO127" s="1073"/>
      <c r="BP127" s="1073"/>
      <c r="BQ127" s="1073"/>
      <c r="BR127" s="1073"/>
      <c r="BS127" s="1074"/>
      <c r="BT127" s="1075" t="s">
        <v>460</v>
      </c>
      <c r="BU127" s="1073"/>
      <c r="BV127" s="1073"/>
      <c r="BW127" s="1073"/>
      <c r="BX127" s="1073"/>
      <c r="BY127" s="1073"/>
      <c r="BZ127" s="1096"/>
      <c r="CA127" s="232"/>
      <c r="CB127" s="232"/>
      <c r="CC127" s="232"/>
      <c r="CD127" s="255"/>
      <c r="CE127" s="255"/>
      <c r="CF127" s="255"/>
      <c r="CG127" s="232"/>
      <c r="CH127" s="232"/>
      <c r="CI127" s="232"/>
      <c r="CJ127" s="254"/>
      <c r="CK127" s="1064"/>
      <c r="CL127" s="1051"/>
      <c r="CM127" s="1051"/>
      <c r="CN127" s="1051"/>
      <c r="CO127" s="1052"/>
      <c r="CP127" s="963" t="s">
        <v>461</v>
      </c>
      <c r="CQ127" s="964"/>
      <c r="CR127" s="964"/>
      <c r="CS127" s="964"/>
      <c r="CT127" s="964"/>
      <c r="CU127" s="964"/>
      <c r="CV127" s="964"/>
      <c r="CW127" s="964"/>
      <c r="CX127" s="964"/>
      <c r="CY127" s="964"/>
      <c r="CZ127" s="964"/>
      <c r="DA127" s="964"/>
      <c r="DB127" s="964"/>
      <c r="DC127" s="964"/>
      <c r="DD127" s="964"/>
      <c r="DE127" s="964"/>
      <c r="DF127" s="965"/>
      <c r="DG127" s="966" t="s">
        <v>122</v>
      </c>
      <c r="DH127" s="967"/>
      <c r="DI127" s="967"/>
      <c r="DJ127" s="967"/>
      <c r="DK127" s="967"/>
      <c r="DL127" s="967" t="s">
        <v>122</v>
      </c>
      <c r="DM127" s="967"/>
      <c r="DN127" s="967"/>
      <c r="DO127" s="967"/>
      <c r="DP127" s="967"/>
      <c r="DQ127" s="967" t="s">
        <v>122</v>
      </c>
      <c r="DR127" s="967"/>
      <c r="DS127" s="967"/>
      <c r="DT127" s="967"/>
      <c r="DU127" s="967"/>
      <c r="DV127" s="968" t="s">
        <v>122</v>
      </c>
      <c r="DW127" s="968"/>
      <c r="DX127" s="968"/>
      <c r="DY127" s="968"/>
      <c r="DZ127" s="969"/>
    </row>
    <row r="128" spans="1:130" s="230" customFormat="1" ht="26.25" customHeight="1" thickBot="1" x14ac:dyDescent="0.2">
      <c r="A128" s="1082" t="s">
        <v>462</v>
      </c>
      <c r="B128" s="1083"/>
      <c r="C128" s="1083"/>
      <c r="D128" s="1083"/>
      <c r="E128" s="1083"/>
      <c r="F128" s="1083"/>
      <c r="G128" s="1083"/>
      <c r="H128" s="1083"/>
      <c r="I128" s="1083"/>
      <c r="J128" s="1083"/>
      <c r="K128" s="1083"/>
      <c r="L128" s="1083"/>
      <c r="M128" s="1083"/>
      <c r="N128" s="1083"/>
      <c r="O128" s="1083"/>
      <c r="P128" s="1083"/>
      <c r="Q128" s="1083"/>
      <c r="R128" s="1083"/>
      <c r="S128" s="1083"/>
      <c r="T128" s="1083"/>
      <c r="U128" s="1083"/>
      <c r="V128" s="1083"/>
      <c r="W128" s="1084" t="s">
        <v>463</v>
      </c>
      <c r="X128" s="1084"/>
      <c r="Y128" s="1084"/>
      <c r="Z128" s="1085"/>
      <c r="AA128" s="1086" t="s">
        <v>122</v>
      </c>
      <c r="AB128" s="1087"/>
      <c r="AC128" s="1087"/>
      <c r="AD128" s="1087"/>
      <c r="AE128" s="1088"/>
      <c r="AF128" s="1089">
        <v>38</v>
      </c>
      <c r="AG128" s="1087"/>
      <c r="AH128" s="1087"/>
      <c r="AI128" s="1087"/>
      <c r="AJ128" s="1088"/>
      <c r="AK128" s="1089">
        <v>38</v>
      </c>
      <c r="AL128" s="1087"/>
      <c r="AM128" s="1087"/>
      <c r="AN128" s="1087"/>
      <c r="AO128" s="1088"/>
      <c r="AP128" s="1090"/>
      <c r="AQ128" s="1091"/>
      <c r="AR128" s="1091"/>
      <c r="AS128" s="1091"/>
      <c r="AT128" s="1092"/>
      <c r="AU128" s="232"/>
      <c r="AV128" s="232"/>
      <c r="AW128" s="232"/>
      <c r="AX128" s="937" t="s">
        <v>464</v>
      </c>
      <c r="AY128" s="938"/>
      <c r="AZ128" s="938"/>
      <c r="BA128" s="938"/>
      <c r="BB128" s="938"/>
      <c r="BC128" s="938"/>
      <c r="BD128" s="938"/>
      <c r="BE128" s="939"/>
      <c r="BF128" s="1093" t="s">
        <v>122</v>
      </c>
      <c r="BG128" s="1094"/>
      <c r="BH128" s="1094"/>
      <c r="BI128" s="1094"/>
      <c r="BJ128" s="1094"/>
      <c r="BK128" s="1094"/>
      <c r="BL128" s="1095"/>
      <c r="BM128" s="1093">
        <v>15</v>
      </c>
      <c r="BN128" s="1094"/>
      <c r="BO128" s="1094"/>
      <c r="BP128" s="1094"/>
      <c r="BQ128" s="1094"/>
      <c r="BR128" s="1094"/>
      <c r="BS128" s="1095"/>
      <c r="BT128" s="1093">
        <v>20</v>
      </c>
      <c r="BU128" s="1094"/>
      <c r="BV128" s="1094"/>
      <c r="BW128" s="1094"/>
      <c r="BX128" s="1094"/>
      <c r="BY128" s="1094"/>
      <c r="BZ128" s="1117"/>
      <c r="CA128" s="255"/>
      <c r="CB128" s="255"/>
      <c r="CC128" s="255"/>
      <c r="CD128" s="255"/>
      <c r="CE128" s="255"/>
      <c r="CF128" s="255"/>
      <c r="CG128" s="232"/>
      <c r="CH128" s="232"/>
      <c r="CI128" s="232"/>
      <c r="CJ128" s="254"/>
      <c r="CK128" s="1065"/>
      <c r="CL128" s="1066"/>
      <c r="CM128" s="1066"/>
      <c r="CN128" s="1066"/>
      <c r="CO128" s="1067"/>
      <c r="CP128" s="1076" t="s">
        <v>465</v>
      </c>
      <c r="CQ128" s="764"/>
      <c r="CR128" s="764"/>
      <c r="CS128" s="764"/>
      <c r="CT128" s="764"/>
      <c r="CU128" s="764"/>
      <c r="CV128" s="764"/>
      <c r="CW128" s="764"/>
      <c r="CX128" s="764"/>
      <c r="CY128" s="764"/>
      <c r="CZ128" s="764"/>
      <c r="DA128" s="764"/>
      <c r="DB128" s="764"/>
      <c r="DC128" s="764"/>
      <c r="DD128" s="764"/>
      <c r="DE128" s="764"/>
      <c r="DF128" s="1077"/>
      <c r="DG128" s="1078" t="s">
        <v>122</v>
      </c>
      <c r="DH128" s="1079"/>
      <c r="DI128" s="1079"/>
      <c r="DJ128" s="1079"/>
      <c r="DK128" s="1079"/>
      <c r="DL128" s="1079" t="s">
        <v>122</v>
      </c>
      <c r="DM128" s="1079"/>
      <c r="DN128" s="1079"/>
      <c r="DO128" s="1079"/>
      <c r="DP128" s="1079"/>
      <c r="DQ128" s="1079" t="s">
        <v>122</v>
      </c>
      <c r="DR128" s="1079"/>
      <c r="DS128" s="1079"/>
      <c r="DT128" s="1079"/>
      <c r="DU128" s="1079"/>
      <c r="DV128" s="1080" t="s">
        <v>122</v>
      </c>
      <c r="DW128" s="1080"/>
      <c r="DX128" s="1080"/>
      <c r="DY128" s="1080"/>
      <c r="DZ128" s="1081"/>
    </row>
    <row r="129" spans="1:131" s="230" customFormat="1" ht="26.25" customHeight="1" x14ac:dyDescent="0.15">
      <c r="A129" s="975" t="s">
        <v>102</v>
      </c>
      <c r="B129" s="976"/>
      <c r="C129" s="976"/>
      <c r="D129" s="976"/>
      <c r="E129" s="976"/>
      <c r="F129" s="976"/>
      <c r="G129" s="976"/>
      <c r="H129" s="976"/>
      <c r="I129" s="976"/>
      <c r="J129" s="976"/>
      <c r="K129" s="976"/>
      <c r="L129" s="976"/>
      <c r="M129" s="976"/>
      <c r="N129" s="976"/>
      <c r="O129" s="976"/>
      <c r="P129" s="976"/>
      <c r="Q129" s="976"/>
      <c r="R129" s="976"/>
      <c r="S129" s="976"/>
      <c r="T129" s="976"/>
      <c r="U129" s="976"/>
      <c r="V129" s="976"/>
      <c r="W129" s="1111" t="s">
        <v>466</v>
      </c>
      <c r="X129" s="1112"/>
      <c r="Y129" s="1112"/>
      <c r="Z129" s="1113"/>
      <c r="AA129" s="999">
        <v>1935059</v>
      </c>
      <c r="AB129" s="1000"/>
      <c r="AC129" s="1000"/>
      <c r="AD129" s="1000"/>
      <c r="AE129" s="1001"/>
      <c r="AF129" s="1002">
        <v>1904909</v>
      </c>
      <c r="AG129" s="1000"/>
      <c r="AH129" s="1000"/>
      <c r="AI129" s="1000"/>
      <c r="AJ129" s="1001"/>
      <c r="AK129" s="1002">
        <v>1902954</v>
      </c>
      <c r="AL129" s="1000"/>
      <c r="AM129" s="1000"/>
      <c r="AN129" s="1000"/>
      <c r="AO129" s="1001"/>
      <c r="AP129" s="1114"/>
      <c r="AQ129" s="1115"/>
      <c r="AR129" s="1115"/>
      <c r="AS129" s="1115"/>
      <c r="AT129" s="1116"/>
      <c r="AU129" s="233"/>
      <c r="AV129" s="233"/>
      <c r="AW129" s="233"/>
      <c r="AX129" s="1106" t="s">
        <v>467</v>
      </c>
      <c r="AY129" s="964"/>
      <c r="AZ129" s="964"/>
      <c r="BA129" s="964"/>
      <c r="BB129" s="964"/>
      <c r="BC129" s="964"/>
      <c r="BD129" s="964"/>
      <c r="BE129" s="965"/>
      <c r="BF129" s="1107" t="s">
        <v>122</v>
      </c>
      <c r="BG129" s="1108"/>
      <c r="BH129" s="1108"/>
      <c r="BI129" s="1108"/>
      <c r="BJ129" s="1108"/>
      <c r="BK129" s="1108"/>
      <c r="BL129" s="1109"/>
      <c r="BM129" s="1107">
        <v>20</v>
      </c>
      <c r="BN129" s="1108"/>
      <c r="BO129" s="1108"/>
      <c r="BP129" s="1108"/>
      <c r="BQ129" s="1108"/>
      <c r="BR129" s="1108"/>
      <c r="BS129" s="1109"/>
      <c r="BT129" s="1107">
        <v>30</v>
      </c>
      <c r="BU129" s="1108"/>
      <c r="BV129" s="1108"/>
      <c r="BW129" s="1108"/>
      <c r="BX129" s="1108"/>
      <c r="BY129" s="1108"/>
      <c r="BZ129" s="1110"/>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5" t="s">
        <v>468</v>
      </c>
      <c r="B130" s="976"/>
      <c r="C130" s="976"/>
      <c r="D130" s="976"/>
      <c r="E130" s="976"/>
      <c r="F130" s="976"/>
      <c r="G130" s="976"/>
      <c r="H130" s="976"/>
      <c r="I130" s="976"/>
      <c r="J130" s="976"/>
      <c r="K130" s="976"/>
      <c r="L130" s="976"/>
      <c r="M130" s="976"/>
      <c r="N130" s="976"/>
      <c r="O130" s="976"/>
      <c r="P130" s="976"/>
      <c r="Q130" s="976"/>
      <c r="R130" s="976"/>
      <c r="S130" s="976"/>
      <c r="T130" s="976"/>
      <c r="U130" s="976"/>
      <c r="V130" s="976"/>
      <c r="W130" s="1111" t="s">
        <v>469</v>
      </c>
      <c r="X130" s="1112"/>
      <c r="Y130" s="1112"/>
      <c r="Z130" s="1113"/>
      <c r="AA130" s="999">
        <v>256754</v>
      </c>
      <c r="AB130" s="1000"/>
      <c r="AC130" s="1000"/>
      <c r="AD130" s="1000"/>
      <c r="AE130" s="1001"/>
      <c r="AF130" s="1002">
        <v>256784</v>
      </c>
      <c r="AG130" s="1000"/>
      <c r="AH130" s="1000"/>
      <c r="AI130" s="1000"/>
      <c r="AJ130" s="1001"/>
      <c r="AK130" s="1002">
        <v>252017</v>
      </c>
      <c r="AL130" s="1000"/>
      <c r="AM130" s="1000"/>
      <c r="AN130" s="1000"/>
      <c r="AO130" s="1001"/>
      <c r="AP130" s="1114"/>
      <c r="AQ130" s="1115"/>
      <c r="AR130" s="1115"/>
      <c r="AS130" s="1115"/>
      <c r="AT130" s="1116"/>
      <c r="AU130" s="233"/>
      <c r="AV130" s="233"/>
      <c r="AW130" s="233"/>
      <c r="AX130" s="1106" t="s">
        <v>470</v>
      </c>
      <c r="AY130" s="964"/>
      <c r="AZ130" s="964"/>
      <c r="BA130" s="964"/>
      <c r="BB130" s="964"/>
      <c r="BC130" s="964"/>
      <c r="BD130" s="964"/>
      <c r="BE130" s="965"/>
      <c r="BF130" s="1142">
        <v>7.7</v>
      </c>
      <c r="BG130" s="1143"/>
      <c r="BH130" s="1143"/>
      <c r="BI130" s="1143"/>
      <c r="BJ130" s="1143"/>
      <c r="BK130" s="1143"/>
      <c r="BL130" s="1144"/>
      <c r="BM130" s="1142">
        <v>25</v>
      </c>
      <c r="BN130" s="1143"/>
      <c r="BO130" s="1143"/>
      <c r="BP130" s="1143"/>
      <c r="BQ130" s="1143"/>
      <c r="BR130" s="1143"/>
      <c r="BS130" s="1144"/>
      <c r="BT130" s="1142">
        <v>35</v>
      </c>
      <c r="BU130" s="1143"/>
      <c r="BV130" s="1143"/>
      <c r="BW130" s="1143"/>
      <c r="BX130" s="1143"/>
      <c r="BY130" s="1143"/>
      <c r="BZ130" s="1145"/>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6"/>
      <c r="B131" s="1147"/>
      <c r="C131" s="1147"/>
      <c r="D131" s="1147"/>
      <c r="E131" s="1147"/>
      <c r="F131" s="1147"/>
      <c r="G131" s="1147"/>
      <c r="H131" s="1147"/>
      <c r="I131" s="1147"/>
      <c r="J131" s="1147"/>
      <c r="K131" s="1147"/>
      <c r="L131" s="1147"/>
      <c r="M131" s="1147"/>
      <c r="N131" s="1147"/>
      <c r="O131" s="1147"/>
      <c r="P131" s="1147"/>
      <c r="Q131" s="1147"/>
      <c r="R131" s="1147"/>
      <c r="S131" s="1147"/>
      <c r="T131" s="1147"/>
      <c r="U131" s="1147"/>
      <c r="V131" s="1147"/>
      <c r="W131" s="1148" t="s">
        <v>471</v>
      </c>
      <c r="X131" s="1149"/>
      <c r="Y131" s="1149"/>
      <c r="Z131" s="1150"/>
      <c r="AA131" s="1045">
        <v>1678305</v>
      </c>
      <c r="AB131" s="1027"/>
      <c r="AC131" s="1027"/>
      <c r="AD131" s="1027"/>
      <c r="AE131" s="1028"/>
      <c r="AF131" s="1026">
        <v>1648125</v>
      </c>
      <c r="AG131" s="1027"/>
      <c r="AH131" s="1027"/>
      <c r="AI131" s="1027"/>
      <c r="AJ131" s="1028"/>
      <c r="AK131" s="1026">
        <v>1650937</v>
      </c>
      <c r="AL131" s="1027"/>
      <c r="AM131" s="1027"/>
      <c r="AN131" s="1027"/>
      <c r="AO131" s="1028"/>
      <c r="AP131" s="1151"/>
      <c r="AQ131" s="1152"/>
      <c r="AR131" s="1152"/>
      <c r="AS131" s="1152"/>
      <c r="AT131" s="1153"/>
      <c r="AU131" s="233"/>
      <c r="AV131" s="233"/>
      <c r="AW131" s="233"/>
      <c r="AX131" s="1124" t="s">
        <v>472</v>
      </c>
      <c r="AY131" s="764"/>
      <c r="AZ131" s="764"/>
      <c r="BA131" s="764"/>
      <c r="BB131" s="764"/>
      <c r="BC131" s="764"/>
      <c r="BD131" s="764"/>
      <c r="BE131" s="1077"/>
      <c r="BF131" s="1125" t="s">
        <v>122</v>
      </c>
      <c r="BG131" s="1126"/>
      <c r="BH131" s="1126"/>
      <c r="BI131" s="1126"/>
      <c r="BJ131" s="1126"/>
      <c r="BK131" s="1126"/>
      <c r="BL131" s="1127"/>
      <c r="BM131" s="1125">
        <v>350</v>
      </c>
      <c r="BN131" s="1126"/>
      <c r="BO131" s="1126"/>
      <c r="BP131" s="1126"/>
      <c r="BQ131" s="1126"/>
      <c r="BR131" s="1126"/>
      <c r="BS131" s="1127"/>
      <c r="BT131" s="1128"/>
      <c r="BU131" s="1129"/>
      <c r="BV131" s="1129"/>
      <c r="BW131" s="1129"/>
      <c r="BX131" s="1129"/>
      <c r="BY131" s="1129"/>
      <c r="BZ131" s="1130"/>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31" t="s">
        <v>473</v>
      </c>
      <c r="B132" s="1132"/>
      <c r="C132" s="1132"/>
      <c r="D132" s="1132"/>
      <c r="E132" s="1132"/>
      <c r="F132" s="1132"/>
      <c r="G132" s="1132"/>
      <c r="H132" s="1132"/>
      <c r="I132" s="1132"/>
      <c r="J132" s="1132"/>
      <c r="K132" s="1132"/>
      <c r="L132" s="1132"/>
      <c r="M132" s="1132"/>
      <c r="N132" s="1132"/>
      <c r="O132" s="1132"/>
      <c r="P132" s="1132"/>
      <c r="Q132" s="1132"/>
      <c r="R132" s="1132"/>
      <c r="S132" s="1132"/>
      <c r="T132" s="1132"/>
      <c r="U132" s="1132"/>
      <c r="V132" s="1135" t="s">
        <v>474</v>
      </c>
      <c r="W132" s="1135"/>
      <c r="X132" s="1135"/>
      <c r="Y132" s="1135"/>
      <c r="Z132" s="1136"/>
      <c r="AA132" s="1137">
        <v>7.1900518680000003</v>
      </c>
      <c r="AB132" s="1138"/>
      <c r="AC132" s="1138"/>
      <c r="AD132" s="1138"/>
      <c r="AE132" s="1139"/>
      <c r="AF132" s="1140">
        <v>7.9197269620000004</v>
      </c>
      <c r="AG132" s="1138"/>
      <c r="AH132" s="1138"/>
      <c r="AI132" s="1138"/>
      <c r="AJ132" s="1139"/>
      <c r="AK132" s="1140">
        <v>8.0098756039999994</v>
      </c>
      <c r="AL132" s="1138"/>
      <c r="AM132" s="1138"/>
      <c r="AN132" s="1138"/>
      <c r="AO132" s="1139"/>
      <c r="AP132" s="1042"/>
      <c r="AQ132" s="1043"/>
      <c r="AR132" s="1043"/>
      <c r="AS132" s="1043"/>
      <c r="AT132" s="1141"/>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33"/>
      <c r="B133" s="1134"/>
      <c r="C133" s="1134"/>
      <c r="D133" s="1134"/>
      <c r="E133" s="1134"/>
      <c r="F133" s="1134"/>
      <c r="G133" s="1134"/>
      <c r="H133" s="1134"/>
      <c r="I133" s="1134"/>
      <c r="J133" s="1134"/>
      <c r="K133" s="1134"/>
      <c r="L133" s="1134"/>
      <c r="M133" s="1134"/>
      <c r="N133" s="1134"/>
      <c r="O133" s="1134"/>
      <c r="P133" s="1134"/>
      <c r="Q133" s="1134"/>
      <c r="R133" s="1134"/>
      <c r="S133" s="1134"/>
      <c r="T133" s="1134"/>
      <c r="U133" s="1134"/>
      <c r="V133" s="1118" t="s">
        <v>475</v>
      </c>
      <c r="W133" s="1118"/>
      <c r="X133" s="1118"/>
      <c r="Y133" s="1118"/>
      <c r="Z133" s="1119"/>
      <c r="AA133" s="1120">
        <v>6.7</v>
      </c>
      <c r="AB133" s="1121"/>
      <c r="AC133" s="1121"/>
      <c r="AD133" s="1121"/>
      <c r="AE133" s="1122"/>
      <c r="AF133" s="1120">
        <v>7.1</v>
      </c>
      <c r="AG133" s="1121"/>
      <c r="AH133" s="1121"/>
      <c r="AI133" s="1121"/>
      <c r="AJ133" s="1122"/>
      <c r="AK133" s="1120">
        <v>7.7</v>
      </c>
      <c r="AL133" s="1121"/>
      <c r="AM133" s="1121"/>
      <c r="AN133" s="1121"/>
      <c r="AO133" s="1122"/>
      <c r="AP133" s="1069"/>
      <c r="AQ133" s="1070"/>
      <c r="AR133" s="1070"/>
      <c r="AS133" s="1070"/>
      <c r="AT133" s="1123"/>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jYwQW8pQ2QFIOW2p/ZKwvqcadoDEqrdZmRz+19rwJ1db9RaIGuzlXQEOcodbUguFR/teNlah9p2b51b+6mGyw==" saltValue="d/oLmFqgLdM6NLQ65eEhb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tffrDl+Nk65p7QjIEsOrD682aQ33BVpAzJGIpqmMf7Gp1zd1uXEF2qWfv6VULP2UUQHEFDpNKH9h9TSHBhf9vw==" saltValue="i2LEwMegsfcUcFDRJnKnL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Um2CK/fYnrs24nDnVHcjQLqyetqE1u6qi0q7Ax4gFZmqfq52DlUOF3RbC1TS9aU+NxgjUrVzb8MtIHJRrzsiA==" saltValue="kb0zn6xpLHexWgZLorUMz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5"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6"/>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7" t="s">
        <v>484</v>
      </c>
      <c r="AL9" s="1158"/>
      <c r="AM9" s="1158"/>
      <c r="AN9" s="1159"/>
      <c r="AO9" s="281">
        <v>512077</v>
      </c>
      <c r="AP9" s="281">
        <v>261531</v>
      </c>
      <c r="AQ9" s="282">
        <v>273733</v>
      </c>
      <c r="AR9" s="283">
        <v>-4.5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7" t="s">
        <v>485</v>
      </c>
      <c r="AL10" s="1158"/>
      <c r="AM10" s="1158"/>
      <c r="AN10" s="1159"/>
      <c r="AO10" s="284">
        <v>932</v>
      </c>
      <c r="AP10" s="284">
        <v>476</v>
      </c>
      <c r="AQ10" s="285">
        <v>30345</v>
      </c>
      <c r="AR10" s="286">
        <v>-98.4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7" t="s">
        <v>486</v>
      </c>
      <c r="AL11" s="1158"/>
      <c r="AM11" s="1158"/>
      <c r="AN11" s="1159"/>
      <c r="AO11" s="284" t="s">
        <v>487</v>
      </c>
      <c r="AP11" s="284" t="s">
        <v>487</v>
      </c>
      <c r="AQ11" s="285">
        <v>4149</v>
      </c>
      <c r="AR11" s="286" t="s">
        <v>487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7" t="s">
        <v>488</v>
      </c>
      <c r="AL12" s="1158"/>
      <c r="AM12" s="1158"/>
      <c r="AN12" s="1159"/>
      <c r="AO12" s="284" t="s">
        <v>487</v>
      </c>
      <c r="AP12" s="284" t="s">
        <v>487</v>
      </c>
      <c r="AQ12" s="285" t="s">
        <v>487</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7" t="s">
        <v>489</v>
      </c>
      <c r="AL13" s="1158"/>
      <c r="AM13" s="1158"/>
      <c r="AN13" s="1159"/>
      <c r="AO13" s="284">
        <v>51065</v>
      </c>
      <c r="AP13" s="284">
        <v>26080</v>
      </c>
      <c r="AQ13" s="285">
        <v>9494</v>
      </c>
      <c r="AR13" s="286">
        <v>174.7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7" t="s">
        <v>490</v>
      </c>
      <c r="AL14" s="1158"/>
      <c r="AM14" s="1158"/>
      <c r="AN14" s="1159"/>
      <c r="AO14" s="284">
        <v>16924</v>
      </c>
      <c r="AP14" s="284">
        <v>8644</v>
      </c>
      <c r="AQ14" s="285">
        <v>5033</v>
      </c>
      <c r="AR14" s="286">
        <v>71.7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0" t="s">
        <v>491</v>
      </c>
      <c r="AL15" s="1161"/>
      <c r="AM15" s="1161"/>
      <c r="AN15" s="1162"/>
      <c r="AO15" s="284">
        <v>-21730</v>
      </c>
      <c r="AP15" s="284">
        <v>-11098</v>
      </c>
      <c r="AQ15" s="285">
        <v>-17000</v>
      </c>
      <c r="AR15" s="286">
        <v>-34.700000000000003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0" t="s">
        <v>178</v>
      </c>
      <c r="AL16" s="1161"/>
      <c r="AM16" s="1161"/>
      <c r="AN16" s="1162"/>
      <c r="AO16" s="284">
        <v>559268</v>
      </c>
      <c r="AP16" s="284">
        <v>285632</v>
      </c>
      <c r="AQ16" s="285">
        <v>305754</v>
      </c>
      <c r="AR16" s="286">
        <v>-6.6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3" t="s">
        <v>496</v>
      </c>
      <c r="AL21" s="1164"/>
      <c r="AM21" s="1164"/>
      <c r="AN21" s="1165"/>
      <c r="AO21" s="297">
        <v>23.49</v>
      </c>
      <c r="AP21" s="298">
        <v>26.54</v>
      </c>
      <c r="AQ21" s="299">
        <v>-3.05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3" t="s">
        <v>497</v>
      </c>
      <c r="AL22" s="1164"/>
      <c r="AM22" s="1164"/>
      <c r="AN22" s="1165"/>
      <c r="AO22" s="302">
        <v>91.6</v>
      </c>
      <c r="AP22" s="303">
        <v>93.9</v>
      </c>
      <c r="AQ22" s="304">
        <v>-2.2999999999999998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54" t="s">
        <v>498</v>
      </c>
      <c r="B26" s="1154"/>
      <c r="C26" s="1154"/>
      <c r="D26" s="1154"/>
      <c r="E26" s="1154"/>
      <c r="F26" s="1154"/>
      <c r="G26" s="1154"/>
      <c r="H26" s="1154"/>
      <c r="I26" s="1154"/>
      <c r="J26" s="1154"/>
      <c r="K26" s="1154"/>
      <c r="L26" s="1154"/>
      <c r="M26" s="1154"/>
      <c r="N26" s="1154"/>
      <c r="O26" s="1154"/>
      <c r="P26" s="1154"/>
      <c r="Q26" s="1154"/>
      <c r="R26" s="1154"/>
      <c r="S26" s="1154"/>
      <c r="T26" s="1154"/>
      <c r="U26" s="1154"/>
      <c r="V26" s="1154"/>
      <c r="W26" s="1154"/>
      <c r="X26" s="1154"/>
      <c r="Y26" s="1154"/>
      <c r="Z26" s="1154"/>
      <c r="AA26" s="1154"/>
      <c r="AB26" s="1154"/>
      <c r="AC26" s="1154"/>
      <c r="AD26" s="1154"/>
      <c r="AE26" s="1154"/>
      <c r="AF26" s="1154"/>
      <c r="AG26" s="1154"/>
      <c r="AH26" s="1154"/>
      <c r="AI26" s="1154"/>
      <c r="AJ26" s="1154"/>
      <c r="AK26" s="1154"/>
      <c r="AL26" s="1154"/>
      <c r="AM26" s="1154"/>
      <c r="AN26" s="1154"/>
      <c r="AO26" s="1154"/>
      <c r="AP26" s="1154"/>
      <c r="AQ26" s="1154"/>
      <c r="AR26" s="1154"/>
      <c r="AS26" s="1154"/>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5"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6"/>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71" t="s">
        <v>501</v>
      </c>
      <c r="AL32" s="1172"/>
      <c r="AM32" s="1172"/>
      <c r="AN32" s="1173"/>
      <c r="AO32" s="312">
        <v>292121</v>
      </c>
      <c r="AP32" s="312">
        <v>149194</v>
      </c>
      <c r="AQ32" s="313">
        <v>170830</v>
      </c>
      <c r="AR32" s="314">
        <v>-12.7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71" t="s">
        <v>502</v>
      </c>
      <c r="AL33" s="1172"/>
      <c r="AM33" s="1172"/>
      <c r="AN33" s="1173"/>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71" t="s">
        <v>503</v>
      </c>
      <c r="AL34" s="1172"/>
      <c r="AM34" s="1172"/>
      <c r="AN34" s="1173"/>
      <c r="AO34" s="312" t="s">
        <v>487</v>
      </c>
      <c r="AP34" s="312" t="s">
        <v>487</v>
      </c>
      <c r="AQ34" s="313" t="s">
        <v>487</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71" t="s">
        <v>504</v>
      </c>
      <c r="AL35" s="1172"/>
      <c r="AM35" s="1172"/>
      <c r="AN35" s="1173"/>
      <c r="AO35" s="312">
        <v>92172</v>
      </c>
      <c r="AP35" s="312">
        <v>47075</v>
      </c>
      <c r="AQ35" s="313">
        <v>32606</v>
      </c>
      <c r="AR35" s="314">
        <v>44.4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71" t="s">
        <v>505</v>
      </c>
      <c r="AL36" s="1172"/>
      <c r="AM36" s="1172"/>
      <c r="AN36" s="1173"/>
      <c r="AO36" s="312" t="s">
        <v>487</v>
      </c>
      <c r="AP36" s="312" t="s">
        <v>487</v>
      </c>
      <c r="AQ36" s="313">
        <v>4875</v>
      </c>
      <c r="AR36" s="314" t="s">
        <v>487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71" t="s">
        <v>506</v>
      </c>
      <c r="AL37" s="1172"/>
      <c r="AM37" s="1172"/>
      <c r="AN37" s="1173"/>
      <c r="AO37" s="312" t="s">
        <v>487</v>
      </c>
      <c r="AP37" s="312" t="s">
        <v>487</v>
      </c>
      <c r="AQ37" s="313">
        <v>993</v>
      </c>
      <c r="AR37" s="314" t="s">
        <v>487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4" t="s">
        <v>507</v>
      </c>
      <c r="AL38" s="1175"/>
      <c r="AM38" s="1175"/>
      <c r="AN38" s="1176"/>
      <c r="AO38" s="315" t="s">
        <v>487</v>
      </c>
      <c r="AP38" s="315" t="s">
        <v>487</v>
      </c>
      <c r="AQ38" s="316">
        <v>50</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4" t="s">
        <v>508</v>
      </c>
      <c r="AL39" s="1175"/>
      <c r="AM39" s="1175"/>
      <c r="AN39" s="1176"/>
      <c r="AO39" s="312">
        <v>-38</v>
      </c>
      <c r="AP39" s="312">
        <v>-19</v>
      </c>
      <c r="AQ39" s="313">
        <v>-6626</v>
      </c>
      <c r="AR39" s="314">
        <v>-99.7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71" t="s">
        <v>509</v>
      </c>
      <c r="AL40" s="1172"/>
      <c r="AM40" s="1172"/>
      <c r="AN40" s="1173"/>
      <c r="AO40" s="312">
        <v>-252017</v>
      </c>
      <c r="AP40" s="312">
        <v>-128711</v>
      </c>
      <c r="AQ40" s="313">
        <v>-145454</v>
      </c>
      <c r="AR40" s="314">
        <v>-11.5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7" t="s">
        <v>288</v>
      </c>
      <c r="AL41" s="1178"/>
      <c r="AM41" s="1178"/>
      <c r="AN41" s="1179"/>
      <c r="AO41" s="312">
        <v>132238</v>
      </c>
      <c r="AP41" s="312">
        <v>67537</v>
      </c>
      <c r="AQ41" s="313">
        <v>57274</v>
      </c>
      <c r="AR41" s="314">
        <v>17.899999999999999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6" t="s">
        <v>479</v>
      </c>
      <c r="AN49" s="1168" t="s">
        <v>512</v>
      </c>
      <c r="AO49" s="1169"/>
      <c r="AP49" s="1169"/>
      <c r="AQ49" s="1169"/>
      <c r="AR49" s="1170"/>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7"/>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269737</v>
      </c>
      <c r="AN51" s="334">
        <v>119723</v>
      </c>
      <c r="AO51" s="335">
        <v>6.5</v>
      </c>
      <c r="AP51" s="336">
        <v>264232</v>
      </c>
      <c r="AQ51" s="337">
        <v>15.8</v>
      </c>
      <c r="AR51" s="338">
        <v>-9.3000000000000007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155783</v>
      </c>
      <c r="AN52" s="342">
        <v>69145</v>
      </c>
      <c r="AO52" s="343">
        <v>6.8</v>
      </c>
      <c r="AP52" s="344">
        <v>133959</v>
      </c>
      <c r="AQ52" s="345">
        <v>13.9</v>
      </c>
      <c r="AR52" s="346">
        <v>-7.1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169723</v>
      </c>
      <c r="AN53" s="334">
        <v>77428</v>
      </c>
      <c r="AO53" s="335">
        <v>-35.299999999999997</v>
      </c>
      <c r="AP53" s="336">
        <v>263613</v>
      </c>
      <c r="AQ53" s="337">
        <v>-0.2</v>
      </c>
      <c r="AR53" s="338">
        <v>-35.1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90767</v>
      </c>
      <c r="AN54" s="342">
        <v>41408</v>
      </c>
      <c r="AO54" s="343">
        <v>-40.1</v>
      </c>
      <c r="AP54" s="344">
        <v>128823</v>
      </c>
      <c r="AQ54" s="345">
        <v>-3.8</v>
      </c>
      <c r="AR54" s="346">
        <v>-36.299999999999997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245491</v>
      </c>
      <c r="AN55" s="334">
        <v>116181</v>
      </c>
      <c r="AO55" s="335">
        <v>50.1</v>
      </c>
      <c r="AP55" s="336">
        <v>362690</v>
      </c>
      <c r="AQ55" s="337">
        <v>37.6</v>
      </c>
      <c r="AR55" s="338">
        <v>12.5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162423</v>
      </c>
      <c r="AN56" s="342">
        <v>76868</v>
      </c>
      <c r="AO56" s="343">
        <v>85.6</v>
      </c>
      <c r="AP56" s="344">
        <v>172580</v>
      </c>
      <c r="AQ56" s="345">
        <v>34</v>
      </c>
      <c r="AR56" s="346">
        <v>51.6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229277</v>
      </c>
      <c r="AN57" s="334">
        <v>113000</v>
      </c>
      <c r="AO57" s="335">
        <v>-2.7</v>
      </c>
      <c r="AP57" s="336">
        <v>296093</v>
      </c>
      <c r="AQ57" s="337">
        <v>-18.399999999999999</v>
      </c>
      <c r="AR57" s="338">
        <v>15.7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150051</v>
      </c>
      <c r="AN58" s="342">
        <v>73953</v>
      </c>
      <c r="AO58" s="343">
        <v>-3.8</v>
      </c>
      <c r="AP58" s="344">
        <v>140545</v>
      </c>
      <c r="AQ58" s="345">
        <v>-18.600000000000001</v>
      </c>
      <c r="AR58" s="346">
        <v>14.8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753312</v>
      </c>
      <c r="AN59" s="334">
        <v>384735</v>
      </c>
      <c r="AO59" s="335">
        <v>240.5</v>
      </c>
      <c r="AP59" s="336">
        <v>308655</v>
      </c>
      <c r="AQ59" s="337">
        <v>4.2</v>
      </c>
      <c r="AR59" s="338">
        <v>236.3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644128</v>
      </c>
      <c r="AN60" s="342">
        <v>328972</v>
      </c>
      <c r="AO60" s="343">
        <v>344.8</v>
      </c>
      <c r="AP60" s="344">
        <v>169887</v>
      </c>
      <c r="AQ60" s="345">
        <v>20.9</v>
      </c>
      <c r="AR60" s="346">
        <v>323.89999999999998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333508</v>
      </c>
      <c r="AN61" s="349">
        <v>162213</v>
      </c>
      <c r="AO61" s="350">
        <v>51.8</v>
      </c>
      <c r="AP61" s="351">
        <v>299057</v>
      </c>
      <c r="AQ61" s="352">
        <v>7.8</v>
      </c>
      <c r="AR61" s="338">
        <v>44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240630</v>
      </c>
      <c r="AN62" s="342">
        <v>118069</v>
      </c>
      <c r="AO62" s="343">
        <v>78.7</v>
      </c>
      <c r="AP62" s="344">
        <v>149159</v>
      </c>
      <c r="AQ62" s="345">
        <v>9.3000000000000007</v>
      </c>
      <c r="AR62" s="346">
        <v>69.400000000000006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ull/2qkMVh3K3j4VCKyXV1WHidDfRUP7O7Nya+HtJrd6/RBSFWGu9+r/ZnNz5Ow6pGC8+C9sFN9r1CWPWRpTrA==" saltValue="pxyvOMaB2eH1k9g1kDzxL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0" spans="125:125" ht="13.5" hidden="1" customHeight="1" x14ac:dyDescent="0.15"/>
    <row r="121" spans="125:125" ht="13.5" hidden="1" customHeight="1" x14ac:dyDescent="0.15">
      <c r="DU121" s="259"/>
    </row>
  </sheetData>
  <sheetProtection algorithmName="SHA-512" hashValue="0W5Ix5aOeulslBSxEhuBKA/a1Hn3/dsN2kc3GIWME6X4X7kt8Q03j3PDRIlipV/q+O2BEAbXurw/2r0d2MCKOg==" saltValue="KH8qa5gvk8eaHYiOMt/Ir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TQeOjxmXzP6bWv+p5LChdwJQQYpsu3BbvrrH5hSeOkE3OUlJ9Bf1dHeoFpHtBUA5F16Oz+JHQuN70pOTsi3J3g==" saltValue="qkHK2rgSHsToOx60oV+0n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6"/>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80" t="s">
        <v>3</v>
      </c>
      <c r="D47" s="1180"/>
      <c r="E47" s="1181"/>
      <c r="F47" s="11">
        <v>191.95</v>
      </c>
      <c r="G47" s="12">
        <v>180.74</v>
      </c>
      <c r="H47" s="12">
        <v>163.55000000000001</v>
      </c>
      <c r="I47" s="12">
        <v>169.11</v>
      </c>
      <c r="J47" s="13">
        <v>168.44</v>
      </c>
    </row>
    <row r="48" spans="2:10" ht="57.75" customHeight="1" x14ac:dyDescent="0.15">
      <c r="B48" s="14"/>
      <c r="C48" s="1182" t="s">
        <v>4</v>
      </c>
      <c r="D48" s="1182"/>
      <c r="E48" s="1183"/>
      <c r="F48" s="15">
        <v>7.38</v>
      </c>
      <c r="G48" s="16">
        <v>7.39</v>
      </c>
      <c r="H48" s="16">
        <v>6.02</v>
      </c>
      <c r="I48" s="16">
        <v>2.94</v>
      </c>
      <c r="J48" s="17">
        <v>9.67</v>
      </c>
    </row>
    <row r="49" spans="2:10" ht="57.75" customHeight="1" thickBot="1" x14ac:dyDescent="0.2">
      <c r="B49" s="18"/>
      <c r="C49" s="1184" t="s">
        <v>5</v>
      </c>
      <c r="D49" s="1184"/>
      <c r="E49" s="1185"/>
      <c r="F49" s="19">
        <v>1</v>
      </c>
      <c r="G49" s="20" t="s">
        <v>531</v>
      </c>
      <c r="H49" s="20">
        <v>1.5</v>
      </c>
      <c r="I49" s="20" t="s">
        <v>532</v>
      </c>
      <c r="J49" s="21">
        <v>5.88</v>
      </c>
    </row>
    <row r="50" spans="2:10" x14ac:dyDescent="0.15"/>
    <row r="51" spans="2:10" ht="13.5" hidden="1" customHeight="1" x14ac:dyDescent="0.15"/>
    <row r="52" spans="2:10" ht="13.5" hidden="1" customHeight="1" x14ac:dyDescent="0.15"/>
    <row r="53" spans="2:10" ht="13.5" hidden="1" customHeight="1" x14ac:dyDescent="0.15"/>
    <row r="54" spans="2:10" ht="13.5" hidden="1" customHeight="1" x14ac:dyDescent="0.15"/>
    <row r="55" spans="2:10" ht="13.5" hidden="1" customHeight="1" x14ac:dyDescent="0.15"/>
    <row r="56" spans="2:10" ht="13.5" hidden="1" customHeight="1" x14ac:dyDescent="0.15"/>
  </sheetData>
  <sheetProtection algorithmName="SHA-512" hashValue="dl6j7+44CS6se/tF1RLxt1O2FcnVhTcsjAWAEMWYWkDYh7kv+FMvUq56InAy/V3Ivg61fVIZxzsAhcekM/OP7w==" saltValue="+kHsFzUlzeEEh8pOSOxUj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2025-09-11T00:12:06Z</cp:lastPrinted>
  <dcterms:created xsi:type="dcterms:W3CDTF">2025-02-19T00:46:21Z</dcterms:created>
  <dcterms:modified xsi:type="dcterms:W3CDTF">2025-09-22T07:15:43Z</dcterms:modified>
  <cp:category/>
</cp:coreProperties>
</file>