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8.4.250\0202 財政課\財政係\財政状況資料集\R5決算\20250821【0908〆切】令和５年度財政状況資料集の作成について（２回目）\提出\"/>
    </mc:Choice>
  </mc:AlternateContent>
  <bookViews>
    <workbookView xWindow="0" yWindow="0" windowWidth="28800" windowHeight="14115" tabRatio="84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3" i="12" l="1"/>
  <c r="AP88" i="12" l="1"/>
  <c r="AF88" i="12"/>
  <c r="CR102" i="12"/>
  <c r="AU63" i="12"/>
  <c r="AP63" i="12"/>
  <c r="AP23" i="12"/>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<sst xmlns="http://schemas.openxmlformats.org/spreadsheetml/2006/main" count="1160" uniqueCount="574">
  <si>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</si>
  <si>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</si>
  <si>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</si>
  <si>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</si>
  <si>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</si>
  <si>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</si>
  <si>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</si>
  <si>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</si>
  <si>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</si>
  <si>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</si>
  <si>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</si>
  <si>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</si>
  <si>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</si>
  <si>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</si>
  <si>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</si>
  <si>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</si>
  <si>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</si>
  <si>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</si>
  <si>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</si>
  <si>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</si>
  <si>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</si>
  <si>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</si>
  <si>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</si>
  <si>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</si>
  <si>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</si>
  <si>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</si>
  <si>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</si>
  <si>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</si>
  <si>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</si>
  <si>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</si>
  <si>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</si>
  <si>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</si>
  <si>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</si>
  <si>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</si>
  <si>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</si>
  <si>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</si>
  <si>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</si>
  <si>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</si>
  <si>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</si>
  <si>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</si>
  <si>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</si>
  <si>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</si>
  <si>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</si>
  <si>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</si>
  <si>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</si>
  <si>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</si>
  <si>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</si>
  <si>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</si>
  <si>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</si>
  <si>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</si>
  <si>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</si>
  <si>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</si>
  <si>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</si>
  <si>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</si>
  <si>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</si>
  <si>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</si>
  <si>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</si>
  <si>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</si>
  <si>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</si>
  <si>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</si>
  <si>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</si>
  <si>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</si>
  <si>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</si>
  <si>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</si>
  <si>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</si>
  <si>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</si>
  <si>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</si>
  <si>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</si>
  <si>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</si>
  <si>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</si>
  <si>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</si>
  <si>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</si>
  <si>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</si>
  <si>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</si>
  <si>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</si>
  <si>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</si>
  <si>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</si>
  <si>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</si>
  <si>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</si>
  <si>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</si>
  <si>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</si>
  <si>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</si>
  <si>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</si>
  <si>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</si>
  <si>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</si>
  <si>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</si>
  <si>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</si>
  <si>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</si>
  <si>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</si>
  <si>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</si>
  <si>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</si>
  <si>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</si>
  <si>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</si>
  <si>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</si>
  <si>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にかほ市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</si>
  <si>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</si>
  <si>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</si>
  <si>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</si>
  <si>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</si>
  <si>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</si>
  <si>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</si>
  <si>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</si>
  <si>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</si>
  <si>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</si>
  <si>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</si>
  <si>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</si>
  <si>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</si>
  <si>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</si>
  <si>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</si>
  <si>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</si>
  <si>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</si>
  <si>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</si>
  <si>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</si>
  <si>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</si>
  <si>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</si>
  <si>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</si>
  <si>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</si>
  <si>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</si>
  <si>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</si>
  <si>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</si>
  <si>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</si>
  <si>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</si>
  <si>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</si>
  <si>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</si>
  <si>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</si>
  <si>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</si>
  <si>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</si>
  <si>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</si>
  <si>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</si>
  <si>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</si>
  <si>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</si>
  <si>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</si>
  <si>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</si>
  <si>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</si>
  <si>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</si>
  <si>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</si>
  <si>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</si>
  <si>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</si>
  <si>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</si>
  <si>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</si>
  <si>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</si>
  <si>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</si>
  <si>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</si>
  <si>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</si>
  <si>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</si>
  <si>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</si>
  <si>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</si>
  <si>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</si>
  <si>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</si>
  <si>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</si>
  <si>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</si>
  <si>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</si>
  <si>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</si>
  <si>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</si>
  <si>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</si>
  <si>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</si>
  <si>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</si>
  <si>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</si>
  <si>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</si>
  <si>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</si>
  <si>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</si>
  <si>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</si>
  <si>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</si>
  <si>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</si>
  <si>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</si>
  <si>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</si>
  <si>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</si>
  <si>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</si>
  <si>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</si>
  <si>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</si>
  <si>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</si>
  <si>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</si>
  <si>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</si>
  <si>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</si>
  <si>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</si>
  <si>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</si>
  <si>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</si>
  <si>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</si>
  <si>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</si>
  <si>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</si>
  <si>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</si>
  <si>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</si>
  <si>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</si>
  <si>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</si>
  <si>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</si>
  <si>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</si>
  <si>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</si>
  <si>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</si>
  <si>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</si>
  <si>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</si>
  <si>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</si>
  <si>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</si>
  <si>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</si>
  <si>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</si>
  <si>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</si>
  <si>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</si>
  <si>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</si>
  <si>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</si>
  <si>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</si>
  <si>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</si>
  <si>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</si>
  <si>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</si>
  <si>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</si>
  <si>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</si>
  <si>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秋田県にかほ市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</si>
  <si>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</si>
  <si>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</si>
  <si>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</si>
  <si>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</si>
  <si>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</si>
  <si>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</si>
  <si>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</si>
  <si>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</si>
  <si>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</si>
  <si>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</si>
  <si>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</si>
  <si>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</si>
  <si>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</si>
  <si>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</si>
  <si>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</si>
  <si>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</si>
  <si>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</si>
  <si>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</si>
  <si>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</si>
  <si>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</si>
  <si>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</si>
  <si>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</si>
  <si>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</si>
  <si>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</si>
  <si>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</si>
  <si>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</si>
  <si>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</si>
  <si>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</si>
  <si>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</si>
  <si>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</si>
  <si>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</si>
  <si>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</si>
  <si>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</si>
  <si>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</si>
  <si>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</si>
  <si>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</si>
  <si>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</si>
  <si>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</si>
  <si>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</si>
  <si>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</si>
  <si>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</si>
  <si>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</si>
  <si>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</si>
  <si>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</si>
  <si>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</si>
  <si>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</si>
  <si>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</si>
  <si>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</si>
  <si>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</si>
  <si>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</si>
  <si>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</si>
  <si>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</si>
  <si>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</si>
  <si>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</si>
  <si>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</si>
  <si>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</si>
  <si>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</si>
  <si>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</si>
  <si>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</si>
  <si>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</si>
  <si>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</si>
  <si>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</si>
  <si>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</si>
  <si>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</si>
  <si>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</si>
  <si>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</si>
  <si>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</si>
  <si>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</si>
  <si>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</si>
  <si>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</si>
  <si>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</si>
  <si>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</si>
  <si>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</si>
  <si>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</si>
  <si>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</si>
  <si>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</si>
  <si>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</si>
  <si>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</si>
  <si>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</si>
  <si>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</si>
  <si>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</si>
  <si>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</si>
  <si>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</si>
  <si>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</si>
  <si>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</si>
  <si>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</si>
  <si>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</si>
  <si>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</si>
  <si>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</si>
  <si>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</si>
  <si>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</si>
  <si>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</si>
  <si>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</si>
  <si>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</si>
  <si>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</si>
  <si>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</si>
  <si>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</si>
  <si>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</si>
  <si>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</si>
  <si>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</si>
  <si>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</si>
  <si>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</si>
  <si>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</si>
  <si>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</si>
  <si>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</si>
  <si>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</si>
  <si>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</si>
  <si>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</si>
  <si>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</si>
  <si>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</si>
  <si>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</si>
  <si>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</si>
  <si>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</si>
  <si>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</si>
  <si>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</si>
  <si>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</si>
  <si>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</si>
  <si>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</si>
  <si>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</si>
  <si>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</si>
  <si>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</si>
  <si>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</si>
  <si>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</si>
  <si>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</si>
  <si>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</si>
  <si>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</si>
  <si>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</si>
  <si>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</si>
  <si>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</si>
  <si>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</si>
  <si>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</si>
  <si>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</si>
  <si>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</si>
  <si>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</si>
  <si>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</si>
  <si>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</si>
  <si>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</si>
  <si>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</si>
  <si>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</si>
  <si>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</si>
  <si>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</si>
  <si>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</si>
  <si>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</si>
  <si>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</si>
  <si>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</si>
  <si>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</si>
  <si>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</si>
  <si>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</si>
  <si>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</si>
  <si>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</si>
  <si>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秋田県にかほ市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</si>
  <si>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</si>
  <si>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</si>
  <si>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</si>
  <si>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</si>
  <si>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</si>
  <si>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</si>
  <si>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</si>
  <si>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</si>
  <si>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</si>
  <si>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</si>
  <si>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</si>
  <si>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</si>
  <si>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</si>
  <si>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</si>
  <si>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</si>
  <si>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</si>
  <si>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</si>
  <si>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</si>
  <si>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</si>
  <si>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</si>
  <si>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</si>
  <si>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</si>
  <si>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</si>
  <si>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</si>
  <si>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</si>
  <si>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</si>
  <si>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</si>
  <si>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</si>
  <si>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</si>
  <si>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</si>
  <si>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</si>
  <si>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</si>
  <si>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</si>
  <si>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</si>
  <si>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</si>
  <si>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</si>
  <si>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</si>
  <si>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</si>
  <si>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</si>
  <si>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</si>
  <si>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</si>
  <si>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</si>
  <si>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</si>
  <si>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</si>
  <si>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</si>
  <si>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</si>
  <si>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</si>
  <si>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</si>
  <si>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</si>
  <si>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</si>
  <si>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</si>
  <si>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</si>
  <si>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</si>
  <si>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</si>
  <si>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</si>
  <si>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</si>
  <si>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</si>
  <si>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</si>
  <si>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</si>
  <si>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</si>
  <si>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</si>
  <si>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</si>
  <si>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</si>
  <si>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</si>
  <si>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</si>
  <si>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</si>
  <si>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</si>
  <si>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</si>
  <si>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</si>
  <si>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</si>
  <si>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</si>
  <si>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</si>
  <si>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</si>
  <si>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</si>
  <si>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</si>
  <si>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</si>
  <si>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</si>
  <si>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</si>
  <si>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</si>
  <si>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</si>
  <si>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</si>
  <si>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</si>
  <si>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</si>
  <si>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</si>
  <si>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</si>
  <si>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</si>
  <si>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</si>
  <si>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</si>
  <si>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</si>
  <si>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</si>
  <si>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</si>
  <si>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</si>
  <si>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</si>
  <si>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</si>
  <si>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</si>
  <si>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</si>
  <si>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</si>
  <si>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</si>
  <si>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</si>
  <si>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</si>
  <si>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</si>
  <si>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</si>
  <si>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</si>
  <si>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</si>
  <si>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</si>
  <si>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</si>
  <si>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</si>
  <si>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</si>
  <si>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</si>
  <si>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</si>
  <si>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</si>
  <si>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</si>
  <si>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</si>
  <si>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</si>
  <si>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</si>
  <si>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</si>
  <si>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</si>
  <si>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</si>
  <si>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</si>
  <si>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</si>
  <si>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</si>
  <si>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</si>
  <si>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</si>
  <si>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</si>
  <si>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</si>
  <si>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</si>
  <si>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</si>
  <si>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</si>
  <si>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</si>
  <si>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</si>
  <si>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</si>
  <si>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</si>
  <si>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</si>
  <si>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</si>
  <si>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</si>
  <si>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</si>
  <si>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</si>
  <si>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</si>
  <si>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</si>
  <si>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</si>
  <si>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</si>
  <si>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</si>
  <si>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</si>
  <si>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</si>
  <si>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</si>
  <si>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</si>
  <si>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</si>
  <si>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</si>
  <si>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</si>
  <si>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</si>
  <si>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</si>
  <si>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</si>
  <si>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</si>
  <si>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</si>
  <si>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</si>
  <si>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</si>
  <si>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</si>
  <si>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</si>
  <si>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</si>
  <si>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</si>
  <si>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</si>
  <si>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</si>
  <si>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</si>
  <si>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</si>
  <si>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</si>
  <si>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</si>
  <si>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</si>
  <si>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</si>
  <si>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</si>
  <si>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</si>
  <si>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</si>
  <si>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</si>
  <si>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</si>
  <si>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</si>
  <si>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</si>
  <si>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</si>
  <si>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3.96</t>
  </si>
  <si>
    <t>▲ 1.03</t>
  </si>
  <si>
    <t>水道事業会計</t>
  </si>
  <si>
    <t>一般会計</t>
  </si>
  <si>
    <t>公共下水道事業特別会計</t>
  </si>
  <si>
    <t>農業集落排水事業特別会計</t>
  </si>
  <si>
    <t>国民健康保険事業特別会計事業勘定</t>
  </si>
  <si>
    <t>国民健康保険事業特別会計施設勘定</t>
  </si>
  <si>
    <t>後期高齢者医療特別会計</t>
  </si>
  <si>
    <t>その他会計（赤字）</t>
  </si>
  <si>
    <t>その他会計（黒字）</t>
  </si>
  <si>
    <t>R01</t>
    <phoneticPr fontId="5"/>
  </si>
  <si>
    <t>R02</t>
    <phoneticPr fontId="5"/>
  </si>
  <si>
    <t>R03</t>
    <phoneticPr fontId="5"/>
  </si>
  <si>
    <t>R04</t>
    <phoneticPr fontId="5"/>
  </si>
  <si>
    <t>R05</t>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</si>
  <si>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</si>
  <si>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</si>
  <si>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</si>
  <si>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14">
      <t>コウキコウレイシャイリョウコウイキレンゴウ</t>
    </rPh>
    <rPh sb="15" eb="17">
      <t>イッパン</t>
    </rPh>
    <rPh sb="17" eb="19">
      <t>カイケイ</t>
    </rPh>
    <phoneticPr fontId="2"/>
  </si>
  <si>
    <t>秋田県後期高齢者医療広域連合（後期高齢者医療特別会計）</t>
    <rPh sb="0" eb="14">
      <t>アキタケンコウキコウレイシャイリョウコウイキレンゴウ</t>
    </rPh>
    <rPh sb="15" eb="17">
      <t>コウキ</t>
    </rPh>
    <rPh sb="17" eb="20">
      <t>コウレイシャ</t>
    </rPh>
    <rPh sb="20" eb="22">
      <t>イリョウ</t>
    </rPh>
    <rPh sb="22" eb="24">
      <t>トクベツ</t>
    </rPh>
    <rPh sb="24" eb="26">
      <t>カイケイ</t>
    </rPh>
    <phoneticPr fontId="2"/>
  </si>
  <si>
    <t>本荘由利広域市町村圏組合（一般会計）</t>
    <rPh sb="0" eb="2">
      <t>ホンジョウ</t>
    </rPh>
    <rPh sb="2" eb="4">
      <t>ユリ</t>
    </rPh>
    <rPh sb="4" eb="6">
      <t>コウイキ</t>
    </rPh>
    <rPh sb="6" eb="9">
      <t>シチョウソン</t>
    </rPh>
    <rPh sb="9" eb="10">
      <t>ケン</t>
    </rPh>
    <rPh sb="10" eb="12">
      <t>クミアイ</t>
    </rPh>
    <rPh sb="13" eb="15">
      <t>イッパン</t>
    </rPh>
    <rPh sb="15" eb="17">
      <t>カイケイ</t>
    </rPh>
    <phoneticPr fontId="2"/>
  </si>
  <si>
    <t>本荘由利広域市町村圏組合（介護保険特別会計）</t>
    <rPh sb="0" eb="2">
      <t>ホンジョウ</t>
    </rPh>
    <rPh sb="2" eb="4">
      <t>ユリ</t>
    </rPh>
    <rPh sb="4" eb="6">
      <t>コウイキ</t>
    </rPh>
    <rPh sb="6" eb="9">
      <t>シチョウソン</t>
    </rPh>
    <rPh sb="9" eb="10">
      <t>ケン</t>
    </rPh>
    <rPh sb="10" eb="12">
      <t>クミアイ</t>
    </rPh>
    <rPh sb="13" eb="15">
      <t>カイゴ</t>
    </rPh>
    <rPh sb="15" eb="17">
      <t>ホケン</t>
    </rPh>
    <rPh sb="17" eb="19">
      <t>トクベツ</t>
    </rPh>
    <rPh sb="19" eb="21">
      <t>カイケイ</t>
    </rPh>
    <phoneticPr fontId="2"/>
  </si>
  <si>
    <t>本荘由利広域市町村圏組合（特別養護老人ホーム特別会計）</t>
    <rPh sb="0" eb="2">
      <t>ホンジョウ</t>
    </rPh>
    <rPh sb="2" eb="4">
      <t>ユリ</t>
    </rPh>
    <rPh sb="4" eb="6">
      <t>コウイキ</t>
    </rPh>
    <rPh sb="6" eb="9">
      <t>シチョウソン</t>
    </rPh>
    <rPh sb="9" eb="10">
      <t>ケン</t>
    </rPh>
    <rPh sb="10" eb="12">
      <t>クミアイ</t>
    </rPh>
    <rPh sb="13" eb="15">
      <t>トクベツ</t>
    </rPh>
    <rPh sb="15" eb="17">
      <t>ヨウゴ</t>
    </rPh>
    <rPh sb="17" eb="19">
      <t>ロウジン</t>
    </rPh>
    <rPh sb="22" eb="24">
      <t>トクベツ</t>
    </rPh>
    <rPh sb="24" eb="26">
      <t>カイケイ</t>
    </rPh>
    <phoneticPr fontId="2"/>
  </si>
  <si>
    <t>-</t>
    <phoneticPr fontId="2"/>
  </si>
  <si>
    <t>にかほ市観光開発</t>
    <rPh sb="3" eb="4">
      <t>シ</t>
    </rPh>
    <rPh sb="4" eb="6">
      <t>カンコウ</t>
    </rPh>
    <rPh sb="6" eb="8">
      <t>カイハツ</t>
    </rPh>
    <phoneticPr fontId="2"/>
  </si>
  <si>
    <t>地域振興基金</t>
    <rPh sb="0" eb="6">
      <t>チイキシンコウキキン</t>
    </rPh>
    <phoneticPr fontId="5"/>
  </si>
  <si>
    <t>みらい創造基金</t>
    <rPh sb="3" eb="7">
      <t>ソウゾウキキン</t>
    </rPh>
    <phoneticPr fontId="2"/>
  </si>
  <si>
    <t>公共施設等総合管理基金</t>
    <rPh sb="0" eb="4">
      <t>コウキョウシセツ</t>
    </rPh>
    <rPh sb="4" eb="5">
      <t>トウ</t>
    </rPh>
    <rPh sb="5" eb="9">
      <t>ソウゴウカンリ</t>
    </rPh>
    <rPh sb="9" eb="11">
      <t>キキン</t>
    </rPh>
    <phoneticPr fontId="2"/>
  </si>
  <si>
    <t>白瀬南極探検隊記念館施設整備基金</t>
    <rPh sb="0" eb="7">
      <t>シラセナンキョクタンケンタイ</t>
    </rPh>
    <rPh sb="7" eb="10">
      <t>キネンカン</t>
    </rPh>
    <rPh sb="10" eb="14">
      <t>シセツセイビ</t>
    </rPh>
    <rPh sb="14" eb="16">
      <t>キキン</t>
    </rPh>
    <phoneticPr fontId="2"/>
  </si>
  <si>
    <t>山﨑科学教育振興基金</t>
    <rPh sb="0" eb="2">
      <t>ヤマザキ</t>
    </rPh>
    <rPh sb="2" eb="6">
      <t>カガクキョウイク</t>
    </rPh>
    <rPh sb="6" eb="10">
      <t>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</si>
  <si>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</si>
  <si>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</si>
  <si>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</si>
  <si>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</si>
  <si>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</si>
  <si>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</si>
  <si>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</si>
  <si>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</si>
  <si>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</si>
  <si>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類似団体平均を1.6％下回っているが、市民会館や体育館、公民館等が80％～100％と老朽化が進んでいる。今後は、にかほ市公共施設等総合管理計画に基づき、適切な維持管理と各施設の長寿命化を図るとともに、統廃合についても検討を行う。
　将来負担比率は類似団体平均値が0.0であるため、類似団体内でも高い水準となっている。地方債発行の精査による地方債残高の抑制や交付税措置が有利な地方債の積極的な活用により改善傾向で推移してきたが、令和4年に増加へ転じた。令和5年度は分子のうち将来負担額の減少以上に控除される充当可能財源等が大幅に減ったことで、分母よりも分子が増えたため、前年度に引き続き3.0％増加している。将来世代に過度な負担を残すことのないよう財政状況を勘案しながら任意繰上償還を実施していくなど、地方債残高の抑制に努める。</t>
    <rPh sb="142" eb="143">
      <t>チ</t>
    </rPh>
    <rPh sb="255" eb="257">
      <t>ゲンショウ</t>
    </rPh>
    <rPh sb="291" eb="292">
      <t>フ</t>
    </rPh>
    <rPh sb="316" eb="320">
      <t>ショウライセダイ</t>
    </rPh>
    <rPh sb="321" eb="323">
      <t>カド</t>
    </rPh>
    <rPh sb="324" eb="326">
      <t>フタン</t>
    </rPh>
    <rPh sb="327" eb="328">
      <t>ノコ</t>
    </rPh>
    <rPh sb="336" eb="340">
      <t>ザイセイジョウキョウ</t>
    </rPh>
    <rPh sb="341" eb="343">
      <t>カンアン</t>
    </rPh>
    <rPh sb="347" eb="349">
      <t>ニンイ</t>
    </rPh>
    <rPh sb="349" eb="351">
      <t>クリアゲ</t>
    </rPh>
    <rPh sb="351" eb="353">
      <t>ショウカン</t>
    </rPh>
    <rPh sb="354" eb="356">
      <t>ジッシ</t>
    </rPh>
    <rPh sb="363" eb="368">
      <t>チホウサイザンダカ</t>
    </rPh>
    <rPh sb="369" eb="371">
      <t>ヨクセイ</t>
    </rPh>
    <rPh sb="372" eb="373">
      <t>ツト</t>
    </rPh>
    <phoneticPr fontId="5"/>
  </si>
  <si>
    <t>　将来負担比率は類似団体と比較して高い水準にあり、前年度から3.0％増加した。分子の将来負担額のうち、地方債現在高は令和5年度に任意繰上償還を実施したことで大幅に減少し、公営企業債の償還財源に対する一般会計からの負担等見込額も減少しているが、控除される充当可能財源等のうち充当可能基金が前年度以上に減少したことで、分子全体が増加している。分母は標準財政規模の減少以上に控除される算入交際費等の額の減少幅が大きく、分母も前年度より増加したが、分子の増え幅が大きかったことが比率の悪化の要因となった。
　実質公債費比率は前年度比0.6％改善した。公共下水道事業特別会計・農業集落排水事業特別会計が令和6年4月1日付で公営企業化するため打切決算となり、分子のうち公営企業債の償還財源に対する一般会計繰入金額が減少したことで分母よりも分子が減少したことが要因である。引き続き、財政状況を勘案しながら任意繰上償還を実施するとともに、地方債の新規発行の精査等により公債費の抑制に努める。</t>
    <rPh sb="1" eb="7">
      <t>ショウライフタンヒリツ</t>
    </rPh>
    <rPh sb="8" eb="12">
      <t>ルイジダンタイ</t>
    </rPh>
    <rPh sb="13" eb="15">
      <t>ヒカク</t>
    </rPh>
    <rPh sb="17" eb="18">
      <t>タカ</t>
    </rPh>
    <rPh sb="19" eb="21">
      <t>スイジュン</t>
    </rPh>
    <rPh sb="25" eb="28">
      <t>ゼンネンド</t>
    </rPh>
    <rPh sb="34" eb="36">
      <t>ゾウカ</t>
    </rPh>
    <rPh sb="39" eb="41">
      <t>ブンシ</t>
    </rPh>
    <rPh sb="42" eb="47">
      <t>ショウライフタンガク</t>
    </rPh>
    <rPh sb="51" eb="54">
      <t>チホウサイ</t>
    </rPh>
    <rPh sb="54" eb="57">
      <t>ゲンザイダカ</t>
    </rPh>
    <rPh sb="58" eb="60">
      <t>レイワ</t>
    </rPh>
    <rPh sb="61" eb="63">
      <t>ネンド</t>
    </rPh>
    <rPh sb="64" eb="70">
      <t>ニンイクリアゲショウカン</t>
    </rPh>
    <rPh sb="71" eb="73">
      <t>ジッシ</t>
    </rPh>
    <rPh sb="78" eb="80">
      <t>オオハバ</t>
    </rPh>
    <rPh sb="81" eb="83">
      <t>ゲンショウ</t>
    </rPh>
    <rPh sb="85" eb="90">
      <t>コウエイキギョウサイ</t>
    </rPh>
    <rPh sb="91" eb="95">
      <t>ショウカンザイゲン</t>
    </rPh>
    <rPh sb="96" eb="97">
      <t>タイ</t>
    </rPh>
    <rPh sb="99" eb="103">
      <t>イッパンカイケイ</t>
    </rPh>
    <rPh sb="106" eb="109">
      <t>フタントウ</t>
    </rPh>
    <rPh sb="109" eb="111">
      <t>ミコ</t>
    </rPh>
    <rPh sb="111" eb="112">
      <t>ガク</t>
    </rPh>
    <rPh sb="113" eb="115">
      <t>ゲンショウ</t>
    </rPh>
    <rPh sb="121" eb="123">
      <t>コウジョ</t>
    </rPh>
    <rPh sb="126" eb="132">
      <t>ジュウトウカノウザイゲン</t>
    </rPh>
    <rPh sb="132" eb="133">
      <t>トウ</t>
    </rPh>
    <rPh sb="136" eb="142">
      <t>ジュウトウカノウキキン</t>
    </rPh>
    <rPh sb="143" eb="146">
      <t>ゼンネンド</t>
    </rPh>
    <rPh sb="146" eb="148">
      <t>イジョウ</t>
    </rPh>
    <rPh sb="149" eb="151">
      <t>ゲンショウ</t>
    </rPh>
    <rPh sb="157" eb="159">
      <t>ブンシ</t>
    </rPh>
    <rPh sb="159" eb="161">
      <t>ゼンタイ</t>
    </rPh>
    <rPh sb="162" eb="164">
      <t>ゾウカ</t>
    </rPh>
    <rPh sb="169" eb="171">
      <t>ブンボ</t>
    </rPh>
    <rPh sb="172" eb="178">
      <t>ヒョウジュンザイセイキボ</t>
    </rPh>
    <rPh sb="179" eb="181">
      <t>ゲンショウ</t>
    </rPh>
    <rPh sb="181" eb="183">
      <t>イジョウ</t>
    </rPh>
    <rPh sb="184" eb="186">
      <t>コウジョ</t>
    </rPh>
    <rPh sb="189" eb="195">
      <t>サンニュウコウサイヒトウ</t>
    </rPh>
    <rPh sb="196" eb="197">
      <t>ガク</t>
    </rPh>
    <rPh sb="198" eb="200">
      <t>ゲンショウ</t>
    </rPh>
    <rPh sb="200" eb="201">
      <t>ハバ</t>
    </rPh>
    <rPh sb="202" eb="203">
      <t>オオ</t>
    </rPh>
    <rPh sb="206" eb="208">
      <t>ブンボ</t>
    </rPh>
    <rPh sb="209" eb="212">
      <t>ゼンネンド</t>
    </rPh>
    <rPh sb="214" eb="216">
      <t>ゾウカ</t>
    </rPh>
    <rPh sb="220" eb="222">
      <t>ブンシ</t>
    </rPh>
    <rPh sb="223" eb="224">
      <t>フ</t>
    </rPh>
    <rPh sb="225" eb="226">
      <t>ハバ</t>
    </rPh>
    <rPh sb="227" eb="228">
      <t>オオ</t>
    </rPh>
    <rPh sb="235" eb="237">
      <t>ヒリツ</t>
    </rPh>
    <rPh sb="238" eb="240">
      <t>アッカ</t>
    </rPh>
    <rPh sb="241" eb="243">
      <t>ヨウイン</t>
    </rPh>
    <rPh sb="250" eb="257">
      <t>ジッシツコウサイヒヒリツ</t>
    </rPh>
    <rPh sb="258" eb="262">
      <t>ゼンネンドヒ</t>
    </rPh>
    <rPh sb="266" eb="268">
      <t>カイゼン</t>
    </rPh>
    <rPh sb="271" eb="278">
      <t>コウキョウゲスイドウジギョウ</t>
    </rPh>
    <rPh sb="278" eb="282">
      <t>トクベツカイケイ</t>
    </rPh>
    <rPh sb="283" eb="291">
      <t>ノウギョウシュウラクハイスイジギョウ</t>
    </rPh>
    <rPh sb="291" eb="295">
      <t>トクベツカイケイ</t>
    </rPh>
    <rPh sb="296" eb="298">
      <t>レイワ</t>
    </rPh>
    <rPh sb="299" eb="300">
      <t>ネン</t>
    </rPh>
    <rPh sb="301" eb="302">
      <t>ガツ</t>
    </rPh>
    <rPh sb="303" eb="304">
      <t>ニチ</t>
    </rPh>
    <rPh sb="304" eb="305">
      <t>ヅ</t>
    </rPh>
    <rPh sb="306" eb="311">
      <t>コウエイキギョウカ</t>
    </rPh>
    <rPh sb="315" eb="316">
      <t>ウ</t>
    </rPh>
    <rPh sb="316" eb="317">
      <t>キ</t>
    </rPh>
    <rPh sb="317" eb="319">
      <t>ケッサン</t>
    </rPh>
    <rPh sb="323" eb="325">
      <t>ブンシ</t>
    </rPh>
    <rPh sb="328" eb="332">
      <t>コウエイキギョウ</t>
    </rPh>
    <rPh sb="332" eb="333">
      <t>サイ</t>
    </rPh>
    <rPh sb="334" eb="338">
      <t>ショウカンザイゲン</t>
    </rPh>
    <rPh sb="339" eb="340">
      <t>タイ</t>
    </rPh>
    <rPh sb="342" eb="346">
      <t>イッパンカイケイ</t>
    </rPh>
    <rPh sb="346" eb="349">
      <t>クリイレキン</t>
    </rPh>
    <rPh sb="349" eb="350">
      <t>ガク</t>
    </rPh>
    <rPh sb="351" eb="353">
      <t>ゲンショウ</t>
    </rPh>
    <rPh sb="358" eb="360">
      <t>ブンボ</t>
    </rPh>
    <rPh sb="363" eb="365">
      <t>ブンシ</t>
    </rPh>
    <rPh sb="366" eb="368">
      <t>ゲンショウ</t>
    </rPh>
    <rPh sb="373" eb="375">
      <t>ヨウイン</t>
    </rPh>
    <rPh sb="379" eb="380">
      <t>ヒ</t>
    </rPh>
    <rPh sb="381" eb="382">
      <t>ツヅ</t>
    </rPh>
    <rPh sb="384" eb="388">
      <t>ザイセイジョウキョウ</t>
    </rPh>
    <rPh sb="389" eb="391">
      <t>カンアン</t>
    </rPh>
    <rPh sb="395" eb="401">
      <t>ニンイクリアゲショウカン</t>
    </rPh>
    <rPh sb="402" eb="404">
      <t>ジッシ</t>
    </rPh>
    <rPh sb="411" eb="414">
      <t>チホウサイ</t>
    </rPh>
    <rPh sb="415" eb="419">
      <t>シンキハッコウ</t>
    </rPh>
    <rPh sb="420" eb="423">
      <t>セイサトウ</t>
    </rPh>
    <rPh sb="426" eb="429">
      <t>コウサイヒ</t>
    </rPh>
    <rPh sb="430" eb="432">
      <t>ヨクセイ</t>
    </rPh>
    <rPh sb="433" eb="43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</si>
</sst>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28" fillId="0" borderId="41" xfId="16" applyFont="1" applyBorder="1" applyAlignment="1" applyProtection="1">
      <alignment horizontal="left" vertical="top" wrapText="1"/>
      <protection locked="0"/>
    </xf>
    <xf numFmtId="0" fontId="28" fillId="0" borderId="12" xfId="16" applyFont="1" applyBorder="1" applyAlignment="1" applyProtection="1">
      <alignment horizontal="left" vertical="top" wrapText="1"/>
      <protection locked="0"/>
    </xf>
    <xf numFmtId="0" fontId="28" fillId="0" borderId="51" xfId="16" applyFont="1" applyBorder="1" applyAlignment="1" applyProtection="1">
      <alignment horizontal="left" vertical="top" wrapText="1"/>
      <protection locked="0"/>
    </xf>
    <xf numFmtId="0" fontId="28" fillId="0" borderId="65" xfId="16" applyFont="1" applyBorder="1" applyAlignment="1" applyProtection="1">
      <alignment horizontal="left" vertical="top" wrapText="1"/>
      <protection locked="0"/>
    </xf>
    <xf numFmtId="0" fontId="28" fillId="0" borderId="0" xfId="16" applyFont="1" applyAlignment="1" applyProtection="1">
      <alignment horizontal="left" vertical="top" wrapText="1"/>
      <protection locked="0"/>
    </xf>
    <xf numFmtId="0" fontId="28" fillId="0" borderId="38" xfId="16" applyFont="1" applyBorder="1" applyAlignment="1" applyProtection="1">
      <alignment horizontal="left" vertical="top" wrapText="1"/>
      <protection locked="0"/>
    </xf>
    <xf numFmtId="0" fontId="28" fillId="0" borderId="37" xfId="16" applyFont="1" applyBorder="1" applyAlignment="1" applyProtection="1">
      <alignment horizontal="left" vertical="top" wrapText="1"/>
      <protection locked="0"/>
    </xf>
    <xf numFmtId="0" fontId="28" fillId="0" borderId="56" xfId="16" applyFont="1" applyBorder="1" applyAlignment="1" applyProtection="1">
      <alignment horizontal="left" vertical="top" wrapText="1"/>
      <protection locked="0"/>
    </xf>
    <xf numFmtId="0" fontId="2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39BA-40CB-BB7C-8A8FEB4207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62361</c:v>
                </c:pt>
                <c:pt idx="1">
                  <c:v>80837</c:v>
                </c:pt>
                <c:pt idx="2">
                  <c:v>82740</c:v>
                </c:pt>
                <c:pt idx="3">
                  <c:v>93454</c:v>
                </c:pt>
                <c:pt idx="4">
                  <c:v>97432</c:v>
                </c:pt>
              </c:numCache>
            </c:numRef>
          </c:val>
          <c:smooth val="0"/>
          <c:extLst>
            <c:ext xmlns:c16="http://schemas.microsoft.com/office/drawing/2014/chart" uri="{C3380CC4-5D6E-409C-BE32-E72D297353CC}">
              <c16:uniqueId val="{00000001-39BA-40CB-BB7C-8A8FEB4207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2.59</c:v>
                </c:pt>
                <c:pt idx="1">
                  <c:v>3.8</c:v>
                </c:pt>
                <c:pt idx="2">
                  <c:v>4.5199999999999996</c:v>
                </c:pt>
                <c:pt idx="3">
                  <c:v>6.09</c:v>
                </c:pt>
                <c:pt idx="4">
                  <c:v>7.07</c:v>
                </c:pt>
              </c:numCache>
            </c:numRef>
          </c:val>
          <c:extLst>
            <c:ext xmlns:c16="http://schemas.microsoft.com/office/drawing/2014/chart" uri="{C3380CC4-5D6E-409C-BE32-E72D297353CC}">
              <c16:uniqueId val="{00000000-856B-4B34-9F35-FCB38A9C82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20.73</c:v>
                </c:pt>
                <c:pt idx="1">
                  <c:v>31.07</c:v>
                </c:pt>
                <c:pt idx="2">
                  <c:v>34.86</c:v>
                </c:pt>
                <c:pt idx="3">
                  <c:v>38.479999999999997</c:v>
                </c:pt>
                <c:pt idx="4">
                  <c:v>32.64</c:v>
                </c:pt>
              </c:numCache>
            </c:numRef>
          </c:val>
          <c:extLst>
            <c:ext xmlns:c16="http://schemas.microsoft.com/office/drawing/2014/chart" uri="{C3380CC4-5D6E-409C-BE32-E72D297353CC}">
              <c16:uniqueId val="{00000001-856B-4B34-9F35-FCB38A9C820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-3.96</c:v>
                </c:pt>
                <c:pt idx="1">
                  <c:v>11.71</c:v>
                </c:pt>
                <c:pt idx="2">
                  <c:v>5.41</c:v>
                </c:pt>
                <c:pt idx="3">
                  <c:v>4.29</c:v>
                </c:pt>
                <c:pt idx="4">
                  <c:v>-1.03</c:v>
                </c:pt>
              </c:numCache>
            </c:numRef>
          </c:val>
          <c:smooth val="0"/>
          <c:extLst>
            <c:ext xmlns:c16="http://schemas.microsoft.com/office/drawing/2014/chart" uri="{C3380CC4-5D6E-409C-BE32-E72D297353CC}">
              <c16:uniqueId val="{00000002-856B-4B34-9F35-FCB38A9C820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5.71</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6E4-4003-8109-486C961706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E4-4003-8109-486C9617068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6E4-4003-8109-486C9617068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3-A6E4-4003-8109-486C9617068C}"/>
            </c:ext>
          </c:extLst>
        </c:ser>
        <c:ser>
          <c:idx val="4"/>
          <c:order val="4"/>
          <c:tx>
            <c:strRef>
              <c:f>データシート!$A$31</c:f>
              <c:strCache>
                <c:ptCount val="1"/>
                <c:pt idx="0">
                  <c:v>国民健康保険事業特別会計施設勘定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7.0000000000000007E-2</c:v>
                </c:pt>
                <c:pt idx="4">
                  <c:v>#N/A</c:v>
                </c:pt>
                <c:pt idx="5">
                  <c:v>0.17</c:v>
                </c:pt>
                <c:pt idx="6">
                  <c:v>#N/A</c:v>
                </c:pt>
                <c:pt idx="7">
                  <c:v>0.12</c:v>
                </c:pt>
                <c:pt idx="8">
                  <c:v>#N/A</c:v>
                </c:pt>
                <c:pt idx="9">
                  <c:v>0.06</c:v>
                </c:pt>
              </c:numCache>
            </c:numRef>
          </c:val>
          <c:extLst>
            <c:ext xmlns:c16="http://schemas.microsoft.com/office/drawing/2014/chart" uri="{C3380CC4-5D6E-409C-BE32-E72D297353CC}">
              <c16:uniqueId val="{00000004-A6E4-4003-8109-486C9617068C}"/>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0.19</c:v>
                </c:pt>
                <c:pt idx="2">
                  <c:v>#N/A</c:v>
                </c:pt>
                <c:pt idx="3">
                  <c:v>0.51</c:v>
                </c:pt>
                <c:pt idx="4">
                  <c:v>#N/A</c:v>
                </c:pt>
                <c:pt idx="5">
                  <c:v>0.32</c:v>
                </c:pt>
                <c:pt idx="6">
                  <c:v>#N/A</c:v>
                </c:pt>
                <c:pt idx="7">
                  <c:v>0.28999999999999998</c:v>
                </c:pt>
                <c:pt idx="8">
                  <c:v>#N/A</c:v>
                </c:pt>
                <c:pt idx="9">
                  <c:v>0.47</c:v>
                </c:pt>
              </c:numCache>
            </c:numRef>
          </c:val>
          <c:extLst>
            <c:ext xmlns:c16="http://schemas.microsoft.com/office/drawing/2014/chart" uri="{C3380CC4-5D6E-409C-BE32-E72D297353CC}">
              <c16:uniqueId val="{00000005-A6E4-4003-8109-486C9617068C}"/>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0.1</c:v>
                </c:pt>
                <c:pt idx="4">
                  <c:v>#N/A</c:v>
                </c:pt>
                <c:pt idx="5">
                  <c:v>0.08</c:v>
                </c:pt>
                <c:pt idx="6">
                  <c:v>#N/A</c:v>
                </c:pt>
                <c:pt idx="7">
                  <c:v>0.09</c:v>
                </c:pt>
                <c:pt idx="8">
                  <c:v>#N/A</c:v>
                </c:pt>
                <c:pt idx="9">
                  <c:v>0.66</c:v>
                </c:pt>
              </c:numCache>
            </c:numRef>
          </c:val>
          <c:extLst>
            <c:ext xmlns:c16="http://schemas.microsoft.com/office/drawing/2014/chart" uri="{C3380CC4-5D6E-409C-BE32-E72D297353CC}">
              <c16:uniqueId val="{00000006-A6E4-4003-8109-486C9617068C}"/>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0.28000000000000003</c:v>
                </c:pt>
                <c:pt idx="2">
                  <c:v>#N/A</c:v>
                </c:pt>
                <c:pt idx="3">
                  <c:v>0.35</c:v>
                </c:pt>
                <c:pt idx="4">
                  <c:v>#N/A</c:v>
                </c:pt>
                <c:pt idx="5">
                  <c:v>0.33</c:v>
                </c:pt>
                <c:pt idx="6">
                  <c:v>#N/A</c:v>
                </c:pt>
                <c:pt idx="7">
                  <c:v>0.14000000000000001</c:v>
                </c:pt>
                <c:pt idx="8">
                  <c:v>#N/A</c:v>
                </c:pt>
                <c:pt idx="9">
                  <c:v>2.0499999999999998</c:v>
                </c:pt>
              </c:numCache>
            </c:numRef>
          </c:val>
          <c:extLst>
            <c:ext xmlns:c16="http://schemas.microsoft.com/office/drawing/2014/chart" uri="{C3380CC4-5D6E-409C-BE32-E72D297353CC}">
              <c16:uniqueId val="{00000007-A6E4-4003-8109-486C9617068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2.58</c:v>
                </c:pt>
                <c:pt idx="2">
                  <c:v>#N/A</c:v>
                </c:pt>
                <c:pt idx="3">
                  <c:v>3.8</c:v>
                </c:pt>
                <c:pt idx="4">
                  <c:v>#N/A</c:v>
                </c:pt>
                <c:pt idx="5">
                  <c:v>4.51</c:v>
                </c:pt>
                <c:pt idx="6">
                  <c:v>#N/A</c:v>
                </c:pt>
                <c:pt idx="7">
                  <c:v>6.09</c:v>
                </c:pt>
                <c:pt idx="8">
                  <c:v>#N/A</c:v>
                </c:pt>
                <c:pt idx="9">
                  <c:v>7.07</c:v>
                </c:pt>
              </c:numCache>
            </c:numRef>
          </c:val>
          <c:extLst>
            <c:ext xmlns:c16="http://schemas.microsoft.com/office/drawing/2014/chart" uri="{C3380CC4-5D6E-409C-BE32-E72D297353CC}">
              <c16:uniqueId val="{00000008-A6E4-4003-8109-486C9617068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5.84</c:v>
                </c:pt>
                <c:pt idx="2">
                  <c:v>#N/A</c:v>
                </c:pt>
                <c:pt idx="3">
                  <c:v>7.07</c:v>
                </c:pt>
                <c:pt idx="4">
                  <c:v>#N/A</c:v>
                </c:pt>
                <c:pt idx="5">
                  <c:v>7.41</c:v>
                </c:pt>
                <c:pt idx="6">
                  <c:v>#N/A</c:v>
                </c:pt>
                <c:pt idx="7">
                  <c:v>8.41</c:v>
                </c:pt>
                <c:pt idx="8">
                  <c:v>#N/A</c:v>
                </c:pt>
                <c:pt idx="9">
                  <c:v>8.58</c:v>
                </c:pt>
              </c:numCache>
            </c:numRef>
          </c:val>
          <c:extLst>
            <c:ext xmlns:c16="http://schemas.microsoft.com/office/drawing/2014/chart" uri="{C3380CC4-5D6E-409C-BE32-E72D297353CC}">
              <c16:uniqueId val="{00000009-A6E4-4003-8109-486C961706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1860</c:v>
                </c:pt>
                <c:pt idx="5">
                  <c:v>1811</c:v>
                </c:pt>
                <c:pt idx="8">
                  <c:v>1778</c:v>
                </c:pt>
                <c:pt idx="11">
                  <c:v>1815</c:v>
                </c:pt>
                <c:pt idx="14">
                  <c:v>1721</c:v>
                </c:pt>
              </c:numCache>
            </c:numRef>
          </c:val>
          <c:extLst>
            <c:ext xmlns:c16="http://schemas.microsoft.com/office/drawing/2014/chart" uri="{C3380CC4-5D6E-409C-BE32-E72D297353CC}">
              <c16:uniqueId val="{00000000-FF6A-40D4-BF5A-0A2D03E7D0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6A-40D4-BF5A-0A2D03E7D0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6A-40D4-BF5A-0A2D03E7D0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8</c:v>
                </c:pt>
                <c:pt idx="6">
                  <c:v>6</c:v>
                </c:pt>
                <c:pt idx="9">
                  <c:v>0</c:v>
                </c:pt>
                <c:pt idx="12">
                  <c:v>0</c:v>
                </c:pt>
              </c:numCache>
            </c:numRef>
          </c:val>
          <c:extLst>
            <c:ext xmlns:c16="http://schemas.microsoft.com/office/drawing/2014/chart" uri="{C3380CC4-5D6E-409C-BE32-E72D297353CC}">
              <c16:uniqueId val="{00000003-FF6A-40D4-BF5A-0A2D03E7D0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757</c:v>
                </c:pt>
                <c:pt idx="3">
                  <c:v>794</c:v>
                </c:pt>
                <c:pt idx="6">
                  <c:v>797</c:v>
                </c:pt>
                <c:pt idx="9">
                  <c:v>793</c:v>
                </c:pt>
                <c:pt idx="12">
                  <c:v>587</c:v>
                </c:pt>
              </c:numCache>
            </c:numRef>
          </c:val>
          <c:extLst>
            <c:ext xmlns:c16="http://schemas.microsoft.com/office/drawing/2014/chart" uri="{C3380CC4-5D6E-409C-BE32-E72D297353CC}">
              <c16:uniqueId val="{00000004-FF6A-40D4-BF5A-0A2D03E7D0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6A-40D4-BF5A-0A2D03E7D0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6A-40D4-BF5A-0A2D03E7D0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1636</c:v>
                </c:pt>
                <c:pt idx="3">
                  <c:v>1634</c:v>
                </c:pt>
                <c:pt idx="6">
                  <c:v>1638</c:v>
                </c:pt>
                <c:pt idx="9">
                  <c:v>1707</c:v>
                </c:pt>
                <c:pt idx="12">
                  <c:v>1627</c:v>
                </c:pt>
              </c:numCache>
            </c:numRef>
          </c:val>
          <c:extLst>
            <c:ext xmlns:c16="http://schemas.microsoft.com/office/drawing/2014/chart" uri="{C3380CC4-5D6E-409C-BE32-E72D297353CC}">
              <c16:uniqueId val="{00000007-FF6A-40D4-BF5A-0A2D03E7D0B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542</c:v>
                </c:pt>
                <c:pt idx="2">
                  <c:v>#N/A</c:v>
                </c:pt>
                <c:pt idx="3">
                  <c:v>#N/A</c:v>
                </c:pt>
                <c:pt idx="4">
                  <c:v>625</c:v>
                </c:pt>
                <c:pt idx="5">
                  <c:v>#N/A</c:v>
                </c:pt>
                <c:pt idx="6">
                  <c:v>#N/A</c:v>
                </c:pt>
                <c:pt idx="7">
                  <c:v>663</c:v>
                </c:pt>
                <c:pt idx="8">
                  <c:v>#N/A</c:v>
                </c:pt>
                <c:pt idx="9">
                  <c:v>#N/A</c:v>
                </c:pt>
                <c:pt idx="10">
                  <c:v>685</c:v>
                </c:pt>
                <c:pt idx="11">
                  <c:v>#N/A</c:v>
                </c:pt>
                <c:pt idx="12">
                  <c:v>#N/A</c:v>
                </c:pt>
                <c:pt idx="13">
                  <c:v>493</c:v>
                </c:pt>
                <c:pt idx="14">
                  <c:v>#N/A</c:v>
                </c:pt>
              </c:numCache>
            </c:numRef>
          </c:val>
          <c:smooth val="0"/>
          <c:extLst>
            <c:ext xmlns:c16="http://schemas.microsoft.com/office/drawing/2014/chart" uri="{C3380CC4-5D6E-409C-BE32-E72D297353CC}">
              <c16:uniqueId val="{00000008-FF6A-40D4-BF5A-0A2D03E7D0B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19358</c:v>
                </c:pt>
                <c:pt idx="5">
                  <c:v>18751</c:v>
                </c:pt>
                <c:pt idx="8">
                  <c:v>18227</c:v>
                </c:pt>
                <c:pt idx="11">
                  <c:v>17257</c:v>
                </c:pt>
                <c:pt idx="14">
                  <c:v>16830</c:v>
                </c:pt>
              </c:numCache>
            </c:numRef>
          </c:val>
          <c:extLst>
            <c:ext xmlns:c16="http://schemas.microsoft.com/office/drawing/2014/chart" uri="{C3380CC4-5D6E-409C-BE32-E72D297353CC}">
              <c16:uniqueId val="{00000000-EDBE-49E1-88A6-05C0E10F96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203</c:v>
                </c:pt>
                <c:pt idx="5">
                  <c:v>209</c:v>
                </c:pt>
                <c:pt idx="8">
                  <c:v>199</c:v>
                </c:pt>
                <c:pt idx="11">
                  <c:v>159</c:v>
                </c:pt>
                <c:pt idx="14">
                  <c:v>120</c:v>
                </c:pt>
              </c:numCache>
            </c:numRef>
          </c:val>
          <c:extLst>
            <c:ext xmlns:c16="http://schemas.microsoft.com/office/drawing/2014/chart" uri="{C3380CC4-5D6E-409C-BE32-E72D297353CC}">
              <c16:uniqueId val="{00000001-EDBE-49E1-88A6-05C0E10F96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3236</c:v>
                </c:pt>
                <c:pt idx="5">
                  <c:v>4472</c:v>
                </c:pt>
                <c:pt idx="8">
                  <c:v>5055</c:v>
                </c:pt>
                <c:pt idx="11">
                  <c:v>5258</c:v>
                </c:pt>
                <c:pt idx="14">
                  <c:v>4569</c:v>
                </c:pt>
              </c:numCache>
            </c:numRef>
          </c:val>
          <c:extLst>
            <c:ext xmlns:c16="http://schemas.microsoft.com/office/drawing/2014/chart" uri="{C3380CC4-5D6E-409C-BE32-E72D297353CC}">
              <c16:uniqueId val="{00000002-EDBE-49E1-88A6-05C0E10F96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BE-49E1-88A6-05C0E10F96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BE-49E1-88A6-05C0E10F96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BE-49E1-88A6-05C0E10F96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1586</c:v>
                </c:pt>
                <c:pt idx="3">
                  <c:v>1711</c:v>
                </c:pt>
                <c:pt idx="6">
                  <c:v>1740</c:v>
                </c:pt>
                <c:pt idx="9">
                  <c:v>1790</c:v>
                </c:pt>
                <c:pt idx="12">
                  <c:v>1810</c:v>
                </c:pt>
              </c:numCache>
            </c:numRef>
          </c:val>
          <c:extLst>
            <c:ext xmlns:c16="http://schemas.microsoft.com/office/drawing/2014/chart" uri="{C3380CC4-5D6E-409C-BE32-E72D297353CC}">
              <c16:uniqueId val="{00000006-EDBE-49E1-88A6-05C0E10F96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c:v>
                </c:pt>
                <c:pt idx="3">
                  <c:v>6</c:v>
                </c:pt>
                <c:pt idx="6">
                  <c:v>0</c:v>
                </c:pt>
                <c:pt idx="9">
                  <c:v>0</c:v>
                </c:pt>
                <c:pt idx="12">
                  <c:v>0</c:v>
                </c:pt>
              </c:numCache>
            </c:numRef>
          </c:val>
          <c:extLst>
            <c:ext xmlns:c16="http://schemas.microsoft.com/office/drawing/2014/chart" uri="{C3380CC4-5D6E-409C-BE32-E72D297353CC}">
              <c16:uniqueId val="{00000007-EDBE-49E1-88A6-05C0E10F96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12461</c:v>
                </c:pt>
                <c:pt idx="3">
                  <c:v>12643</c:v>
                </c:pt>
                <c:pt idx="6">
                  <c:v>11656</c:v>
                </c:pt>
                <c:pt idx="9">
                  <c:v>11283</c:v>
                </c:pt>
                <c:pt idx="12">
                  <c:v>11010</c:v>
                </c:pt>
              </c:numCache>
            </c:numRef>
          </c:val>
          <c:extLst>
            <c:ext xmlns:c16="http://schemas.microsoft.com/office/drawing/2014/chart" uri="{C3380CC4-5D6E-409C-BE32-E72D297353CC}">
              <c16:uniqueId val="{00000008-EDBE-49E1-88A6-05C0E10F96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DBE-49E1-88A6-05C0E10F96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14478</c:v>
                </c:pt>
                <c:pt idx="3">
                  <c:v>14384</c:v>
                </c:pt>
                <c:pt idx="6">
                  <c:v>14069</c:v>
                </c:pt>
                <c:pt idx="9">
                  <c:v>13855</c:v>
                </c:pt>
                <c:pt idx="12">
                  <c:v>13190</c:v>
                </c:pt>
              </c:numCache>
            </c:numRef>
          </c:val>
          <c:extLst>
            <c:ext xmlns:c16="http://schemas.microsoft.com/office/drawing/2014/chart" uri="{C3380CC4-5D6E-409C-BE32-E72D297353CC}">
              <c16:uniqueId val="{0000000A-EDBE-49E1-88A6-05C0E10F96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5740</c:v>
                </c:pt>
                <c:pt idx="2">
                  <c:v>#N/A</c:v>
                </c:pt>
                <c:pt idx="3">
                  <c:v>#N/A</c:v>
                </c:pt>
                <c:pt idx="4">
                  <c:v>5311</c:v>
                </c:pt>
                <c:pt idx="5">
                  <c:v>#N/A</c:v>
                </c:pt>
                <c:pt idx="6">
                  <c:v>#N/A</c:v>
                </c:pt>
                <c:pt idx="7">
                  <c:v>3985</c:v>
                </c:pt>
                <c:pt idx="8">
                  <c:v>#N/A</c:v>
                </c:pt>
                <c:pt idx="9">
                  <c:v>#N/A</c:v>
                </c:pt>
                <c:pt idx="10">
                  <c:v>4256</c:v>
                </c:pt>
                <c:pt idx="11">
                  <c:v>#N/A</c:v>
                </c:pt>
                <c:pt idx="12">
                  <c:v>#N/A</c:v>
                </c:pt>
                <c:pt idx="13">
                  <c:v>4491</c:v>
                </c:pt>
                <c:pt idx="14">
                  <c:v>#N/A</c:v>
                </c:pt>
              </c:numCache>
            </c:numRef>
          </c:val>
          <c:smooth val="0"/>
          <c:extLst>
            <c:ext xmlns:c16="http://schemas.microsoft.com/office/drawing/2014/chart" uri="{C3380CC4-5D6E-409C-BE32-E72D297353CC}">
              <c16:uniqueId val="{0000000B-EDBE-49E1-88A6-05C0E10F96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3267</c:v>
                </c:pt>
                <c:pt idx="1">
                  <c:v>3525</c:v>
                </c:pt>
                <c:pt idx="2">
                  <c:v>2968</c:v>
                </c:pt>
              </c:numCache>
            </c:numRef>
          </c:val>
          <c:extLst>
            <c:ext xmlns:c16="http://schemas.microsoft.com/office/drawing/2014/chart" uri="{C3380CC4-5D6E-409C-BE32-E72D297353CC}">
              <c16:uniqueId val="{00000000-C77E-4A4D-B9AC-0B19AFFF12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77E-4A4D-B9AC-0B19AFFF12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2815</c:v>
                </c:pt>
                <c:pt idx="1">
                  <c:v>2756</c:v>
                </c:pt>
                <c:pt idx="2">
                  <c:v>2686</c:v>
                </c:pt>
              </c:numCache>
            </c:numRef>
          </c:val>
          <c:extLst>
            <c:ext xmlns:c16="http://schemas.microsoft.com/office/drawing/2014/chart" uri="{C3380CC4-5D6E-409C-BE32-E72D297353CC}">
              <c16:uniqueId val="{00000002-C77E-4A4D-B9AC-0B19AFFF12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{F2934D5A-47D7-4653-B1C8-75DEB9E29338}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50F-4128-A450-807F748824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{7913E8B9-BE4B-4F7D-B0D7-392E8B3B6F93}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0F-4128-A450-807F748824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{5A2C0E8A-852F-4D4A-9AFC-094B899A6B7A}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0F-4128-A450-807F748824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{F295AAC7-96A0-4C3F-8DAC-D6C866F08AE1}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0F-4128-A450-807F748824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{95BE66B8-37ED-48B4-86B8-07CE38502879}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0F-4128-A450-807F7488246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{A8547088-A61E-45C6-B9E4-322331D8D830}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50F-4128-A450-807F7488246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{F5A26204-07A6-40E8-85F3-DF5BCE2BA571}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50F-4128-A450-807F7488246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{B5CD3455-864F-4718-9F5E-25ACC3C90C4F}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50F-4128-A450-807F7488246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{EAAD1803-1257-467E-A420-E48D7B9B7B94}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50F-4128-A450-807F748824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33.299999999999997</c:v>
                </c:pt>
                <c:pt idx="8">
                  <c:v>35.200000000000003</c:v>
                </c:pt>
                <c:pt idx="16">
                  <c:v>58.4</c:v>
                </c:pt>
                <c:pt idx="24">
                  <c:v>60.1</c:v>
                </c:pt>
                <c:pt idx="32">
                  <c:v>61.9</c:v>
                </c:pt>
              </c:numCache>
            </c:numRef>
          </c:xVal>
          <c:yVal>
            <c:numRef>
              <c:f>公会計指標分析・財政指標組合せ分析表!$BP$51:$DC$51</c:f>
              <c:numCache>
                <c:formatCode>#,##0.0;"▲ "#,##0.0</c:formatCode>
                <c:ptCount val="40"/>
                <c:pt idx="0">
                  <c:v>79.099999999999994</c:v>
                </c:pt>
                <c:pt idx="8">
                  <c:v>72.2</c:v>
                </c:pt>
                <c:pt idx="16">
                  <c:v>52.2</c:v>
                </c:pt>
                <c:pt idx="24">
                  <c:v>57.6</c:v>
                </c:pt>
                <c:pt idx="32">
                  <c:v>60.6</c:v>
                </c:pt>
              </c:numCache>
            </c:numRef>
          </c:yVal>
          <c:smooth val="0"/>
          <c:extLst>
            <c:ext xmlns:c16="http://schemas.microsoft.com/office/drawing/2014/chart" uri="{C3380CC4-5D6E-409C-BE32-E72D297353CC}">
              <c16:uniqueId val="{00000009-D50F-4128-A450-807F748824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7816392686391E-2"/>
                  <c:y val="-4.6531686056941413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{0D8F3440-C9E4-4594-B406-5B3FD9C4988B}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50F-4128-A450-807F748824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{765ECD95-AD64-444F-A205-EA6E5E3B13B5}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0F-4128-A450-807F748824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{DA818CF9-5BC3-4D04-940B-11B8DFC6F30B}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0F-4128-A450-807F748824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{9D098BE8-3FC0-4321-9ED9-86AF3FB8BACF}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0F-4128-A450-807F748824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{14C2A24B-D4E6-4AB9-A8F5-438D42542A67}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0F-4128-A450-807F7488246F}"/>
                </c:ext>
              </c:extLst>
            </c:dLbl>
            <c:dLbl>
              <c:idx val="8"/>
              <c:layout>
                <c:manualLayout>
                  <c:x val="-4.1249862031829156E-2"/>
                  <c:y val="-8.2946398154788992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{32E0F9DB-AA2D-401D-BE2E-40BFC25C6C5D}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50F-4128-A450-807F7488246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{41750859-75FF-44C9-9F68-8BE8846A0FC5}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50F-4128-A450-807F7488246F}"/>
                </c:ext>
              </c:extLst>
            </c:dLbl>
            <c:dLbl>
              <c:idx val="24"/>
              <c:layout>
                <c:manualLayout>
                  <c:x val="-3.13592551378764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{942ACC22-49FA-4B44-9AF9-1319C9A7F614}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50F-4128-A450-807F7488246F}"/>
                </c:ext>
              </c:extLst>
            </c:dLbl>
            <c:dLbl>
              <c:idx val="32"/>
              <c:layout>
                <c:manualLayout>
                  <c:x val="-3.267224616259192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{4326BF2F-7AD3-48DB-915B-29F4837091E3}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50F-4128-A450-807F748824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61.5</c:v>
                </c:pt>
                <c:pt idx="24">
                  <c:v>62.3</c:v>
                </c:pt>
                <c:pt idx="32">
                  <c:v>63.5</c:v>
                </c:pt>
              </c:numCache>
            </c:numRef>
          </c:xVal>
          <c:yVal>
            <c:numRef>
              <c:f>公会計指標分析・財政指標組合せ分析表!$BP$55:$DC$55</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D50F-4128-A450-807F7488246F}"/>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{D8907E13-BB93-401C-93AE-604B373DDE4A}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93E-4F7C-8DE2-DC0A2AB19D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{4D45CFBF-BE89-4BA9-A739-34EB783C6D30}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3E-4F7C-8DE2-DC0A2AB19D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{79606B82-FAF8-4DD3-94EC-73F12089035A}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3E-4F7C-8DE2-DC0A2AB19D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{A40C0A13-A2E3-475B-853B-3541122B87E1}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3E-4F7C-8DE2-DC0A2AB19D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{C1C09480-C5E0-4068-A250-EB9646FEBA62}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3E-4F7C-8DE2-DC0A2AB19D3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{E9B60056-FC59-4D8A-8E50-9765231F9463}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93E-4F7C-8DE2-DC0A2AB19D3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{FACC6194-2FD7-4CB8-9794-4523A984C01F}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93E-4F7C-8DE2-DC0A2AB19D3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{437F1924-837D-4943-9BE9-52AE5F6F0809}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93E-4F7C-8DE2-DC0A2AB19D3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{99C6C8F6-6876-4089-A58D-521026BB3C81}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93E-4F7C-8DE2-DC0A2AB19D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8.5</c:v>
                </c:pt>
                <c:pt idx="16">
                  <c:v>8.1999999999999993</c:v>
                </c:pt>
                <c:pt idx="24">
                  <c:v>8.8000000000000007</c:v>
                </c:pt>
                <c:pt idx="32">
                  <c:v>8.1999999999999993</c:v>
                </c:pt>
              </c:numCache>
            </c:numRef>
          </c:xVal>
          <c:yVal>
            <c:numRef>
              <c:f>公会計指標分析・財政指標組合せ分析表!$BP$73:$DC$73</c:f>
              <c:numCache>
                <c:formatCode>#,##0.0;"▲ "#,##0.0</c:formatCode>
                <c:ptCount val="40"/>
                <c:pt idx="0">
                  <c:v>79.099999999999994</c:v>
                </c:pt>
                <c:pt idx="8">
                  <c:v>72.2</c:v>
                </c:pt>
                <c:pt idx="16">
                  <c:v>52.2</c:v>
                </c:pt>
                <c:pt idx="24">
                  <c:v>57.6</c:v>
                </c:pt>
                <c:pt idx="32">
                  <c:v>60.6</c:v>
                </c:pt>
              </c:numCache>
            </c:numRef>
          </c:yVal>
          <c:smooth val="0"/>
          <c:extLst>
            <c:ext xmlns:c16="http://schemas.microsoft.com/office/drawing/2014/chart" uri="{C3380CC4-5D6E-409C-BE32-E72D297353CC}">
              <c16:uniqueId val="{00000009-993E-4F7C-8DE2-DC0A2AB19D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{8096D6DA-6221-4802-A7E9-5C1492AF67D4}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93E-4F7C-8DE2-DC0A2AB19D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{0B45C665-78E5-4D93-9654-DC5D57BA450E}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3E-4F7C-8DE2-DC0A2AB19D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{66B30079-C980-4B0D-BFA2-27CFF39CA4BD}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3E-4F7C-8DE2-DC0A2AB19D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{46948728-DBA6-4231-ABBB-6F971DB38EE2}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3E-4F7C-8DE2-DC0A2AB19D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{A884478D-FE57-4EA7-9F9F-94AC36E6E46E}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3E-4F7C-8DE2-DC0A2AB19D38}"/>
                </c:ext>
              </c:extLst>
            </c:dLbl>
            <c:dLbl>
              <c:idx val="8"/>
              <c:layout>
                <c:manualLayout>
                  <c:x val="-4.4905057365901176E-2"/>
                  <c:y val="-4.774584956439009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{E7419E5C-A6A7-4264-9464-5E5059165254}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93E-4F7C-8DE2-DC0A2AB19D38}"/>
                </c:ext>
              </c:extLst>
            </c:dLbl>
            <c:dLbl>
              <c:idx val="16"/>
              <c:layout>
                <c:manualLayout>
                  <c:x val="-1.8235628084249993E-2"/>
                  <c:y val="-7.708744461119783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{7B6C1DAF-6D3B-438B-A527-9B06676D21C6}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93E-4F7C-8DE2-DC0A2AB19D3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{1319F650-E9E0-40B5-B21C-E6C2D2A799FF}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93E-4F7C-8DE2-DC0A2AB19D3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{59DF2BEB-DAE0-4DC0-A200-CBE4A7B7FE86}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93E-4F7C-8DE2-DC0A2AB19D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8.4</c:v>
                </c:pt>
                <c:pt idx="24">
                  <c:v>8.4</c:v>
                </c:pt>
                <c:pt idx="32">
                  <c:v>8.6</c:v>
                </c:pt>
              </c:numCache>
            </c:numRef>
          </c:xVal>
          <c:yVal>
            <c:numRef>
              <c:f>公会計指標分析・財政指標組合せ分析表!$BP$77:$DC$77</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993E-4F7C-8DE2-DC0A2AB19D38}"/>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秋田県にかほ市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元利償還金</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償還開始額が令和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年度よりも減少したことから、前年度より減少した。</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公営企業の元利償還金に対する繰入金</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年度は下水道事業が令和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月</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日に公営企業化することから打ち切り決算となり償還額が減少したため、前年度から大幅な減少となった。</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今後の見通し</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早期健全化基準未満ではあるが、財政状況を勘案しながら任意繰上償還の実施を検討するとともに、地方債の新規発行の精査などにより、比率の改善を図る。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本市では満期一括償還の地方債を発行していないため、減債基金残高と減債基金積立相当額に該当する数値は現在ない。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秋田県にかほ市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一般会計等に係る地方債の現在高</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地方債発行内容の精査に加え、元利償還の終了や平成</a:t>
          </a:r>
          <a:r>
            <a:rPr kumimoji="1" lang="en-US" altLang="ja-JP" sz="1100">
              <a:latin typeface="ＭＳ ゴシック" pitchFamily="49" charset="-128"/>
              <a:ea typeface="ＭＳ ゴシック" pitchFamily="49" charset="-128"/>
            </a:rPr>
            <a:t>19</a:t>
          </a:r>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年度まで実施した任意繰上償還を令和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年度に再開したことにより、着実に減少している。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公営企業債等繰入見込額</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年度以降は減少傾向であるが、公共下水道整備事業の進捗により増減することから、資本費平準化債の発行により繰入金の平準化を図っている。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充当可能財源等</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充当可能基金は令和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年度以降、増加傾向だったが、令和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年度は取崩額が積立額を上回ったことから減少している。</a:t>
          </a:r>
        </a:p>
        <a:p>
          <a:r>
            <a:rPr kumimoji="1" lang="ja-JP" altLang="en-US" sz="1100">
              <a:latin typeface="ＭＳ ゴシック" pitchFamily="49" charset="-128"/>
              <a:ea typeface="ＭＳ ゴシック" pitchFamily="49" charset="-128"/>
            </a:rPr>
            <a:t>　基準財政需要額算入見込額は算入開始より償還終了が多いことなどから直近</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年間で減少し続けており、前年度に引き続き充当可能財源等が全体で減少したため、将来負担比率の分子は令和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年度以降増加している。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今後の見通し</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早期健全化基準未満ではあるが、今後、充当可能財源等の減少が避けられないことから、財政状況を勘案しながら地方債の新規発行の精査などにより比率の改善を図る。また、公営企業においても一般会計からの繰入金に依存しないよう、料金改定を行うなど経営改善を実施し、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秋田県にかほ市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取崩額の内訳は、ふるさと納税に対する本市特産品の返礼や学校生活・学習サポート事業、不登校児童生徒支援事業などへの充当財源として「みらい創造基金」を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百万円、フェライト子ども科学館の改修・展示リニューアルに伴い「山﨑科学教育振興基金」を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百万円、観光施設の改修工事に伴い「観光振興基金」を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百万円、森林経営管理制度事業などへ「森林環境譲与税基金」を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百万円などとなっている。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一方、積立額の内訳は「みらい創造基金」へふるさと納税など</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745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百万円、「森林環境譲与税基金」へ森林環境譲与税</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百万円、「自然エネルギーによるまちづくり基金」へ風力発電周辺施設管理協力金など</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百万円、「観光振興基金」へ施設使用料ほか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百万円などとなっている。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年度に新設した「公共施設等総合管理基金」へ「社会教育施設整備基金」の残高</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百万円を全額取崩して移管し、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基金全体としては、前年度比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百万円減の残高</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5,655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百万円となった。減少の主な要因は、地財法第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条による決算上剰余金について「財政調整基金」への積立を行わず地方債の任意繰上償還の財源としたことや、ふるさと納税の積立額が減少したことなど、取崩額が積立額を上回ったことによる。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今後は人口減少による地方税や地方交付税の減収、施設の老朽化や物価高騰などによる維持管理費の増加などにより、取崩額が年々増加していくことが見込まれる。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これからも財政調整基金は標準財政規模の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％程度の残高を目標としつつ、災害対応ほか緊急に必要な施策の財源とするため基金全体の残高が大きく減少しないよう、健全な財政運営に努めていく。</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・地域振興基金：市民の連帯強化及び地域振興に係る施策</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らい創造基金：豊かな自然環境の保護や美しい景観の保全事業、伝統芸能や地域文化の伝承並びに史跡等の保全・継承事業、環境保全や環境浄化並びに循環型社会の形成事業、その他活力あるふるさとづくりとして、寄付者の想いに沿うと認められる事業</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・公共施設等総合管理基金：公共施設の計画的な更新、保全及び活用のための整備、長寿命化、統廃合、除却等に関する事業</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・白瀬南極探検隊記念館施設整備基金：白瀬南極探検隊記念館の施設整備及び周辺環境の整備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・山﨑科学教育振興基金：フェライト子ども科学館及び学校教育を通じて科学的な知識及び想像力を養い、次代に貢献し得る有為な人材の育成を図る施策</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・地域振興基金：地域振興交付金事業、国際交流事業、本荘由利広域市町村圏組合負担金、公共交通活性化事業などの財源として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百万円を充当した一方で、基金運用収入を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百万円積み立てたことによる減少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・みらい創造基金：ふるさと納税特産品返礼事業、学校生活・学習サポート事業、不登校児童生徒支援事業、アウトドア拠点づくり事業などの財源として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百万円を充当した一方で、ふるさと納税など</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745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・公共施設等総合管理基金：社会教育施設整備基金を全額取崩し移管したほか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百万円積み立てたことによる皆増</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・白瀬南極探検隊記念館施設整備基金：施設修繕工事の財源として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百万円を充当した一方で、寄付金等を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百万円積み立てたことによる減少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・山﨑科学教育振興基金：施設改修工事や展示リニューアル事業の財源として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百万円を充当したことによる減少</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・地域振興基金：旧合併特例債を原資としており、市民の連帯強化や地域振興を図ると認められる事業の財源として、令和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百万円の取崩を予定しており、基金利子分を積み立てる予定</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・みらい創造基金：寄付金（主にふるさと納税）を原資としており、環境保全や史跡等の保全・承継事業のほか、寄付者の想いに沿うと認められる事業の財源として、令和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690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百万円の取崩を予定しており、寄付金及び基金利子分を積み立てる予定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人件費や物価高騰による維持管理費の増加により取崩額が増えた一方、決算上剰余金を積立せず地方債の任意繰上償還の財源としたため、残高が前年比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・財政調整基金の残高は、市税や地方交付税の減少、災害や緊急対応など特別の事情による財源不足を補てんするため、標準財政規模の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％程度となるよう努めている。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・今後は人口減少による将来世代の負担増と財政調整基金の残高のバランスを見ながら、基金への積立と地方債の任意繰上償還を検討していく。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年度に地方債の任意繰上償還の財源として全額取崩を行った。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・今後、積立は行わない見込である。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22,463
22,330
241.13
18,134,950
17,186,036
643,311
9,095,056
13,190,022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有形固定資産減価償却率は、前年より</a:t>
          </a:r>
          <a:r>
            <a:rPr kumimoji="1" lang="en-US" altLang="ja-JP" sz="1100" baseline="0">
              <a:latin typeface="ＭＳ Ｐゴシック" panose="020B0600070205080204" pitchFamily="50" charset="-128"/>
              <a:ea typeface="ＭＳ Ｐゴシック" panose="020B0600070205080204" pitchFamily="50" charset="-128"/>
            </a:rPr>
            <a:t>1.8</a:t>
          </a:r>
          <a:r>
            <a:rPr kumimoji="1" lang="ja-JP" altLang="en-US" sz="1100" baseline="0">
              <a:latin typeface="ＭＳ Ｐゴシック" panose="020B0600070205080204" pitchFamily="50" charset="-128"/>
              <a:ea typeface="ＭＳ Ｐゴシック" panose="020B0600070205080204" pitchFamily="50" charset="-128"/>
            </a:rPr>
            <a:t>％増加している。これは固定資産の新規取得よりも減価償却が進んだことが主な要因である。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また、類似団体平均を</a:t>
          </a:r>
          <a:r>
            <a:rPr kumimoji="1" lang="en-US" altLang="ja-JP" sz="1100" baseline="0">
              <a:latin typeface="ＭＳ Ｐゴシック" panose="020B0600070205080204" pitchFamily="50" charset="-128"/>
              <a:ea typeface="ＭＳ Ｐゴシック" panose="020B0600070205080204" pitchFamily="50" charset="-128"/>
            </a:rPr>
            <a:t>1.6</a:t>
          </a:r>
          <a:r>
            <a:rPr kumimoji="1" lang="ja-JP" altLang="en-US" sz="1100" baseline="0">
              <a:latin typeface="ＭＳ Ｐゴシック" panose="020B0600070205080204" pitchFamily="50" charset="-128"/>
              <a:ea typeface="ＭＳ Ｐゴシック" panose="020B0600070205080204" pitchFamily="50" charset="-128"/>
            </a:rPr>
            <a:t>％下回っているものの、施設類型別では市民会館や体育館、公民館、公営住宅等で類似団体平均を上回り、高い水準となっている。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今後は、にかほ市公共施設等総合管理計画に基づき、適切な維持管理と各施設の長寿命化を図るとともに、統廃合についても検討を行っていく。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29</xdr:row>
      <xdr:rowOff>80222</xdr:rowOff>
    </xdr:from>
    <xdr:to>
      <xdr:col>23</xdr:col>
      <xdr:colOff>85090</xdr:colOff>
      <xdr:row>35</xdr:row>
      <xdr:rowOff>30269</xdr:rowOff>
    </xdr:to>
    <xdr:cxnSp macro="">
      <xdr:nvCxnSpPr>
        <xdr:cNvPr id="65" name="直線コネクタ 64"/>
        <xdr:cNvCxnSpPr/>
      </xdr:nvCxnSpPr>
      <xdr:spPr>
        <a:xfrm flipV="1">
          <a:off x="4760595" y="5823797"/>
          <a:ext cx="1270" cy="978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34096</xdr:rowOff>
    </xdr:from>
    <xdr:ext cx="405111" cy="259045"/>
    <xdr:sp macro="" textlink="">
      <xdr:nvSpPr>
        <xdr:cNvPr id="66" name="有形固定資産減価償却率最小値テキスト"/>
        <xdr:cNvSpPr txBox="1"/>
      </xdr:nvSpPr>
      <xdr:spPr>
        <a:xfrm>
          <a:off x="4813300" y="6806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30269</xdr:rowOff>
    </xdr:from>
    <xdr:to>
      <xdr:col>23</xdr:col>
      <xdr:colOff>174625</xdr:colOff>
      <xdr:row>35</xdr:row>
      <xdr:rowOff>30269</xdr:rowOff>
    </xdr:to>
    <xdr:cxnSp macro="">
      <xdr:nvCxnSpPr>
        <xdr:cNvPr id="67" name="直線コネクタ 66"/>
        <xdr:cNvCxnSpPr/>
      </xdr:nvCxnSpPr>
      <xdr:spPr>
        <a:xfrm>
          <a:off x="4673600" y="680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26899</xdr:rowOff>
    </xdr:from>
    <xdr:ext cx="405111" cy="259045"/>
    <xdr:sp macro="" textlink="">
      <xdr:nvSpPr>
        <xdr:cNvPr id="68" name="有形固定資産減価償却率最大値テキスト"/>
        <xdr:cNvSpPr txBox="1"/>
      </xdr:nvSpPr>
      <xdr:spPr>
        <a:xfrm>
          <a:off x="4813300" y="5599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29</xdr:row>
      <xdr:rowOff>80222</xdr:rowOff>
    </xdr:from>
    <xdr:to>
      <xdr:col>23</xdr:col>
      <xdr:colOff>174625</xdr:colOff>
      <xdr:row>29</xdr:row>
      <xdr:rowOff>80222</xdr:rowOff>
    </xdr:to>
    <xdr:cxnSp macro="">
      <xdr:nvCxnSpPr>
        <xdr:cNvPr id="69" name="直線コネクタ 68"/>
        <xdr:cNvCxnSpPr/>
      </xdr:nvCxnSpPr>
      <xdr:spPr>
        <a:xfrm>
          <a:off x="4673600" y="58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16527</xdr:rowOff>
    </xdr:from>
    <xdr:ext cx="405111" cy="259045"/>
    <xdr:sp macro="" textlink="">
      <xdr:nvSpPr>
        <xdr:cNvPr id="70" name="有形固定資産減価償却率平均値テキスト"/>
        <xdr:cNvSpPr txBox="1"/>
      </xdr:nvSpPr>
      <xdr:spPr>
        <a:xfrm>
          <a:off x="4813300" y="6445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38100</xdr:rowOff>
    </xdr:from>
    <xdr:to>
      <xdr:col>23</xdr:col>
      <xdr:colOff>136525</xdr:colOff>
      <xdr:row>33</xdr:row>
      <xdr:rowOff>139700</xdr:rowOff>
    </xdr:to>
    <xdr:sp macro="" textlink="">
      <xdr:nvSpPr>
        <xdr:cNvPr id="71" name="フローチャート: 判断 70"/>
        <xdr:cNvSpPr/>
      </xdr:nvSpPr>
      <xdr:spPr>
        <a:xfrm>
          <a:off x="4711700" y="646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166370</xdr:rowOff>
    </xdr:from>
    <xdr:to>
      <xdr:col>19</xdr:col>
      <xdr:colOff>187325</xdr:colOff>
      <xdr:row>33</xdr:row>
      <xdr:rowOff>96520</xdr:rowOff>
    </xdr:to>
    <xdr:sp macro="" textlink="">
      <xdr:nvSpPr>
        <xdr:cNvPr id="72" name="フローチャート: 判断 71"/>
        <xdr:cNvSpPr/>
      </xdr:nvSpPr>
      <xdr:spPr>
        <a:xfrm>
          <a:off x="400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137583</xdr:rowOff>
    </xdr:from>
    <xdr:to>
      <xdr:col>15</xdr:col>
      <xdr:colOff>187325</xdr:colOff>
      <xdr:row>33</xdr:row>
      <xdr:rowOff>67733</xdr:rowOff>
    </xdr:to>
    <xdr:sp macro="" textlink="">
      <xdr:nvSpPr>
        <xdr:cNvPr id="73" name="フローチャート: 判断 72"/>
        <xdr:cNvSpPr/>
      </xdr:nvSpPr>
      <xdr:spPr>
        <a:xfrm>
          <a:off x="3238500" y="639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44027</xdr:rowOff>
    </xdr:from>
    <xdr:to>
      <xdr:col>11</xdr:col>
      <xdr:colOff>187325</xdr:colOff>
      <xdr:row>32</xdr:row>
      <xdr:rowOff>145627</xdr:rowOff>
    </xdr:to>
    <xdr:sp macro="" textlink="">
      <xdr:nvSpPr>
        <xdr:cNvPr id="74" name="フローチャート: 判断 73"/>
        <xdr:cNvSpPr/>
      </xdr:nvSpPr>
      <xdr:spPr>
        <a:xfrm>
          <a:off x="2476500" y="63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32</xdr:row>
      <xdr:rowOff>29633</xdr:rowOff>
    </xdr:from>
    <xdr:to>
      <xdr:col>7</xdr:col>
      <xdr:colOff>187325</xdr:colOff>
      <xdr:row>32</xdr:row>
      <xdr:rowOff>131233</xdr:rowOff>
    </xdr:to>
    <xdr:sp macro="" textlink="">
      <xdr:nvSpPr>
        <xdr:cNvPr id="75" name="フローチャート: 判断 74"/>
        <xdr:cNvSpPr/>
      </xdr:nvSpPr>
      <xdr:spPr>
        <a:xfrm>
          <a:off x="1714500" y="628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151977</xdr:rowOff>
    </xdr:from>
    <xdr:to>
      <xdr:col>23</xdr:col>
      <xdr:colOff>136525</xdr:colOff>
      <xdr:row>33</xdr:row>
      <xdr:rowOff>82127</xdr:rowOff>
    </xdr:to>
    <xdr:sp macro="" textlink="">
      <xdr:nvSpPr>
        <xdr:cNvPr id="81" name="楕円 80"/>
        <xdr:cNvSpPr/>
      </xdr:nvSpPr>
      <xdr:spPr>
        <a:xfrm>
          <a:off x="4711700" y="64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3404</xdr:rowOff>
    </xdr:from>
    <xdr:ext cx="405111" cy="259045"/>
    <xdr:sp macro="" textlink="">
      <xdr:nvSpPr>
        <xdr:cNvPr id="82" name="有形固定資産減価償却率該当値テキスト"/>
        <xdr:cNvSpPr txBox="1"/>
      </xdr:nvSpPr>
      <xdr:spPr>
        <a:xfrm>
          <a:off x="4813300" y="6261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87207</xdr:rowOff>
    </xdr:from>
    <xdr:to>
      <xdr:col>19</xdr:col>
      <xdr:colOff>187325</xdr:colOff>
      <xdr:row>33</xdr:row>
      <xdr:rowOff>17357</xdr:rowOff>
    </xdr:to>
    <xdr:sp macro="" textlink="">
      <xdr:nvSpPr>
        <xdr:cNvPr id="83" name="楕円 82"/>
        <xdr:cNvSpPr/>
      </xdr:nvSpPr>
      <xdr:spPr>
        <a:xfrm>
          <a:off x="4000500" y="63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138007</xdr:rowOff>
    </xdr:from>
    <xdr:to>
      <xdr:col>23</xdr:col>
      <xdr:colOff>85725</xdr:colOff>
      <xdr:row>33</xdr:row>
      <xdr:rowOff>31327</xdr:rowOff>
    </xdr:to>
    <xdr:cxnSp macro="">
      <xdr:nvCxnSpPr>
        <xdr:cNvPr id="84" name="直線コネクタ 83"/>
        <xdr:cNvCxnSpPr/>
      </xdr:nvCxnSpPr>
      <xdr:spPr>
        <a:xfrm>
          <a:off x="4051300" y="6395932"/>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26035</xdr:rowOff>
    </xdr:from>
    <xdr:to>
      <xdr:col>15</xdr:col>
      <xdr:colOff>187325</xdr:colOff>
      <xdr:row>32</xdr:row>
      <xdr:rowOff>127635</xdr:rowOff>
    </xdr:to>
    <xdr:sp macro="" textlink="">
      <xdr:nvSpPr>
        <xdr:cNvPr id="85" name="楕円 84"/>
        <xdr:cNvSpPr/>
      </xdr:nvSpPr>
      <xdr:spPr>
        <a:xfrm>
          <a:off x="323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76835</xdr:rowOff>
    </xdr:from>
    <xdr:to>
      <xdr:col>19</xdr:col>
      <xdr:colOff>136525</xdr:colOff>
      <xdr:row>32</xdr:row>
      <xdr:rowOff>138007</xdr:rowOff>
    </xdr:to>
    <xdr:cxnSp macro="">
      <xdr:nvCxnSpPr>
        <xdr:cNvPr id="86" name="直線コネクタ 85"/>
        <xdr:cNvCxnSpPr/>
      </xdr:nvCxnSpPr>
      <xdr:spPr>
        <a:xfrm>
          <a:off x="3289300" y="633476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48472</xdr:rowOff>
    </xdr:from>
    <xdr:to>
      <xdr:col>11</xdr:col>
      <xdr:colOff>187325</xdr:colOff>
      <xdr:row>27</xdr:row>
      <xdr:rowOff>150072</xdr:rowOff>
    </xdr:to>
    <xdr:sp macro="" textlink="">
      <xdr:nvSpPr>
        <xdr:cNvPr id="87" name="楕円 86"/>
        <xdr:cNvSpPr/>
      </xdr:nvSpPr>
      <xdr:spPr>
        <a:xfrm>
          <a:off x="2476500" y="54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99272</xdr:rowOff>
    </xdr:from>
    <xdr:to>
      <xdr:col>15</xdr:col>
      <xdr:colOff>136525</xdr:colOff>
      <xdr:row>32</xdr:row>
      <xdr:rowOff>76835</xdr:rowOff>
    </xdr:to>
    <xdr:cxnSp macro="">
      <xdr:nvCxnSpPr>
        <xdr:cNvPr id="88" name="直線コネクタ 87"/>
        <xdr:cNvCxnSpPr/>
      </xdr:nvCxnSpPr>
      <xdr:spPr>
        <a:xfrm>
          <a:off x="2527300" y="5499947"/>
          <a:ext cx="762000" cy="83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151553</xdr:rowOff>
    </xdr:from>
    <xdr:to>
      <xdr:col>7</xdr:col>
      <xdr:colOff>187325</xdr:colOff>
      <xdr:row>27</xdr:row>
      <xdr:rowOff>81703</xdr:rowOff>
    </xdr:to>
    <xdr:sp macro="" textlink="">
      <xdr:nvSpPr>
        <xdr:cNvPr id="89" name="楕円 88"/>
        <xdr:cNvSpPr/>
      </xdr:nvSpPr>
      <xdr:spPr>
        <a:xfrm>
          <a:off x="1714500" y="53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30903</xdr:rowOff>
    </xdr:from>
    <xdr:to>
      <xdr:col>11</xdr:col>
      <xdr:colOff>136525</xdr:colOff>
      <xdr:row>27</xdr:row>
      <xdr:rowOff>99272</xdr:rowOff>
    </xdr:to>
    <xdr:cxnSp macro="">
      <xdr:nvCxnSpPr>
        <xdr:cNvPr id="90" name="直線コネクタ 89"/>
        <xdr:cNvCxnSpPr/>
      </xdr:nvCxnSpPr>
      <xdr:spPr>
        <a:xfrm>
          <a:off x="1765300" y="5431578"/>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87647</xdr:rowOff>
    </xdr:from>
    <xdr:ext cx="405111" cy="259045"/>
    <xdr:sp macro="" textlink="">
      <xdr:nvSpPr>
        <xdr:cNvPr id="91" name="n_1aveValue有形固定資産減価償却率"/>
        <xdr:cNvSpPr txBox="1"/>
      </xdr:nvSpPr>
      <xdr:spPr>
        <a:xfrm>
          <a:off x="383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58860</xdr:rowOff>
    </xdr:from>
    <xdr:ext cx="405111" cy="259045"/>
    <xdr:sp macro="" textlink="">
      <xdr:nvSpPr>
        <xdr:cNvPr id="92" name="n_2aveValue有形固定資産減価償却率"/>
        <xdr:cNvSpPr txBox="1"/>
      </xdr:nvSpPr>
      <xdr:spPr>
        <a:xfrm>
          <a:off x="3086744" y="648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136754</xdr:rowOff>
    </xdr:from>
    <xdr:ext cx="405111" cy="259045"/>
    <xdr:sp macro="" textlink="">
      <xdr:nvSpPr>
        <xdr:cNvPr id="93" name="n_3aveValue有形固定資産減価償却率"/>
        <xdr:cNvSpPr txBox="1"/>
      </xdr:nvSpPr>
      <xdr:spPr>
        <a:xfrm>
          <a:off x="2324744" y="6394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122360</xdr:rowOff>
    </xdr:from>
    <xdr:ext cx="405111" cy="259045"/>
    <xdr:sp macro="" textlink="">
      <xdr:nvSpPr>
        <xdr:cNvPr id="94" name="n_4aveValue有形固定資産減価償却率"/>
        <xdr:cNvSpPr txBox="1"/>
      </xdr:nvSpPr>
      <xdr:spPr>
        <a:xfrm>
          <a:off x="1562744" y="6380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33884</xdr:rowOff>
    </xdr:from>
    <xdr:ext cx="405111" cy="259045"/>
    <xdr:sp macro="" textlink="">
      <xdr:nvSpPr>
        <xdr:cNvPr id="95" name="n_1mainValue有形固定資産減価償却率"/>
        <xdr:cNvSpPr txBox="1"/>
      </xdr:nvSpPr>
      <xdr:spPr>
        <a:xfrm>
          <a:off x="3836044" y="6120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144162</xdr:rowOff>
    </xdr:from>
    <xdr:ext cx="405111" cy="259045"/>
    <xdr:sp macro="" textlink="">
      <xdr:nvSpPr>
        <xdr:cNvPr id="96" name="n_2mainValue有形固定資産減価償却率"/>
        <xdr:cNvSpPr txBox="1"/>
      </xdr:nvSpPr>
      <xdr:spPr>
        <a:xfrm>
          <a:off x="30867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166599</xdr:rowOff>
    </xdr:from>
    <xdr:ext cx="405111" cy="259045"/>
    <xdr:sp macro="" textlink="">
      <xdr:nvSpPr>
        <xdr:cNvPr id="97" name="n_3mainValue有形固定資産減価償却率"/>
        <xdr:cNvSpPr txBox="1"/>
      </xdr:nvSpPr>
      <xdr:spPr>
        <a:xfrm>
          <a:off x="2324744" y="52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98230</xdr:rowOff>
    </xdr:from>
    <xdr:ext cx="405111" cy="259045"/>
    <xdr:sp macro="" textlink="">
      <xdr:nvSpPr>
        <xdr:cNvPr id="98" name="n_4mainValue有形固定資産減価償却率"/>
        <xdr:cNvSpPr txBox="1"/>
      </xdr:nvSpPr>
      <xdr:spPr>
        <a:xfrm>
          <a:off x="1562744" y="5156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債務償還比率は類似団体平均を</a:t>
          </a:r>
          <a:r>
            <a:rPr kumimoji="1" lang="en-US" altLang="ja-JP" sz="900">
              <a:latin typeface="ＭＳ Ｐゴシック" panose="020B0600070205080204" pitchFamily="50" charset="-128"/>
              <a:ea typeface="ＭＳ Ｐゴシック" panose="020B0600070205080204" pitchFamily="50" charset="-128"/>
            </a:rPr>
            <a:t>233.8</a:t>
          </a:r>
          <a:r>
            <a:rPr kumimoji="1" lang="ja-JP" altLang="en-US" sz="900">
              <a:latin typeface="ＭＳ Ｐゴシック" panose="020B0600070205080204" pitchFamily="50" charset="-128"/>
              <a:ea typeface="ＭＳ Ｐゴシック" panose="020B0600070205080204" pitchFamily="50" charset="-128"/>
            </a:rPr>
            <a:t>％上回り、前年度から</a:t>
          </a:r>
          <a:r>
            <a:rPr kumimoji="1" lang="en-US" altLang="ja-JP" sz="900">
              <a:latin typeface="ＭＳ Ｐゴシック" panose="020B0600070205080204" pitchFamily="50" charset="-128"/>
              <a:ea typeface="ＭＳ Ｐゴシック" panose="020B0600070205080204" pitchFamily="50" charset="-128"/>
            </a:rPr>
            <a:t>53.8</a:t>
          </a:r>
          <a:r>
            <a:rPr kumimoji="1" lang="ja-JP" altLang="en-US" sz="900">
              <a:latin typeface="ＭＳ Ｐゴシック" panose="020B0600070205080204" pitchFamily="50" charset="-128"/>
              <a:ea typeface="ＭＳ Ｐゴシック" panose="020B0600070205080204" pitchFamily="50" charset="-128"/>
            </a:rPr>
            <a:t>％悪化した。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分子のうち、任意繰上償還の実施により地方債現在高が約</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億円、公営企業債の償還財源に対する一般会計からの負担等見込額が約</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億円減少し将来負担額が約</a:t>
          </a:r>
          <a:r>
            <a:rPr kumimoji="1" lang="en-US" altLang="ja-JP" sz="900">
              <a:latin typeface="ＭＳ Ｐゴシック" panose="020B0600070205080204" pitchFamily="50" charset="-128"/>
              <a:ea typeface="ＭＳ Ｐゴシック" panose="020B0600070205080204" pitchFamily="50" charset="-128"/>
            </a:rPr>
            <a:t>9</a:t>
          </a:r>
          <a:r>
            <a:rPr kumimoji="1" lang="ja-JP" altLang="en-US" sz="900">
              <a:latin typeface="ＭＳ Ｐゴシック" panose="020B0600070205080204" pitchFamily="50" charset="-128"/>
              <a:ea typeface="ＭＳ Ｐゴシック" panose="020B0600070205080204" pitchFamily="50" charset="-128"/>
            </a:rPr>
            <a:t>億円減少したが、控除される充当財源可能財源等のうち充当可能基金が約</a:t>
          </a:r>
          <a:r>
            <a:rPr kumimoji="1" lang="en-US" altLang="ja-JP" sz="900">
              <a:latin typeface="ＭＳ Ｐゴシック" panose="020B0600070205080204" pitchFamily="50" charset="-128"/>
              <a:ea typeface="ＭＳ Ｐゴシック" panose="020B0600070205080204" pitchFamily="50" charset="-128"/>
            </a:rPr>
            <a:t>7</a:t>
          </a:r>
          <a:r>
            <a:rPr kumimoji="1" lang="ja-JP" altLang="en-US" sz="900">
              <a:latin typeface="ＭＳ Ｐゴシック" panose="020B0600070205080204" pitchFamily="50" charset="-128"/>
              <a:ea typeface="ＭＳ Ｐゴシック" panose="020B0600070205080204" pitchFamily="50" charset="-128"/>
            </a:rPr>
            <a:t>億円、基準財政需要額算入見込額が約</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億円減少したことで、分子は昨年度より約</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億円増加した。分母は経常一般財源等が約</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億円減少し、控除される経常経費充当財源等が約</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億円増加した。分子の増加に対し分母が減少したことが、悪化の要因である。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今後も分母となる市税や普通交付税の減は避けられないと見込まれるため、「にかほ市第</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次行財政改革大綱」や「にかほ市公共施設等総合管理計画」に基づき、職員数の適正管理や施設維持管理等に係る経常経費の縮減に努めていく。</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28" name="直線コネクタ 127"/>
        <xdr:cNvCxnSpPr/>
      </xdr:nvCxnSpPr>
      <xdr:spPr>
        <a:xfrm flipV="1">
          <a:off x="14793595" y="5456227"/>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29" name="債務償還比率最小値テキスト"/>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30" name="直線コネクタ 129"/>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31" name="債務償還比率最大値テキスト"/>
        <xdr:cNvSpPr txBox="1"/>
      </xdr:nvSpPr>
      <xdr:spPr>
        <a:xfrm>
          <a:off x="14846300" y="52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32" name="直線コネクタ 131"/>
        <xdr:cNvCxnSpPr/>
      </xdr:nvCxnSpPr>
      <xdr:spPr>
        <a:xfrm>
          <a:off x="14706600" y="54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88282</xdr:rowOff>
    </xdr:from>
    <xdr:ext cx="469744" cy="259045"/>
    <xdr:sp macro="" textlink="">
      <xdr:nvSpPr>
        <xdr:cNvPr id="133" name="債務償還比率平均値テキスト"/>
        <xdr:cNvSpPr txBox="1"/>
      </xdr:nvSpPr>
      <xdr:spPr>
        <a:xfrm>
          <a:off x="14846300" y="566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34" name="フローチャート: 判断 133"/>
        <xdr:cNvSpPr/>
      </xdr:nvSpPr>
      <xdr:spPr>
        <a:xfrm>
          <a:off x="14744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35" name="フローチャート: 判断 134"/>
        <xdr:cNvSpPr/>
      </xdr:nvSpPr>
      <xdr:spPr>
        <a:xfrm>
          <a:off x="14033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36" name="フローチャート: 判断 135"/>
        <xdr:cNvSpPr/>
      </xdr:nvSpPr>
      <xdr:spPr>
        <a:xfrm>
          <a:off x="13271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30872</xdr:rowOff>
    </xdr:from>
    <xdr:to>
      <xdr:col>64</xdr:col>
      <xdr:colOff>123825</xdr:colOff>
      <xdr:row>30</xdr:row>
      <xdr:rowOff>132472</xdr:rowOff>
    </xdr:to>
    <xdr:sp macro="" textlink="">
      <xdr:nvSpPr>
        <xdr:cNvPr id="137" name="フローチャート: 判断 136"/>
        <xdr:cNvSpPr/>
      </xdr:nvSpPr>
      <xdr:spPr>
        <a:xfrm>
          <a:off x="12509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79809</xdr:rowOff>
    </xdr:from>
    <xdr:to>
      <xdr:col>60</xdr:col>
      <xdr:colOff>123825</xdr:colOff>
      <xdr:row>31</xdr:row>
      <xdr:rowOff>9959</xdr:rowOff>
    </xdr:to>
    <xdr:sp macro="" textlink="">
      <xdr:nvSpPr>
        <xdr:cNvPr id="138" name="フローチャート: 判断 137"/>
        <xdr:cNvSpPr/>
      </xdr:nvSpPr>
      <xdr:spPr>
        <a:xfrm>
          <a:off x="11747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143150</xdr:rowOff>
    </xdr:from>
    <xdr:to>
      <xdr:col>76</xdr:col>
      <xdr:colOff>73025</xdr:colOff>
      <xdr:row>32</xdr:row>
      <xdr:rowOff>73300</xdr:rowOff>
    </xdr:to>
    <xdr:sp macro="" textlink="">
      <xdr:nvSpPr>
        <xdr:cNvPr id="144" name="楕円 143"/>
        <xdr:cNvSpPr/>
      </xdr:nvSpPr>
      <xdr:spPr>
        <a:xfrm>
          <a:off x="14744700" y="622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121577</xdr:rowOff>
    </xdr:from>
    <xdr:ext cx="469744" cy="259045"/>
    <xdr:sp macro="" textlink="">
      <xdr:nvSpPr>
        <xdr:cNvPr id="145" name="債務償還比率該当値テキスト"/>
        <xdr:cNvSpPr txBox="1"/>
      </xdr:nvSpPr>
      <xdr:spPr>
        <a:xfrm>
          <a:off x="14846300" y="620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46355</xdr:rowOff>
    </xdr:from>
    <xdr:to>
      <xdr:col>72</xdr:col>
      <xdr:colOff>123825</xdr:colOff>
      <xdr:row>31</xdr:row>
      <xdr:rowOff>147955</xdr:rowOff>
    </xdr:to>
    <xdr:sp macro="" textlink="">
      <xdr:nvSpPr>
        <xdr:cNvPr id="146" name="楕円 145"/>
        <xdr:cNvSpPr/>
      </xdr:nvSpPr>
      <xdr:spPr>
        <a:xfrm>
          <a:off x="14033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97155</xdr:rowOff>
    </xdr:from>
    <xdr:to>
      <xdr:col>76</xdr:col>
      <xdr:colOff>22225</xdr:colOff>
      <xdr:row>32</xdr:row>
      <xdr:rowOff>22500</xdr:rowOff>
    </xdr:to>
    <xdr:cxnSp macro="">
      <xdr:nvCxnSpPr>
        <xdr:cNvPr id="147" name="直線コネクタ 146"/>
        <xdr:cNvCxnSpPr/>
      </xdr:nvCxnSpPr>
      <xdr:spPr>
        <a:xfrm>
          <a:off x="14084300" y="6183630"/>
          <a:ext cx="711200" cy="9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125148</xdr:rowOff>
    </xdr:from>
    <xdr:to>
      <xdr:col>68</xdr:col>
      <xdr:colOff>123825</xdr:colOff>
      <xdr:row>31</xdr:row>
      <xdr:rowOff>55298</xdr:rowOff>
    </xdr:to>
    <xdr:sp macro="" textlink="">
      <xdr:nvSpPr>
        <xdr:cNvPr id="148" name="楕円 147"/>
        <xdr:cNvSpPr/>
      </xdr:nvSpPr>
      <xdr:spPr>
        <a:xfrm>
          <a:off x="13271500" y="604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4498</xdr:rowOff>
    </xdr:from>
    <xdr:to>
      <xdr:col>72</xdr:col>
      <xdr:colOff>73025</xdr:colOff>
      <xdr:row>31</xdr:row>
      <xdr:rowOff>97155</xdr:rowOff>
    </xdr:to>
    <xdr:cxnSp macro="">
      <xdr:nvCxnSpPr>
        <xdr:cNvPr id="149" name="直線コネクタ 148"/>
        <xdr:cNvCxnSpPr/>
      </xdr:nvCxnSpPr>
      <xdr:spPr>
        <a:xfrm>
          <a:off x="13322300" y="6090973"/>
          <a:ext cx="762000" cy="9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132895</xdr:rowOff>
    </xdr:from>
    <xdr:to>
      <xdr:col>64</xdr:col>
      <xdr:colOff>123825</xdr:colOff>
      <xdr:row>32</xdr:row>
      <xdr:rowOff>63045</xdr:rowOff>
    </xdr:to>
    <xdr:sp macro="" textlink="">
      <xdr:nvSpPr>
        <xdr:cNvPr id="150" name="楕円 149"/>
        <xdr:cNvSpPr/>
      </xdr:nvSpPr>
      <xdr:spPr>
        <a:xfrm>
          <a:off x="12509500" y="62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4498</xdr:rowOff>
    </xdr:from>
    <xdr:to>
      <xdr:col>68</xdr:col>
      <xdr:colOff>73025</xdr:colOff>
      <xdr:row>32</xdr:row>
      <xdr:rowOff>12245</xdr:rowOff>
    </xdr:to>
    <xdr:cxnSp macro="">
      <xdr:nvCxnSpPr>
        <xdr:cNvPr id="151" name="直線コネクタ 150"/>
        <xdr:cNvCxnSpPr/>
      </xdr:nvCxnSpPr>
      <xdr:spPr>
        <a:xfrm flipV="1">
          <a:off x="12560300" y="6090973"/>
          <a:ext cx="762000" cy="1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164740</xdr:rowOff>
    </xdr:from>
    <xdr:to>
      <xdr:col>60</xdr:col>
      <xdr:colOff>123825</xdr:colOff>
      <xdr:row>32</xdr:row>
      <xdr:rowOff>94890</xdr:rowOff>
    </xdr:to>
    <xdr:sp macro="" textlink="">
      <xdr:nvSpPr>
        <xdr:cNvPr id="152" name="楕円 151"/>
        <xdr:cNvSpPr/>
      </xdr:nvSpPr>
      <xdr:spPr>
        <a:xfrm>
          <a:off x="11747500" y="625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12245</xdr:rowOff>
    </xdr:from>
    <xdr:to>
      <xdr:col>64</xdr:col>
      <xdr:colOff>73025</xdr:colOff>
      <xdr:row>32</xdr:row>
      <xdr:rowOff>44090</xdr:rowOff>
    </xdr:to>
    <xdr:cxnSp macro="">
      <xdr:nvCxnSpPr>
        <xdr:cNvPr id="153" name="直線コネクタ 152"/>
        <xdr:cNvCxnSpPr/>
      </xdr:nvCxnSpPr>
      <xdr:spPr>
        <a:xfrm flipV="1">
          <a:off x="11798300" y="6270170"/>
          <a:ext cx="762000" cy="3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48785</xdr:rowOff>
    </xdr:from>
    <xdr:ext cx="469744" cy="259045"/>
    <xdr:sp macro="" textlink="">
      <xdr:nvSpPr>
        <xdr:cNvPr id="154" name="n_1aveValue債務償還比率"/>
        <xdr:cNvSpPr txBox="1"/>
      </xdr:nvSpPr>
      <xdr:spPr>
        <a:xfrm>
          <a:off x="13836727" y="56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166260</xdr:rowOff>
    </xdr:from>
    <xdr:ext cx="469744" cy="259045"/>
    <xdr:sp macro="" textlink="">
      <xdr:nvSpPr>
        <xdr:cNvPr id="155" name="n_2aveValue債務償還比率"/>
        <xdr:cNvSpPr txBox="1"/>
      </xdr:nvSpPr>
      <xdr:spPr>
        <a:xfrm>
          <a:off x="13087427" y="556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148999</xdr:rowOff>
    </xdr:from>
    <xdr:ext cx="469744" cy="259045"/>
    <xdr:sp macro="" textlink="">
      <xdr:nvSpPr>
        <xdr:cNvPr id="156" name="n_3aveValue債務償還比率"/>
        <xdr:cNvSpPr txBox="1"/>
      </xdr:nvSpPr>
      <xdr:spPr>
        <a:xfrm>
          <a:off x="12325427" y="572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26486</xdr:rowOff>
    </xdr:from>
    <xdr:ext cx="469744" cy="259045"/>
    <xdr:sp macro="" textlink="">
      <xdr:nvSpPr>
        <xdr:cNvPr id="157" name="n_4aveValue債務償還比率"/>
        <xdr:cNvSpPr txBox="1"/>
      </xdr:nvSpPr>
      <xdr:spPr>
        <a:xfrm>
          <a:off x="11563427" y="577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139082</xdr:rowOff>
    </xdr:from>
    <xdr:ext cx="469744" cy="259045"/>
    <xdr:sp macro="" textlink="">
      <xdr:nvSpPr>
        <xdr:cNvPr id="158" name="n_1mainValue債務償還比率"/>
        <xdr:cNvSpPr txBox="1"/>
      </xdr:nvSpPr>
      <xdr:spPr>
        <a:xfrm>
          <a:off x="13836727" y="622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46425</xdr:rowOff>
    </xdr:from>
    <xdr:ext cx="469744" cy="259045"/>
    <xdr:sp macro="" textlink="">
      <xdr:nvSpPr>
        <xdr:cNvPr id="159" name="n_2mainValue債務償還比率"/>
        <xdr:cNvSpPr txBox="1"/>
      </xdr:nvSpPr>
      <xdr:spPr>
        <a:xfrm>
          <a:off x="13087427" y="613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54172</xdr:rowOff>
    </xdr:from>
    <xdr:ext cx="469744" cy="259045"/>
    <xdr:sp macro="" textlink="">
      <xdr:nvSpPr>
        <xdr:cNvPr id="160" name="n_3mainValue債務償還比率"/>
        <xdr:cNvSpPr txBox="1"/>
      </xdr:nvSpPr>
      <xdr:spPr>
        <a:xfrm>
          <a:off x="12325427" y="63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86017</xdr:rowOff>
    </xdr:from>
    <xdr:ext cx="469744" cy="259045"/>
    <xdr:sp macro="" textlink="">
      <xdr:nvSpPr>
        <xdr:cNvPr id="161" name="n_4mainValue債務償還比率"/>
        <xdr:cNvSpPr txBox="1"/>
      </xdr:nvSpPr>
      <xdr:spPr>
        <a:xfrm>
          <a:off x="11563427" y="634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22,463
22,330
241.13
18,134,950
17,186,036
643,311
9,095,056
13,190,022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36</xdr:row>
      <xdr:rowOff>164783</xdr:rowOff>
    </xdr:from>
    <xdr:to>
      <xdr:col>24</xdr:col>
      <xdr:colOff>62865</xdr:colOff>
      <xdr:row>41</xdr:row>
      <xdr:rowOff>130493</xdr:rowOff>
    </xdr:to>
    <xdr:cxnSp macro="">
      <xdr:nvCxnSpPr>
        <xdr:cNvPr id="61" name="直線コネクタ 60"/>
        <xdr:cNvCxnSpPr/>
      </xdr:nvCxnSpPr>
      <xdr:spPr>
        <a:xfrm flipV="1">
          <a:off x="4634865" y="6336983"/>
          <a:ext cx="0" cy="82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134320</xdr:rowOff>
    </xdr:from>
    <xdr:ext cx="405111" cy="259045"/>
    <xdr:sp macro="" textlink="">
      <xdr:nvSpPr>
        <xdr:cNvPr id="62" name="【道路】&#10;有形固定資産減価償却率最小値テキスト"/>
        <xdr:cNvSpPr txBox="1"/>
      </xdr:nvSpPr>
      <xdr:spPr>
        <a:xfrm>
          <a:off x="4673600" y="716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130493</xdr:rowOff>
    </xdr:from>
    <xdr:to>
      <xdr:col>24</xdr:col>
      <xdr:colOff>152400</xdr:colOff>
      <xdr:row>41</xdr:row>
      <xdr:rowOff>130493</xdr:rowOff>
    </xdr:to>
    <xdr:cxnSp macro="">
      <xdr:nvCxnSpPr>
        <xdr:cNvPr id="63" name="直線コネクタ 62"/>
        <xdr:cNvCxnSpPr/>
      </xdr:nvCxnSpPr>
      <xdr:spPr>
        <a:xfrm>
          <a:off x="4546600" y="715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111460</xdr:rowOff>
    </xdr:from>
    <xdr:ext cx="405111" cy="259045"/>
    <xdr:sp macro="" textlink="">
      <xdr:nvSpPr>
        <xdr:cNvPr id="64" name="【道路】&#10;有形固定資産減価償却率最大値テキスト"/>
        <xdr:cNvSpPr txBox="1"/>
      </xdr:nvSpPr>
      <xdr:spPr>
        <a:xfrm>
          <a:off x="4673600" y="611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164783</xdr:rowOff>
    </xdr:from>
    <xdr:to>
      <xdr:col>24</xdr:col>
      <xdr:colOff>152400</xdr:colOff>
      <xdr:row>36</xdr:row>
      <xdr:rowOff>164783</xdr:rowOff>
    </xdr:to>
    <xdr:cxnSp macro="">
      <xdr:nvCxnSpPr>
        <xdr:cNvPr id="65" name="直線コネクタ 64"/>
        <xdr:cNvCxnSpPr/>
      </xdr:nvCxnSpPr>
      <xdr:spPr>
        <a:xfrm>
          <a:off x="4546600" y="6336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115270</xdr:rowOff>
    </xdr:from>
    <xdr:ext cx="405111" cy="259045"/>
    <xdr:sp macro="" textlink="">
      <xdr:nvSpPr>
        <xdr:cNvPr id="66" name="【道路】&#10;有形固定資産減価償却率平均値テキスト"/>
        <xdr:cNvSpPr txBox="1"/>
      </xdr:nvSpPr>
      <xdr:spPr>
        <a:xfrm>
          <a:off x="4673600" y="6801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136843</xdr:rowOff>
    </xdr:from>
    <xdr:to>
      <xdr:col>24</xdr:col>
      <xdr:colOff>114300</xdr:colOff>
      <xdr:row>40</xdr:row>
      <xdr:rowOff>66993</xdr:rowOff>
    </xdr:to>
    <xdr:sp macro="" textlink="">
      <xdr:nvSpPr>
        <xdr:cNvPr id="67" name="フローチャート: 判断 66"/>
        <xdr:cNvSpPr/>
      </xdr:nvSpPr>
      <xdr:spPr>
        <a:xfrm>
          <a:off x="4584700" y="68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88265</xdr:rowOff>
    </xdr:from>
    <xdr:to>
      <xdr:col>20</xdr:col>
      <xdr:colOff>38100</xdr:colOff>
      <xdr:row>40</xdr:row>
      <xdr:rowOff>18415</xdr:rowOff>
    </xdr:to>
    <xdr:sp macro="" textlink="">
      <xdr:nvSpPr>
        <xdr:cNvPr id="68" name="フローチャート: 判断 67"/>
        <xdr:cNvSpPr/>
      </xdr:nvSpPr>
      <xdr:spPr>
        <a:xfrm>
          <a:off x="3746500" y="677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53975</xdr:rowOff>
    </xdr:from>
    <xdr:to>
      <xdr:col>15</xdr:col>
      <xdr:colOff>101600</xdr:colOff>
      <xdr:row>39</xdr:row>
      <xdr:rowOff>155575</xdr:rowOff>
    </xdr:to>
    <xdr:sp macro="" textlink="">
      <xdr:nvSpPr>
        <xdr:cNvPr id="69" name="フローチャート: 判断 68"/>
        <xdr:cNvSpPr/>
      </xdr:nvSpPr>
      <xdr:spPr>
        <a:xfrm>
          <a:off x="285750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159703</xdr:rowOff>
    </xdr:from>
    <xdr:to>
      <xdr:col>10</xdr:col>
      <xdr:colOff>165100</xdr:colOff>
      <xdr:row>39</xdr:row>
      <xdr:rowOff>89853</xdr:rowOff>
    </xdr:to>
    <xdr:sp macro="" textlink="">
      <xdr:nvSpPr>
        <xdr:cNvPr id="70" name="フローチャート: 判断 69"/>
        <xdr:cNvSpPr/>
      </xdr:nvSpPr>
      <xdr:spPr>
        <a:xfrm>
          <a:off x="1968500" y="667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136843</xdr:rowOff>
    </xdr:from>
    <xdr:to>
      <xdr:col>6</xdr:col>
      <xdr:colOff>38100</xdr:colOff>
      <xdr:row>39</xdr:row>
      <xdr:rowOff>66993</xdr:rowOff>
    </xdr:to>
    <xdr:sp macro="" textlink="">
      <xdr:nvSpPr>
        <xdr:cNvPr id="71" name="フローチャート: 判断 70"/>
        <xdr:cNvSpPr/>
      </xdr:nvSpPr>
      <xdr:spPr>
        <a:xfrm>
          <a:off x="1079500" y="665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79693</xdr:rowOff>
    </xdr:from>
    <xdr:to>
      <xdr:col>24</xdr:col>
      <xdr:colOff>114300</xdr:colOff>
      <xdr:row>40</xdr:row>
      <xdr:rowOff>9843</xdr:rowOff>
    </xdr:to>
    <xdr:sp macro="" textlink="">
      <xdr:nvSpPr>
        <xdr:cNvPr id="77" name="楕円 76"/>
        <xdr:cNvSpPr/>
      </xdr:nvSpPr>
      <xdr:spPr>
        <a:xfrm>
          <a:off x="4584700" y="67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102570</xdr:rowOff>
    </xdr:from>
    <xdr:ext cx="405111" cy="259045"/>
    <xdr:sp macro="" textlink="">
      <xdr:nvSpPr>
        <xdr:cNvPr id="78" name="【道路】&#10;有形固定資産減価償却率該当値テキスト"/>
        <xdr:cNvSpPr txBox="1"/>
      </xdr:nvSpPr>
      <xdr:spPr>
        <a:xfrm>
          <a:off x="4673600" y="661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22543</xdr:rowOff>
    </xdr:from>
    <xdr:to>
      <xdr:col>20</xdr:col>
      <xdr:colOff>38100</xdr:colOff>
      <xdr:row>39</xdr:row>
      <xdr:rowOff>124143</xdr:rowOff>
    </xdr:to>
    <xdr:sp macro="" textlink="">
      <xdr:nvSpPr>
        <xdr:cNvPr id="79" name="楕円 78"/>
        <xdr:cNvSpPr/>
      </xdr:nvSpPr>
      <xdr:spPr>
        <a:xfrm>
          <a:off x="3746500" y="67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73343</xdr:rowOff>
    </xdr:from>
    <xdr:to>
      <xdr:col>24</xdr:col>
      <xdr:colOff>63500</xdr:colOff>
      <xdr:row>39</xdr:row>
      <xdr:rowOff>130493</xdr:rowOff>
    </xdr:to>
    <xdr:cxnSp macro="">
      <xdr:nvCxnSpPr>
        <xdr:cNvPr id="80" name="直線コネクタ 79"/>
        <xdr:cNvCxnSpPr/>
      </xdr:nvCxnSpPr>
      <xdr:spPr>
        <a:xfrm>
          <a:off x="3797300" y="675989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136843</xdr:rowOff>
    </xdr:from>
    <xdr:to>
      <xdr:col>15</xdr:col>
      <xdr:colOff>101600</xdr:colOff>
      <xdr:row>39</xdr:row>
      <xdr:rowOff>66993</xdr:rowOff>
    </xdr:to>
    <xdr:sp macro="" textlink="">
      <xdr:nvSpPr>
        <xdr:cNvPr id="81" name="楕円 80"/>
        <xdr:cNvSpPr/>
      </xdr:nvSpPr>
      <xdr:spPr>
        <a:xfrm>
          <a:off x="2857500" y="66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16193</xdr:rowOff>
    </xdr:from>
    <xdr:to>
      <xdr:col>19</xdr:col>
      <xdr:colOff>177800</xdr:colOff>
      <xdr:row>39</xdr:row>
      <xdr:rowOff>73343</xdr:rowOff>
    </xdr:to>
    <xdr:cxnSp macro="">
      <xdr:nvCxnSpPr>
        <xdr:cNvPr id="82" name="直線コネクタ 81"/>
        <xdr:cNvCxnSpPr/>
      </xdr:nvCxnSpPr>
      <xdr:spPr>
        <a:xfrm>
          <a:off x="2908300" y="670274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139700</xdr:rowOff>
    </xdr:from>
    <xdr:to>
      <xdr:col>10</xdr:col>
      <xdr:colOff>165100</xdr:colOff>
      <xdr:row>34</xdr:row>
      <xdr:rowOff>69850</xdr:rowOff>
    </xdr:to>
    <xdr:sp macro="" textlink="">
      <xdr:nvSpPr>
        <xdr:cNvPr id="83" name="楕円 82"/>
        <xdr:cNvSpPr/>
      </xdr:nvSpPr>
      <xdr:spPr>
        <a:xfrm>
          <a:off x="1968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19050</xdr:rowOff>
    </xdr:from>
    <xdr:to>
      <xdr:col>15</xdr:col>
      <xdr:colOff>50800</xdr:colOff>
      <xdr:row>39</xdr:row>
      <xdr:rowOff>16193</xdr:rowOff>
    </xdr:to>
    <xdr:cxnSp macro="">
      <xdr:nvCxnSpPr>
        <xdr:cNvPr id="84" name="直線コネクタ 83"/>
        <xdr:cNvCxnSpPr/>
      </xdr:nvCxnSpPr>
      <xdr:spPr>
        <a:xfrm>
          <a:off x="2019300" y="5848350"/>
          <a:ext cx="889000" cy="85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82550</xdr:rowOff>
    </xdr:from>
    <xdr:to>
      <xdr:col>6</xdr:col>
      <xdr:colOff>38100</xdr:colOff>
      <xdr:row>34</xdr:row>
      <xdr:rowOff>12700</xdr:rowOff>
    </xdr:to>
    <xdr:sp macro="" textlink="">
      <xdr:nvSpPr>
        <xdr:cNvPr id="85" name="楕円 84"/>
        <xdr:cNvSpPr/>
      </xdr:nvSpPr>
      <xdr:spPr>
        <a:xfrm>
          <a:off x="1079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133350</xdr:rowOff>
    </xdr:from>
    <xdr:to>
      <xdr:col>10</xdr:col>
      <xdr:colOff>114300</xdr:colOff>
      <xdr:row>34</xdr:row>
      <xdr:rowOff>19050</xdr:rowOff>
    </xdr:to>
    <xdr:cxnSp macro="">
      <xdr:nvCxnSpPr>
        <xdr:cNvPr id="86" name="直線コネクタ 85"/>
        <xdr:cNvCxnSpPr/>
      </xdr:nvCxnSpPr>
      <xdr:spPr>
        <a:xfrm>
          <a:off x="1130300" y="5791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9542</xdr:rowOff>
    </xdr:from>
    <xdr:ext cx="405111" cy="259045"/>
    <xdr:sp macro="" textlink="">
      <xdr:nvSpPr>
        <xdr:cNvPr id="87" name="n_1aveValue【道路】&#10;有形固定資産減価償却率"/>
        <xdr:cNvSpPr txBox="1"/>
      </xdr:nvSpPr>
      <xdr:spPr>
        <a:xfrm>
          <a:off x="358204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146702</xdr:rowOff>
    </xdr:from>
    <xdr:ext cx="405111" cy="259045"/>
    <xdr:sp macro="" textlink="">
      <xdr:nvSpPr>
        <xdr:cNvPr id="88" name="n_2aveValue【道路】&#10;有形固定資産減価償却率"/>
        <xdr:cNvSpPr txBox="1"/>
      </xdr:nvSpPr>
      <xdr:spPr>
        <a:xfrm>
          <a:off x="2705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80980</xdr:rowOff>
    </xdr:from>
    <xdr:ext cx="405111" cy="259045"/>
    <xdr:sp macro="" textlink="">
      <xdr:nvSpPr>
        <xdr:cNvPr id="89" name="n_3aveValue【道路】&#10;有形固定資産減価償却率"/>
        <xdr:cNvSpPr txBox="1"/>
      </xdr:nvSpPr>
      <xdr:spPr>
        <a:xfrm>
          <a:off x="1816744" y="6767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58120</xdr:rowOff>
    </xdr:from>
    <xdr:ext cx="405111" cy="259045"/>
    <xdr:sp macro="" textlink="">
      <xdr:nvSpPr>
        <xdr:cNvPr id="90" name="n_4aveValue【道路】&#10;有形固定資産減価償却率"/>
        <xdr:cNvSpPr txBox="1"/>
      </xdr:nvSpPr>
      <xdr:spPr>
        <a:xfrm>
          <a:off x="927744" y="674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140670</xdr:rowOff>
    </xdr:from>
    <xdr:ext cx="405111" cy="259045"/>
    <xdr:sp macro="" textlink="">
      <xdr:nvSpPr>
        <xdr:cNvPr id="91" name="n_1mainValue【道路】&#10;有形固定資産減価償却率"/>
        <xdr:cNvSpPr txBox="1"/>
      </xdr:nvSpPr>
      <xdr:spPr>
        <a:xfrm>
          <a:off x="3582044" y="6484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83519</xdr:rowOff>
    </xdr:from>
    <xdr:ext cx="405111" cy="259045"/>
    <xdr:sp macro="" textlink="">
      <xdr:nvSpPr>
        <xdr:cNvPr id="92" name="n_2mainValue【道路】&#10;有形固定資産減価償却率"/>
        <xdr:cNvSpPr txBox="1"/>
      </xdr:nvSpPr>
      <xdr:spPr>
        <a:xfrm>
          <a:off x="2705744" y="6427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86377</xdr:rowOff>
    </xdr:from>
    <xdr:ext cx="405111" cy="259045"/>
    <xdr:sp macro="" textlink="">
      <xdr:nvSpPr>
        <xdr:cNvPr id="93" name="n_3mainValue【道路】&#10;有形固定資産減価償却率"/>
        <xdr:cNvSpPr txBox="1"/>
      </xdr:nvSpPr>
      <xdr:spPr>
        <a:xfrm>
          <a:off x="1816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29227</xdr:rowOff>
    </xdr:from>
    <xdr:ext cx="405111" cy="259045"/>
    <xdr:sp macro="" textlink="">
      <xdr:nvSpPr>
        <xdr:cNvPr id="94" name="n_4mainValue【道路】&#10;有形固定資産減価償却率"/>
        <xdr:cNvSpPr txBox="1"/>
      </xdr:nvSpPr>
      <xdr:spPr>
        <a:xfrm>
          <a:off x="927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5" name="直線コネクタ 10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6" name="テキスト ボックス 10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7" name="直線コネクタ 10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8" name="テキスト ボックス 10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9" name="直線コネクタ 10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10" name="テキスト ボックス 10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1" name="直線コネクタ 11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2" name="テキスト ボックス 11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3" name="直線コネクタ 11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4" name="テキスト ボックス 11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6" name="テキスト ボックス 11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8" name="直線コネクタ 117"/>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9" name="【道路】&#10;一人当たり延長最小値テキスト"/>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20" name="直線コネクタ 119"/>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21" name="【道路】&#10;一人当たり延長最大値テキスト"/>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22" name="直線コネクタ 121"/>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169695</xdr:rowOff>
    </xdr:from>
    <xdr:ext cx="534377" cy="259045"/>
    <xdr:sp macro="" textlink="">
      <xdr:nvSpPr>
        <xdr:cNvPr id="123" name="【道路】&#10;一人当たり延長平均値テキスト"/>
        <xdr:cNvSpPr txBox="1"/>
      </xdr:nvSpPr>
      <xdr:spPr>
        <a:xfrm>
          <a:off x="10515600" y="651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4" name="フローチャート: 判断 123"/>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5" name="フローチャート: 判断 124"/>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6" name="フローチャート: 判断 125"/>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7" name="フローチャート: 判断 126"/>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8" name="フローチャート: 判断 127"/>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72663</xdr:rowOff>
    </xdr:from>
    <xdr:to>
      <xdr:col>55</xdr:col>
      <xdr:colOff>50800</xdr:colOff>
      <xdr:row>38</xdr:row>
      <xdr:rowOff>2813</xdr:rowOff>
    </xdr:to>
    <xdr:sp macro="" textlink="">
      <xdr:nvSpPr>
        <xdr:cNvPr id="134" name="楕円 133"/>
        <xdr:cNvSpPr/>
      </xdr:nvSpPr>
      <xdr:spPr>
        <a:xfrm>
          <a:off x="10426700" y="641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95540</xdr:rowOff>
    </xdr:from>
    <xdr:ext cx="534377" cy="259045"/>
    <xdr:sp macro="" textlink="">
      <xdr:nvSpPr>
        <xdr:cNvPr id="135" name="【道路】&#10;一人当たり延長該当値テキスト"/>
        <xdr:cNvSpPr txBox="1"/>
      </xdr:nvSpPr>
      <xdr:spPr>
        <a:xfrm>
          <a:off x="10515600" y="62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92227</xdr:rowOff>
    </xdr:from>
    <xdr:to>
      <xdr:col>50</xdr:col>
      <xdr:colOff>165100</xdr:colOff>
      <xdr:row>38</xdr:row>
      <xdr:rowOff>22377</xdr:rowOff>
    </xdr:to>
    <xdr:sp macro="" textlink="">
      <xdr:nvSpPr>
        <xdr:cNvPr id="136" name="楕円 135"/>
        <xdr:cNvSpPr/>
      </xdr:nvSpPr>
      <xdr:spPr>
        <a:xfrm>
          <a:off x="9588500" y="64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123463</xdr:rowOff>
    </xdr:from>
    <xdr:to>
      <xdr:col>55</xdr:col>
      <xdr:colOff>0</xdr:colOff>
      <xdr:row>37</xdr:row>
      <xdr:rowOff>143027</xdr:rowOff>
    </xdr:to>
    <xdr:cxnSp macro="">
      <xdr:nvCxnSpPr>
        <xdr:cNvPr id="137" name="直線コネクタ 136"/>
        <xdr:cNvCxnSpPr/>
      </xdr:nvCxnSpPr>
      <xdr:spPr>
        <a:xfrm flipV="1">
          <a:off x="9639300" y="6467113"/>
          <a:ext cx="8382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106419</xdr:rowOff>
    </xdr:from>
    <xdr:to>
      <xdr:col>46</xdr:col>
      <xdr:colOff>38100</xdr:colOff>
      <xdr:row>38</xdr:row>
      <xdr:rowOff>36570</xdr:rowOff>
    </xdr:to>
    <xdr:sp macro="" textlink="">
      <xdr:nvSpPr>
        <xdr:cNvPr id="138" name="楕円 137"/>
        <xdr:cNvSpPr/>
      </xdr:nvSpPr>
      <xdr:spPr>
        <a:xfrm>
          <a:off x="8699500" y="6450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143027</xdr:rowOff>
    </xdr:from>
    <xdr:to>
      <xdr:col>50</xdr:col>
      <xdr:colOff>114300</xdr:colOff>
      <xdr:row>37</xdr:row>
      <xdr:rowOff>157219</xdr:rowOff>
    </xdr:to>
    <xdr:cxnSp macro="">
      <xdr:nvCxnSpPr>
        <xdr:cNvPr id="139" name="直線コネクタ 138"/>
        <xdr:cNvCxnSpPr/>
      </xdr:nvCxnSpPr>
      <xdr:spPr>
        <a:xfrm flipV="1">
          <a:off x="8750300" y="6486677"/>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77444</xdr:rowOff>
    </xdr:from>
    <xdr:to>
      <xdr:col>41</xdr:col>
      <xdr:colOff>101600</xdr:colOff>
      <xdr:row>34</xdr:row>
      <xdr:rowOff>7594</xdr:rowOff>
    </xdr:to>
    <xdr:sp macro="" textlink="">
      <xdr:nvSpPr>
        <xdr:cNvPr id="140" name="楕円 139"/>
        <xdr:cNvSpPr/>
      </xdr:nvSpPr>
      <xdr:spPr>
        <a:xfrm>
          <a:off x="7810500" y="57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128244</xdr:rowOff>
    </xdr:from>
    <xdr:to>
      <xdr:col>45</xdr:col>
      <xdr:colOff>177800</xdr:colOff>
      <xdr:row>37</xdr:row>
      <xdr:rowOff>157219</xdr:rowOff>
    </xdr:to>
    <xdr:cxnSp macro="">
      <xdr:nvCxnSpPr>
        <xdr:cNvPr id="141" name="直線コネクタ 140"/>
        <xdr:cNvCxnSpPr/>
      </xdr:nvCxnSpPr>
      <xdr:spPr>
        <a:xfrm>
          <a:off x="7861300" y="5786094"/>
          <a:ext cx="889000" cy="71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104362</xdr:rowOff>
    </xdr:from>
    <xdr:to>
      <xdr:col>36</xdr:col>
      <xdr:colOff>165100</xdr:colOff>
      <xdr:row>34</xdr:row>
      <xdr:rowOff>34512</xdr:rowOff>
    </xdr:to>
    <xdr:sp macro="" textlink="">
      <xdr:nvSpPr>
        <xdr:cNvPr id="142" name="楕円 141"/>
        <xdr:cNvSpPr/>
      </xdr:nvSpPr>
      <xdr:spPr>
        <a:xfrm>
          <a:off x="6921500" y="576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128244</xdr:rowOff>
    </xdr:from>
    <xdr:to>
      <xdr:col>41</xdr:col>
      <xdr:colOff>50800</xdr:colOff>
      <xdr:row>33</xdr:row>
      <xdr:rowOff>155162</xdr:rowOff>
    </xdr:to>
    <xdr:cxnSp macro="">
      <xdr:nvCxnSpPr>
        <xdr:cNvPr id="143" name="直線コネクタ 142"/>
        <xdr:cNvCxnSpPr/>
      </xdr:nvCxnSpPr>
      <xdr:spPr>
        <a:xfrm flipV="1">
          <a:off x="6972300" y="5786094"/>
          <a:ext cx="889000" cy="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141977</xdr:rowOff>
    </xdr:from>
    <xdr:ext cx="534377" cy="259045"/>
    <xdr:sp macro="" textlink="">
      <xdr:nvSpPr>
        <xdr:cNvPr id="144" name="n_1aveValue【道路】&#10;一人当たり延長"/>
        <xdr:cNvSpPr txBox="1"/>
      </xdr:nvSpPr>
      <xdr:spPr>
        <a:xfrm>
          <a:off x="9359411" y="66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137348</xdr:rowOff>
    </xdr:from>
    <xdr:ext cx="534377" cy="259045"/>
    <xdr:sp macro="" textlink="">
      <xdr:nvSpPr>
        <xdr:cNvPr id="145" name="n_2aveValue【道路】&#10;一人当たり延長"/>
        <xdr:cNvSpPr txBox="1"/>
      </xdr:nvSpPr>
      <xdr:spPr>
        <a:xfrm>
          <a:off x="8483111" y="66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151578</xdr:rowOff>
    </xdr:from>
    <xdr:ext cx="534377" cy="259045"/>
    <xdr:sp macro="" textlink="">
      <xdr:nvSpPr>
        <xdr:cNvPr id="146" name="n_3aveValue【道路】&#10;一人当たり延長"/>
        <xdr:cNvSpPr txBox="1"/>
      </xdr:nvSpPr>
      <xdr:spPr>
        <a:xfrm>
          <a:off x="7594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8609</xdr:rowOff>
    </xdr:from>
    <xdr:ext cx="534377" cy="259045"/>
    <xdr:sp macro="" textlink="">
      <xdr:nvSpPr>
        <xdr:cNvPr id="147" name="n_4aveValue【道路】&#10;一人当たり延長"/>
        <xdr:cNvSpPr txBox="1"/>
      </xdr:nvSpPr>
      <xdr:spPr>
        <a:xfrm>
          <a:off x="67051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38904</xdr:rowOff>
    </xdr:from>
    <xdr:ext cx="534377" cy="259045"/>
    <xdr:sp macro="" textlink="">
      <xdr:nvSpPr>
        <xdr:cNvPr id="148" name="n_1mainValue【道路】&#10;一人当たり延長"/>
        <xdr:cNvSpPr txBox="1"/>
      </xdr:nvSpPr>
      <xdr:spPr>
        <a:xfrm>
          <a:off x="9359411" y="621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53096</xdr:rowOff>
    </xdr:from>
    <xdr:ext cx="534377" cy="259045"/>
    <xdr:sp macro="" textlink="">
      <xdr:nvSpPr>
        <xdr:cNvPr id="149" name="n_2mainValue【道路】&#10;一人当たり延長"/>
        <xdr:cNvSpPr txBox="1"/>
      </xdr:nvSpPr>
      <xdr:spPr>
        <a:xfrm>
          <a:off x="8483111" y="62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24121</xdr:rowOff>
    </xdr:from>
    <xdr:ext cx="534377" cy="259045"/>
    <xdr:sp macro="" textlink="">
      <xdr:nvSpPr>
        <xdr:cNvPr id="150" name="n_3mainValue【道路】&#10;一人当たり延長"/>
        <xdr:cNvSpPr txBox="1"/>
      </xdr:nvSpPr>
      <xdr:spPr>
        <a:xfrm>
          <a:off x="7594111" y="551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51039</xdr:rowOff>
    </xdr:from>
    <xdr:ext cx="534377" cy="259045"/>
    <xdr:sp macro="" textlink="">
      <xdr:nvSpPr>
        <xdr:cNvPr id="151" name="n_4mainValue【道路】&#10;一人当たり延長"/>
        <xdr:cNvSpPr txBox="1"/>
      </xdr:nvSpPr>
      <xdr:spPr>
        <a:xfrm>
          <a:off x="6705111" y="553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4" name="テキスト ボックス 16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2" name="テキスト ボックス 171"/>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5" name="直線コネクタ 174"/>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6" name="【橋りょう・トンネル】&#10;有形固定資産減価償却率最小値テキスト"/>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7" name="直線コネクタ 176"/>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8" name="【橋りょう・トンネル】&#10;有形固定資産減価償却率最大値テキスト"/>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9" name="直線コネクタ 178"/>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100982</xdr:rowOff>
    </xdr:from>
    <xdr:ext cx="405111" cy="259045"/>
    <xdr:sp macro="" textlink="">
      <xdr:nvSpPr>
        <xdr:cNvPr id="180" name="【橋りょう・トンネル】&#10;有形固定資産減価償却率平均値テキスト"/>
        <xdr:cNvSpPr txBox="1"/>
      </xdr:nvSpPr>
      <xdr:spPr>
        <a:xfrm>
          <a:off x="4673600" y="10730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81" name="フローチャート: 判断 180"/>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82" name="フローチャート: 判断 181"/>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83" name="フローチャート: 判断 182"/>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84" name="フローチャート: 判断 183"/>
        <xdr:cNvSpPr/>
      </xdr:nvSpPr>
      <xdr:spPr>
        <a:xfrm>
          <a:off x="1968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27305</xdr:rowOff>
    </xdr:from>
    <xdr:to>
      <xdr:col>6</xdr:col>
      <xdr:colOff>38100</xdr:colOff>
      <xdr:row>62</xdr:row>
      <xdr:rowOff>128905</xdr:rowOff>
    </xdr:to>
    <xdr:sp macro="" textlink="">
      <xdr:nvSpPr>
        <xdr:cNvPr id="185" name="フローチャート: 判断 184"/>
        <xdr:cNvSpPr/>
      </xdr:nvSpPr>
      <xdr:spPr>
        <a:xfrm>
          <a:off x="1079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135890</xdr:rowOff>
    </xdr:from>
    <xdr:to>
      <xdr:col>24</xdr:col>
      <xdr:colOff>114300</xdr:colOff>
      <xdr:row>62</xdr:row>
      <xdr:rowOff>66040</xdr:rowOff>
    </xdr:to>
    <xdr:sp macro="" textlink="">
      <xdr:nvSpPr>
        <xdr:cNvPr id="191" name="楕円 190"/>
        <xdr:cNvSpPr/>
      </xdr:nvSpPr>
      <xdr:spPr>
        <a:xfrm>
          <a:off x="4584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158767</xdr:rowOff>
    </xdr:from>
    <xdr:ext cx="405111" cy="259045"/>
    <xdr:sp macro="" textlink="">
      <xdr:nvSpPr>
        <xdr:cNvPr id="192" name="【橋りょう・トンネル】&#10;有形固定資産減価償却率該当値テキスト"/>
        <xdr:cNvSpPr txBox="1"/>
      </xdr:nvSpPr>
      <xdr:spPr>
        <a:xfrm>
          <a:off x="4673600" y="1044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107315</xdr:rowOff>
    </xdr:from>
    <xdr:to>
      <xdr:col>20</xdr:col>
      <xdr:colOff>38100</xdr:colOff>
      <xdr:row>62</xdr:row>
      <xdr:rowOff>37465</xdr:rowOff>
    </xdr:to>
    <xdr:sp macro="" textlink="">
      <xdr:nvSpPr>
        <xdr:cNvPr id="193" name="楕円 192"/>
        <xdr:cNvSpPr/>
      </xdr:nvSpPr>
      <xdr:spPr>
        <a:xfrm>
          <a:off x="3746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158115</xdr:rowOff>
    </xdr:from>
    <xdr:to>
      <xdr:col>24</xdr:col>
      <xdr:colOff>63500</xdr:colOff>
      <xdr:row>62</xdr:row>
      <xdr:rowOff>15240</xdr:rowOff>
    </xdr:to>
    <xdr:cxnSp macro="">
      <xdr:nvCxnSpPr>
        <xdr:cNvPr id="194" name="直線コネクタ 193"/>
        <xdr:cNvCxnSpPr/>
      </xdr:nvCxnSpPr>
      <xdr:spPr>
        <a:xfrm>
          <a:off x="3797300" y="106165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78740</xdr:rowOff>
    </xdr:from>
    <xdr:to>
      <xdr:col>15</xdr:col>
      <xdr:colOff>101600</xdr:colOff>
      <xdr:row>62</xdr:row>
      <xdr:rowOff>8890</xdr:rowOff>
    </xdr:to>
    <xdr:sp macro="" textlink="">
      <xdr:nvSpPr>
        <xdr:cNvPr id="195" name="楕円 194"/>
        <xdr:cNvSpPr/>
      </xdr:nvSpPr>
      <xdr:spPr>
        <a:xfrm>
          <a:off x="2857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129540</xdr:rowOff>
    </xdr:from>
    <xdr:to>
      <xdr:col>19</xdr:col>
      <xdr:colOff>177800</xdr:colOff>
      <xdr:row>61</xdr:row>
      <xdr:rowOff>158115</xdr:rowOff>
    </xdr:to>
    <xdr:cxnSp macro="">
      <xdr:nvCxnSpPr>
        <xdr:cNvPr id="196" name="直線コネクタ 195"/>
        <xdr:cNvCxnSpPr/>
      </xdr:nvCxnSpPr>
      <xdr:spPr>
        <a:xfrm>
          <a:off x="2908300" y="105879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61595</xdr:rowOff>
    </xdr:from>
    <xdr:to>
      <xdr:col>10</xdr:col>
      <xdr:colOff>165100</xdr:colOff>
      <xdr:row>61</xdr:row>
      <xdr:rowOff>163195</xdr:rowOff>
    </xdr:to>
    <xdr:sp macro="" textlink="">
      <xdr:nvSpPr>
        <xdr:cNvPr id="197" name="楕円 196"/>
        <xdr:cNvSpPr/>
      </xdr:nvSpPr>
      <xdr:spPr>
        <a:xfrm>
          <a:off x="1968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112395</xdr:rowOff>
    </xdr:from>
    <xdr:to>
      <xdr:col>15</xdr:col>
      <xdr:colOff>50800</xdr:colOff>
      <xdr:row>61</xdr:row>
      <xdr:rowOff>129540</xdr:rowOff>
    </xdr:to>
    <xdr:cxnSp macro="">
      <xdr:nvCxnSpPr>
        <xdr:cNvPr id="198" name="直線コネクタ 197"/>
        <xdr:cNvCxnSpPr/>
      </xdr:nvCxnSpPr>
      <xdr:spPr>
        <a:xfrm>
          <a:off x="2019300" y="105708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31115</xdr:rowOff>
    </xdr:from>
    <xdr:to>
      <xdr:col>6</xdr:col>
      <xdr:colOff>38100</xdr:colOff>
      <xdr:row>61</xdr:row>
      <xdr:rowOff>132715</xdr:rowOff>
    </xdr:to>
    <xdr:sp macro="" textlink="">
      <xdr:nvSpPr>
        <xdr:cNvPr id="199" name="楕円 198"/>
        <xdr:cNvSpPr/>
      </xdr:nvSpPr>
      <xdr:spPr>
        <a:xfrm>
          <a:off x="1079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81915</xdr:rowOff>
    </xdr:from>
    <xdr:to>
      <xdr:col>10</xdr:col>
      <xdr:colOff>114300</xdr:colOff>
      <xdr:row>61</xdr:row>
      <xdr:rowOff>112395</xdr:rowOff>
    </xdr:to>
    <xdr:cxnSp macro="">
      <xdr:nvCxnSpPr>
        <xdr:cNvPr id="200" name="直線コネクタ 199"/>
        <xdr:cNvCxnSpPr/>
      </xdr:nvCxnSpPr>
      <xdr:spPr>
        <a:xfrm>
          <a:off x="1130300" y="105403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15257</xdr:rowOff>
    </xdr:from>
    <xdr:ext cx="405111" cy="259045"/>
    <xdr:sp macro="" textlink="">
      <xdr:nvSpPr>
        <xdr:cNvPr id="201" name="n_1aveValue【橋りょう・トンネル】&#10;有形固定資産減価償却率"/>
        <xdr:cNvSpPr txBox="1"/>
      </xdr:nvSpPr>
      <xdr:spPr>
        <a:xfrm>
          <a:off x="3582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202" name="n_2aveValue【橋りょう・トンネル】&#10;有形固定資産減価償却率"/>
        <xdr:cNvSpPr txBox="1"/>
      </xdr:nvSpPr>
      <xdr:spPr>
        <a:xfrm>
          <a:off x="2705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142892</xdr:rowOff>
    </xdr:from>
    <xdr:ext cx="405111" cy="259045"/>
    <xdr:sp macro="" textlink="">
      <xdr:nvSpPr>
        <xdr:cNvPr id="203" name="n_3aveValue【橋りょう・トンネル】&#10;有形固定資産減価償却率"/>
        <xdr:cNvSpPr txBox="1"/>
      </xdr:nvSpPr>
      <xdr:spPr>
        <a:xfrm>
          <a:off x="1816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120032</xdr:rowOff>
    </xdr:from>
    <xdr:ext cx="405111" cy="259045"/>
    <xdr:sp macro="" textlink="">
      <xdr:nvSpPr>
        <xdr:cNvPr id="204" name="n_4aveValue【橋りょう・トンネル】&#10;有形固定資産減価償却率"/>
        <xdr:cNvSpPr txBox="1"/>
      </xdr:nvSpPr>
      <xdr:spPr>
        <a:xfrm>
          <a:off x="927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53992</xdr:rowOff>
    </xdr:from>
    <xdr:ext cx="405111" cy="259045"/>
    <xdr:sp macro="" textlink="">
      <xdr:nvSpPr>
        <xdr:cNvPr id="205" name="n_1mainValue【橋りょう・トンネル】&#10;有形固定資産減価償却率"/>
        <xdr:cNvSpPr txBox="1"/>
      </xdr:nvSpPr>
      <xdr:spPr>
        <a:xfrm>
          <a:off x="35820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25417</xdr:rowOff>
    </xdr:from>
    <xdr:ext cx="405111" cy="259045"/>
    <xdr:sp macro="" textlink="">
      <xdr:nvSpPr>
        <xdr:cNvPr id="206" name="n_2mainValue【橋りょう・トンネル】&#10;有形固定資産減価償却率"/>
        <xdr:cNvSpPr txBox="1"/>
      </xdr:nvSpPr>
      <xdr:spPr>
        <a:xfrm>
          <a:off x="2705744" y="1031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8272</xdr:rowOff>
    </xdr:from>
    <xdr:ext cx="405111" cy="259045"/>
    <xdr:sp macro="" textlink="">
      <xdr:nvSpPr>
        <xdr:cNvPr id="207" name="n_3mainValue【橋りょう・トンネル】&#10;有形固定資産減価償却率"/>
        <xdr:cNvSpPr txBox="1"/>
      </xdr:nvSpPr>
      <xdr:spPr>
        <a:xfrm>
          <a:off x="1816744" y="1029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149242</xdr:rowOff>
    </xdr:from>
    <xdr:ext cx="405111" cy="259045"/>
    <xdr:sp macro="" textlink="">
      <xdr:nvSpPr>
        <xdr:cNvPr id="208" name="n_4mainValue【橋りょう・トンネル】&#10;有形固定資産減価償却率"/>
        <xdr:cNvSpPr txBox="1"/>
      </xdr:nvSpPr>
      <xdr:spPr>
        <a:xfrm>
          <a:off x="927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2" name="テキスト ボックス 22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30" name="直線コネクタ 229"/>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31" name="【橋りょう・トンネル】&#10;一人当たり有形固定資産（償却資産）額最小値テキスト"/>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32" name="直線コネクタ 231"/>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33" name="【橋りょう・トンネル】&#10;一人当たり有形固定資産（償却資産）額最大値テキスト"/>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4" name="直線コネクタ 233"/>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102401</xdr:rowOff>
    </xdr:from>
    <xdr:ext cx="599010" cy="259045"/>
    <xdr:sp macro="" textlink="">
      <xdr:nvSpPr>
        <xdr:cNvPr id="235" name="【橋りょう・トンネル】&#10;一人当たり有形固定資産（償却資産）額平均値テキスト"/>
        <xdr:cNvSpPr txBox="1"/>
      </xdr:nvSpPr>
      <xdr:spPr>
        <a:xfrm>
          <a:off x="10515600" y="10560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6" name="フローチャート: 判断 235"/>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7" name="フローチャート: 判断 236"/>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8" name="フローチャート: 判断 237"/>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151342</xdr:rowOff>
    </xdr:from>
    <xdr:to>
      <xdr:col>41</xdr:col>
      <xdr:colOff>101600</xdr:colOff>
      <xdr:row>62</xdr:row>
      <xdr:rowOff>81492</xdr:rowOff>
    </xdr:to>
    <xdr:sp macro="" textlink="">
      <xdr:nvSpPr>
        <xdr:cNvPr id="239" name="フローチャート: 判断 238"/>
        <xdr:cNvSpPr/>
      </xdr:nvSpPr>
      <xdr:spPr>
        <a:xfrm>
          <a:off x="7810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159878</xdr:rowOff>
    </xdr:from>
    <xdr:to>
      <xdr:col>36</xdr:col>
      <xdr:colOff>165100</xdr:colOff>
      <xdr:row>62</xdr:row>
      <xdr:rowOff>90028</xdr:rowOff>
    </xdr:to>
    <xdr:sp macro="" textlink="">
      <xdr:nvSpPr>
        <xdr:cNvPr id="240" name="フローチャート: 判断 239"/>
        <xdr:cNvSpPr/>
      </xdr:nvSpPr>
      <xdr:spPr>
        <a:xfrm>
          <a:off x="6921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99430</xdr:rowOff>
    </xdr:from>
    <xdr:to>
      <xdr:col>55</xdr:col>
      <xdr:colOff>50800</xdr:colOff>
      <xdr:row>62</xdr:row>
      <xdr:rowOff>29580</xdr:rowOff>
    </xdr:to>
    <xdr:sp macro="" textlink="">
      <xdr:nvSpPr>
        <xdr:cNvPr id="246" name="楕円 245"/>
        <xdr:cNvSpPr/>
      </xdr:nvSpPr>
      <xdr:spPr>
        <a:xfrm>
          <a:off x="10426700" y="1055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122307</xdr:rowOff>
    </xdr:from>
    <xdr:ext cx="599010" cy="259045"/>
    <xdr:sp macro="" textlink="">
      <xdr:nvSpPr>
        <xdr:cNvPr id="247" name="【橋りょう・トンネル】&#10;一人当たり有形固定資産（償却資産）額該当値テキスト"/>
        <xdr:cNvSpPr txBox="1"/>
      </xdr:nvSpPr>
      <xdr:spPr>
        <a:xfrm>
          <a:off x="10515600" y="1040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108657</xdr:rowOff>
    </xdr:from>
    <xdr:to>
      <xdr:col>50</xdr:col>
      <xdr:colOff>165100</xdr:colOff>
      <xdr:row>62</xdr:row>
      <xdr:rowOff>38807</xdr:rowOff>
    </xdr:to>
    <xdr:sp macro="" textlink="">
      <xdr:nvSpPr>
        <xdr:cNvPr id="248" name="楕円 247"/>
        <xdr:cNvSpPr/>
      </xdr:nvSpPr>
      <xdr:spPr>
        <a:xfrm>
          <a:off x="9588500" y="1056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150230</xdr:rowOff>
    </xdr:from>
    <xdr:to>
      <xdr:col>55</xdr:col>
      <xdr:colOff>0</xdr:colOff>
      <xdr:row>61</xdr:row>
      <xdr:rowOff>159457</xdr:rowOff>
    </xdr:to>
    <xdr:cxnSp macro="">
      <xdr:nvCxnSpPr>
        <xdr:cNvPr id="249" name="直線コネクタ 248"/>
        <xdr:cNvCxnSpPr/>
      </xdr:nvCxnSpPr>
      <xdr:spPr>
        <a:xfrm flipV="1">
          <a:off x="9639300" y="10608680"/>
          <a:ext cx="8382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115350</xdr:rowOff>
    </xdr:from>
    <xdr:to>
      <xdr:col>46</xdr:col>
      <xdr:colOff>38100</xdr:colOff>
      <xdr:row>62</xdr:row>
      <xdr:rowOff>45500</xdr:rowOff>
    </xdr:to>
    <xdr:sp macro="" textlink="">
      <xdr:nvSpPr>
        <xdr:cNvPr id="250" name="楕円 249"/>
        <xdr:cNvSpPr/>
      </xdr:nvSpPr>
      <xdr:spPr>
        <a:xfrm>
          <a:off x="8699500" y="105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159457</xdr:rowOff>
    </xdr:from>
    <xdr:to>
      <xdr:col>50</xdr:col>
      <xdr:colOff>114300</xdr:colOff>
      <xdr:row>61</xdr:row>
      <xdr:rowOff>166150</xdr:rowOff>
    </xdr:to>
    <xdr:cxnSp macro="">
      <xdr:nvCxnSpPr>
        <xdr:cNvPr id="251" name="直線コネクタ 250"/>
        <xdr:cNvCxnSpPr/>
      </xdr:nvCxnSpPr>
      <xdr:spPr>
        <a:xfrm flipV="1">
          <a:off x="8750300" y="10617907"/>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129040</xdr:rowOff>
    </xdr:from>
    <xdr:to>
      <xdr:col>41</xdr:col>
      <xdr:colOff>101600</xdr:colOff>
      <xdr:row>60</xdr:row>
      <xdr:rowOff>59190</xdr:rowOff>
    </xdr:to>
    <xdr:sp macro="" textlink="">
      <xdr:nvSpPr>
        <xdr:cNvPr id="252" name="楕円 251"/>
        <xdr:cNvSpPr/>
      </xdr:nvSpPr>
      <xdr:spPr>
        <a:xfrm>
          <a:off x="7810500" y="10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8390</xdr:rowOff>
    </xdr:from>
    <xdr:to>
      <xdr:col>45</xdr:col>
      <xdr:colOff>177800</xdr:colOff>
      <xdr:row>61</xdr:row>
      <xdr:rowOff>166150</xdr:rowOff>
    </xdr:to>
    <xdr:cxnSp macro="">
      <xdr:nvCxnSpPr>
        <xdr:cNvPr id="253" name="直線コネクタ 252"/>
        <xdr:cNvCxnSpPr/>
      </xdr:nvCxnSpPr>
      <xdr:spPr>
        <a:xfrm>
          <a:off x="7861300" y="10295390"/>
          <a:ext cx="889000" cy="3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141590</xdr:rowOff>
    </xdr:from>
    <xdr:to>
      <xdr:col>36</xdr:col>
      <xdr:colOff>165100</xdr:colOff>
      <xdr:row>60</xdr:row>
      <xdr:rowOff>71740</xdr:rowOff>
    </xdr:to>
    <xdr:sp macro="" textlink="">
      <xdr:nvSpPr>
        <xdr:cNvPr id="254" name="楕円 253"/>
        <xdr:cNvSpPr/>
      </xdr:nvSpPr>
      <xdr:spPr>
        <a:xfrm>
          <a:off x="6921500" y="102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8390</xdr:rowOff>
    </xdr:from>
    <xdr:to>
      <xdr:col>41</xdr:col>
      <xdr:colOff>50800</xdr:colOff>
      <xdr:row>60</xdr:row>
      <xdr:rowOff>20940</xdr:rowOff>
    </xdr:to>
    <xdr:cxnSp macro="">
      <xdr:nvCxnSpPr>
        <xdr:cNvPr id="255" name="直線コネクタ 254"/>
        <xdr:cNvCxnSpPr/>
      </xdr:nvCxnSpPr>
      <xdr:spPr>
        <a:xfrm flipV="1">
          <a:off x="6972300" y="10295390"/>
          <a:ext cx="8890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63833</xdr:rowOff>
    </xdr:from>
    <xdr:ext cx="599010" cy="259045"/>
    <xdr:sp macro="" textlink="">
      <xdr:nvSpPr>
        <xdr:cNvPr id="256" name="n_1aveValue【橋りょう・トンネル】&#10;一人当たり有形固定資産（償却資産）額"/>
        <xdr:cNvSpPr txBox="1"/>
      </xdr:nvSpPr>
      <xdr:spPr>
        <a:xfrm>
          <a:off x="9327095" y="1069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76016</xdr:rowOff>
    </xdr:from>
    <xdr:ext cx="599010" cy="259045"/>
    <xdr:sp macro="" textlink="">
      <xdr:nvSpPr>
        <xdr:cNvPr id="257" name="n_2aveValue【橋りょう・トンネル】&#10;一人当たり有形固定資産（償却資産）額"/>
        <xdr:cNvSpPr txBox="1"/>
      </xdr:nvSpPr>
      <xdr:spPr>
        <a:xfrm>
          <a:off x="8450795" y="1070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72619</xdr:rowOff>
    </xdr:from>
    <xdr:ext cx="599010" cy="259045"/>
    <xdr:sp macro="" textlink="">
      <xdr:nvSpPr>
        <xdr:cNvPr id="258" name="n_3aveValue【橋りょう・トンネル】&#10;一人当たり有形固定資産（償却資産）額"/>
        <xdr:cNvSpPr txBox="1"/>
      </xdr:nvSpPr>
      <xdr:spPr>
        <a:xfrm>
          <a:off x="7561795" y="107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81155</xdr:rowOff>
    </xdr:from>
    <xdr:ext cx="599010" cy="259045"/>
    <xdr:sp macro="" textlink="">
      <xdr:nvSpPr>
        <xdr:cNvPr id="259" name="n_4aveValue【橋りょう・トンネル】&#10;一人当たり有形固定資産（償却資産）額"/>
        <xdr:cNvSpPr txBox="1"/>
      </xdr:nvSpPr>
      <xdr:spPr>
        <a:xfrm>
          <a:off x="6672795" y="107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55334</xdr:rowOff>
    </xdr:from>
    <xdr:ext cx="599010" cy="259045"/>
    <xdr:sp macro="" textlink="">
      <xdr:nvSpPr>
        <xdr:cNvPr id="260" name="n_1mainValue【橋りょう・トンネル】&#10;一人当たり有形固定資産（償却資産）額"/>
        <xdr:cNvSpPr txBox="1"/>
      </xdr:nvSpPr>
      <xdr:spPr>
        <a:xfrm>
          <a:off x="9327095" y="1034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62027</xdr:rowOff>
    </xdr:from>
    <xdr:ext cx="599010" cy="259045"/>
    <xdr:sp macro="" textlink="">
      <xdr:nvSpPr>
        <xdr:cNvPr id="261" name="n_2mainValue【橋りょう・トンネル】&#10;一人当たり有形固定資産（償却資産）額"/>
        <xdr:cNvSpPr txBox="1"/>
      </xdr:nvSpPr>
      <xdr:spPr>
        <a:xfrm>
          <a:off x="8450795" y="1034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75717</xdr:rowOff>
    </xdr:from>
    <xdr:ext cx="599010" cy="259045"/>
    <xdr:sp macro="" textlink="">
      <xdr:nvSpPr>
        <xdr:cNvPr id="262" name="n_3mainValue【橋りょう・トンネル】&#10;一人当たり有形固定資産（償却資産）額"/>
        <xdr:cNvSpPr txBox="1"/>
      </xdr:nvSpPr>
      <xdr:spPr>
        <a:xfrm>
          <a:off x="7561795" y="1001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88267</xdr:rowOff>
    </xdr:from>
    <xdr:ext cx="599010" cy="259045"/>
    <xdr:sp macro="" textlink="">
      <xdr:nvSpPr>
        <xdr:cNvPr id="263" name="n_4mainValue【橋りょう・トンネル】&#10;一人当たり有形固定資産（償却資産）額"/>
        <xdr:cNvSpPr txBox="1"/>
      </xdr:nvSpPr>
      <xdr:spPr>
        <a:xfrm>
          <a:off x="6672795" y="1003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6" name="直線コネクタ 285"/>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7"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8" name="直線コネクタ 287"/>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9" name="【公営住宅】&#10;有形固定資産減価償却率最大値テキスト"/>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90" name="直線コネクタ 289"/>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80027</xdr:rowOff>
    </xdr:from>
    <xdr:ext cx="405111" cy="259045"/>
    <xdr:sp macro="" textlink="">
      <xdr:nvSpPr>
        <xdr:cNvPr id="291" name="【公営住宅】&#10;有形固定資産減価償却率平均値テキスト"/>
        <xdr:cNvSpPr txBox="1"/>
      </xdr:nvSpPr>
      <xdr:spPr>
        <a:xfrm>
          <a:off x="46736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92" name="フローチャート: 判断 291"/>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93" name="フローチャート: 判断 292"/>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4" name="フローチャート: 判断 293"/>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95" name="フローチャート: 判断 294"/>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103887</xdr:rowOff>
    </xdr:from>
    <xdr:to>
      <xdr:col>6</xdr:col>
      <xdr:colOff>38100</xdr:colOff>
      <xdr:row>82</xdr:row>
      <xdr:rowOff>34037</xdr:rowOff>
    </xdr:to>
    <xdr:sp macro="" textlink="">
      <xdr:nvSpPr>
        <xdr:cNvPr id="296" name="フローチャート: 判断 295"/>
        <xdr:cNvSpPr/>
      </xdr:nvSpPr>
      <xdr:spPr>
        <a:xfrm>
          <a:off x="107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302" name="楕円 301"/>
        <xdr:cNvSpPr/>
      </xdr:nvSpPr>
      <xdr:spPr>
        <a:xfrm>
          <a:off x="4584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170197</xdr:rowOff>
    </xdr:from>
    <xdr:ext cx="405111" cy="259045"/>
    <xdr:sp macro="" textlink="">
      <xdr:nvSpPr>
        <xdr:cNvPr id="303" name="【公営住宅】&#10;有形固定資産減価償却率該当値テキスト"/>
        <xdr:cNvSpPr txBox="1"/>
      </xdr:nvSpPr>
      <xdr:spPr>
        <a:xfrm>
          <a:off x="4673600"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101600</xdr:rowOff>
    </xdr:from>
    <xdr:to>
      <xdr:col>20</xdr:col>
      <xdr:colOff>38100</xdr:colOff>
      <xdr:row>82</xdr:row>
      <xdr:rowOff>31750</xdr:rowOff>
    </xdr:to>
    <xdr:sp macro="" textlink="">
      <xdr:nvSpPr>
        <xdr:cNvPr id="304" name="楕円 303"/>
        <xdr:cNvSpPr/>
      </xdr:nvSpPr>
      <xdr:spPr>
        <a:xfrm>
          <a:off x="3746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152400</xdr:rowOff>
    </xdr:from>
    <xdr:to>
      <xdr:col>24</xdr:col>
      <xdr:colOff>63500</xdr:colOff>
      <xdr:row>82</xdr:row>
      <xdr:rowOff>26670</xdr:rowOff>
    </xdr:to>
    <xdr:cxnSp macro="">
      <xdr:nvCxnSpPr>
        <xdr:cNvPr id="305" name="直線コネクタ 304"/>
        <xdr:cNvCxnSpPr/>
      </xdr:nvCxnSpPr>
      <xdr:spPr>
        <a:xfrm>
          <a:off x="3797300" y="140398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53594</xdr:rowOff>
    </xdr:from>
    <xdr:to>
      <xdr:col>15</xdr:col>
      <xdr:colOff>101600</xdr:colOff>
      <xdr:row>81</xdr:row>
      <xdr:rowOff>155194</xdr:rowOff>
    </xdr:to>
    <xdr:sp macro="" textlink="">
      <xdr:nvSpPr>
        <xdr:cNvPr id="306" name="楕円 305"/>
        <xdr:cNvSpPr/>
      </xdr:nvSpPr>
      <xdr:spPr>
        <a:xfrm>
          <a:off x="28575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104394</xdr:rowOff>
    </xdr:from>
    <xdr:to>
      <xdr:col>19</xdr:col>
      <xdr:colOff>177800</xdr:colOff>
      <xdr:row>81</xdr:row>
      <xdr:rowOff>152400</xdr:rowOff>
    </xdr:to>
    <xdr:cxnSp macro="">
      <xdr:nvCxnSpPr>
        <xdr:cNvPr id="307" name="直線コネクタ 306"/>
        <xdr:cNvCxnSpPr/>
      </xdr:nvCxnSpPr>
      <xdr:spPr>
        <a:xfrm>
          <a:off x="2908300" y="1399184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xdr:rowOff>
    </xdr:from>
    <xdr:to>
      <xdr:col>10</xdr:col>
      <xdr:colOff>165100</xdr:colOff>
      <xdr:row>81</xdr:row>
      <xdr:rowOff>116332</xdr:rowOff>
    </xdr:to>
    <xdr:sp macro="" textlink="">
      <xdr:nvSpPr>
        <xdr:cNvPr id="308" name="楕円 307"/>
        <xdr:cNvSpPr/>
      </xdr:nvSpPr>
      <xdr:spPr>
        <a:xfrm>
          <a:off x="1968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65532</xdr:rowOff>
    </xdr:from>
    <xdr:to>
      <xdr:col>15</xdr:col>
      <xdr:colOff>50800</xdr:colOff>
      <xdr:row>81</xdr:row>
      <xdr:rowOff>104394</xdr:rowOff>
    </xdr:to>
    <xdr:cxnSp macro="">
      <xdr:nvCxnSpPr>
        <xdr:cNvPr id="309" name="直線コネクタ 308"/>
        <xdr:cNvCxnSpPr/>
      </xdr:nvCxnSpPr>
      <xdr:spPr>
        <a:xfrm>
          <a:off x="2019300" y="139529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138176</xdr:rowOff>
    </xdr:from>
    <xdr:to>
      <xdr:col>6</xdr:col>
      <xdr:colOff>38100</xdr:colOff>
      <xdr:row>81</xdr:row>
      <xdr:rowOff>68326</xdr:rowOff>
    </xdr:to>
    <xdr:sp macro="" textlink="">
      <xdr:nvSpPr>
        <xdr:cNvPr id="310" name="楕円 309"/>
        <xdr:cNvSpPr/>
      </xdr:nvSpPr>
      <xdr:spPr>
        <a:xfrm>
          <a:off x="10795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17526</xdr:rowOff>
    </xdr:from>
    <xdr:to>
      <xdr:col>10</xdr:col>
      <xdr:colOff>114300</xdr:colOff>
      <xdr:row>81</xdr:row>
      <xdr:rowOff>65532</xdr:rowOff>
    </xdr:to>
    <xdr:cxnSp macro="">
      <xdr:nvCxnSpPr>
        <xdr:cNvPr id="311" name="直線コネクタ 310"/>
        <xdr:cNvCxnSpPr/>
      </xdr:nvCxnSpPr>
      <xdr:spPr>
        <a:xfrm>
          <a:off x="1130300" y="1390497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16019</xdr:rowOff>
    </xdr:from>
    <xdr:ext cx="405111" cy="259045"/>
    <xdr:sp macro="" textlink="">
      <xdr:nvSpPr>
        <xdr:cNvPr id="312" name="n_1aveValue【公営住宅】&#10;有形固定資産減価償却率"/>
        <xdr:cNvSpPr txBox="1"/>
      </xdr:nvSpPr>
      <xdr:spPr>
        <a:xfrm>
          <a:off x="35820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123462</xdr:rowOff>
    </xdr:from>
    <xdr:ext cx="405111" cy="259045"/>
    <xdr:sp macro="" textlink="">
      <xdr:nvSpPr>
        <xdr:cNvPr id="313" name="n_2aveValue【公営住宅】&#10;有形固定資産減価償却率"/>
        <xdr:cNvSpPr txBox="1"/>
      </xdr:nvSpPr>
      <xdr:spPr>
        <a:xfrm>
          <a:off x="27057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43451</xdr:rowOff>
    </xdr:from>
    <xdr:ext cx="405111" cy="259045"/>
    <xdr:sp macro="" textlink="">
      <xdr:nvSpPr>
        <xdr:cNvPr id="314" name="n_3aveValue【公営住宅】&#10;有形固定資産減価償却率"/>
        <xdr:cNvSpPr txBox="1"/>
      </xdr:nvSpPr>
      <xdr:spPr>
        <a:xfrm>
          <a:off x="1816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25164</xdr:rowOff>
    </xdr:from>
    <xdr:ext cx="405111" cy="259045"/>
    <xdr:sp macro="" textlink="">
      <xdr:nvSpPr>
        <xdr:cNvPr id="315" name="n_4aveValue【公営住宅】&#10;有形固定資産減価償却率"/>
        <xdr:cNvSpPr txBox="1"/>
      </xdr:nvSpPr>
      <xdr:spPr>
        <a:xfrm>
          <a:off x="927744"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48277</xdr:rowOff>
    </xdr:from>
    <xdr:ext cx="405111" cy="259045"/>
    <xdr:sp macro="" textlink="">
      <xdr:nvSpPr>
        <xdr:cNvPr id="316" name="n_1mainValue【公営住宅】&#10;有形固定資産減価償却率"/>
        <xdr:cNvSpPr txBox="1"/>
      </xdr:nvSpPr>
      <xdr:spPr>
        <a:xfrm>
          <a:off x="3582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271</xdr:rowOff>
    </xdr:from>
    <xdr:ext cx="405111" cy="259045"/>
    <xdr:sp macro="" textlink="">
      <xdr:nvSpPr>
        <xdr:cNvPr id="317" name="n_2mainValue【公営住宅】&#10;有形固定資産減価償却率"/>
        <xdr:cNvSpPr txBox="1"/>
      </xdr:nvSpPr>
      <xdr:spPr>
        <a:xfrm>
          <a:off x="2705744" y="1371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132859</xdr:rowOff>
    </xdr:from>
    <xdr:ext cx="405111" cy="259045"/>
    <xdr:sp macro="" textlink="">
      <xdr:nvSpPr>
        <xdr:cNvPr id="318" name="n_3mainValue【公営住宅】&#10;有形固定資産減価償却率"/>
        <xdr:cNvSpPr txBox="1"/>
      </xdr:nvSpPr>
      <xdr:spPr>
        <a:xfrm>
          <a:off x="1816744" y="1367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84853</xdr:rowOff>
    </xdr:from>
    <xdr:ext cx="405111" cy="259045"/>
    <xdr:sp macro="" textlink="">
      <xdr:nvSpPr>
        <xdr:cNvPr id="319" name="n_4mainValue【公営住宅】&#10;有形固定資産減価償却率"/>
        <xdr:cNvSpPr txBox="1"/>
      </xdr:nvSpPr>
      <xdr:spPr>
        <a:xfrm>
          <a:off x="927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41" name="直線コネクタ 340"/>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42" name="【公営住宅】&#10;一人当たり面積最小値テキスト"/>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43" name="直線コネクタ 342"/>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4" name="【公営住宅】&#10;一人当たり面積最大値テキスト"/>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5" name="直線コネクタ 344"/>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10989</xdr:rowOff>
    </xdr:from>
    <xdr:ext cx="469744" cy="259045"/>
    <xdr:sp macro="" textlink="">
      <xdr:nvSpPr>
        <xdr:cNvPr id="346" name="【公営住宅】&#10;一人当たり面積平均値テキスト"/>
        <xdr:cNvSpPr txBox="1"/>
      </xdr:nvSpPr>
      <xdr:spPr>
        <a:xfrm>
          <a:off x="10515600" y="1424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7" name="フローチャート: 判断 346"/>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8" name="フローチャート: 判断 347"/>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9" name="フローチャート: 判断 348"/>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75540</xdr:rowOff>
    </xdr:from>
    <xdr:to>
      <xdr:col>41</xdr:col>
      <xdr:colOff>101600</xdr:colOff>
      <xdr:row>84</xdr:row>
      <xdr:rowOff>5690</xdr:rowOff>
    </xdr:to>
    <xdr:sp macro="" textlink="">
      <xdr:nvSpPr>
        <xdr:cNvPr id="350" name="フローチャート: 判断 349"/>
        <xdr:cNvSpPr/>
      </xdr:nvSpPr>
      <xdr:spPr>
        <a:xfrm>
          <a:off x="7810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64567</xdr:rowOff>
    </xdr:from>
    <xdr:to>
      <xdr:col>36</xdr:col>
      <xdr:colOff>165100</xdr:colOff>
      <xdr:row>83</xdr:row>
      <xdr:rowOff>166167</xdr:rowOff>
    </xdr:to>
    <xdr:sp macro="" textlink="">
      <xdr:nvSpPr>
        <xdr:cNvPr id="351" name="フローチャート: 判断 350"/>
        <xdr:cNvSpPr/>
      </xdr:nvSpPr>
      <xdr:spPr>
        <a:xfrm>
          <a:off x="6921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24791</xdr:rowOff>
    </xdr:from>
    <xdr:to>
      <xdr:col>55</xdr:col>
      <xdr:colOff>50800</xdr:colOff>
      <xdr:row>83</xdr:row>
      <xdr:rowOff>126391</xdr:rowOff>
    </xdr:to>
    <xdr:sp macro="" textlink="">
      <xdr:nvSpPr>
        <xdr:cNvPr id="357" name="楕円 356"/>
        <xdr:cNvSpPr/>
      </xdr:nvSpPr>
      <xdr:spPr>
        <a:xfrm>
          <a:off x="10426700" y="1425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47668</xdr:rowOff>
    </xdr:from>
    <xdr:ext cx="469744" cy="259045"/>
    <xdr:sp macro="" textlink="">
      <xdr:nvSpPr>
        <xdr:cNvPr id="358" name="【公営住宅】&#10;一人当たり面積該当値テキスト"/>
        <xdr:cNvSpPr txBox="1"/>
      </xdr:nvSpPr>
      <xdr:spPr>
        <a:xfrm>
          <a:off x="10515600" y="1410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36677</xdr:rowOff>
    </xdr:from>
    <xdr:to>
      <xdr:col>50</xdr:col>
      <xdr:colOff>165100</xdr:colOff>
      <xdr:row>83</xdr:row>
      <xdr:rowOff>138277</xdr:rowOff>
    </xdr:to>
    <xdr:sp macro="" textlink="">
      <xdr:nvSpPr>
        <xdr:cNvPr id="359" name="楕円 358"/>
        <xdr:cNvSpPr/>
      </xdr:nvSpPr>
      <xdr:spPr>
        <a:xfrm>
          <a:off x="9588500" y="1426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75591</xdr:rowOff>
    </xdr:from>
    <xdr:to>
      <xdr:col>55</xdr:col>
      <xdr:colOff>0</xdr:colOff>
      <xdr:row>83</xdr:row>
      <xdr:rowOff>87477</xdr:rowOff>
    </xdr:to>
    <xdr:cxnSp macro="">
      <xdr:nvCxnSpPr>
        <xdr:cNvPr id="360" name="直線コネクタ 359"/>
        <xdr:cNvCxnSpPr/>
      </xdr:nvCxnSpPr>
      <xdr:spPr>
        <a:xfrm flipV="1">
          <a:off x="9639300" y="14305941"/>
          <a:ext cx="8382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45365</xdr:rowOff>
    </xdr:from>
    <xdr:to>
      <xdr:col>46</xdr:col>
      <xdr:colOff>38100</xdr:colOff>
      <xdr:row>83</xdr:row>
      <xdr:rowOff>146965</xdr:rowOff>
    </xdr:to>
    <xdr:sp macro="" textlink="">
      <xdr:nvSpPr>
        <xdr:cNvPr id="361" name="楕円 360"/>
        <xdr:cNvSpPr/>
      </xdr:nvSpPr>
      <xdr:spPr>
        <a:xfrm>
          <a:off x="8699500" y="142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87477</xdr:rowOff>
    </xdr:from>
    <xdr:to>
      <xdr:col>50</xdr:col>
      <xdr:colOff>114300</xdr:colOff>
      <xdr:row>83</xdr:row>
      <xdr:rowOff>96165</xdr:rowOff>
    </xdr:to>
    <xdr:cxnSp macro="">
      <xdr:nvCxnSpPr>
        <xdr:cNvPr id="362" name="直線コネクタ 361"/>
        <xdr:cNvCxnSpPr/>
      </xdr:nvCxnSpPr>
      <xdr:spPr>
        <a:xfrm flipV="1">
          <a:off x="8750300" y="14317827"/>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102972</xdr:rowOff>
    </xdr:from>
    <xdr:to>
      <xdr:col>41</xdr:col>
      <xdr:colOff>101600</xdr:colOff>
      <xdr:row>81</xdr:row>
      <xdr:rowOff>33122</xdr:rowOff>
    </xdr:to>
    <xdr:sp macro="" textlink="">
      <xdr:nvSpPr>
        <xdr:cNvPr id="363" name="楕円 362"/>
        <xdr:cNvSpPr/>
      </xdr:nvSpPr>
      <xdr:spPr>
        <a:xfrm>
          <a:off x="7810500" y="1381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153772</xdr:rowOff>
    </xdr:from>
    <xdr:to>
      <xdr:col>45</xdr:col>
      <xdr:colOff>177800</xdr:colOff>
      <xdr:row>83</xdr:row>
      <xdr:rowOff>96165</xdr:rowOff>
    </xdr:to>
    <xdr:cxnSp macro="">
      <xdr:nvCxnSpPr>
        <xdr:cNvPr id="364" name="直線コネクタ 363"/>
        <xdr:cNvCxnSpPr/>
      </xdr:nvCxnSpPr>
      <xdr:spPr>
        <a:xfrm>
          <a:off x="7861300" y="13869772"/>
          <a:ext cx="889000" cy="45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119431</xdr:rowOff>
    </xdr:from>
    <xdr:to>
      <xdr:col>36</xdr:col>
      <xdr:colOff>165100</xdr:colOff>
      <xdr:row>81</xdr:row>
      <xdr:rowOff>49581</xdr:rowOff>
    </xdr:to>
    <xdr:sp macro="" textlink="">
      <xdr:nvSpPr>
        <xdr:cNvPr id="365" name="楕円 364"/>
        <xdr:cNvSpPr/>
      </xdr:nvSpPr>
      <xdr:spPr>
        <a:xfrm>
          <a:off x="6921500" y="138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153772</xdr:rowOff>
    </xdr:from>
    <xdr:to>
      <xdr:col>41</xdr:col>
      <xdr:colOff>50800</xdr:colOff>
      <xdr:row>80</xdr:row>
      <xdr:rowOff>170231</xdr:rowOff>
    </xdr:to>
    <xdr:cxnSp macro="">
      <xdr:nvCxnSpPr>
        <xdr:cNvPr id="366" name="直線コネクタ 365"/>
        <xdr:cNvCxnSpPr/>
      </xdr:nvCxnSpPr>
      <xdr:spPr>
        <a:xfrm flipV="1">
          <a:off x="6972300" y="13869772"/>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130776</xdr:rowOff>
    </xdr:from>
    <xdr:ext cx="469744" cy="259045"/>
    <xdr:sp macro="" textlink="">
      <xdr:nvSpPr>
        <xdr:cNvPr id="367" name="n_1aveValue【公営住宅】&#10;一人当たり面積"/>
        <xdr:cNvSpPr txBox="1"/>
      </xdr:nvSpPr>
      <xdr:spPr>
        <a:xfrm>
          <a:off x="9391727" y="143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158463</xdr:rowOff>
    </xdr:from>
    <xdr:ext cx="469744" cy="259045"/>
    <xdr:sp macro="" textlink="">
      <xdr:nvSpPr>
        <xdr:cNvPr id="368" name="n_2aveValue【公営住宅】&#10;一人当たり面積"/>
        <xdr:cNvSpPr txBox="1"/>
      </xdr:nvSpPr>
      <xdr:spPr>
        <a:xfrm>
          <a:off x="8515427" y="1404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168267</xdr:rowOff>
    </xdr:from>
    <xdr:ext cx="469744" cy="259045"/>
    <xdr:sp macro="" textlink="">
      <xdr:nvSpPr>
        <xdr:cNvPr id="369" name="n_3aveValue【公営住宅】&#10;一人当たり面積"/>
        <xdr:cNvSpPr txBox="1"/>
      </xdr:nvSpPr>
      <xdr:spPr>
        <a:xfrm>
          <a:off x="76264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157294</xdr:rowOff>
    </xdr:from>
    <xdr:ext cx="469744" cy="259045"/>
    <xdr:sp macro="" textlink="">
      <xdr:nvSpPr>
        <xdr:cNvPr id="370" name="n_4aveValue【公営住宅】&#10;一人当たり面積"/>
        <xdr:cNvSpPr txBox="1"/>
      </xdr:nvSpPr>
      <xdr:spPr>
        <a:xfrm>
          <a:off x="67374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154804</xdr:rowOff>
    </xdr:from>
    <xdr:ext cx="469744" cy="259045"/>
    <xdr:sp macro="" textlink="">
      <xdr:nvSpPr>
        <xdr:cNvPr id="371" name="n_1mainValue【公営住宅】&#10;一人当たり面積"/>
        <xdr:cNvSpPr txBox="1"/>
      </xdr:nvSpPr>
      <xdr:spPr>
        <a:xfrm>
          <a:off x="9391727" y="1404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138092</xdr:rowOff>
    </xdr:from>
    <xdr:ext cx="469744" cy="259045"/>
    <xdr:sp macro="" textlink="">
      <xdr:nvSpPr>
        <xdr:cNvPr id="372" name="n_2mainValue【公営住宅】&#10;一人当たり面積"/>
        <xdr:cNvSpPr txBox="1"/>
      </xdr:nvSpPr>
      <xdr:spPr>
        <a:xfrm>
          <a:off x="8515427" y="143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49649</xdr:rowOff>
    </xdr:from>
    <xdr:ext cx="469744" cy="259045"/>
    <xdr:sp macro="" textlink="">
      <xdr:nvSpPr>
        <xdr:cNvPr id="373" name="n_3mainValue【公営住宅】&#10;一人当たり面積"/>
        <xdr:cNvSpPr txBox="1"/>
      </xdr:nvSpPr>
      <xdr:spPr>
        <a:xfrm>
          <a:off x="7626427" y="1359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66108</xdr:rowOff>
    </xdr:from>
    <xdr:ext cx="469744" cy="259045"/>
    <xdr:sp macro="" textlink="">
      <xdr:nvSpPr>
        <xdr:cNvPr id="374" name="n_4mainValue【公営住宅】&#10;一人当たり面積"/>
        <xdr:cNvSpPr txBox="1"/>
      </xdr:nvSpPr>
      <xdr:spPr>
        <a:xfrm>
          <a:off x="6737427" y="1361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15784</xdr:rowOff>
    </xdr:to>
    <xdr:cxnSp macro="">
      <xdr:nvCxnSpPr>
        <xdr:cNvPr id="400" name="直線コネクタ 399"/>
        <xdr:cNvCxnSpPr/>
      </xdr:nvCxnSpPr>
      <xdr:spPr>
        <a:xfrm flipV="1">
          <a:off x="4634865" y="17090571"/>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401" name="【港湾・漁港】&#10;有形固定資産減価償却率最小値テキスト"/>
        <xdr:cNvSpPr txBox="1"/>
      </xdr:nvSpPr>
      <xdr:spPr>
        <a:xfrm>
          <a:off x="4673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402" name="直線コネクタ 401"/>
        <xdr:cNvCxnSpPr/>
      </xdr:nvCxnSpPr>
      <xdr:spPr>
        <a:xfrm>
          <a:off x="4546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3" name="【港湾・漁港】&#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4" name="直線コネクタ 40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78939</xdr:rowOff>
    </xdr:from>
    <xdr:ext cx="405111" cy="259045"/>
    <xdr:sp macro="" textlink="">
      <xdr:nvSpPr>
        <xdr:cNvPr id="405" name="【港湾・漁港】&#10;有形固定資産減価償却率平均値テキスト"/>
        <xdr:cNvSpPr txBox="1"/>
      </xdr:nvSpPr>
      <xdr:spPr>
        <a:xfrm>
          <a:off x="4673600" y="1808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100512</xdr:rowOff>
    </xdr:from>
    <xdr:to>
      <xdr:col>24</xdr:col>
      <xdr:colOff>114300</xdr:colOff>
      <xdr:row>106</xdr:row>
      <xdr:rowOff>30662</xdr:rowOff>
    </xdr:to>
    <xdr:sp macro="" textlink="">
      <xdr:nvSpPr>
        <xdr:cNvPr id="406" name="フローチャート: 判断 405"/>
        <xdr:cNvSpPr/>
      </xdr:nvSpPr>
      <xdr:spPr>
        <a:xfrm>
          <a:off x="4584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53158</xdr:rowOff>
    </xdr:from>
    <xdr:to>
      <xdr:col>20</xdr:col>
      <xdr:colOff>38100</xdr:colOff>
      <xdr:row>105</xdr:row>
      <xdr:rowOff>154758</xdr:rowOff>
    </xdr:to>
    <xdr:sp macro="" textlink="">
      <xdr:nvSpPr>
        <xdr:cNvPr id="407" name="フローチャート: 判断 406"/>
        <xdr:cNvSpPr/>
      </xdr:nvSpPr>
      <xdr:spPr>
        <a:xfrm>
          <a:off x="3746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08" name="フローチャート: 判断 407"/>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61323</xdr:rowOff>
    </xdr:from>
    <xdr:to>
      <xdr:col>10</xdr:col>
      <xdr:colOff>165100</xdr:colOff>
      <xdr:row>103</xdr:row>
      <xdr:rowOff>162923</xdr:rowOff>
    </xdr:to>
    <xdr:sp macro="" textlink="">
      <xdr:nvSpPr>
        <xdr:cNvPr id="409" name="フローチャート: 判断 408"/>
        <xdr:cNvSpPr/>
      </xdr:nvSpPr>
      <xdr:spPr>
        <a:xfrm>
          <a:off x="1968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15602</xdr:rowOff>
    </xdr:from>
    <xdr:to>
      <xdr:col>6</xdr:col>
      <xdr:colOff>38100</xdr:colOff>
      <xdr:row>103</xdr:row>
      <xdr:rowOff>117202</xdr:rowOff>
    </xdr:to>
    <xdr:sp macro="" textlink="">
      <xdr:nvSpPr>
        <xdr:cNvPr id="410" name="フローチャート: 判断 409"/>
        <xdr:cNvSpPr/>
      </xdr:nvSpPr>
      <xdr:spPr>
        <a:xfrm>
          <a:off x="10795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66221</xdr:rowOff>
    </xdr:from>
    <xdr:to>
      <xdr:col>24</xdr:col>
      <xdr:colOff>114300</xdr:colOff>
      <xdr:row>99</xdr:row>
      <xdr:rowOff>167821</xdr:rowOff>
    </xdr:to>
    <xdr:sp macro="" textlink="">
      <xdr:nvSpPr>
        <xdr:cNvPr id="416" name="楕円 415"/>
        <xdr:cNvSpPr/>
      </xdr:nvSpPr>
      <xdr:spPr>
        <a:xfrm>
          <a:off x="4584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19248</xdr:rowOff>
    </xdr:from>
    <xdr:ext cx="340478" cy="259045"/>
    <xdr:sp macro="" textlink="">
      <xdr:nvSpPr>
        <xdr:cNvPr id="417" name="【港湾・漁港】&#10;有形固定資産減価償却率該当値テキスト"/>
        <xdr:cNvSpPr txBox="1"/>
      </xdr:nvSpPr>
      <xdr:spPr>
        <a:xfrm>
          <a:off x="4673600" y="16992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66221</xdr:rowOff>
    </xdr:from>
    <xdr:to>
      <xdr:col>20</xdr:col>
      <xdr:colOff>38100</xdr:colOff>
      <xdr:row>99</xdr:row>
      <xdr:rowOff>167821</xdr:rowOff>
    </xdr:to>
    <xdr:sp macro="" textlink="">
      <xdr:nvSpPr>
        <xdr:cNvPr id="418" name="楕円 417"/>
        <xdr:cNvSpPr/>
      </xdr:nvSpPr>
      <xdr:spPr>
        <a:xfrm>
          <a:off x="3746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117021</xdr:rowOff>
    </xdr:from>
    <xdr:to>
      <xdr:col>24</xdr:col>
      <xdr:colOff>63500</xdr:colOff>
      <xdr:row>99</xdr:row>
      <xdr:rowOff>117021</xdr:rowOff>
    </xdr:to>
    <xdr:cxnSp macro="">
      <xdr:nvCxnSpPr>
        <xdr:cNvPr id="419" name="直線コネクタ 418"/>
        <xdr:cNvCxnSpPr/>
      </xdr:nvCxnSpPr>
      <xdr:spPr>
        <a:xfrm>
          <a:off x="3797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66221</xdr:rowOff>
    </xdr:from>
    <xdr:to>
      <xdr:col>15</xdr:col>
      <xdr:colOff>101600</xdr:colOff>
      <xdr:row>99</xdr:row>
      <xdr:rowOff>167821</xdr:rowOff>
    </xdr:to>
    <xdr:sp macro="" textlink="">
      <xdr:nvSpPr>
        <xdr:cNvPr id="420" name="楕円 419"/>
        <xdr:cNvSpPr/>
      </xdr:nvSpPr>
      <xdr:spPr>
        <a:xfrm>
          <a:off x="2857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117021</xdr:rowOff>
    </xdr:from>
    <xdr:to>
      <xdr:col>19</xdr:col>
      <xdr:colOff>177800</xdr:colOff>
      <xdr:row>99</xdr:row>
      <xdr:rowOff>117021</xdr:rowOff>
    </xdr:to>
    <xdr:cxnSp macro="">
      <xdr:nvCxnSpPr>
        <xdr:cNvPr id="421" name="直線コネクタ 420"/>
        <xdr:cNvCxnSpPr/>
      </xdr:nvCxnSpPr>
      <xdr:spPr>
        <a:xfrm>
          <a:off x="2908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66221</xdr:rowOff>
    </xdr:from>
    <xdr:to>
      <xdr:col>10</xdr:col>
      <xdr:colOff>165100</xdr:colOff>
      <xdr:row>99</xdr:row>
      <xdr:rowOff>167821</xdr:rowOff>
    </xdr:to>
    <xdr:sp macro="" textlink="">
      <xdr:nvSpPr>
        <xdr:cNvPr id="422" name="楕円 421"/>
        <xdr:cNvSpPr/>
      </xdr:nvSpPr>
      <xdr:spPr>
        <a:xfrm>
          <a:off x="1968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117021</xdr:rowOff>
    </xdr:from>
    <xdr:to>
      <xdr:col>15</xdr:col>
      <xdr:colOff>50800</xdr:colOff>
      <xdr:row>99</xdr:row>
      <xdr:rowOff>117021</xdr:rowOff>
    </xdr:to>
    <xdr:cxnSp macro="">
      <xdr:nvCxnSpPr>
        <xdr:cNvPr id="423" name="直線コネクタ 422"/>
        <xdr:cNvCxnSpPr/>
      </xdr:nvCxnSpPr>
      <xdr:spPr>
        <a:xfrm>
          <a:off x="2019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66221</xdr:rowOff>
    </xdr:from>
    <xdr:to>
      <xdr:col>6</xdr:col>
      <xdr:colOff>38100</xdr:colOff>
      <xdr:row>99</xdr:row>
      <xdr:rowOff>167821</xdr:rowOff>
    </xdr:to>
    <xdr:sp macro="" textlink="">
      <xdr:nvSpPr>
        <xdr:cNvPr id="424" name="楕円 423"/>
        <xdr:cNvSpPr/>
      </xdr:nvSpPr>
      <xdr:spPr>
        <a:xfrm>
          <a:off x="1079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117021</xdr:rowOff>
    </xdr:from>
    <xdr:to>
      <xdr:col>10</xdr:col>
      <xdr:colOff>114300</xdr:colOff>
      <xdr:row>99</xdr:row>
      <xdr:rowOff>117021</xdr:rowOff>
    </xdr:to>
    <xdr:cxnSp macro="">
      <xdr:nvCxnSpPr>
        <xdr:cNvPr id="425" name="直線コネクタ 424"/>
        <xdr:cNvCxnSpPr/>
      </xdr:nvCxnSpPr>
      <xdr:spPr>
        <a:xfrm>
          <a:off x="1130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145885</xdr:rowOff>
    </xdr:from>
    <xdr:ext cx="405111" cy="259045"/>
    <xdr:sp macro="" textlink="">
      <xdr:nvSpPr>
        <xdr:cNvPr id="426" name="n_1aveValue【港湾・漁港】&#10;有形固定資産減価償却率"/>
        <xdr:cNvSpPr txBox="1"/>
      </xdr:nvSpPr>
      <xdr:spPr>
        <a:xfrm>
          <a:off x="35820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427" name="n_2aveValue【港湾・漁港】&#10;有形固定資産減価償却率"/>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154050</xdr:rowOff>
    </xdr:from>
    <xdr:ext cx="405111" cy="259045"/>
    <xdr:sp macro="" textlink="">
      <xdr:nvSpPr>
        <xdr:cNvPr id="428" name="n_3aveValue【港湾・漁港】&#10;有形固定資産減価償却率"/>
        <xdr:cNvSpPr txBox="1"/>
      </xdr:nvSpPr>
      <xdr:spPr>
        <a:xfrm>
          <a:off x="1816744" y="1781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108329</xdr:rowOff>
    </xdr:from>
    <xdr:ext cx="405111" cy="259045"/>
    <xdr:sp macro="" textlink="">
      <xdr:nvSpPr>
        <xdr:cNvPr id="429" name="n_4aveValue【港湾・漁港】&#10;有形固定資産減価償却率"/>
        <xdr:cNvSpPr txBox="1"/>
      </xdr:nvSpPr>
      <xdr:spPr>
        <a:xfrm>
          <a:off x="927744" y="1776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12898</xdr:rowOff>
    </xdr:from>
    <xdr:ext cx="340478" cy="259045"/>
    <xdr:sp macro="" textlink="">
      <xdr:nvSpPr>
        <xdr:cNvPr id="430" name="n_1mainValue【港湾・漁港】&#10;有形固定資産減価償却率"/>
        <xdr:cNvSpPr txBox="1"/>
      </xdr:nvSpPr>
      <xdr:spPr>
        <a:xfrm>
          <a:off x="36143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12898</xdr:rowOff>
    </xdr:from>
    <xdr:ext cx="340478" cy="259045"/>
    <xdr:sp macro="" textlink="">
      <xdr:nvSpPr>
        <xdr:cNvPr id="431" name="n_2mainValue【港湾・漁港】&#10;有形固定資産減価償却率"/>
        <xdr:cNvSpPr txBox="1"/>
      </xdr:nvSpPr>
      <xdr:spPr>
        <a:xfrm>
          <a:off x="2738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12898</xdr:rowOff>
    </xdr:from>
    <xdr:ext cx="340478" cy="259045"/>
    <xdr:sp macro="" textlink="">
      <xdr:nvSpPr>
        <xdr:cNvPr id="432" name="n_3mainValue【港湾・漁港】&#10;有形固定資産減価償却率"/>
        <xdr:cNvSpPr txBox="1"/>
      </xdr:nvSpPr>
      <xdr:spPr>
        <a:xfrm>
          <a:off x="1849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12898</xdr:rowOff>
    </xdr:from>
    <xdr:ext cx="340478" cy="259045"/>
    <xdr:sp macro="" textlink="">
      <xdr:nvSpPr>
        <xdr:cNvPr id="433" name="n_4mainValue【港湾・漁港】&#10;有形固定資産減価償却率"/>
        <xdr:cNvSpPr txBox="1"/>
      </xdr:nvSpPr>
      <xdr:spPr>
        <a:xfrm>
          <a:off x="960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7" name="テキスト ボックス 446"/>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9" name="テキスト ボックス 448"/>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1" name="テキスト ボックス 450"/>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3" name="テキスト ボックス 452"/>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5" name="テキスト ボックス 45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119706</xdr:rowOff>
    </xdr:from>
    <xdr:to>
      <xdr:col>54</xdr:col>
      <xdr:colOff>189865</xdr:colOff>
      <xdr:row>108</xdr:row>
      <xdr:rowOff>152400</xdr:rowOff>
    </xdr:to>
    <xdr:cxnSp macro="">
      <xdr:nvCxnSpPr>
        <xdr:cNvPr id="457" name="直線コネクタ 456"/>
        <xdr:cNvCxnSpPr/>
      </xdr:nvCxnSpPr>
      <xdr:spPr>
        <a:xfrm flipV="1">
          <a:off x="10476865" y="17264706"/>
          <a:ext cx="0" cy="1404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58" name="【港湾・漁港】&#10;一人当たり有形固定資産（償却資産）額最小値テキスト"/>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59" name="直線コネクタ 458"/>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66383</xdr:rowOff>
    </xdr:from>
    <xdr:ext cx="599010" cy="259045"/>
    <xdr:sp macro="" textlink="">
      <xdr:nvSpPr>
        <xdr:cNvPr id="460" name="【港湾・漁港】&#10;一人当たり有形固定資産（償却資産）額最大値テキスト"/>
        <xdr:cNvSpPr txBox="1"/>
      </xdr:nvSpPr>
      <xdr:spPr>
        <a:xfrm>
          <a:off x="10515600" y="1703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119706</xdr:rowOff>
    </xdr:from>
    <xdr:to>
      <xdr:col>55</xdr:col>
      <xdr:colOff>88900</xdr:colOff>
      <xdr:row>100</xdr:row>
      <xdr:rowOff>119706</xdr:rowOff>
    </xdr:to>
    <xdr:cxnSp macro="">
      <xdr:nvCxnSpPr>
        <xdr:cNvPr id="461" name="直線コネクタ 460"/>
        <xdr:cNvCxnSpPr/>
      </xdr:nvCxnSpPr>
      <xdr:spPr>
        <a:xfrm>
          <a:off x="10388600" y="17264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54587</xdr:rowOff>
    </xdr:from>
    <xdr:ext cx="599010" cy="259045"/>
    <xdr:sp macro="" textlink="">
      <xdr:nvSpPr>
        <xdr:cNvPr id="462" name="【港湾・漁港】&#10;一人当たり有形固定資産（償却資産）額平均値テキスト"/>
        <xdr:cNvSpPr txBox="1"/>
      </xdr:nvSpPr>
      <xdr:spPr>
        <a:xfrm>
          <a:off x="10515600" y="17885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31710</xdr:rowOff>
    </xdr:from>
    <xdr:to>
      <xdr:col>55</xdr:col>
      <xdr:colOff>50800</xdr:colOff>
      <xdr:row>105</xdr:row>
      <xdr:rowOff>133310</xdr:rowOff>
    </xdr:to>
    <xdr:sp macro="" textlink="">
      <xdr:nvSpPr>
        <xdr:cNvPr id="463" name="フローチャート: 判断 462"/>
        <xdr:cNvSpPr/>
      </xdr:nvSpPr>
      <xdr:spPr>
        <a:xfrm>
          <a:off x="10426700" y="1803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157215</xdr:rowOff>
    </xdr:from>
    <xdr:to>
      <xdr:col>50</xdr:col>
      <xdr:colOff>165100</xdr:colOff>
      <xdr:row>105</xdr:row>
      <xdr:rowOff>87365</xdr:rowOff>
    </xdr:to>
    <xdr:sp macro="" textlink="">
      <xdr:nvSpPr>
        <xdr:cNvPr id="464" name="フローチャート: 判断 463"/>
        <xdr:cNvSpPr/>
      </xdr:nvSpPr>
      <xdr:spPr>
        <a:xfrm>
          <a:off x="9588500" y="1798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118894</xdr:rowOff>
    </xdr:from>
    <xdr:to>
      <xdr:col>46</xdr:col>
      <xdr:colOff>38100</xdr:colOff>
      <xdr:row>105</xdr:row>
      <xdr:rowOff>49044</xdr:rowOff>
    </xdr:to>
    <xdr:sp macro="" textlink="">
      <xdr:nvSpPr>
        <xdr:cNvPr id="465" name="フローチャート: 判断 464"/>
        <xdr:cNvSpPr/>
      </xdr:nvSpPr>
      <xdr:spPr>
        <a:xfrm>
          <a:off x="8699500" y="179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78386</xdr:rowOff>
    </xdr:from>
    <xdr:to>
      <xdr:col>41</xdr:col>
      <xdr:colOff>101600</xdr:colOff>
      <xdr:row>105</xdr:row>
      <xdr:rowOff>8536</xdr:rowOff>
    </xdr:to>
    <xdr:sp macro="" textlink="">
      <xdr:nvSpPr>
        <xdr:cNvPr id="466" name="フローチャート: 判断 465"/>
        <xdr:cNvSpPr/>
      </xdr:nvSpPr>
      <xdr:spPr>
        <a:xfrm>
          <a:off x="7810500" y="1790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8941</xdr:rowOff>
    </xdr:from>
    <xdr:to>
      <xdr:col>36</xdr:col>
      <xdr:colOff>165100</xdr:colOff>
      <xdr:row>104</xdr:row>
      <xdr:rowOff>110541</xdr:rowOff>
    </xdr:to>
    <xdr:sp macro="" textlink="">
      <xdr:nvSpPr>
        <xdr:cNvPr id="467" name="フローチャート: 判断 466"/>
        <xdr:cNvSpPr/>
      </xdr:nvSpPr>
      <xdr:spPr>
        <a:xfrm>
          <a:off x="6921500" y="178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101600</xdr:rowOff>
    </xdr:from>
    <xdr:to>
      <xdr:col>55</xdr:col>
      <xdr:colOff>50800</xdr:colOff>
      <xdr:row>109</xdr:row>
      <xdr:rowOff>31750</xdr:rowOff>
    </xdr:to>
    <xdr:sp macro="" textlink="">
      <xdr:nvSpPr>
        <xdr:cNvPr id="473" name="楕円 472"/>
        <xdr:cNvSpPr/>
      </xdr:nvSpPr>
      <xdr:spPr>
        <a:xfrm>
          <a:off x="10426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16527</xdr:rowOff>
    </xdr:from>
    <xdr:ext cx="249299" cy="259045"/>
    <xdr:sp macro="" textlink="">
      <xdr:nvSpPr>
        <xdr:cNvPr id="474" name="【港湾・漁港】&#10;一人当たり有形固定資産（償却資産）額該当値テキスト"/>
        <xdr:cNvSpPr txBox="1"/>
      </xdr:nvSpPr>
      <xdr:spPr>
        <a:xfrm>
          <a:off x="10515600" y="1853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101600</xdr:rowOff>
    </xdr:from>
    <xdr:to>
      <xdr:col>50</xdr:col>
      <xdr:colOff>165100</xdr:colOff>
      <xdr:row>109</xdr:row>
      <xdr:rowOff>31750</xdr:rowOff>
    </xdr:to>
    <xdr:sp macro="" textlink="">
      <xdr:nvSpPr>
        <xdr:cNvPr id="475" name="楕円 474"/>
        <xdr:cNvSpPr/>
      </xdr:nvSpPr>
      <xdr:spPr>
        <a:xfrm>
          <a:off x="9588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152400</xdr:rowOff>
    </xdr:from>
    <xdr:to>
      <xdr:col>55</xdr:col>
      <xdr:colOff>0</xdr:colOff>
      <xdr:row>108</xdr:row>
      <xdr:rowOff>152400</xdr:rowOff>
    </xdr:to>
    <xdr:cxnSp macro="">
      <xdr:nvCxnSpPr>
        <xdr:cNvPr id="476" name="直線コネクタ 475"/>
        <xdr:cNvCxnSpPr/>
      </xdr:nvCxnSpPr>
      <xdr:spPr>
        <a:xfrm>
          <a:off x="9639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101600</xdr:rowOff>
    </xdr:from>
    <xdr:to>
      <xdr:col>46</xdr:col>
      <xdr:colOff>38100</xdr:colOff>
      <xdr:row>109</xdr:row>
      <xdr:rowOff>31750</xdr:rowOff>
    </xdr:to>
    <xdr:sp macro="" textlink="">
      <xdr:nvSpPr>
        <xdr:cNvPr id="477" name="楕円 476"/>
        <xdr:cNvSpPr/>
      </xdr:nvSpPr>
      <xdr:spPr>
        <a:xfrm>
          <a:off x="8699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152400</xdr:rowOff>
    </xdr:from>
    <xdr:to>
      <xdr:col>50</xdr:col>
      <xdr:colOff>114300</xdr:colOff>
      <xdr:row>108</xdr:row>
      <xdr:rowOff>152400</xdr:rowOff>
    </xdr:to>
    <xdr:cxnSp macro="">
      <xdr:nvCxnSpPr>
        <xdr:cNvPr id="478" name="直線コネクタ 477"/>
        <xdr:cNvCxnSpPr/>
      </xdr:nvCxnSpPr>
      <xdr:spPr>
        <a:xfrm>
          <a:off x="8750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101600</xdr:rowOff>
    </xdr:from>
    <xdr:to>
      <xdr:col>41</xdr:col>
      <xdr:colOff>101600</xdr:colOff>
      <xdr:row>109</xdr:row>
      <xdr:rowOff>31750</xdr:rowOff>
    </xdr:to>
    <xdr:sp macro="" textlink="">
      <xdr:nvSpPr>
        <xdr:cNvPr id="479" name="楕円 478"/>
        <xdr:cNvSpPr/>
      </xdr:nvSpPr>
      <xdr:spPr>
        <a:xfrm>
          <a:off x="781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152400</xdr:rowOff>
    </xdr:from>
    <xdr:to>
      <xdr:col>45</xdr:col>
      <xdr:colOff>177800</xdr:colOff>
      <xdr:row>108</xdr:row>
      <xdr:rowOff>152400</xdr:rowOff>
    </xdr:to>
    <xdr:cxnSp macro="">
      <xdr:nvCxnSpPr>
        <xdr:cNvPr id="480" name="直線コネクタ 479"/>
        <xdr:cNvCxnSpPr/>
      </xdr:nvCxnSpPr>
      <xdr:spPr>
        <a:xfrm>
          <a:off x="7861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101600</xdr:rowOff>
    </xdr:from>
    <xdr:to>
      <xdr:col>36</xdr:col>
      <xdr:colOff>165100</xdr:colOff>
      <xdr:row>109</xdr:row>
      <xdr:rowOff>31750</xdr:rowOff>
    </xdr:to>
    <xdr:sp macro="" textlink="">
      <xdr:nvSpPr>
        <xdr:cNvPr id="481" name="楕円 480"/>
        <xdr:cNvSpPr/>
      </xdr:nvSpPr>
      <xdr:spPr>
        <a:xfrm>
          <a:off x="692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152400</xdr:rowOff>
    </xdr:from>
    <xdr:to>
      <xdr:col>41</xdr:col>
      <xdr:colOff>50800</xdr:colOff>
      <xdr:row>108</xdr:row>
      <xdr:rowOff>152400</xdr:rowOff>
    </xdr:to>
    <xdr:cxnSp macro="">
      <xdr:nvCxnSpPr>
        <xdr:cNvPr id="482" name="直線コネクタ 481"/>
        <xdr:cNvCxnSpPr/>
      </xdr:nvCxnSpPr>
      <xdr:spPr>
        <a:xfrm>
          <a:off x="697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103892</xdr:rowOff>
    </xdr:from>
    <xdr:ext cx="599010" cy="259045"/>
    <xdr:sp macro="" textlink="">
      <xdr:nvSpPr>
        <xdr:cNvPr id="483" name="n_1aveValue【港湾・漁港】&#10;一人当たり有形固定資産（償却資産）額"/>
        <xdr:cNvSpPr txBox="1"/>
      </xdr:nvSpPr>
      <xdr:spPr>
        <a:xfrm>
          <a:off x="9327095" y="1776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65571</xdr:rowOff>
    </xdr:from>
    <xdr:ext cx="599010" cy="259045"/>
    <xdr:sp macro="" textlink="">
      <xdr:nvSpPr>
        <xdr:cNvPr id="484" name="n_2aveValue【港湾・漁港】&#10;一人当たり有形固定資産（償却資産）額"/>
        <xdr:cNvSpPr txBox="1"/>
      </xdr:nvSpPr>
      <xdr:spPr>
        <a:xfrm>
          <a:off x="8450795" y="1772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25063</xdr:rowOff>
    </xdr:from>
    <xdr:ext cx="599010" cy="259045"/>
    <xdr:sp macro="" textlink="">
      <xdr:nvSpPr>
        <xdr:cNvPr id="485" name="n_3aveValue【港湾・漁港】&#10;一人当たり有形固定資産（償却資産）額"/>
        <xdr:cNvSpPr txBox="1"/>
      </xdr:nvSpPr>
      <xdr:spPr>
        <a:xfrm>
          <a:off x="7561795" y="1768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127068</xdr:rowOff>
    </xdr:from>
    <xdr:ext cx="599010" cy="259045"/>
    <xdr:sp macro="" textlink="">
      <xdr:nvSpPr>
        <xdr:cNvPr id="486" name="n_4aveValue【港湾・漁港】&#10;一人当たり有形固定資産（償却資産）額"/>
        <xdr:cNvSpPr txBox="1"/>
      </xdr:nvSpPr>
      <xdr:spPr>
        <a:xfrm>
          <a:off x="6672795" y="176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167450</xdr:colOff>
      <xdr:row>109</xdr:row>
      <xdr:rowOff>22877</xdr:rowOff>
    </xdr:from>
    <xdr:ext cx="249299" cy="259045"/>
    <xdr:sp macro="" textlink="">
      <xdr:nvSpPr>
        <xdr:cNvPr id="487" name="n_1mainValue【港湾・漁港】&#10;一人当たり有形固定資産（償却資産）額"/>
        <xdr:cNvSpPr txBox="1"/>
      </xdr:nvSpPr>
      <xdr:spPr>
        <a:xfrm>
          <a:off x="9501950" y="187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53150</xdr:colOff>
      <xdr:row>109</xdr:row>
      <xdr:rowOff>22877</xdr:rowOff>
    </xdr:from>
    <xdr:ext cx="249299" cy="259045"/>
    <xdr:sp macro="" textlink="">
      <xdr:nvSpPr>
        <xdr:cNvPr id="488" name="n_2mainValue【港湾・漁港】&#10;一人当たり有形固定資産（償却資産）額"/>
        <xdr:cNvSpPr txBox="1"/>
      </xdr:nvSpPr>
      <xdr:spPr>
        <a:xfrm>
          <a:off x="8625650" y="187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116650</xdr:colOff>
      <xdr:row>109</xdr:row>
      <xdr:rowOff>22877</xdr:rowOff>
    </xdr:from>
    <xdr:ext cx="249299" cy="259045"/>
    <xdr:sp macro="" textlink="">
      <xdr:nvSpPr>
        <xdr:cNvPr id="489" name="n_3mainValue【港湾・漁港】&#10;一人当たり有形固定資産（償却資産）額"/>
        <xdr:cNvSpPr txBox="1"/>
      </xdr:nvSpPr>
      <xdr:spPr>
        <a:xfrm>
          <a:off x="7736650" y="187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180150</xdr:colOff>
      <xdr:row>109</xdr:row>
      <xdr:rowOff>22877</xdr:rowOff>
    </xdr:from>
    <xdr:ext cx="249299" cy="259045"/>
    <xdr:sp macro="" textlink="">
      <xdr:nvSpPr>
        <xdr:cNvPr id="490" name="n_4mainValue【港湾・漁港】&#10;一人当たり有形固定資産（償却資産）額"/>
        <xdr:cNvSpPr txBox="1"/>
      </xdr:nvSpPr>
      <xdr:spPr>
        <a:xfrm>
          <a:off x="6847650" y="187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7" name="テキスト ボックス 5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531" name="直線コネクタ 530"/>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532" name="【学校施設】&#10;有形固定資産減価償却率最小値テキスト"/>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533" name="直線コネクタ 532"/>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34"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35" name="直線コネクタ 534"/>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74947</xdr:rowOff>
    </xdr:from>
    <xdr:ext cx="405111" cy="259045"/>
    <xdr:sp macro="" textlink="">
      <xdr:nvSpPr>
        <xdr:cNvPr id="536" name="【学校施設】&#10;有形固定資産減価償却率平均値テキスト"/>
        <xdr:cNvSpPr txBox="1"/>
      </xdr:nvSpPr>
      <xdr:spPr>
        <a:xfrm>
          <a:off x="16357600" y="1019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37" name="フローチャート: 判断 536"/>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538" name="フローチャート: 判断 537"/>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9" name="フローチャート: 判断 538"/>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40" name="フローチャート: 判断 539"/>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59690</xdr:rowOff>
    </xdr:from>
    <xdr:to>
      <xdr:col>67</xdr:col>
      <xdr:colOff>101600</xdr:colOff>
      <xdr:row>59</xdr:row>
      <xdr:rowOff>161290</xdr:rowOff>
    </xdr:to>
    <xdr:sp macro="" textlink="">
      <xdr:nvSpPr>
        <xdr:cNvPr id="541" name="フローチャート: 判断 540"/>
        <xdr:cNvSpPr/>
      </xdr:nvSpPr>
      <xdr:spPr>
        <a:xfrm>
          <a:off x="12763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78740</xdr:rowOff>
    </xdr:from>
    <xdr:to>
      <xdr:col>85</xdr:col>
      <xdr:colOff>177800</xdr:colOff>
      <xdr:row>61</xdr:row>
      <xdr:rowOff>8890</xdr:rowOff>
    </xdr:to>
    <xdr:sp macro="" textlink="">
      <xdr:nvSpPr>
        <xdr:cNvPr id="547" name="楕円 546"/>
        <xdr:cNvSpPr/>
      </xdr:nvSpPr>
      <xdr:spPr>
        <a:xfrm>
          <a:off x="16268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57167</xdr:rowOff>
    </xdr:from>
    <xdr:ext cx="405111" cy="259045"/>
    <xdr:sp macro="" textlink="">
      <xdr:nvSpPr>
        <xdr:cNvPr id="548" name="【学校施設】&#10;有形固定資産減価償却率該当値テキスト"/>
        <xdr:cNvSpPr txBox="1"/>
      </xdr:nvSpPr>
      <xdr:spPr>
        <a:xfrm>
          <a:off x="16357600"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xdr:rowOff>
    </xdr:from>
    <xdr:to>
      <xdr:col>81</xdr:col>
      <xdr:colOff>101600</xdr:colOff>
      <xdr:row>60</xdr:row>
      <xdr:rowOff>111760</xdr:rowOff>
    </xdr:to>
    <xdr:sp macro="" textlink="">
      <xdr:nvSpPr>
        <xdr:cNvPr id="549" name="楕円 548"/>
        <xdr:cNvSpPr/>
      </xdr:nvSpPr>
      <xdr:spPr>
        <a:xfrm>
          <a:off x="15430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60960</xdr:rowOff>
    </xdr:from>
    <xdr:to>
      <xdr:col>85</xdr:col>
      <xdr:colOff>127000</xdr:colOff>
      <xdr:row>60</xdr:row>
      <xdr:rowOff>129540</xdr:rowOff>
    </xdr:to>
    <xdr:cxnSp macro="">
      <xdr:nvCxnSpPr>
        <xdr:cNvPr id="550" name="直線コネクタ 549"/>
        <xdr:cNvCxnSpPr/>
      </xdr:nvCxnSpPr>
      <xdr:spPr>
        <a:xfrm>
          <a:off x="15481300" y="103479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51" name="楕円 550"/>
        <xdr:cNvSpPr/>
      </xdr:nvSpPr>
      <xdr:spPr>
        <a:xfrm>
          <a:off x="14541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160020</xdr:rowOff>
    </xdr:from>
    <xdr:to>
      <xdr:col>81</xdr:col>
      <xdr:colOff>50800</xdr:colOff>
      <xdr:row>60</xdr:row>
      <xdr:rowOff>60960</xdr:rowOff>
    </xdr:to>
    <xdr:cxnSp macro="">
      <xdr:nvCxnSpPr>
        <xdr:cNvPr id="552" name="直線コネクタ 551"/>
        <xdr:cNvCxnSpPr/>
      </xdr:nvCxnSpPr>
      <xdr:spPr>
        <a:xfrm>
          <a:off x="14592300" y="102755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40640</xdr:rowOff>
    </xdr:from>
    <xdr:to>
      <xdr:col>72</xdr:col>
      <xdr:colOff>38100</xdr:colOff>
      <xdr:row>59</xdr:row>
      <xdr:rowOff>142240</xdr:rowOff>
    </xdr:to>
    <xdr:sp macro="" textlink="">
      <xdr:nvSpPr>
        <xdr:cNvPr id="553" name="楕円 552"/>
        <xdr:cNvSpPr/>
      </xdr:nvSpPr>
      <xdr:spPr>
        <a:xfrm>
          <a:off x="13652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91440</xdr:rowOff>
    </xdr:from>
    <xdr:to>
      <xdr:col>76</xdr:col>
      <xdr:colOff>114300</xdr:colOff>
      <xdr:row>59</xdr:row>
      <xdr:rowOff>160020</xdr:rowOff>
    </xdr:to>
    <xdr:cxnSp macro="">
      <xdr:nvCxnSpPr>
        <xdr:cNvPr id="554" name="直線コネクタ 553"/>
        <xdr:cNvCxnSpPr/>
      </xdr:nvCxnSpPr>
      <xdr:spPr>
        <a:xfrm>
          <a:off x="13703300" y="102069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93980</xdr:rowOff>
    </xdr:from>
    <xdr:to>
      <xdr:col>67</xdr:col>
      <xdr:colOff>101600</xdr:colOff>
      <xdr:row>59</xdr:row>
      <xdr:rowOff>24130</xdr:rowOff>
    </xdr:to>
    <xdr:sp macro="" textlink="">
      <xdr:nvSpPr>
        <xdr:cNvPr id="555" name="楕円 554"/>
        <xdr:cNvSpPr/>
      </xdr:nvSpPr>
      <xdr:spPr>
        <a:xfrm>
          <a:off x="12763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144780</xdr:rowOff>
    </xdr:from>
    <xdr:to>
      <xdr:col>71</xdr:col>
      <xdr:colOff>177800</xdr:colOff>
      <xdr:row>59</xdr:row>
      <xdr:rowOff>91440</xdr:rowOff>
    </xdr:to>
    <xdr:cxnSp macro="">
      <xdr:nvCxnSpPr>
        <xdr:cNvPr id="556" name="直線コネクタ 555"/>
        <xdr:cNvCxnSpPr/>
      </xdr:nvCxnSpPr>
      <xdr:spPr>
        <a:xfrm>
          <a:off x="12814300" y="1008888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557" name="n_1aveValue【学校施設】&#10;有形固定資産減価償却率"/>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58" name="n_2aveValue【学校施設】&#10;有形固定資産減価償却率"/>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559" name="n_3aveValue【学校施設】&#10;有形固定資産減価償却率"/>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152417</xdr:rowOff>
    </xdr:from>
    <xdr:ext cx="405111" cy="259045"/>
    <xdr:sp macro="" textlink="">
      <xdr:nvSpPr>
        <xdr:cNvPr id="560" name="n_4aveValue【学校施設】&#10;有形固定資産減価償却率"/>
        <xdr:cNvSpPr txBox="1"/>
      </xdr:nvSpPr>
      <xdr:spPr>
        <a:xfrm>
          <a:off x="12611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128287</xdr:rowOff>
    </xdr:from>
    <xdr:ext cx="405111" cy="259045"/>
    <xdr:sp macro="" textlink="">
      <xdr:nvSpPr>
        <xdr:cNvPr id="561" name="n_1mainValue【学校施設】&#10;有形固定資産減価償却率"/>
        <xdr:cNvSpPr txBox="1"/>
      </xdr:nvSpPr>
      <xdr:spPr>
        <a:xfrm>
          <a:off x="15266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62" name="n_2mainValue【学校施設】&#10;有形固定資産減価償却率"/>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133367</xdr:rowOff>
    </xdr:from>
    <xdr:ext cx="405111" cy="259045"/>
    <xdr:sp macro="" textlink="">
      <xdr:nvSpPr>
        <xdr:cNvPr id="563" name="n_3mainValue【学校施設】&#10;有形固定資産減価償却率"/>
        <xdr:cNvSpPr txBox="1"/>
      </xdr:nvSpPr>
      <xdr:spPr>
        <a:xfrm>
          <a:off x="13500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40657</xdr:rowOff>
    </xdr:from>
    <xdr:ext cx="405111" cy="259045"/>
    <xdr:sp macro="" textlink="">
      <xdr:nvSpPr>
        <xdr:cNvPr id="564" name="n_4mainValue【学校施設】&#10;有形固定資産減価償却率"/>
        <xdr:cNvSpPr txBox="1"/>
      </xdr:nvSpPr>
      <xdr:spPr>
        <a:xfrm>
          <a:off x="12611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92583</xdr:rowOff>
    </xdr:from>
    <xdr:to>
      <xdr:col>116</xdr:col>
      <xdr:colOff>62864</xdr:colOff>
      <xdr:row>63</xdr:row>
      <xdr:rowOff>78105</xdr:rowOff>
    </xdr:to>
    <xdr:cxnSp macro="">
      <xdr:nvCxnSpPr>
        <xdr:cNvPr id="589" name="直線コネクタ 588"/>
        <xdr:cNvCxnSpPr/>
      </xdr:nvCxnSpPr>
      <xdr:spPr>
        <a:xfrm flipV="1">
          <a:off x="22160864" y="9865233"/>
          <a:ext cx="0" cy="1014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81932</xdr:rowOff>
    </xdr:from>
    <xdr:ext cx="469744" cy="259045"/>
    <xdr:sp macro="" textlink="">
      <xdr:nvSpPr>
        <xdr:cNvPr id="590" name="【学校施設】&#10;一人当たり面積最小値テキスト"/>
        <xdr:cNvSpPr txBox="1"/>
      </xdr:nvSpPr>
      <xdr:spPr>
        <a:xfrm>
          <a:off x="22199600" y="1088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78105</xdr:rowOff>
    </xdr:from>
    <xdr:to>
      <xdr:col>116</xdr:col>
      <xdr:colOff>152400</xdr:colOff>
      <xdr:row>63</xdr:row>
      <xdr:rowOff>78105</xdr:rowOff>
    </xdr:to>
    <xdr:cxnSp macro="">
      <xdr:nvCxnSpPr>
        <xdr:cNvPr id="591" name="直線コネクタ 590"/>
        <xdr:cNvCxnSpPr/>
      </xdr:nvCxnSpPr>
      <xdr:spPr>
        <a:xfrm>
          <a:off x="22072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39260</xdr:rowOff>
    </xdr:from>
    <xdr:ext cx="469744" cy="259045"/>
    <xdr:sp macro="" textlink="">
      <xdr:nvSpPr>
        <xdr:cNvPr id="592" name="【学校施設】&#10;一人当たり面積最大値テキスト"/>
        <xdr:cNvSpPr txBox="1"/>
      </xdr:nvSpPr>
      <xdr:spPr>
        <a:xfrm>
          <a:off x="22199600" y="964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92583</xdr:rowOff>
    </xdr:from>
    <xdr:to>
      <xdr:col>116</xdr:col>
      <xdr:colOff>152400</xdr:colOff>
      <xdr:row>57</xdr:row>
      <xdr:rowOff>92583</xdr:rowOff>
    </xdr:to>
    <xdr:cxnSp macro="">
      <xdr:nvCxnSpPr>
        <xdr:cNvPr id="593" name="直線コネクタ 592"/>
        <xdr:cNvCxnSpPr/>
      </xdr:nvCxnSpPr>
      <xdr:spPr>
        <a:xfrm>
          <a:off x="22072600" y="9865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24782</xdr:rowOff>
    </xdr:from>
    <xdr:ext cx="469744" cy="259045"/>
    <xdr:sp macro="" textlink="">
      <xdr:nvSpPr>
        <xdr:cNvPr id="594" name="【学校施設】&#10;一人当たり面積平均値テキスト"/>
        <xdr:cNvSpPr txBox="1"/>
      </xdr:nvSpPr>
      <xdr:spPr>
        <a:xfrm>
          <a:off x="22199600" y="104832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46355</xdr:rowOff>
    </xdr:from>
    <xdr:to>
      <xdr:col>116</xdr:col>
      <xdr:colOff>114300</xdr:colOff>
      <xdr:row>61</xdr:row>
      <xdr:rowOff>147955</xdr:rowOff>
    </xdr:to>
    <xdr:sp macro="" textlink="">
      <xdr:nvSpPr>
        <xdr:cNvPr id="595" name="フローチャート: 判断 594"/>
        <xdr:cNvSpPr/>
      </xdr:nvSpPr>
      <xdr:spPr>
        <a:xfrm>
          <a:off x="22110700" y="1050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49784</xdr:rowOff>
    </xdr:from>
    <xdr:to>
      <xdr:col>112</xdr:col>
      <xdr:colOff>38100</xdr:colOff>
      <xdr:row>61</xdr:row>
      <xdr:rowOff>151384</xdr:rowOff>
    </xdr:to>
    <xdr:sp macro="" textlink="">
      <xdr:nvSpPr>
        <xdr:cNvPr id="596" name="フローチャート: 判断 595"/>
        <xdr:cNvSpPr/>
      </xdr:nvSpPr>
      <xdr:spPr>
        <a:xfrm>
          <a:off x="21272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16256</xdr:rowOff>
    </xdr:from>
    <xdr:to>
      <xdr:col>107</xdr:col>
      <xdr:colOff>101600</xdr:colOff>
      <xdr:row>61</xdr:row>
      <xdr:rowOff>117856</xdr:rowOff>
    </xdr:to>
    <xdr:sp macro="" textlink="">
      <xdr:nvSpPr>
        <xdr:cNvPr id="597" name="フローチャート: 判断 596"/>
        <xdr:cNvSpPr/>
      </xdr:nvSpPr>
      <xdr:spPr>
        <a:xfrm>
          <a:off x="20383500" y="1047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34163</xdr:rowOff>
    </xdr:from>
    <xdr:to>
      <xdr:col>102</xdr:col>
      <xdr:colOff>165100</xdr:colOff>
      <xdr:row>61</xdr:row>
      <xdr:rowOff>135763</xdr:rowOff>
    </xdr:to>
    <xdr:sp macro="" textlink="">
      <xdr:nvSpPr>
        <xdr:cNvPr id="598" name="フローチャート: 判断 597"/>
        <xdr:cNvSpPr/>
      </xdr:nvSpPr>
      <xdr:spPr>
        <a:xfrm>
          <a:off x="19494500" y="1049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39116</xdr:rowOff>
    </xdr:from>
    <xdr:to>
      <xdr:col>98</xdr:col>
      <xdr:colOff>38100</xdr:colOff>
      <xdr:row>61</xdr:row>
      <xdr:rowOff>140716</xdr:rowOff>
    </xdr:to>
    <xdr:sp macro="" textlink="">
      <xdr:nvSpPr>
        <xdr:cNvPr id="599" name="フローチャート: 判断 598"/>
        <xdr:cNvSpPr/>
      </xdr:nvSpPr>
      <xdr:spPr>
        <a:xfrm>
          <a:off x="18605500" y="104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24638</xdr:rowOff>
    </xdr:from>
    <xdr:to>
      <xdr:col>116</xdr:col>
      <xdr:colOff>114300</xdr:colOff>
      <xdr:row>60</xdr:row>
      <xdr:rowOff>126238</xdr:rowOff>
    </xdr:to>
    <xdr:sp macro="" textlink="">
      <xdr:nvSpPr>
        <xdr:cNvPr id="605" name="楕円 604"/>
        <xdr:cNvSpPr/>
      </xdr:nvSpPr>
      <xdr:spPr>
        <a:xfrm>
          <a:off x="22110700" y="103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47515</xdr:rowOff>
    </xdr:from>
    <xdr:ext cx="469744" cy="259045"/>
    <xdr:sp macro="" textlink="">
      <xdr:nvSpPr>
        <xdr:cNvPr id="606" name="【学校施設】&#10;一人当たり面積該当値テキスト"/>
        <xdr:cNvSpPr txBox="1"/>
      </xdr:nvSpPr>
      <xdr:spPr>
        <a:xfrm>
          <a:off x="22199600" y="1016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51308</xdr:rowOff>
    </xdr:from>
    <xdr:to>
      <xdr:col>112</xdr:col>
      <xdr:colOff>38100</xdr:colOff>
      <xdr:row>60</xdr:row>
      <xdr:rowOff>152908</xdr:rowOff>
    </xdr:to>
    <xdr:sp macro="" textlink="">
      <xdr:nvSpPr>
        <xdr:cNvPr id="607" name="楕円 606"/>
        <xdr:cNvSpPr/>
      </xdr:nvSpPr>
      <xdr:spPr>
        <a:xfrm>
          <a:off x="21272500" y="1033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75438</xdr:rowOff>
    </xdr:from>
    <xdr:to>
      <xdr:col>116</xdr:col>
      <xdr:colOff>63500</xdr:colOff>
      <xdr:row>60</xdr:row>
      <xdr:rowOff>102108</xdr:rowOff>
    </xdr:to>
    <xdr:cxnSp macro="">
      <xdr:nvCxnSpPr>
        <xdr:cNvPr id="608" name="直線コネクタ 607"/>
        <xdr:cNvCxnSpPr/>
      </xdr:nvCxnSpPr>
      <xdr:spPr>
        <a:xfrm flipV="1">
          <a:off x="21323300" y="10362438"/>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71120</xdr:rowOff>
    </xdr:from>
    <xdr:to>
      <xdr:col>107</xdr:col>
      <xdr:colOff>101600</xdr:colOff>
      <xdr:row>61</xdr:row>
      <xdr:rowOff>1270</xdr:rowOff>
    </xdr:to>
    <xdr:sp macro="" textlink="">
      <xdr:nvSpPr>
        <xdr:cNvPr id="609" name="楕円 608"/>
        <xdr:cNvSpPr/>
      </xdr:nvSpPr>
      <xdr:spPr>
        <a:xfrm>
          <a:off x="20383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102108</xdr:rowOff>
    </xdr:from>
    <xdr:to>
      <xdr:col>111</xdr:col>
      <xdr:colOff>177800</xdr:colOff>
      <xdr:row>60</xdr:row>
      <xdr:rowOff>121920</xdr:rowOff>
    </xdr:to>
    <xdr:cxnSp macro="">
      <xdr:nvCxnSpPr>
        <xdr:cNvPr id="610" name="直線コネクタ 609"/>
        <xdr:cNvCxnSpPr/>
      </xdr:nvCxnSpPr>
      <xdr:spPr>
        <a:xfrm flipV="1">
          <a:off x="20434300" y="1038910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109220</xdr:rowOff>
    </xdr:from>
    <xdr:to>
      <xdr:col>102</xdr:col>
      <xdr:colOff>165100</xdr:colOff>
      <xdr:row>55</xdr:row>
      <xdr:rowOff>39370</xdr:rowOff>
    </xdr:to>
    <xdr:sp macro="" textlink="">
      <xdr:nvSpPr>
        <xdr:cNvPr id="611" name="楕円 610"/>
        <xdr:cNvSpPr/>
      </xdr:nvSpPr>
      <xdr:spPr>
        <a:xfrm>
          <a:off x="19494500" y="936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54</xdr:row>
      <xdr:rowOff>160020</xdr:rowOff>
    </xdr:from>
    <xdr:to>
      <xdr:col>107</xdr:col>
      <xdr:colOff>50800</xdr:colOff>
      <xdr:row>60</xdr:row>
      <xdr:rowOff>121920</xdr:rowOff>
    </xdr:to>
    <xdr:cxnSp macro="">
      <xdr:nvCxnSpPr>
        <xdr:cNvPr id="612" name="直線コネクタ 611"/>
        <xdr:cNvCxnSpPr/>
      </xdr:nvCxnSpPr>
      <xdr:spPr>
        <a:xfrm>
          <a:off x="19545300" y="9418320"/>
          <a:ext cx="8890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54</xdr:row>
      <xdr:rowOff>146558</xdr:rowOff>
    </xdr:from>
    <xdr:to>
      <xdr:col>98</xdr:col>
      <xdr:colOff>38100</xdr:colOff>
      <xdr:row>55</xdr:row>
      <xdr:rowOff>76708</xdr:rowOff>
    </xdr:to>
    <xdr:sp macro="" textlink="">
      <xdr:nvSpPr>
        <xdr:cNvPr id="613" name="楕円 612"/>
        <xdr:cNvSpPr/>
      </xdr:nvSpPr>
      <xdr:spPr>
        <a:xfrm>
          <a:off x="18605500" y="940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54</xdr:row>
      <xdr:rowOff>160020</xdr:rowOff>
    </xdr:from>
    <xdr:to>
      <xdr:col>102</xdr:col>
      <xdr:colOff>114300</xdr:colOff>
      <xdr:row>55</xdr:row>
      <xdr:rowOff>25908</xdr:rowOff>
    </xdr:to>
    <xdr:cxnSp macro="">
      <xdr:nvCxnSpPr>
        <xdr:cNvPr id="614" name="直線コネクタ 613"/>
        <xdr:cNvCxnSpPr/>
      </xdr:nvCxnSpPr>
      <xdr:spPr>
        <a:xfrm flipV="1">
          <a:off x="18656300" y="9418320"/>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142511</xdr:rowOff>
    </xdr:from>
    <xdr:ext cx="469744" cy="259045"/>
    <xdr:sp macro="" textlink="">
      <xdr:nvSpPr>
        <xdr:cNvPr id="615" name="n_1aveValue【学校施設】&#10;一人当たり面積"/>
        <xdr:cNvSpPr txBox="1"/>
      </xdr:nvSpPr>
      <xdr:spPr>
        <a:xfrm>
          <a:off x="21075727" y="1060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108983</xdr:rowOff>
    </xdr:from>
    <xdr:ext cx="469744" cy="259045"/>
    <xdr:sp macro="" textlink="">
      <xdr:nvSpPr>
        <xdr:cNvPr id="616" name="n_2aveValue【学校施設】&#10;一人当たり面積"/>
        <xdr:cNvSpPr txBox="1"/>
      </xdr:nvSpPr>
      <xdr:spPr>
        <a:xfrm>
          <a:off x="20199427" y="1056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126890</xdr:rowOff>
    </xdr:from>
    <xdr:ext cx="469744" cy="259045"/>
    <xdr:sp macro="" textlink="">
      <xdr:nvSpPr>
        <xdr:cNvPr id="617" name="n_3aveValue【学校施設】&#10;一人当たり面積"/>
        <xdr:cNvSpPr txBox="1"/>
      </xdr:nvSpPr>
      <xdr:spPr>
        <a:xfrm>
          <a:off x="19310427" y="1058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131843</xdr:rowOff>
    </xdr:from>
    <xdr:ext cx="469744" cy="259045"/>
    <xdr:sp macro="" textlink="">
      <xdr:nvSpPr>
        <xdr:cNvPr id="618" name="n_4aveValue【学校施設】&#10;一人当たり面積"/>
        <xdr:cNvSpPr txBox="1"/>
      </xdr:nvSpPr>
      <xdr:spPr>
        <a:xfrm>
          <a:off x="18421427" y="1059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169435</xdr:rowOff>
    </xdr:from>
    <xdr:ext cx="469744" cy="259045"/>
    <xdr:sp macro="" textlink="">
      <xdr:nvSpPr>
        <xdr:cNvPr id="619" name="n_1mainValue【学校施設】&#10;一人当たり面積"/>
        <xdr:cNvSpPr txBox="1"/>
      </xdr:nvSpPr>
      <xdr:spPr>
        <a:xfrm>
          <a:off x="21075727" y="1011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17797</xdr:rowOff>
    </xdr:from>
    <xdr:ext cx="469744" cy="259045"/>
    <xdr:sp macro="" textlink="">
      <xdr:nvSpPr>
        <xdr:cNvPr id="620" name="n_2mainValue【学校施設】&#10;一人当たり面積"/>
        <xdr:cNvSpPr txBox="1"/>
      </xdr:nvSpPr>
      <xdr:spPr>
        <a:xfrm>
          <a:off x="20199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55897</xdr:rowOff>
    </xdr:from>
    <xdr:ext cx="469744" cy="259045"/>
    <xdr:sp macro="" textlink="">
      <xdr:nvSpPr>
        <xdr:cNvPr id="621" name="n_3mainValue【学校施設】&#10;一人当たり面積"/>
        <xdr:cNvSpPr txBox="1"/>
      </xdr:nvSpPr>
      <xdr:spPr>
        <a:xfrm>
          <a:off x="19310427" y="914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93235</xdr:rowOff>
    </xdr:from>
    <xdr:ext cx="469744" cy="259045"/>
    <xdr:sp macro="" textlink="">
      <xdr:nvSpPr>
        <xdr:cNvPr id="622" name="n_4mainValue【学校施設】&#10;一人当たり面積"/>
        <xdr:cNvSpPr txBox="1"/>
      </xdr:nvSpPr>
      <xdr:spPr>
        <a:xfrm>
          <a:off x="18421427" y="918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0" name="直線コネクタ 64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1" name="テキスト ボックス 650"/>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2" name="直線コネクタ 65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3" name="テキスト ボックス 65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4" name="直線コネクタ 65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5" name="テキスト ボックス 65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6" name="直線コネクタ 65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7" name="テキスト ボックス 65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9" name="テキスト ボックス 65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108</xdr:row>
      <xdr:rowOff>76200</xdr:rowOff>
    </xdr:to>
    <xdr:cxnSp macro="">
      <xdr:nvCxnSpPr>
        <xdr:cNvPr id="661" name="直線コネクタ 660"/>
        <xdr:cNvCxnSpPr/>
      </xdr:nvCxnSpPr>
      <xdr:spPr>
        <a:xfrm flipV="1">
          <a:off x="16318864" y="1718462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62"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63" name="直線コネクタ 662"/>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664" name="【公民館】&#10;有形固定資産減価償却率最大値テキスト"/>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665" name="直線コネクタ 664"/>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666" name="【公民館】&#10;有形固定資産減価償却率平均値テキスト"/>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667" name="フローチャート: 判断 666"/>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668" name="フローチャート: 判断 667"/>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45974</xdr:rowOff>
    </xdr:from>
    <xdr:to>
      <xdr:col>76</xdr:col>
      <xdr:colOff>165100</xdr:colOff>
      <xdr:row>103</xdr:row>
      <xdr:rowOff>147574</xdr:rowOff>
    </xdr:to>
    <xdr:sp macro="" textlink="">
      <xdr:nvSpPr>
        <xdr:cNvPr id="669" name="フローチャート: 判断 668"/>
        <xdr:cNvSpPr/>
      </xdr:nvSpPr>
      <xdr:spPr>
        <a:xfrm>
          <a:off x="14541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254</xdr:rowOff>
    </xdr:from>
    <xdr:to>
      <xdr:col>72</xdr:col>
      <xdr:colOff>38100</xdr:colOff>
      <xdr:row>103</xdr:row>
      <xdr:rowOff>101854</xdr:rowOff>
    </xdr:to>
    <xdr:sp macro="" textlink="">
      <xdr:nvSpPr>
        <xdr:cNvPr id="670" name="フローチャート: 判断 669"/>
        <xdr:cNvSpPr/>
      </xdr:nvSpPr>
      <xdr:spPr>
        <a:xfrm>
          <a:off x="13652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671" name="フローチャート: 判断 670"/>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23113</xdr:rowOff>
    </xdr:from>
    <xdr:to>
      <xdr:col>85</xdr:col>
      <xdr:colOff>177800</xdr:colOff>
      <xdr:row>106</xdr:row>
      <xdr:rowOff>124713</xdr:rowOff>
    </xdr:to>
    <xdr:sp macro="" textlink="">
      <xdr:nvSpPr>
        <xdr:cNvPr id="677" name="楕円 676"/>
        <xdr:cNvSpPr/>
      </xdr:nvSpPr>
      <xdr:spPr>
        <a:xfrm>
          <a:off x="16268700" y="181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1540</xdr:rowOff>
    </xdr:from>
    <xdr:ext cx="405111" cy="259045"/>
    <xdr:sp macro="" textlink="">
      <xdr:nvSpPr>
        <xdr:cNvPr id="678" name="【公民館】&#10;有形固定資産減価償却率該当値テキスト"/>
        <xdr:cNvSpPr txBox="1"/>
      </xdr:nvSpPr>
      <xdr:spPr>
        <a:xfrm>
          <a:off x="16357600" y="1817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157987</xdr:rowOff>
    </xdr:from>
    <xdr:to>
      <xdr:col>81</xdr:col>
      <xdr:colOff>101600</xdr:colOff>
      <xdr:row>106</xdr:row>
      <xdr:rowOff>88137</xdr:rowOff>
    </xdr:to>
    <xdr:sp macro="" textlink="">
      <xdr:nvSpPr>
        <xdr:cNvPr id="679" name="楕円 678"/>
        <xdr:cNvSpPr/>
      </xdr:nvSpPr>
      <xdr:spPr>
        <a:xfrm>
          <a:off x="15430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37337</xdr:rowOff>
    </xdr:from>
    <xdr:to>
      <xdr:col>85</xdr:col>
      <xdr:colOff>127000</xdr:colOff>
      <xdr:row>106</xdr:row>
      <xdr:rowOff>73913</xdr:rowOff>
    </xdr:to>
    <xdr:cxnSp macro="">
      <xdr:nvCxnSpPr>
        <xdr:cNvPr id="680" name="直線コネクタ 679"/>
        <xdr:cNvCxnSpPr/>
      </xdr:nvCxnSpPr>
      <xdr:spPr>
        <a:xfrm>
          <a:off x="15481300" y="1821103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121413</xdr:rowOff>
    </xdr:from>
    <xdr:to>
      <xdr:col>76</xdr:col>
      <xdr:colOff>165100</xdr:colOff>
      <xdr:row>106</xdr:row>
      <xdr:rowOff>51563</xdr:rowOff>
    </xdr:to>
    <xdr:sp macro="" textlink="">
      <xdr:nvSpPr>
        <xdr:cNvPr id="681" name="楕円 680"/>
        <xdr:cNvSpPr/>
      </xdr:nvSpPr>
      <xdr:spPr>
        <a:xfrm>
          <a:off x="14541500" y="181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763</xdr:rowOff>
    </xdr:from>
    <xdr:to>
      <xdr:col>81</xdr:col>
      <xdr:colOff>50800</xdr:colOff>
      <xdr:row>106</xdr:row>
      <xdr:rowOff>37337</xdr:rowOff>
    </xdr:to>
    <xdr:cxnSp macro="">
      <xdr:nvCxnSpPr>
        <xdr:cNvPr id="682" name="直線コネクタ 681"/>
        <xdr:cNvCxnSpPr/>
      </xdr:nvCxnSpPr>
      <xdr:spPr>
        <a:xfrm>
          <a:off x="14592300" y="1817446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75692</xdr:rowOff>
    </xdr:from>
    <xdr:to>
      <xdr:col>72</xdr:col>
      <xdr:colOff>38100</xdr:colOff>
      <xdr:row>106</xdr:row>
      <xdr:rowOff>5842</xdr:rowOff>
    </xdr:to>
    <xdr:sp macro="" textlink="">
      <xdr:nvSpPr>
        <xdr:cNvPr id="683" name="楕円 682"/>
        <xdr:cNvSpPr/>
      </xdr:nvSpPr>
      <xdr:spPr>
        <a:xfrm>
          <a:off x="13652500" y="180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126492</xdr:rowOff>
    </xdr:from>
    <xdr:to>
      <xdr:col>76</xdr:col>
      <xdr:colOff>114300</xdr:colOff>
      <xdr:row>106</xdr:row>
      <xdr:rowOff>763</xdr:rowOff>
    </xdr:to>
    <xdr:cxnSp macro="">
      <xdr:nvCxnSpPr>
        <xdr:cNvPr id="684" name="直線コネクタ 683"/>
        <xdr:cNvCxnSpPr/>
      </xdr:nvCxnSpPr>
      <xdr:spPr>
        <a:xfrm>
          <a:off x="13703300" y="1812874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27687</xdr:rowOff>
    </xdr:from>
    <xdr:to>
      <xdr:col>67</xdr:col>
      <xdr:colOff>101600</xdr:colOff>
      <xdr:row>105</xdr:row>
      <xdr:rowOff>129287</xdr:rowOff>
    </xdr:to>
    <xdr:sp macro="" textlink="">
      <xdr:nvSpPr>
        <xdr:cNvPr id="685" name="楕円 684"/>
        <xdr:cNvSpPr/>
      </xdr:nvSpPr>
      <xdr:spPr>
        <a:xfrm>
          <a:off x="12763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78487</xdr:rowOff>
    </xdr:from>
    <xdr:to>
      <xdr:col>71</xdr:col>
      <xdr:colOff>177800</xdr:colOff>
      <xdr:row>105</xdr:row>
      <xdr:rowOff>126492</xdr:rowOff>
    </xdr:to>
    <xdr:cxnSp macro="">
      <xdr:nvCxnSpPr>
        <xdr:cNvPr id="686" name="直線コネクタ 685"/>
        <xdr:cNvCxnSpPr/>
      </xdr:nvCxnSpPr>
      <xdr:spPr>
        <a:xfrm>
          <a:off x="12814300" y="18080737"/>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687" name="n_1aveValue【公民館】&#10;有形固定資産減価償却率"/>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164101</xdr:rowOff>
    </xdr:from>
    <xdr:ext cx="405111" cy="259045"/>
    <xdr:sp macro="" textlink="">
      <xdr:nvSpPr>
        <xdr:cNvPr id="688" name="n_2aveValue【公民館】&#10;有形固定資産減価償却率"/>
        <xdr:cNvSpPr txBox="1"/>
      </xdr:nvSpPr>
      <xdr:spPr>
        <a:xfrm>
          <a:off x="143897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118381</xdr:rowOff>
    </xdr:from>
    <xdr:ext cx="405111" cy="259045"/>
    <xdr:sp macro="" textlink="">
      <xdr:nvSpPr>
        <xdr:cNvPr id="689" name="n_3aveValue【公民館】&#10;有形固定資産減価償却率"/>
        <xdr:cNvSpPr txBox="1"/>
      </xdr:nvSpPr>
      <xdr:spPr>
        <a:xfrm>
          <a:off x="13500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690" name="n_4aveValue【公民館】&#10;有形固定資産減価償却率"/>
        <xdr:cNvSpPr txBox="1"/>
      </xdr:nvSpPr>
      <xdr:spPr>
        <a:xfrm>
          <a:off x="12611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79264</xdr:rowOff>
    </xdr:from>
    <xdr:ext cx="405111" cy="259045"/>
    <xdr:sp macro="" textlink="">
      <xdr:nvSpPr>
        <xdr:cNvPr id="691" name="n_1mainValue【公民館】&#10;有形固定資産減価償却率"/>
        <xdr:cNvSpPr txBox="1"/>
      </xdr:nvSpPr>
      <xdr:spPr>
        <a:xfrm>
          <a:off x="15266044" y="1825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42690</xdr:rowOff>
    </xdr:from>
    <xdr:ext cx="405111" cy="259045"/>
    <xdr:sp macro="" textlink="">
      <xdr:nvSpPr>
        <xdr:cNvPr id="692" name="n_2mainValue【公民館】&#10;有形固定資産減価償却率"/>
        <xdr:cNvSpPr txBox="1"/>
      </xdr:nvSpPr>
      <xdr:spPr>
        <a:xfrm>
          <a:off x="14389744" y="1821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168419</xdr:rowOff>
    </xdr:from>
    <xdr:ext cx="405111" cy="259045"/>
    <xdr:sp macro="" textlink="">
      <xdr:nvSpPr>
        <xdr:cNvPr id="693" name="n_3mainValue【公民館】&#10;有形固定資産減価償却率"/>
        <xdr:cNvSpPr txBox="1"/>
      </xdr:nvSpPr>
      <xdr:spPr>
        <a:xfrm>
          <a:off x="13500744" y="1817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120414</xdr:rowOff>
    </xdr:from>
    <xdr:ext cx="405111" cy="259045"/>
    <xdr:sp macro="" textlink="">
      <xdr:nvSpPr>
        <xdr:cNvPr id="694" name="n_4mainValue【公民館】&#10;有形固定資産減価償却率"/>
        <xdr:cNvSpPr txBox="1"/>
      </xdr:nvSpPr>
      <xdr:spPr>
        <a:xfrm>
          <a:off x="12611744" y="181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716" name="直線コネクタ 715"/>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717" name="【公民館】&#10;一人当たり面積最小値テキスト"/>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718" name="直線コネクタ 717"/>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719" name="【公民館】&#10;一人当たり面積最大値テキスト"/>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720" name="直線コネクタ 719"/>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8399</xdr:rowOff>
    </xdr:from>
    <xdr:ext cx="469744" cy="259045"/>
    <xdr:sp macro="" textlink="">
      <xdr:nvSpPr>
        <xdr:cNvPr id="721" name="【公民館】&#10;一人当たり面積平均値テキスト"/>
        <xdr:cNvSpPr txBox="1"/>
      </xdr:nvSpPr>
      <xdr:spPr>
        <a:xfrm>
          <a:off x="22199600" y="18010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722" name="フローチャート: 判断 721"/>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723" name="フローチャート: 判断 722"/>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724" name="フローチャート: 判断 723"/>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725" name="フローチャート: 判断 724"/>
        <xdr:cNvSpPr/>
      </xdr:nvSpPr>
      <xdr:spPr>
        <a:xfrm>
          <a:off x="19494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123698</xdr:rowOff>
    </xdr:from>
    <xdr:to>
      <xdr:col>98</xdr:col>
      <xdr:colOff>38100</xdr:colOff>
      <xdr:row>105</xdr:row>
      <xdr:rowOff>53848</xdr:rowOff>
    </xdr:to>
    <xdr:sp macro="" textlink="">
      <xdr:nvSpPr>
        <xdr:cNvPr id="726" name="フローチャート: 判断 725"/>
        <xdr:cNvSpPr/>
      </xdr:nvSpPr>
      <xdr:spPr>
        <a:xfrm>
          <a:off x="18605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75692</xdr:rowOff>
    </xdr:from>
    <xdr:to>
      <xdr:col>116</xdr:col>
      <xdr:colOff>114300</xdr:colOff>
      <xdr:row>105</xdr:row>
      <xdr:rowOff>5842</xdr:rowOff>
    </xdr:to>
    <xdr:sp macro="" textlink="">
      <xdr:nvSpPr>
        <xdr:cNvPr id="732" name="楕円 731"/>
        <xdr:cNvSpPr/>
      </xdr:nvSpPr>
      <xdr:spPr>
        <a:xfrm>
          <a:off x="221107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98569</xdr:rowOff>
    </xdr:from>
    <xdr:ext cx="469744" cy="259045"/>
    <xdr:sp macro="" textlink="">
      <xdr:nvSpPr>
        <xdr:cNvPr id="733" name="【公民館】&#10;一人当たり面積該当値テキスト"/>
        <xdr:cNvSpPr txBox="1"/>
      </xdr:nvSpPr>
      <xdr:spPr>
        <a:xfrm>
          <a:off x="22199600" y="1775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91694</xdr:rowOff>
    </xdr:from>
    <xdr:to>
      <xdr:col>112</xdr:col>
      <xdr:colOff>38100</xdr:colOff>
      <xdr:row>105</xdr:row>
      <xdr:rowOff>21844</xdr:rowOff>
    </xdr:to>
    <xdr:sp macro="" textlink="">
      <xdr:nvSpPr>
        <xdr:cNvPr id="734" name="楕円 733"/>
        <xdr:cNvSpPr/>
      </xdr:nvSpPr>
      <xdr:spPr>
        <a:xfrm>
          <a:off x="212725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126492</xdr:rowOff>
    </xdr:from>
    <xdr:to>
      <xdr:col>116</xdr:col>
      <xdr:colOff>63500</xdr:colOff>
      <xdr:row>104</xdr:row>
      <xdr:rowOff>142494</xdr:rowOff>
    </xdr:to>
    <xdr:cxnSp macro="">
      <xdr:nvCxnSpPr>
        <xdr:cNvPr id="735" name="直線コネクタ 734"/>
        <xdr:cNvCxnSpPr/>
      </xdr:nvCxnSpPr>
      <xdr:spPr>
        <a:xfrm flipV="1">
          <a:off x="21323300" y="1795729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736" name="楕円 735"/>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142494</xdr:rowOff>
    </xdr:from>
    <xdr:to>
      <xdr:col>111</xdr:col>
      <xdr:colOff>177800</xdr:colOff>
      <xdr:row>104</xdr:row>
      <xdr:rowOff>144780</xdr:rowOff>
    </xdr:to>
    <xdr:cxnSp macro="">
      <xdr:nvCxnSpPr>
        <xdr:cNvPr id="737" name="直線コネクタ 736"/>
        <xdr:cNvCxnSpPr/>
      </xdr:nvCxnSpPr>
      <xdr:spPr>
        <a:xfrm flipV="1">
          <a:off x="20434300" y="179732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9398</xdr:rowOff>
    </xdr:from>
    <xdr:to>
      <xdr:col>102</xdr:col>
      <xdr:colOff>165100</xdr:colOff>
      <xdr:row>101</xdr:row>
      <xdr:rowOff>110998</xdr:rowOff>
    </xdr:to>
    <xdr:sp macro="" textlink="">
      <xdr:nvSpPr>
        <xdr:cNvPr id="738" name="楕円 737"/>
        <xdr:cNvSpPr/>
      </xdr:nvSpPr>
      <xdr:spPr>
        <a:xfrm>
          <a:off x="19494500" y="173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60198</xdr:rowOff>
    </xdr:from>
    <xdr:to>
      <xdr:col>107</xdr:col>
      <xdr:colOff>50800</xdr:colOff>
      <xdr:row>104</xdr:row>
      <xdr:rowOff>144780</xdr:rowOff>
    </xdr:to>
    <xdr:cxnSp macro="">
      <xdr:nvCxnSpPr>
        <xdr:cNvPr id="739" name="直線コネクタ 738"/>
        <xdr:cNvCxnSpPr/>
      </xdr:nvCxnSpPr>
      <xdr:spPr>
        <a:xfrm>
          <a:off x="19545300" y="17376648"/>
          <a:ext cx="889000" cy="59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32258</xdr:rowOff>
    </xdr:from>
    <xdr:to>
      <xdr:col>98</xdr:col>
      <xdr:colOff>38100</xdr:colOff>
      <xdr:row>101</xdr:row>
      <xdr:rowOff>133858</xdr:rowOff>
    </xdr:to>
    <xdr:sp macro="" textlink="">
      <xdr:nvSpPr>
        <xdr:cNvPr id="740" name="楕円 739"/>
        <xdr:cNvSpPr/>
      </xdr:nvSpPr>
      <xdr:spPr>
        <a:xfrm>
          <a:off x="18605500" y="1734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60198</xdr:rowOff>
    </xdr:from>
    <xdr:to>
      <xdr:col>102</xdr:col>
      <xdr:colOff>114300</xdr:colOff>
      <xdr:row>101</xdr:row>
      <xdr:rowOff>83058</xdr:rowOff>
    </xdr:to>
    <xdr:cxnSp macro="">
      <xdr:nvCxnSpPr>
        <xdr:cNvPr id="741" name="直線コネクタ 740"/>
        <xdr:cNvCxnSpPr/>
      </xdr:nvCxnSpPr>
      <xdr:spPr>
        <a:xfrm flipV="1">
          <a:off x="18656300" y="173766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136414</xdr:rowOff>
    </xdr:from>
    <xdr:ext cx="469744" cy="259045"/>
    <xdr:sp macro="" textlink="">
      <xdr:nvSpPr>
        <xdr:cNvPr id="742" name="n_1aveValue【公民館】&#10;一人当たり面積"/>
        <xdr:cNvSpPr txBox="1"/>
      </xdr:nvSpPr>
      <xdr:spPr>
        <a:xfrm>
          <a:off x="21075727" y="181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97553</xdr:rowOff>
    </xdr:from>
    <xdr:ext cx="469744" cy="259045"/>
    <xdr:sp macro="" textlink="">
      <xdr:nvSpPr>
        <xdr:cNvPr id="743" name="n_2aveValue【公民館】&#10;一人当たり面積"/>
        <xdr:cNvSpPr txBox="1"/>
      </xdr:nvSpPr>
      <xdr:spPr>
        <a:xfrm>
          <a:off x="20199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81551</xdr:rowOff>
    </xdr:from>
    <xdr:ext cx="469744" cy="259045"/>
    <xdr:sp macro="" textlink="">
      <xdr:nvSpPr>
        <xdr:cNvPr id="744" name="n_3aveValue【公民館】&#10;一人当たり面積"/>
        <xdr:cNvSpPr txBox="1"/>
      </xdr:nvSpPr>
      <xdr:spPr>
        <a:xfrm>
          <a:off x="19310427" y="180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44975</xdr:rowOff>
    </xdr:from>
    <xdr:ext cx="469744" cy="259045"/>
    <xdr:sp macro="" textlink="">
      <xdr:nvSpPr>
        <xdr:cNvPr id="745" name="n_4aveValue【公民館】&#10;一人当たり面積"/>
        <xdr:cNvSpPr txBox="1"/>
      </xdr:nvSpPr>
      <xdr:spPr>
        <a:xfrm>
          <a:off x="18421427" y="1804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38371</xdr:rowOff>
    </xdr:from>
    <xdr:ext cx="469744" cy="259045"/>
    <xdr:sp macro="" textlink="">
      <xdr:nvSpPr>
        <xdr:cNvPr id="746" name="n_1mainValue【公民館】&#10;一人当たり面積"/>
        <xdr:cNvSpPr txBox="1"/>
      </xdr:nvSpPr>
      <xdr:spPr>
        <a:xfrm>
          <a:off x="210757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747" name="n_2mainValue【公民館】&#10;一人当たり面積"/>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127525</xdr:rowOff>
    </xdr:from>
    <xdr:ext cx="469744" cy="259045"/>
    <xdr:sp macro="" textlink="">
      <xdr:nvSpPr>
        <xdr:cNvPr id="748" name="n_3mainValue【公民館】&#10;一人当たり面積"/>
        <xdr:cNvSpPr txBox="1"/>
      </xdr:nvSpPr>
      <xdr:spPr>
        <a:xfrm>
          <a:off x="1931042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150385</xdr:rowOff>
    </xdr:from>
    <xdr:ext cx="469744" cy="259045"/>
    <xdr:sp macro="" textlink="">
      <xdr:nvSpPr>
        <xdr:cNvPr id="749" name="n_4mainValue【公民館】&#10;一人当たり面積"/>
        <xdr:cNvSpPr txBox="1"/>
      </xdr:nvSpPr>
      <xdr:spPr>
        <a:xfrm>
          <a:off x="18421427" y="171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類似団体と比較して有形固定資産償却率が高くなっている施設は学校施設と公民館であり、低くなっている施設は道路、橋りょう・トンネル、公営住宅である。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学校施設は今年度初めて有形固定資産償却率が類似団体平均を</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ポイント上回った。内訳は小学校が</a:t>
          </a:r>
          <a:r>
            <a:rPr kumimoji="1" lang="en-US" altLang="ja-JP" sz="1200">
              <a:latin typeface="ＭＳ Ｐゴシック" panose="020B0600070205080204" pitchFamily="50" charset="-128"/>
              <a:ea typeface="ＭＳ Ｐゴシック" panose="020B0600070205080204" pitchFamily="50" charset="-128"/>
            </a:rPr>
            <a:t>77.6</a:t>
          </a:r>
          <a:r>
            <a:rPr kumimoji="1" lang="ja-JP" altLang="en-US" sz="1200">
              <a:latin typeface="ＭＳ Ｐゴシック" panose="020B0600070205080204" pitchFamily="50" charset="-128"/>
              <a:ea typeface="ＭＳ Ｐゴシック" panose="020B0600070205080204" pitchFamily="50" charset="-128"/>
            </a:rPr>
            <a:t>％、中学校が</a:t>
          </a:r>
          <a:r>
            <a:rPr kumimoji="1" lang="en-US" altLang="ja-JP" sz="1200">
              <a:latin typeface="ＭＳ Ｐゴシック" panose="020B0600070205080204" pitchFamily="50" charset="-128"/>
              <a:ea typeface="ＭＳ Ｐゴシック" panose="020B0600070205080204" pitchFamily="50" charset="-128"/>
            </a:rPr>
            <a:t>41.6</a:t>
          </a:r>
          <a:r>
            <a:rPr kumimoji="1" lang="ja-JP" altLang="en-US" sz="1200">
              <a:latin typeface="ＭＳ Ｐゴシック" panose="020B0600070205080204" pitchFamily="50" charset="-128"/>
              <a:ea typeface="ＭＳ Ｐゴシック" panose="020B0600070205080204" pitchFamily="50" charset="-128"/>
            </a:rPr>
            <a:t>％となっており、特に小学校の老朽化が進んでいる。今後は学校の統廃合計画と公共施設等総合管理計画を併せて検討を行い、適切な維持管理に努めていく。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公民館は類似団体平均を</a:t>
          </a:r>
          <a:r>
            <a:rPr kumimoji="1" lang="en-US" altLang="ja-JP" sz="1200">
              <a:latin typeface="ＭＳ Ｐゴシック" panose="020B0600070205080204" pitchFamily="50" charset="-128"/>
              <a:ea typeface="ＭＳ Ｐゴシック" panose="020B0600070205080204" pitchFamily="50" charset="-128"/>
            </a:rPr>
            <a:t>18.4</a:t>
          </a:r>
          <a:r>
            <a:rPr kumimoji="1" lang="ja-JP" altLang="en-US" sz="1200">
              <a:latin typeface="ＭＳ Ｐゴシック" panose="020B0600070205080204" pitchFamily="50" charset="-128"/>
              <a:ea typeface="ＭＳ Ｐゴシック" panose="020B0600070205080204" pitchFamily="50" charset="-128"/>
            </a:rPr>
            <a:t>ポイント上回っている。公民館は旧三町ごとに設置しており、軽微な維持補修を実施しているが、今後は公共施設等総合管理計画に基づき適切な維持管理に加え、核施設の統廃合等も検討していく。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道路及び橋梁・トンネルは、類似団体平均を道路が</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ポイント、橋梁・トンネルが</a:t>
          </a:r>
          <a:r>
            <a:rPr kumimoji="1" lang="en-US" altLang="ja-JP" sz="1200">
              <a:latin typeface="ＭＳ Ｐゴシック" panose="020B0600070205080204" pitchFamily="50" charset="-128"/>
              <a:ea typeface="ＭＳ Ｐゴシック" panose="020B0600070205080204" pitchFamily="50" charset="-128"/>
            </a:rPr>
            <a:t>8.3</a:t>
          </a:r>
          <a:r>
            <a:rPr kumimoji="1" lang="ja-JP" altLang="en-US" sz="1200">
              <a:latin typeface="ＭＳ Ｐゴシック" panose="020B0600070205080204" pitchFamily="50" charset="-128"/>
              <a:ea typeface="ＭＳ Ｐゴシック" panose="020B0600070205080204" pitchFamily="50" charset="-128"/>
            </a:rPr>
            <a:t>ポイント下回っている。橋梁長寿命化計画等に基づき、今後も計画的な補修・改修を実施していく。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公営住宅は、類似団体平均を</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ポイント下回っている。令和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年度まで国庫補助事業を活用しながら長寿命化計画に基づいた老朽化対策を実施した。今後も公共施設等総合管理計画と併せて維持補修等の対策を進めていく。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22,463
22,330
241.13
18,134,950
17,186,036
643,311
9,095,056
13,190,022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561</xdr:rowOff>
    </xdr:from>
    <xdr:ext cx="405111" cy="259045"/>
    <xdr:sp macro="" textlink="">
      <xdr:nvSpPr>
        <xdr:cNvPr id="63" name="【図書館】&#10;有形固定資産減価償却率平均値テキスト"/>
        <xdr:cNvSpPr txBox="1"/>
      </xdr:nvSpPr>
      <xdr:spPr>
        <a:xfrm>
          <a:off x="4673600" y="651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74" name="楕円 73"/>
        <xdr:cNvSpPr/>
      </xdr:nvSpPr>
      <xdr:spPr>
        <a:xfrm>
          <a:off x="4584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82567</xdr:rowOff>
    </xdr:from>
    <xdr:ext cx="405111" cy="259045"/>
    <xdr:sp macro="" textlink="">
      <xdr:nvSpPr>
        <xdr:cNvPr id="75" name="【図書館】&#10;有形固定資産減価償却率該当値テキスト"/>
        <xdr:cNvSpPr txBox="1"/>
      </xdr:nvSpPr>
      <xdr:spPr>
        <a:xfrm>
          <a:off x="46736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6" name="楕円 75"/>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110490</xdr:rowOff>
    </xdr:from>
    <xdr:to>
      <xdr:col>24</xdr:col>
      <xdr:colOff>63500</xdr:colOff>
      <xdr:row>37</xdr:row>
      <xdr:rowOff>100693</xdr:rowOff>
    </xdr:to>
    <xdr:cxnSp macro="">
      <xdr:nvCxnSpPr>
        <xdr:cNvPr id="77" name="直線コネクタ 76"/>
        <xdr:cNvCxnSpPr/>
      </xdr:nvCxnSpPr>
      <xdr:spPr>
        <a:xfrm flipV="1">
          <a:off x="3797300" y="6282690"/>
          <a:ext cx="8382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9" name="直線コネクタ 78"/>
        <xdr:cNvCxnSpPr/>
      </xdr:nvCxnSpPr>
      <xdr:spPr>
        <a:xfrm>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80" name="楕円 79"/>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68036</xdr:rowOff>
    </xdr:to>
    <xdr:cxnSp macro="">
      <xdr:nvCxnSpPr>
        <xdr:cNvPr id="81" name="直線コネクタ 80"/>
        <xdr:cNvCxnSpPr/>
      </xdr:nvCxnSpPr>
      <xdr:spPr>
        <a:xfrm>
          <a:off x="2019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123372</xdr:rowOff>
    </xdr:from>
    <xdr:to>
      <xdr:col>6</xdr:col>
      <xdr:colOff>38100</xdr:colOff>
      <xdr:row>37</xdr:row>
      <xdr:rowOff>53522</xdr:rowOff>
    </xdr:to>
    <xdr:sp macro="" textlink="">
      <xdr:nvSpPr>
        <xdr:cNvPr id="82" name="楕円 81"/>
        <xdr:cNvSpPr/>
      </xdr:nvSpPr>
      <xdr:spPr>
        <a:xfrm>
          <a:off x="1079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2722</xdr:rowOff>
    </xdr:from>
    <xdr:to>
      <xdr:col>10</xdr:col>
      <xdr:colOff>114300</xdr:colOff>
      <xdr:row>37</xdr:row>
      <xdr:rowOff>35378</xdr:rowOff>
    </xdr:to>
    <xdr:cxnSp macro="">
      <xdr:nvCxnSpPr>
        <xdr:cNvPr id="83" name="直線コネクタ 82"/>
        <xdr:cNvCxnSpPr/>
      </xdr:nvCxnSpPr>
      <xdr:spPr>
        <a:xfrm>
          <a:off x="1130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39750</xdr:rowOff>
    </xdr:from>
    <xdr:ext cx="405111" cy="259045"/>
    <xdr:sp macro="" textlink="">
      <xdr:nvSpPr>
        <xdr:cNvPr id="84" name="n_1aveValue【図書館】&#10;有形固定資産減価償却率"/>
        <xdr:cNvSpPr txBox="1"/>
      </xdr:nvSpPr>
      <xdr:spPr>
        <a:xfrm>
          <a:off x="35820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67508</xdr:rowOff>
    </xdr:from>
    <xdr:ext cx="405111" cy="259045"/>
    <xdr:sp macro="" textlink="">
      <xdr:nvSpPr>
        <xdr:cNvPr id="85" name="n_2aveValue【図書館】&#10;有形固定資産減価償却率"/>
        <xdr:cNvSpPr txBox="1"/>
      </xdr:nvSpPr>
      <xdr:spPr>
        <a:xfrm>
          <a:off x="2705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92001</xdr:rowOff>
    </xdr:from>
    <xdr:ext cx="405111" cy="259045"/>
    <xdr:sp macro="" textlink="">
      <xdr:nvSpPr>
        <xdr:cNvPr id="87" name="n_4aveValue【図書館】&#10;有形固定資産減価償却率"/>
        <xdr:cNvSpPr txBox="1"/>
      </xdr:nvSpPr>
      <xdr:spPr>
        <a:xfrm>
          <a:off x="9277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168020</xdr:rowOff>
    </xdr:from>
    <xdr:ext cx="405111" cy="259045"/>
    <xdr:sp macro="" textlink="">
      <xdr:nvSpPr>
        <xdr:cNvPr id="88" name="n_1mainValue【図書館】&#10;有形固定資産減価償却率"/>
        <xdr:cNvSpPr txBox="1"/>
      </xdr:nvSpPr>
      <xdr:spPr>
        <a:xfrm>
          <a:off x="35820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9" name="n_2mainValue【図書館】&#10;有形固定資産減価償却率"/>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90" name="n_3mainValue【図書館】&#10;有形固定資産減価償却率"/>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91" name="n_4mainValue【図書館】&#10;有形固定資産減価償却率"/>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16273</xdr:rowOff>
    </xdr:from>
    <xdr:ext cx="469744" cy="259045"/>
    <xdr:sp macro="" textlink="">
      <xdr:nvSpPr>
        <xdr:cNvPr id="118" name="【図書館】&#10;一人当たり面積平均値テキスト"/>
        <xdr:cNvSpPr txBox="1"/>
      </xdr:nvSpPr>
      <xdr:spPr>
        <a:xfrm>
          <a:off x="10515600" y="670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29" name="楕円 128"/>
        <xdr:cNvSpPr/>
      </xdr:nvSpPr>
      <xdr:spPr>
        <a:xfrm>
          <a:off x="104267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4335</xdr:rowOff>
    </xdr:from>
    <xdr:ext cx="469744" cy="259045"/>
    <xdr:sp macro="" textlink="">
      <xdr:nvSpPr>
        <xdr:cNvPr id="130" name="【図書館】&#10;一人当たり面積該当値テキスト"/>
        <xdr:cNvSpPr txBox="1"/>
      </xdr:nvSpPr>
      <xdr:spPr>
        <a:xfrm>
          <a:off x="10515600" y="686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1" name="楕円 130"/>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140208</xdr:rowOff>
    </xdr:from>
    <xdr:to>
      <xdr:col>55</xdr:col>
      <xdr:colOff>0</xdr:colOff>
      <xdr:row>40</xdr:row>
      <xdr:rowOff>144780</xdr:rowOff>
    </xdr:to>
    <xdr:cxnSp macro="">
      <xdr:nvCxnSpPr>
        <xdr:cNvPr id="132" name="直線コネクタ 131"/>
        <xdr:cNvCxnSpPr/>
      </xdr:nvCxnSpPr>
      <xdr:spPr>
        <a:xfrm flipV="1">
          <a:off x="9639300" y="6998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98552</xdr:rowOff>
    </xdr:from>
    <xdr:to>
      <xdr:col>46</xdr:col>
      <xdr:colOff>38100</xdr:colOff>
      <xdr:row>41</xdr:row>
      <xdr:rowOff>28702</xdr:rowOff>
    </xdr:to>
    <xdr:sp macro="" textlink="">
      <xdr:nvSpPr>
        <xdr:cNvPr id="133" name="楕円 132"/>
        <xdr:cNvSpPr/>
      </xdr:nvSpPr>
      <xdr:spPr>
        <a:xfrm>
          <a:off x="8699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149352</xdr:rowOff>
    </xdr:to>
    <xdr:cxnSp macro="">
      <xdr:nvCxnSpPr>
        <xdr:cNvPr id="134" name="直線コネクタ 133"/>
        <xdr:cNvCxnSpPr/>
      </xdr:nvCxnSpPr>
      <xdr:spPr>
        <a:xfrm flipV="1">
          <a:off x="8750300" y="700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114554</xdr:rowOff>
    </xdr:from>
    <xdr:to>
      <xdr:col>41</xdr:col>
      <xdr:colOff>101600</xdr:colOff>
      <xdr:row>40</xdr:row>
      <xdr:rowOff>44704</xdr:rowOff>
    </xdr:to>
    <xdr:sp macro="" textlink="">
      <xdr:nvSpPr>
        <xdr:cNvPr id="135" name="楕円 134"/>
        <xdr:cNvSpPr/>
      </xdr:nvSpPr>
      <xdr:spPr>
        <a:xfrm>
          <a:off x="7810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165354</xdr:rowOff>
    </xdr:from>
    <xdr:to>
      <xdr:col>45</xdr:col>
      <xdr:colOff>177800</xdr:colOff>
      <xdr:row>40</xdr:row>
      <xdr:rowOff>149352</xdr:rowOff>
    </xdr:to>
    <xdr:cxnSp macro="">
      <xdr:nvCxnSpPr>
        <xdr:cNvPr id="136" name="直線コネクタ 135"/>
        <xdr:cNvCxnSpPr/>
      </xdr:nvCxnSpPr>
      <xdr:spPr>
        <a:xfrm>
          <a:off x="7861300" y="685190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37" name="楕円 136"/>
        <xdr:cNvSpPr/>
      </xdr:nvSpPr>
      <xdr:spPr>
        <a:xfrm>
          <a:off x="6921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165354</xdr:rowOff>
    </xdr:from>
    <xdr:to>
      <xdr:col>41</xdr:col>
      <xdr:colOff>50800</xdr:colOff>
      <xdr:row>40</xdr:row>
      <xdr:rowOff>3048</xdr:rowOff>
    </xdr:to>
    <xdr:cxnSp macro="">
      <xdr:nvCxnSpPr>
        <xdr:cNvPr id="138" name="直線コネクタ 137"/>
        <xdr:cNvCxnSpPr/>
      </xdr:nvCxnSpPr>
      <xdr:spPr>
        <a:xfrm flipV="1">
          <a:off x="6972300" y="6851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138955</xdr:rowOff>
    </xdr:from>
    <xdr:ext cx="469744" cy="259045"/>
    <xdr:sp macro="" textlink="">
      <xdr:nvSpPr>
        <xdr:cNvPr id="139" name="n_1aveValue【図書館】&#10;一人当たり面積"/>
        <xdr:cNvSpPr txBox="1"/>
      </xdr:nvSpPr>
      <xdr:spPr>
        <a:xfrm>
          <a:off x="93917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138955</xdr:rowOff>
    </xdr:from>
    <xdr:ext cx="469744" cy="259045"/>
    <xdr:sp macro="" textlink="">
      <xdr:nvSpPr>
        <xdr:cNvPr id="140" name="n_2aveValue【図書館】&#10;一人当たり面積"/>
        <xdr:cNvSpPr txBox="1"/>
      </xdr:nvSpPr>
      <xdr:spPr>
        <a:xfrm>
          <a:off x="85154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1" name="n_3aveValue【図書館】&#10;一人当たり面積"/>
        <xdr:cNvSpPr txBox="1"/>
      </xdr:nvSpPr>
      <xdr:spPr>
        <a:xfrm>
          <a:off x="7626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2" name="n_4aveValue【図書館】&#10;一人当たり面積"/>
        <xdr:cNvSpPr txBox="1"/>
      </xdr:nvSpPr>
      <xdr:spPr>
        <a:xfrm>
          <a:off x="6737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3" name="n_1main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19829</xdr:rowOff>
    </xdr:from>
    <xdr:ext cx="469744" cy="259045"/>
    <xdr:sp macro="" textlink="">
      <xdr:nvSpPr>
        <xdr:cNvPr id="144" name="n_2mainValue【図書館】&#10;一人当たり面積"/>
        <xdr:cNvSpPr txBox="1"/>
      </xdr:nvSpPr>
      <xdr:spPr>
        <a:xfrm>
          <a:off x="8515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61231</xdr:rowOff>
    </xdr:from>
    <xdr:ext cx="469744" cy="259045"/>
    <xdr:sp macro="" textlink="">
      <xdr:nvSpPr>
        <xdr:cNvPr id="145" name="n_3mainValue【図書館】&#10;一人当たり面積"/>
        <xdr:cNvSpPr txBox="1"/>
      </xdr:nvSpPr>
      <xdr:spPr>
        <a:xfrm>
          <a:off x="7626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6" name="n_4mainValue【図書館】&#10;一人当たり面積"/>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xdr:cNvSpPr txBox="1"/>
      </xdr:nvSpPr>
      <xdr:spPr>
        <a:xfrm>
          <a:off x="4673600" y="1027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89626</xdr:rowOff>
    </xdr:from>
    <xdr:to>
      <xdr:col>10</xdr:col>
      <xdr:colOff>165100</xdr:colOff>
      <xdr:row>61</xdr:row>
      <xdr:rowOff>19776</xdr:rowOff>
    </xdr:to>
    <xdr:sp macro="" textlink="">
      <xdr:nvSpPr>
        <xdr:cNvPr id="181" name="フローチャート: 判断 180"/>
        <xdr:cNvSpPr/>
      </xdr:nvSpPr>
      <xdr:spPr>
        <a:xfrm>
          <a:off x="196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2" name="フローチャート: 判断 181"/>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66766</xdr:rowOff>
    </xdr:from>
    <xdr:to>
      <xdr:col>24</xdr:col>
      <xdr:colOff>114300</xdr:colOff>
      <xdr:row>61</xdr:row>
      <xdr:rowOff>168366</xdr:rowOff>
    </xdr:to>
    <xdr:sp macro="" textlink="">
      <xdr:nvSpPr>
        <xdr:cNvPr id="188" name="楕円 187"/>
        <xdr:cNvSpPr/>
      </xdr:nvSpPr>
      <xdr:spPr>
        <a:xfrm>
          <a:off x="45847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45193</xdr:rowOff>
    </xdr:from>
    <xdr:ext cx="405111" cy="259045"/>
    <xdr:sp macro="" textlink="">
      <xdr:nvSpPr>
        <xdr:cNvPr id="189" name="【体育館・プール】&#10;有形固定資産減価償却率該当値テキスト"/>
        <xdr:cNvSpPr txBox="1"/>
      </xdr:nvSpPr>
      <xdr:spPr>
        <a:xfrm>
          <a:off x="4673600"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141877</xdr:rowOff>
    </xdr:from>
    <xdr:to>
      <xdr:col>20</xdr:col>
      <xdr:colOff>38100</xdr:colOff>
      <xdr:row>62</xdr:row>
      <xdr:rowOff>72027</xdr:rowOff>
    </xdr:to>
    <xdr:sp macro="" textlink="">
      <xdr:nvSpPr>
        <xdr:cNvPr id="190" name="楕円 189"/>
        <xdr:cNvSpPr/>
      </xdr:nvSpPr>
      <xdr:spPr>
        <a:xfrm>
          <a:off x="3746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117566</xdr:rowOff>
    </xdr:from>
    <xdr:to>
      <xdr:col>24</xdr:col>
      <xdr:colOff>63500</xdr:colOff>
      <xdr:row>62</xdr:row>
      <xdr:rowOff>21227</xdr:rowOff>
    </xdr:to>
    <xdr:cxnSp macro="">
      <xdr:nvCxnSpPr>
        <xdr:cNvPr id="191" name="直線コネクタ 190"/>
        <xdr:cNvCxnSpPr/>
      </xdr:nvCxnSpPr>
      <xdr:spPr>
        <a:xfrm flipV="1">
          <a:off x="3797300" y="1057601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114119</xdr:rowOff>
    </xdr:from>
    <xdr:to>
      <xdr:col>15</xdr:col>
      <xdr:colOff>101600</xdr:colOff>
      <xdr:row>62</xdr:row>
      <xdr:rowOff>44269</xdr:rowOff>
    </xdr:to>
    <xdr:sp macro="" textlink="">
      <xdr:nvSpPr>
        <xdr:cNvPr id="192" name="楕円 191"/>
        <xdr:cNvSpPr/>
      </xdr:nvSpPr>
      <xdr:spPr>
        <a:xfrm>
          <a:off x="2857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164919</xdr:rowOff>
    </xdr:from>
    <xdr:to>
      <xdr:col>19</xdr:col>
      <xdr:colOff>177800</xdr:colOff>
      <xdr:row>62</xdr:row>
      <xdr:rowOff>21227</xdr:rowOff>
    </xdr:to>
    <xdr:cxnSp macro="">
      <xdr:nvCxnSpPr>
        <xdr:cNvPr id="193" name="直線コネクタ 192"/>
        <xdr:cNvCxnSpPr/>
      </xdr:nvCxnSpPr>
      <xdr:spPr>
        <a:xfrm>
          <a:off x="2908300" y="106233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94" name="楕円 193"/>
        <xdr:cNvSpPr/>
      </xdr:nvSpPr>
      <xdr:spPr>
        <a:xfrm>
          <a:off x="1968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84909</xdr:rowOff>
    </xdr:from>
    <xdr:to>
      <xdr:col>15</xdr:col>
      <xdr:colOff>50800</xdr:colOff>
      <xdr:row>61</xdr:row>
      <xdr:rowOff>164919</xdr:rowOff>
    </xdr:to>
    <xdr:cxnSp macro="">
      <xdr:nvCxnSpPr>
        <xdr:cNvPr id="195" name="直線コネクタ 194"/>
        <xdr:cNvCxnSpPr/>
      </xdr:nvCxnSpPr>
      <xdr:spPr>
        <a:xfrm>
          <a:off x="2019300" y="10543359"/>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1451</xdr:rowOff>
    </xdr:from>
    <xdr:to>
      <xdr:col>6</xdr:col>
      <xdr:colOff>38100</xdr:colOff>
      <xdr:row>61</xdr:row>
      <xdr:rowOff>103051</xdr:rowOff>
    </xdr:to>
    <xdr:sp macro="" textlink="">
      <xdr:nvSpPr>
        <xdr:cNvPr id="196" name="楕円 195"/>
        <xdr:cNvSpPr/>
      </xdr:nvSpPr>
      <xdr:spPr>
        <a:xfrm>
          <a:off x="10795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52251</xdr:rowOff>
    </xdr:from>
    <xdr:to>
      <xdr:col>10</xdr:col>
      <xdr:colOff>114300</xdr:colOff>
      <xdr:row>61</xdr:row>
      <xdr:rowOff>84909</xdr:rowOff>
    </xdr:to>
    <xdr:cxnSp macro="">
      <xdr:nvCxnSpPr>
        <xdr:cNvPr id="197" name="直線コネクタ 196"/>
        <xdr:cNvCxnSpPr/>
      </xdr:nvCxnSpPr>
      <xdr:spPr>
        <a:xfrm>
          <a:off x="1130300" y="105107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99" name="n_2aveValue【体育館・プール】&#10;有形固定資産減価償却率"/>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0" name="n_3aveValue【体育館・プール】&#10;有形固定資産減価償却率"/>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201" name="n_4aveValue【体育館・プール】&#10;有形固定資産減価償却率"/>
        <xdr:cNvSpPr txBox="1"/>
      </xdr:nvSpPr>
      <xdr:spPr>
        <a:xfrm>
          <a:off x="927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63154</xdr:rowOff>
    </xdr:from>
    <xdr:ext cx="405111" cy="259045"/>
    <xdr:sp macro="" textlink="">
      <xdr:nvSpPr>
        <xdr:cNvPr id="202" name="n_1mainValue【体育館・プール】&#10;有形固定資産減価償却率"/>
        <xdr:cNvSpPr txBox="1"/>
      </xdr:nvSpPr>
      <xdr:spPr>
        <a:xfrm>
          <a:off x="35820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35396</xdr:rowOff>
    </xdr:from>
    <xdr:ext cx="405111" cy="259045"/>
    <xdr:sp macro="" textlink="">
      <xdr:nvSpPr>
        <xdr:cNvPr id="203" name="n_2mainValue【体育館・プール】&#10;有形固定資産減価償却率"/>
        <xdr:cNvSpPr txBox="1"/>
      </xdr:nvSpPr>
      <xdr:spPr>
        <a:xfrm>
          <a:off x="2705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4" name="n_3mainValue【体育館・プール】&#10;有形固定資産減価償却率"/>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94178</xdr:rowOff>
    </xdr:from>
    <xdr:ext cx="405111" cy="259045"/>
    <xdr:sp macro="" textlink="">
      <xdr:nvSpPr>
        <xdr:cNvPr id="205" name="n_4mainValue【体育館・プール】&#10;有形固定資産減価償却率"/>
        <xdr:cNvSpPr txBox="1"/>
      </xdr:nvSpPr>
      <xdr:spPr>
        <a:xfrm>
          <a:off x="9277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161489</xdr:rowOff>
    </xdr:from>
    <xdr:ext cx="469744" cy="259045"/>
    <xdr:sp macro="" textlink="">
      <xdr:nvSpPr>
        <xdr:cNvPr id="236" name="【体育館・プール】&#10;一人当たり面積平均値テキスト"/>
        <xdr:cNvSpPr txBox="1"/>
      </xdr:nvSpPr>
      <xdr:spPr>
        <a:xfrm>
          <a:off x="10515600" y="1027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14515</xdr:rowOff>
    </xdr:from>
    <xdr:to>
      <xdr:col>41</xdr:col>
      <xdr:colOff>101600</xdr:colOff>
      <xdr:row>61</xdr:row>
      <xdr:rowOff>116115</xdr:rowOff>
    </xdr:to>
    <xdr:sp macro="" textlink="">
      <xdr:nvSpPr>
        <xdr:cNvPr id="240" name="フローチャート: 判断 239"/>
        <xdr:cNvSpPr/>
      </xdr:nvSpPr>
      <xdr:spPr>
        <a:xfrm>
          <a:off x="7810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168003</xdr:rowOff>
    </xdr:from>
    <xdr:to>
      <xdr:col>36</xdr:col>
      <xdr:colOff>165100</xdr:colOff>
      <xdr:row>61</xdr:row>
      <xdr:rowOff>98153</xdr:rowOff>
    </xdr:to>
    <xdr:sp macro="" textlink="">
      <xdr:nvSpPr>
        <xdr:cNvPr id="241" name="フローチャート: 判断 240"/>
        <xdr:cNvSpPr/>
      </xdr:nvSpPr>
      <xdr:spPr>
        <a:xfrm>
          <a:off x="692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47" name="楕円 246"/>
        <xdr:cNvSpPr/>
      </xdr:nvSpPr>
      <xdr:spPr>
        <a:xfrm>
          <a:off x="10426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167657</xdr:rowOff>
    </xdr:from>
    <xdr:ext cx="469744" cy="259045"/>
    <xdr:sp macro="" textlink="">
      <xdr:nvSpPr>
        <xdr:cNvPr id="248" name="【体育館・プール】&#10;一人当たり面積該当値テキスト"/>
        <xdr:cNvSpPr txBox="1"/>
      </xdr:nvSpPr>
      <xdr:spPr>
        <a:xfrm>
          <a:off x="10515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9" name="楕円 248"/>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68580</xdr:rowOff>
    </xdr:from>
    <xdr:to>
      <xdr:col>55</xdr:col>
      <xdr:colOff>0</xdr:colOff>
      <xdr:row>62</xdr:row>
      <xdr:rowOff>80010</xdr:rowOff>
    </xdr:to>
    <xdr:cxnSp macro="">
      <xdr:nvCxnSpPr>
        <xdr:cNvPr id="250" name="直線コネクタ 249"/>
        <xdr:cNvCxnSpPr/>
      </xdr:nvCxnSpPr>
      <xdr:spPr>
        <a:xfrm flipV="1">
          <a:off x="9639300" y="106984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35741</xdr:rowOff>
    </xdr:from>
    <xdr:to>
      <xdr:col>46</xdr:col>
      <xdr:colOff>38100</xdr:colOff>
      <xdr:row>62</xdr:row>
      <xdr:rowOff>137341</xdr:rowOff>
    </xdr:to>
    <xdr:sp macro="" textlink="">
      <xdr:nvSpPr>
        <xdr:cNvPr id="251" name="楕円 250"/>
        <xdr:cNvSpPr/>
      </xdr:nvSpPr>
      <xdr:spPr>
        <a:xfrm>
          <a:off x="8699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86541</xdr:rowOff>
    </xdr:to>
    <xdr:cxnSp macro="">
      <xdr:nvCxnSpPr>
        <xdr:cNvPr id="252" name="直線コネクタ 251"/>
        <xdr:cNvCxnSpPr/>
      </xdr:nvCxnSpPr>
      <xdr:spPr>
        <a:xfrm flipV="1">
          <a:off x="8750300" y="1070991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107587</xdr:rowOff>
    </xdr:from>
    <xdr:to>
      <xdr:col>41</xdr:col>
      <xdr:colOff>101600</xdr:colOff>
      <xdr:row>61</xdr:row>
      <xdr:rowOff>37737</xdr:rowOff>
    </xdr:to>
    <xdr:sp macro="" textlink="">
      <xdr:nvSpPr>
        <xdr:cNvPr id="253" name="楕円 252"/>
        <xdr:cNvSpPr/>
      </xdr:nvSpPr>
      <xdr:spPr>
        <a:xfrm>
          <a:off x="7810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158387</xdr:rowOff>
    </xdr:from>
    <xdr:to>
      <xdr:col>45</xdr:col>
      <xdr:colOff>177800</xdr:colOff>
      <xdr:row>62</xdr:row>
      <xdr:rowOff>86541</xdr:rowOff>
    </xdr:to>
    <xdr:cxnSp macro="">
      <xdr:nvCxnSpPr>
        <xdr:cNvPr id="254" name="直線コネクタ 253"/>
        <xdr:cNvCxnSpPr/>
      </xdr:nvCxnSpPr>
      <xdr:spPr>
        <a:xfrm>
          <a:off x="7861300" y="10445387"/>
          <a:ext cx="889000" cy="27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104322</xdr:rowOff>
    </xdr:from>
    <xdr:to>
      <xdr:col>36</xdr:col>
      <xdr:colOff>165100</xdr:colOff>
      <xdr:row>61</xdr:row>
      <xdr:rowOff>34472</xdr:rowOff>
    </xdr:to>
    <xdr:sp macro="" textlink="">
      <xdr:nvSpPr>
        <xdr:cNvPr id="255" name="楕円 254"/>
        <xdr:cNvSpPr/>
      </xdr:nvSpPr>
      <xdr:spPr>
        <a:xfrm>
          <a:off x="6921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155122</xdr:rowOff>
    </xdr:from>
    <xdr:to>
      <xdr:col>41</xdr:col>
      <xdr:colOff>50800</xdr:colOff>
      <xdr:row>60</xdr:row>
      <xdr:rowOff>158387</xdr:rowOff>
    </xdr:to>
    <xdr:cxnSp macro="">
      <xdr:nvCxnSpPr>
        <xdr:cNvPr id="256" name="直線コネクタ 255"/>
        <xdr:cNvCxnSpPr/>
      </xdr:nvCxnSpPr>
      <xdr:spPr>
        <a:xfrm>
          <a:off x="6972300" y="1044212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104883</xdr:rowOff>
    </xdr:from>
    <xdr:ext cx="469744" cy="259045"/>
    <xdr:sp macro="" textlink="">
      <xdr:nvSpPr>
        <xdr:cNvPr id="257" name="n_1aveValue【体育館・プール】&#10;一人当たり面積"/>
        <xdr:cNvSpPr txBox="1"/>
      </xdr:nvSpPr>
      <xdr:spPr>
        <a:xfrm>
          <a:off x="9391727" y="1022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101617</xdr:rowOff>
    </xdr:from>
    <xdr:ext cx="469744" cy="259045"/>
    <xdr:sp macro="" textlink="">
      <xdr:nvSpPr>
        <xdr:cNvPr id="258" name="n_2aveValue【体育館・プール】&#10;一人当たり面積"/>
        <xdr:cNvSpPr txBox="1"/>
      </xdr:nvSpPr>
      <xdr:spPr>
        <a:xfrm>
          <a:off x="8515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107242</xdr:rowOff>
    </xdr:from>
    <xdr:ext cx="469744" cy="259045"/>
    <xdr:sp macro="" textlink="">
      <xdr:nvSpPr>
        <xdr:cNvPr id="259" name="n_3aveValue【体育館・プール】&#10;一人当たり面積"/>
        <xdr:cNvSpPr txBox="1"/>
      </xdr:nvSpPr>
      <xdr:spPr>
        <a:xfrm>
          <a:off x="76264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89280</xdr:rowOff>
    </xdr:from>
    <xdr:ext cx="469744" cy="259045"/>
    <xdr:sp macro="" textlink="">
      <xdr:nvSpPr>
        <xdr:cNvPr id="260" name="n_4aveValue【体育館・プール】&#10;一人当たり面積"/>
        <xdr:cNvSpPr txBox="1"/>
      </xdr:nvSpPr>
      <xdr:spPr>
        <a:xfrm>
          <a:off x="6737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121937</xdr:rowOff>
    </xdr:from>
    <xdr:ext cx="469744" cy="259045"/>
    <xdr:sp macro="" textlink="">
      <xdr:nvSpPr>
        <xdr:cNvPr id="261" name="n_1mainValue【体育館・プール】&#10;一人当たり面積"/>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128468</xdr:rowOff>
    </xdr:from>
    <xdr:ext cx="469744" cy="259045"/>
    <xdr:sp macro="" textlink="">
      <xdr:nvSpPr>
        <xdr:cNvPr id="262" name="n_2mainValue【体育館・プール】&#10;一人当たり面積"/>
        <xdr:cNvSpPr txBox="1"/>
      </xdr:nvSpPr>
      <xdr:spPr>
        <a:xfrm>
          <a:off x="8515427" y="1075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54264</xdr:rowOff>
    </xdr:from>
    <xdr:ext cx="469744" cy="259045"/>
    <xdr:sp macro="" textlink="">
      <xdr:nvSpPr>
        <xdr:cNvPr id="263" name="n_3mainValue【体育館・プール】&#10;一人当たり面積"/>
        <xdr:cNvSpPr txBox="1"/>
      </xdr:nvSpPr>
      <xdr:spPr>
        <a:xfrm>
          <a:off x="7626427" y="101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50999</xdr:rowOff>
    </xdr:from>
    <xdr:ext cx="469744" cy="259045"/>
    <xdr:sp macro="" textlink="">
      <xdr:nvSpPr>
        <xdr:cNvPr id="264" name="n_4mainValue【体育館・プール】&#10;一人当たり面積"/>
        <xdr:cNvSpPr txBox="1"/>
      </xdr:nvSpPr>
      <xdr:spPr>
        <a:xfrm>
          <a:off x="6737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35379</xdr:rowOff>
    </xdr:to>
    <xdr:cxnSp macro="">
      <xdr:nvCxnSpPr>
        <xdr:cNvPr id="306" name="直線コネクタ 305"/>
        <xdr:cNvCxnSpPr/>
      </xdr:nvCxnSpPr>
      <xdr:spPr>
        <a:xfrm flipV="1">
          <a:off x="4634865" y="1715262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309" name="【市民会館】&#10;有形固定資産減価償却率最大値テキスト"/>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10" name="直線コネクタ 309"/>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311" name="【市民会館】&#10;有形固定資産減価償却率平均値テキスト"/>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12" name="フローチャート: 判断 311"/>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13" name="フローチャート: 判断 312"/>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314" name="フローチャート: 判断 313"/>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315" name="フローチャート: 判断 314"/>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316" name="フローチャート: 判断 315"/>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322" name="楕円 321"/>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323" name="【市民会館】&#10;有形固定資産減価償却率該当値テキスト"/>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24" name="楕円 323"/>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325" name="直線コネクタ 324"/>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326" name="楕円 325"/>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327" name="直線コネクタ 326"/>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328" name="楕円 327"/>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329" name="直線コネクタ 328"/>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330" name="楕円 329"/>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331" name="直線コネクタ 330"/>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332" name="n_1aveValue【市民会館】&#10;有形固定資産減価償却率"/>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333" name="n_2aveValue【市民会館】&#10;有形固定資産減価償却率"/>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334" name="n_3aveValue【市民会館】&#10;有形固定資産減価償却率"/>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335" name="n_4aveValue【市民会館】&#10;有形固定資産減価償却率"/>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336" name="n_1mainValue【市民会館】&#10;有形固定資産減価償却率"/>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337" name="n_2mainValue【市民会館】&#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338" name="n_3mainValue【市民会館】&#10;有形固定資産減価償却率"/>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339" name="n_4mainValue【市民会館】&#10;有形固定資産減価償却率"/>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108</xdr:row>
      <xdr:rowOff>80011</xdr:rowOff>
    </xdr:to>
    <xdr:cxnSp macro="">
      <xdr:nvCxnSpPr>
        <xdr:cNvPr id="363" name="直線コネクタ 362"/>
        <xdr:cNvCxnSpPr/>
      </xdr:nvCxnSpPr>
      <xdr:spPr>
        <a:xfrm flipV="1">
          <a:off x="10476865" y="170764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83838</xdr:rowOff>
    </xdr:from>
    <xdr:ext cx="469744" cy="259045"/>
    <xdr:sp macro="" textlink="">
      <xdr:nvSpPr>
        <xdr:cNvPr id="364" name="【市民会館】&#10;一人当たり面積最小値テキスト"/>
        <xdr:cNvSpPr txBox="1"/>
      </xdr:nvSpPr>
      <xdr:spPr>
        <a:xfrm>
          <a:off x="10515600"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80011</xdr:rowOff>
    </xdr:from>
    <xdr:to>
      <xdr:col>55</xdr:col>
      <xdr:colOff>88900</xdr:colOff>
      <xdr:row>108</xdr:row>
      <xdr:rowOff>80011</xdr:rowOff>
    </xdr:to>
    <xdr:cxnSp macro="">
      <xdr:nvCxnSpPr>
        <xdr:cNvPr id="365" name="直線コネクタ 364"/>
        <xdr:cNvCxnSpPr/>
      </xdr:nvCxnSpPr>
      <xdr:spPr>
        <a:xfrm>
          <a:off x="10388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366" name="【市民会館】&#10;一人当たり面積最大値テキスト"/>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367" name="直線コネクタ 366"/>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128288</xdr:rowOff>
    </xdr:from>
    <xdr:ext cx="469744" cy="259045"/>
    <xdr:sp macro="" textlink="">
      <xdr:nvSpPr>
        <xdr:cNvPr id="368" name="【市民会館】&#10;一人当たり面積平均値テキスト"/>
        <xdr:cNvSpPr txBox="1"/>
      </xdr:nvSpPr>
      <xdr:spPr>
        <a:xfrm>
          <a:off x="10515600" y="17787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369" name="フローチャート: 判断 368"/>
        <xdr:cNvSpPr/>
      </xdr:nvSpPr>
      <xdr:spPr>
        <a:xfrm>
          <a:off x="10426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370" name="フローチャート: 判断 369"/>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371" name="フローチャート: 判断 370"/>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372" name="フローチャート: 判断 371"/>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166370</xdr:rowOff>
    </xdr:from>
    <xdr:to>
      <xdr:col>36</xdr:col>
      <xdr:colOff>165100</xdr:colOff>
      <xdr:row>105</xdr:row>
      <xdr:rowOff>96520</xdr:rowOff>
    </xdr:to>
    <xdr:sp macro="" textlink="">
      <xdr:nvSpPr>
        <xdr:cNvPr id="373" name="フローチャート: 判断 372"/>
        <xdr:cNvSpPr/>
      </xdr:nvSpPr>
      <xdr:spPr>
        <a:xfrm>
          <a:off x="6921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29211</xdr:rowOff>
    </xdr:from>
    <xdr:to>
      <xdr:col>55</xdr:col>
      <xdr:colOff>50800</xdr:colOff>
      <xdr:row>108</xdr:row>
      <xdr:rowOff>130811</xdr:rowOff>
    </xdr:to>
    <xdr:sp macro="" textlink="">
      <xdr:nvSpPr>
        <xdr:cNvPr id="379" name="楕円 378"/>
        <xdr:cNvSpPr/>
      </xdr:nvSpPr>
      <xdr:spPr>
        <a:xfrm>
          <a:off x="104267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115588</xdr:rowOff>
    </xdr:from>
    <xdr:ext cx="469744" cy="259045"/>
    <xdr:sp macro="" textlink="">
      <xdr:nvSpPr>
        <xdr:cNvPr id="380" name="【市民会館】&#10;一人当たり面積該当値テキスト"/>
        <xdr:cNvSpPr txBox="1"/>
      </xdr:nvSpPr>
      <xdr:spPr>
        <a:xfrm>
          <a:off x="10515600" y="184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33020</xdr:rowOff>
    </xdr:from>
    <xdr:to>
      <xdr:col>50</xdr:col>
      <xdr:colOff>165100</xdr:colOff>
      <xdr:row>108</xdr:row>
      <xdr:rowOff>134620</xdr:rowOff>
    </xdr:to>
    <xdr:sp macro="" textlink="">
      <xdr:nvSpPr>
        <xdr:cNvPr id="381" name="楕円 380"/>
        <xdr:cNvSpPr/>
      </xdr:nvSpPr>
      <xdr:spPr>
        <a:xfrm>
          <a:off x="9588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80011</xdr:rowOff>
    </xdr:from>
    <xdr:to>
      <xdr:col>55</xdr:col>
      <xdr:colOff>0</xdr:colOff>
      <xdr:row>108</xdr:row>
      <xdr:rowOff>83820</xdr:rowOff>
    </xdr:to>
    <xdr:cxnSp macro="">
      <xdr:nvCxnSpPr>
        <xdr:cNvPr id="382" name="直線コネクタ 381"/>
        <xdr:cNvCxnSpPr/>
      </xdr:nvCxnSpPr>
      <xdr:spPr>
        <a:xfrm flipV="1">
          <a:off x="9639300" y="185966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33020</xdr:rowOff>
    </xdr:from>
    <xdr:to>
      <xdr:col>46</xdr:col>
      <xdr:colOff>38100</xdr:colOff>
      <xdr:row>108</xdr:row>
      <xdr:rowOff>134620</xdr:rowOff>
    </xdr:to>
    <xdr:sp macro="" textlink="">
      <xdr:nvSpPr>
        <xdr:cNvPr id="383" name="楕円 382"/>
        <xdr:cNvSpPr/>
      </xdr:nvSpPr>
      <xdr:spPr>
        <a:xfrm>
          <a:off x="8699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83820</xdr:rowOff>
    </xdr:from>
    <xdr:to>
      <xdr:col>50</xdr:col>
      <xdr:colOff>114300</xdr:colOff>
      <xdr:row>108</xdr:row>
      <xdr:rowOff>83820</xdr:rowOff>
    </xdr:to>
    <xdr:cxnSp macro="">
      <xdr:nvCxnSpPr>
        <xdr:cNvPr id="384" name="直線コネクタ 383"/>
        <xdr:cNvCxnSpPr/>
      </xdr:nvCxnSpPr>
      <xdr:spPr>
        <a:xfrm>
          <a:off x="8750300" y="1860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135889</xdr:rowOff>
    </xdr:from>
    <xdr:to>
      <xdr:col>41</xdr:col>
      <xdr:colOff>101600</xdr:colOff>
      <xdr:row>108</xdr:row>
      <xdr:rowOff>66039</xdr:rowOff>
    </xdr:to>
    <xdr:sp macro="" textlink="">
      <xdr:nvSpPr>
        <xdr:cNvPr id="385" name="楕円 384"/>
        <xdr:cNvSpPr/>
      </xdr:nvSpPr>
      <xdr:spPr>
        <a:xfrm>
          <a:off x="7810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15239</xdr:rowOff>
    </xdr:from>
    <xdr:to>
      <xdr:col>45</xdr:col>
      <xdr:colOff>177800</xdr:colOff>
      <xdr:row>108</xdr:row>
      <xdr:rowOff>83820</xdr:rowOff>
    </xdr:to>
    <xdr:cxnSp macro="">
      <xdr:nvCxnSpPr>
        <xdr:cNvPr id="386" name="直線コネクタ 385"/>
        <xdr:cNvCxnSpPr/>
      </xdr:nvCxnSpPr>
      <xdr:spPr>
        <a:xfrm>
          <a:off x="7861300" y="185318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139700</xdr:rowOff>
    </xdr:from>
    <xdr:to>
      <xdr:col>36</xdr:col>
      <xdr:colOff>165100</xdr:colOff>
      <xdr:row>108</xdr:row>
      <xdr:rowOff>69850</xdr:rowOff>
    </xdr:to>
    <xdr:sp macro="" textlink="">
      <xdr:nvSpPr>
        <xdr:cNvPr id="387" name="楕円 386"/>
        <xdr:cNvSpPr/>
      </xdr:nvSpPr>
      <xdr:spPr>
        <a:xfrm>
          <a:off x="6921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15239</xdr:rowOff>
    </xdr:from>
    <xdr:to>
      <xdr:col>41</xdr:col>
      <xdr:colOff>50800</xdr:colOff>
      <xdr:row>108</xdr:row>
      <xdr:rowOff>19050</xdr:rowOff>
    </xdr:to>
    <xdr:cxnSp macro="">
      <xdr:nvCxnSpPr>
        <xdr:cNvPr id="388" name="直線コネクタ 387"/>
        <xdr:cNvCxnSpPr/>
      </xdr:nvCxnSpPr>
      <xdr:spPr>
        <a:xfrm flipV="1">
          <a:off x="6972300" y="18531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389" name="n_1aveValue【市民会館】&#10;一人当たり面積"/>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390"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391" name="n_3aveValue【市民会館】&#10;一人当たり面積"/>
        <xdr:cNvSpPr txBox="1"/>
      </xdr:nvSpPr>
      <xdr:spPr>
        <a:xfrm>
          <a:off x="7626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113047</xdr:rowOff>
    </xdr:from>
    <xdr:ext cx="469744" cy="259045"/>
    <xdr:sp macro="" textlink="">
      <xdr:nvSpPr>
        <xdr:cNvPr id="392" name="n_4aveValue【市民会館】&#10;一人当たり面積"/>
        <xdr:cNvSpPr txBox="1"/>
      </xdr:nvSpPr>
      <xdr:spPr>
        <a:xfrm>
          <a:off x="6737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125747</xdr:rowOff>
    </xdr:from>
    <xdr:ext cx="469744" cy="259045"/>
    <xdr:sp macro="" textlink="">
      <xdr:nvSpPr>
        <xdr:cNvPr id="393" name="n_1mainValue【市民会館】&#10;一人当たり面積"/>
        <xdr:cNvSpPr txBox="1"/>
      </xdr:nvSpPr>
      <xdr:spPr>
        <a:xfrm>
          <a:off x="93917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125747</xdr:rowOff>
    </xdr:from>
    <xdr:ext cx="469744" cy="259045"/>
    <xdr:sp macro="" textlink="">
      <xdr:nvSpPr>
        <xdr:cNvPr id="394" name="n_2mainValue【市民会館】&#10;一人当たり面積"/>
        <xdr:cNvSpPr txBox="1"/>
      </xdr:nvSpPr>
      <xdr:spPr>
        <a:xfrm>
          <a:off x="85154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57166</xdr:rowOff>
    </xdr:from>
    <xdr:ext cx="469744" cy="259045"/>
    <xdr:sp macro="" textlink="">
      <xdr:nvSpPr>
        <xdr:cNvPr id="395" name="n_3mainValue【市民会館】&#10;一人当たり面積"/>
        <xdr:cNvSpPr txBox="1"/>
      </xdr:nvSpPr>
      <xdr:spPr>
        <a:xfrm>
          <a:off x="76264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60977</xdr:rowOff>
    </xdr:from>
    <xdr:ext cx="469744" cy="259045"/>
    <xdr:sp macro="" textlink="">
      <xdr:nvSpPr>
        <xdr:cNvPr id="396" name="n_4mainValue【市民会館】&#10;一人当たり面積"/>
        <xdr:cNvSpPr txBox="1"/>
      </xdr:nvSpPr>
      <xdr:spPr>
        <a:xfrm>
          <a:off x="6737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422" name="直線コネクタ 421"/>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423" name="【一般廃棄物処理施設】&#10;有形固定資産減価償却率最小値テキスト"/>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424" name="直線コネクタ 423"/>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425" name="【一般廃棄物処理施設】&#10;有形固定資産減価償却率最大値テキスト"/>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426" name="直線コネクタ 425"/>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427" name="【一般廃棄物処理施設】&#10;有形固定資産減価償却率平均値テキスト"/>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28" name="フローチャート: 判断 427"/>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29" name="フローチャート: 判断 428"/>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30" name="フローチャート: 判断 429"/>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31" name="フローチャート: 判断 430"/>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136434</xdr:rowOff>
    </xdr:from>
    <xdr:to>
      <xdr:col>67</xdr:col>
      <xdr:colOff>101600</xdr:colOff>
      <xdr:row>39</xdr:row>
      <xdr:rowOff>66584</xdr:rowOff>
    </xdr:to>
    <xdr:sp macro="" textlink="">
      <xdr:nvSpPr>
        <xdr:cNvPr id="432" name="フローチャート: 判断 431"/>
        <xdr:cNvSpPr/>
      </xdr:nvSpPr>
      <xdr:spPr>
        <a:xfrm>
          <a:off x="12763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438" name="楕円 437"/>
        <xdr:cNvSpPr/>
      </xdr:nvSpPr>
      <xdr:spPr>
        <a:xfrm>
          <a:off x="16268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15620</xdr:rowOff>
    </xdr:from>
    <xdr:ext cx="405111" cy="259045"/>
    <xdr:sp macro="" textlink="">
      <xdr:nvSpPr>
        <xdr:cNvPr id="439" name="【一般廃棄物処理施設】&#10;有形固定資産減価償却率該当値テキスト"/>
        <xdr:cNvSpPr txBox="1"/>
      </xdr:nvSpPr>
      <xdr:spPr>
        <a:xfrm>
          <a:off x="16357600"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128270</xdr:rowOff>
    </xdr:from>
    <xdr:to>
      <xdr:col>81</xdr:col>
      <xdr:colOff>101600</xdr:colOff>
      <xdr:row>38</xdr:row>
      <xdr:rowOff>58420</xdr:rowOff>
    </xdr:to>
    <xdr:sp macro="" textlink="">
      <xdr:nvSpPr>
        <xdr:cNvPr id="440" name="楕円 439"/>
        <xdr:cNvSpPr/>
      </xdr:nvSpPr>
      <xdr:spPr>
        <a:xfrm>
          <a:off x="1543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xdr:rowOff>
    </xdr:from>
    <xdr:to>
      <xdr:col>85</xdr:col>
      <xdr:colOff>127000</xdr:colOff>
      <xdr:row>38</xdr:row>
      <xdr:rowOff>43543</xdr:rowOff>
    </xdr:to>
    <xdr:cxnSp macro="">
      <xdr:nvCxnSpPr>
        <xdr:cNvPr id="441" name="直線コネクタ 440"/>
        <xdr:cNvCxnSpPr/>
      </xdr:nvCxnSpPr>
      <xdr:spPr>
        <a:xfrm>
          <a:off x="15481300" y="65227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90714</xdr:rowOff>
    </xdr:from>
    <xdr:to>
      <xdr:col>76</xdr:col>
      <xdr:colOff>165100</xdr:colOff>
      <xdr:row>38</xdr:row>
      <xdr:rowOff>20864</xdr:rowOff>
    </xdr:to>
    <xdr:sp macro="" textlink="">
      <xdr:nvSpPr>
        <xdr:cNvPr id="442" name="楕円 441"/>
        <xdr:cNvSpPr/>
      </xdr:nvSpPr>
      <xdr:spPr>
        <a:xfrm>
          <a:off x="14541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141514</xdr:rowOff>
    </xdr:from>
    <xdr:to>
      <xdr:col>81</xdr:col>
      <xdr:colOff>50800</xdr:colOff>
      <xdr:row>38</xdr:row>
      <xdr:rowOff>7620</xdr:rowOff>
    </xdr:to>
    <xdr:cxnSp macro="">
      <xdr:nvCxnSpPr>
        <xdr:cNvPr id="443" name="直線コネクタ 442"/>
        <xdr:cNvCxnSpPr/>
      </xdr:nvCxnSpPr>
      <xdr:spPr>
        <a:xfrm>
          <a:off x="14592300" y="64851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58057</xdr:rowOff>
    </xdr:from>
    <xdr:to>
      <xdr:col>72</xdr:col>
      <xdr:colOff>38100</xdr:colOff>
      <xdr:row>38</xdr:row>
      <xdr:rowOff>159657</xdr:rowOff>
    </xdr:to>
    <xdr:sp macro="" textlink="">
      <xdr:nvSpPr>
        <xdr:cNvPr id="444" name="楕円 443"/>
        <xdr:cNvSpPr/>
      </xdr:nvSpPr>
      <xdr:spPr>
        <a:xfrm>
          <a:off x="13652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141514</xdr:rowOff>
    </xdr:from>
    <xdr:to>
      <xdr:col>76</xdr:col>
      <xdr:colOff>114300</xdr:colOff>
      <xdr:row>38</xdr:row>
      <xdr:rowOff>108857</xdr:rowOff>
    </xdr:to>
    <xdr:cxnSp macro="">
      <xdr:nvCxnSpPr>
        <xdr:cNvPr id="445" name="直線コネクタ 444"/>
        <xdr:cNvCxnSpPr/>
      </xdr:nvCxnSpPr>
      <xdr:spPr>
        <a:xfrm flipV="1">
          <a:off x="13703300" y="6485164"/>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10704</xdr:rowOff>
    </xdr:from>
    <xdr:to>
      <xdr:col>67</xdr:col>
      <xdr:colOff>101600</xdr:colOff>
      <xdr:row>38</xdr:row>
      <xdr:rowOff>112304</xdr:rowOff>
    </xdr:to>
    <xdr:sp macro="" textlink="">
      <xdr:nvSpPr>
        <xdr:cNvPr id="446" name="楕円 445"/>
        <xdr:cNvSpPr/>
      </xdr:nvSpPr>
      <xdr:spPr>
        <a:xfrm>
          <a:off x="12763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61504</xdr:rowOff>
    </xdr:from>
    <xdr:to>
      <xdr:col>71</xdr:col>
      <xdr:colOff>177800</xdr:colOff>
      <xdr:row>38</xdr:row>
      <xdr:rowOff>108857</xdr:rowOff>
    </xdr:to>
    <xdr:cxnSp macro="">
      <xdr:nvCxnSpPr>
        <xdr:cNvPr id="447" name="直線コネクタ 446"/>
        <xdr:cNvCxnSpPr/>
      </xdr:nvCxnSpPr>
      <xdr:spPr>
        <a:xfrm>
          <a:off x="12814300" y="657660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448" name="n_1aveValue【一般廃棄物処理施設】&#10;有形固定資産減価償却率"/>
        <xdr:cNvSpPr txBox="1"/>
      </xdr:nvSpPr>
      <xdr:spPr>
        <a:xfrm>
          <a:off x="15266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449" name="n_2aveValue【一般廃棄物処理施設】&#10;有形固定資産減価償却率"/>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450" name="n_3aveValue【一般廃棄物処理施設】&#10;有形固定資産減価償却率"/>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57711</xdr:rowOff>
    </xdr:from>
    <xdr:ext cx="405111" cy="259045"/>
    <xdr:sp macro="" textlink="">
      <xdr:nvSpPr>
        <xdr:cNvPr id="451" name="n_4aveValue【一般廃棄物処理施設】&#10;有形固定資産減価償却率"/>
        <xdr:cNvSpPr txBox="1"/>
      </xdr:nvSpPr>
      <xdr:spPr>
        <a:xfrm>
          <a:off x="12611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74947</xdr:rowOff>
    </xdr:from>
    <xdr:ext cx="405111" cy="259045"/>
    <xdr:sp macro="" textlink="">
      <xdr:nvSpPr>
        <xdr:cNvPr id="452" name="n_1mainValue【一般廃棄物処理施設】&#10;有形固定資産減価償却率"/>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37391</xdr:rowOff>
    </xdr:from>
    <xdr:ext cx="405111" cy="259045"/>
    <xdr:sp macro="" textlink="">
      <xdr:nvSpPr>
        <xdr:cNvPr id="453" name="n_2mainValue【一般廃棄物処理施設】&#10;有形固定資産減価償却率"/>
        <xdr:cNvSpPr txBox="1"/>
      </xdr:nvSpPr>
      <xdr:spPr>
        <a:xfrm>
          <a:off x="143897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454" name="n_3mainValue【一般廃棄物処理施設】&#10;有形固定資産減価償却率"/>
        <xdr:cNvSpPr txBox="1"/>
      </xdr:nvSpPr>
      <xdr:spPr>
        <a:xfrm>
          <a:off x="13500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455" name="n_4mainValue【一般廃棄物処理施設】&#10;有形固定資産減価償却率"/>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477" name="直線コネクタ 476"/>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478" name="【一般廃棄物処理施設】&#10;一人当たり有形固定資産（償却資産）額最小値テキスト"/>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479" name="直線コネクタ 478"/>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480" name="【一般廃棄物処理施設】&#10;一人当たり有形固定資産（償却資産）額最大値テキスト"/>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481" name="直線コネクタ 480"/>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82246</xdr:rowOff>
    </xdr:from>
    <xdr:ext cx="599010" cy="259045"/>
    <xdr:sp macro="" textlink="">
      <xdr:nvSpPr>
        <xdr:cNvPr id="482" name="【一般廃棄物処理施設】&#10;一人当たり有形固定資産（償却資産）額平均値テキスト"/>
        <xdr:cNvSpPr txBox="1"/>
      </xdr:nvSpPr>
      <xdr:spPr>
        <a:xfrm>
          <a:off x="22199600" y="6597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483" name="フローチャート: 判断 482"/>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484" name="フローチャート: 判断 483"/>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485" name="フローチャート: 判断 484"/>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140752</xdr:rowOff>
    </xdr:from>
    <xdr:to>
      <xdr:col>102</xdr:col>
      <xdr:colOff>165100</xdr:colOff>
      <xdr:row>39</xdr:row>
      <xdr:rowOff>70902</xdr:rowOff>
    </xdr:to>
    <xdr:sp macro="" textlink="">
      <xdr:nvSpPr>
        <xdr:cNvPr id="486" name="フローチャート: 判断 485"/>
        <xdr:cNvSpPr/>
      </xdr:nvSpPr>
      <xdr:spPr>
        <a:xfrm>
          <a:off x="19494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121696</xdr:rowOff>
    </xdr:from>
    <xdr:to>
      <xdr:col>98</xdr:col>
      <xdr:colOff>38100</xdr:colOff>
      <xdr:row>39</xdr:row>
      <xdr:rowOff>51846</xdr:rowOff>
    </xdr:to>
    <xdr:sp macro="" textlink="">
      <xdr:nvSpPr>
        <xdr:cNvPr id="487" name="フローチャート: 判断 486"/>
        <xdr:cNvSpPr/>
      </xdr:nvSpPr>
      <xdr:spPr>
        <a:xfrm>
          <a:off x="18605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147953</xdr:rowOff>
    </xdr:from>
    <xdr:to>
      <xdr:col>116</xdr:col>
      <xdr:colOff>114300</xdr:colOff>
      <xdr:row>38</xdr:row>
      <xdr:rowOff>78102</xdr:rowOff>
    </xdr:to>
    <xdr:sp macro="" textlink="">
      <xdr:nvSpPr>
        <xdr:cNvPr id="493" name="楕円 492"/>
        <xdr:cNvSpPr/>
      </xdr:nvSpPr>
      <xdr:spPr>
        <a:xfrm>
          <a:off x="22110700" y="64916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170830</xdr:rowOff>
    </xdr:from>
    <xdr:ext cx="599010" cy="259045"/>
    <xdr:sp macro="" textlink="">
      <xdr:nvSpPr>
        <xdr:cNvPr id="494" name="【一般廃棄物処理施設】&#10;一人当たり有形固定資産（償却資産）額該当値テキスト"/>
        <xdr:cNvSpPr txBox="1"/>
      </xdr:nvSpPr>
      <xdr:spPr>
        <a:xfrm>
          <a:off x="22199600" y="634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163675</xdr:rowOff>
    </xdr:from>
    <xdr:to>
      <xdr:col>112</xdr:col>
      <xdr:colOff>38100</xdr:colOff>
      <xdr:row>38</xdr:row>
      <xdr:rowOff>93825</xdr:rowOff>
    </xdr:to>
    <xdr:sp macro="" textlink="">
      <xdr:nvSpPr>
        <xdr:cNvPr id="495" name="楕円 494"/>
        <xdr:cNvSpPr/>
      </xdr:nvSpPr>
      <xdr:spPr>
        <a:xfrm>
          <a:off x="21272500" y="650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27302</xdr:rowOff>
    </xdr:from>
    <xdr:to>
      <xdr:col>116</xdr:col>
      <xdr:colOff>63500</xdr:colOff>
      <xdr:row>38</xdr:row>
      <xdr:rowOff>43025</xdr:rowOff>
    </xdr:to>
    <xdr:cxnSp macro="">
      <xdr:nvCxnSpPr>
        <xdr:cNvPr id="496" name="直線コネクタ 495"/>
        <xdr:cNvCxnSpPr/>
      </xdr:nvCxnSpPr>
      <xdr:spPr>
        <a:xfrm flipV="1">
          <a:off x="21323300" y="6542402"/>
          <a:ext cx="838200" cy="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3628</xdr:rowOff>
    </xdr:from>
    <xdr:to>
      <xdr:col>107</xdr:col>
      <xdr:colOff>101600</xdr:colOff>
      <xdr:row>38</xdr:row>
      <xdr:rowOff>105228</xdr:rowOff>
    </xdr:to>
    <xdr:sp macro="" textlink="">
      <xdr:nvSpPr>
        <xdr:cNvPr id="497" name="楕円 496"/>
        <xdr:cNvSpPr/>
      </xdr:nvSpPr>
      <xdr:spPr>
        <a:xfrm>
          <a:off x="20383500" y="651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43025</xdr:rowOff>
    </xdr:from>
    <xdr:to>
      <xdr:col>111</xdr:col>
      <xdr:colOff>177800</xdr:colOff>
      <xdr:row>38</xdr:row>
      <xdr:rowOff>54428</xdr:rowOff>
    </xdr:to>
    <xdr:cxnSp macro="">
      <xdr:nvCxnSpPr>
        <xdr:cNvPr id="498" name="直線コネクタ 497"/>
        <xdr:cNvCxnSpPr/>
      </xdr:nvCxnSpPr>
      <xdr:spPr>
        <a:xfrm flipV="1">
          <a:off x="20434300" y="6558125"/>
          <a:ext cx="889000" cy="1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148149</xdr:rowOff>
    </xdr:from>
    <xdr:to>
      <xdr:col>102</xdr:col>
      <xdr:colOff>165100</xdr:colOff>
      <xdr:row>35</xdr:row>
      <xdr:rowOff>78299</xdr:rowOff>
    </xdr:to>
    <xdr:sp macro="" textlink="">
      <xdr:nvSpPr>
        <xdr:cNvPr id="499" name="楕円 498"/>
        <xdr:cNvSpPr/>
      </xdr:nvSpPr>
      <xdr:spPr>
        <a:xfrm>
          <a:off x="19494500" y="597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27499</xdr:rowOff>
    </xdr:from>
    <xdr:to>
      <xdr:col>107</xdr:col>
      <xdr:colOff>50800</xdr:colOff>
      <xdr:row>38</xdr:row>
      <xdr:rowOff>54428</xdr:rowOff>
    </xdr:to>
    <xdr:cxnSp macro="">
      <xdr:nvCxnSpPr>
        <xdr:cNvPr id="500" name="直線コネクタ 499"/>
        <xdr:cNvCxnSpPr/>
      </xdr:nvCxnSpPr>
      <xdr:spPr>
        <a:xfrm>
          <a:off x="19545300" y="6028249"/>
          <a:ext cx="889000" cy="54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157398</xdr:rowOff>
    </xdr:from>
    <xdr:to>
      <xdr:col>98</xdr:col>
      <xdr:colOff>38100</xdr:colOff>
      <xdr:row>35</xdr:row>
      <xdr:rowOff>87548</xdr:rowOff>
    </xdr:to>
    <xdr:sp macro="" textlink="">
      <xdr:nvSpPr>
        <xdr:cNvPr id="501" name="楕円 500"/>
        <xdr:cNvSpPr/>
      </xdr:nvSpPr>
      <xdr:spPr>
        <a:xfrm>
          <a:off x="18605500" y="598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27499</xdr:rowOff>
    </xdr:from>
    <xdr:to>
      <xdr:col>102</xdr:col>
      <xdr:colOff>114300</xdr:colOff>
      <xdr:row>35</xdr:row>
      <xdr:rowOff>36748</xdr:rowOff>
    </xdr:to>
    <xdr:cxnSp macro="">
      <xdr:nvCxnSpPr>
        <xdr:cNvPr id="502" name="直線コネクタ 501"/>
        <xdr:cNvCxnSpPr/>
      </xdr:nvCxnSpPr>
      <xdr:spPr>
        <a:xfrm flipV="1">
          <a:off x="18656300" y="6028249"/>
          <a:ext cx="889000" cy="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24140</xdr:rowOff>
    </xdr:from>
    <xdr:ext cx="599010" cy="259045"/>
    <xdr:sp macro="" textlink="">
      <xdr:nvSpPr>
        <xdr:cNvPr id="503" name="n_1aveValue【一般廃棄物処理施設】&#10;一人当たり有形固定資産（償却資産）額"/>
        <xdr:cNvSpPr txBox="1"/>
      </xdr:nvSpPr>
      <xdr:spPr>
        <a:xfrm>
          <a:off x="21011095" y="671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23025</xdr:rowOff>
    </xdr:from>
    <xdr:ext cx="599010" cy="259045"/>
    <xdr:sp macro="" textlink="">
      <xdr:nvSpPr>
        <xdr:cNvPr id="504" name="n_2aveValue【一般廃棄物処理施設】&#10;一人当たり有形固定資産（償却資産）額"/>
        <xdr:cNvSpPr txBox="1"/>
      </xdr:nvSpPr>
      <xdr:spPr>
        <a:xfrm>
          <a:off x="20134795" y="67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62029</xdr:rowOff>
    </xdr:from>
    <xdr:ext cx="534377" cy="259045"/>
    <xdr:sp macro="" textlink="">
      <xdr:nvSpPr>
        <xdr:cNvPr id="505" name="n_3aveValue【一般廃棄物処理施設】&#10;一人当たり有形固定資産（償却資産）額"/>
        <xdr:cNvSpPr txBox="1"/>
      </xdr:nvSpPr>
      <xdr:spPr>
        <a:xfrm>
          <a:off x="19278111" y="674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42973</xdr:rowOff>
    </xdr:from>
    <xdr:ext cx="599010" cy="259045"/>
    <xdr:sp macro="" textlink="">
      <xdr:nvSpPr>
        <xdr:cNvPr id="506" name="n_4aveValue【一般廃棄物処理施設】&#10;一人当たり有形固定資産（償却資産）額"/>
        <xdr:cNvSpPr txBox="1"/>
      </xdr:nvSpPr>
      <xdr:spPr>
        <a:xfrm>
          <a:off x="18356795" y="67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110353</xdr:rowOff>
    </xdr:from>
    <xdr:ext cx="599010" cy="259045"/>
    <xdr:sp macro="" textlink="">
      <xdr:nvSpPr>
        <xdr:cNvPr id="507" name="n_1mainValue【一般廃棄物処理施設】&#10;一人当たり有形固定資産（償却資産）額"/>
        <xdr:cNvSpPr txBox="1"/>
      </xdr:nvSpPr>
      <xdr:spPr>
        <a:xfrm>
          <a:off x="21011095" y="628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121755</xdr:rowOff>
    </xdr:from>
    <xdr:ext cx="599010" cy="259045"/>
    <xdr:sp macro="" textlink="">
      <xdr:nvSpPr>
        <xdr:cNvPr id="508" name="n_2mainValue【一般廃棄物処理施設】&#10;一人当たり有形固定資産（償却資産）額"/>
        <xdr:cNvSpPr txBox="1"/>
      </xdr:nvSpPr>
      <xdr:spPr>
        <a:xfrm>
          <a:off x="20134795" y="62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94826</xdr:rowOff>
    </xdr:from>
    <xdr:ext cx="599010" cy="259045"/>
    <xdr:sp macro="" textlink="">
      <xdr:nvSpPr>
        <xdr:cNvPr id="509" name="n_3mainValue【一般廃棄物処理施設】&#10;一人当たり有形固定資産（償却資産）額"/>
        <xdr:cNvSpPr txBox="1"/>
      </xdr:nvSpPr>
      <xdr:spPr>
        <a:xfrm>
          <a:off x="19245795" y="575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104075</xdr:rowOff>
    </xdr:from>
    <xdr:ext cx="599010" cy="259045"/>
    <xdr:sp macro="" textlink="">
      <xdr:nvSpPr>
        <xdr:cNvPr id="510" name="n_4mainValue【一般廃棄物処理施設】&#10;一人当たり有形固定資産（償却資産）額"/>
        <xdr:cNvSpPr txBox="1"/>
      </xdr:nvSpPr>
      <xdr:spPr>
        <a:xfrm>
          <a:off x="18356795" y="576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536" name="直線コネクタ 535"/>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7"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8" name="直線コネクタ 537"/>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9" name="【保健センター・保健所】&#10;有形固定資産減価償却率最大値テキスト"/>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0" name="直線コネクタ 539"/>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58618</xdr:rowOff>
    </xdr:from>
    <xdr:ext cx="405111" cy="259045"/>
    <xdr:sp macro="" textlink="">
      <xdr:nvSpPr>
        <xdr:cNvPr id="541" name="【保健センター・保健所】&#10;有形固定資産減価償却率平均値テキスト"/>
        <xdr:cNvSpPr txBox="1"/>
      </xdr:nvSpPr>
      <xdr:spPr>
        <a:xfrm>
          <a:off x="16357600" y="10174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542" name="フローチャート: 判断 541"/>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543" name="フローチャート: 判断 542"/>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44" name="フローチャート: 判断 543"/>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89626</xdr:rowOff>
    </xdr:from>
    <xdr:to>
      <xdr:col>72</xdr:col>
      <xdr:colOff>38100</xdr:colOff>
      <xdr:row>60</xdr:row>
      <xdr:rowOff>19776</xdr:rowOff>
    </xdr:to>
    <xdr:sp macro="" textlink="">
      <xdr:nvSpPr>
        <xdr:cNvPr id="545" name="フローチャート: 判断 544"/>
        <xdr:cNvSpPr/>
      </xdr:nvSpPr>
      <xdr:spPr>
        <a:xfrm>
          <a:off x="13652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60234</xdr:rowOff>
    </xdr:from>
    <xdr:to>
      <xdr:col>67</xdr:col>
      <xdr:colOff>101600</xdr:colOff>
      <xdr:row>59</xdr:row>
      <xdr:rowOff>161834</xdr:rowOff>
    </xdr:to>
    <xdr:sp macro="" textlink="">
      <xdr:nvSpPr>
        <xdr:cNvPr id="546" name="フローチャート: 判断 545"/>
        <xdr:cNvSpPr/>
      </xdr:nvSpPr>
      <xdr:spPr>
        <a:xfrm>
          <a:off x="12763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7983</xdr:rowOff>
    </xdr:from>
    <xdr:to>
      <xdr:col>85</xdr:col>
      <xdr:colOff>177800</xdr:colOff>
      <xdr:row>61</xdr:row>
      <xdr:rowOff>109583</xdr:rowOff>
    </xdr:to>
    <xdr:sp macro="" textlink="">
      <xdr:nvSpPr>
        <xdr:cNvPr id="552" name="楕円 551"/>
        <xdr:cNvSpPr/>
      </xdr:nvSpPr>
      <xdr:spPr>
        <a:xfrm>
          <a:off x="162687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157860</xdr:rowOff>
    </xdr:from>
    <xdr:ext cx="405111" cy="259045"/>
    <xdr:sp macro="" textlink="">
      <xdr:nvSpPr>
        <xdr:cNvPr id="553" name="【保健センター・保健所】&#10;有形固定資産減価償却率該当値テキスト"/>
        <xdr:cNvSpPr txBox="1"/>
      </xdr:nvSpPr>
      <xdr:spPr>
        <a:xfrm>
          <a:off x="16357600"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145143</xdr:rowOff>
    </xdr:from>
    <xdr:to>
      <xdr:col>81</xdr:col>
      <xdr:colOff>101600</xdr:colOff>
      <xdr:row>61</xdr:row>
      <xdr:rowOff>75293</xdr:rowOff>
    </xdr:to>
    <xdr:sp macro="" textlink="">
      <xdr:nvSpPr>
        <xdr:cNvPr id="554" name="楕円 553"/>
        <xdr:cNvSpPr/>
      </xdr:nvSpPr>
      <xdr:spPr>
        <a:xfrm>
          <a:off x="15430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24493</xdr:rowOff>
    </xdr:from>
    <xdr:to>
      <xdr:col>85</xdr:col>
      <xdr:colOff>127000</xdr:colOff>
      <xdr:row>61</xdr:row>
      <xdr:rowOff>58783</xdr:rowOff>
    </xdr:to>
    <xdr:cxnSp macro="">
      <xdr:nvCxnSpPr>
        <xdr:cNvPr id="555" name="直線コネクタ 554"/>
        <xdr:cNvCxnSpPr/>
      </xdr:nvCxnSpPr>
      <xdr:spPr>
        <a:xfrm>
          <a:off x="15481300" y="1048294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109220</xdr:rowOff>
    </xdr:from>
    <xdr:to>
      <xdr:col>76</xdr:col>
      <xdr:colOff>165100</xdr:colOff>
      <xdr:row>61</xdr:row>
      <xdr:rowOff>39370</xdr:rowOff>
    </xdr:to>
    <xdr:sp macro="" textlink="">
      <xdr:nvSpPr>
        <xdr:cNvPr id="556" name="楕円 555"/>
        <xdr:cNvSpPr/>
      </xdr:nvSpPr>
      <xdr:spPr>
        <a:xfrm>
          <a:off x="1454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160020</xdr:rowOff>
    </xdr:from>
    <xdr:to>
      <xdr:col>81</xdr:col>
      <xdr:colOff>50800</xdr:colOff>
      <xdr:row>61</xdr:row>
      <xdr:rowOff>24493</xdr:rowOff>
    </xdr:to>
    <xdr:cxnSp macro="">
      <xdr:nvCxnSpPr>
        <xdr:cNvPr id="557" name="直線コネクタ 556"/>
        <xdr:cNvCxnSpPr/>
      </xdr:nvCxnSpPr>
      <xdr:spPr>
        <a:xfrm>
          <a:off x="14592300" y="104470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73297</xdr:rowOff>
    </xdr:from>
    <xdr:to>
      <xdr:col>72</xdr:col>
      <xdr:colOff>38100</xdr:colOff>
      <xdr:row>61</xdr:row>
      <xdr:rowOff>3447</xdr:rowOff>
    </xdr:to>
    <xdr:sp macro="" textlink="">
      <xdr:nvSpPr>
        <xdr:cNvPr id="558" name="楕円 557"/>
        <xdr:cNvSpPr/>
      </xdr:nvSpPr>
      <xdr:spPr>
        <a:xfrm>
          <a:off x="13652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124097</xdr:rowOff>
    </xdr:from>
    <xdr:to>
      <xdr:col>76</xdr:col>
      <xdr:colOff>114300</xdr:colOff>
      <xdr:row>60</xdr:row>
      <xdr:rowOff>160020</xdr:rowOff>
    </xdr:to>
    <xdr:cxnSp macro="">
      <xdr:nvCxnSpPr>
        <xdr:cNvPr id="559" name="直線コネクタ 558"/>
        <xdr:cNvCxnSpPr/>
      </xdr:nvCxnSpPr>
      <xdr:spPr>
        <a:xfrm>
          <a:off x="13703300" y="104110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37374</xdr:rowOff>
    </xdr:from>
    <xdr:to>
      <xdr:col>67</xdr:col>
      <xdr:colOff>101600</xdr:colOff>
      <xdr:row>60</xdr:row>
      <xdr:rowOff>138974</xdr:rowOff>
    </xdr:to>
    <xdr:sp macro="" textlink="">
      <xdr:nvSpPr>
        <xdr:cNvPr id="560" name="楕円 559"/>
        <xdr:cNvSpPr/>
      </xdr:nvSpPr>
      <xdr:spPr>
        <a:xfrm>
          <a:off x="12763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88174</xdr:rowOff>
    </xdr:from>
    <xdr:to>
      <xdr:col>71</xdr:col>
      <xdr:colOff>177800</xdr:colOff>
      <xdr:row>60</xdr:row>
      <xdr:rowOff>124097</xdr:rowOff>
    </xdr:to>
    <xdr:cxnSp macro="">
      <xdr:nvCxnSpPr>
        <xdr:cNvPr id="561" name="直線コネクタ 560"/>
        <xdr:cNvCxnSpPr/>
      </xdr:nvCxnSpPr>
      <xdr:spPr>
        <a:xfrm>
          <a:off x="12814300" y="103751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131008</xdr:rowOff>
    </xdr:from>
    <xdr:ext cx="405111" cy="259045"/>
    <xdr:sp macro="" textlink="">
      <xdr:nvSpPr>
        <xdr:cNvPr id="562" name="n_1aveValue【保健センター・保健所】&#10;有形固定資産減価償却率"/>
        <xdr:cNvSpPr txBox="1"/>
      </xdr:nvSpPr>
      <xdr:spPr>
        <a:xfrm>
          <a:off x="152660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63" name="n_2aveValue【保健センター・保健所】&#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36303</xdr:rowOff>
    </xdr:from>
    <xdr:ext cx="405111" cy="259045"/>
    <xdr:sp macro="" textlink="">
      <xdr:nvSpPr>
        <xdr:cNvPr id="564" name="n_3aveValue【保健センター・保健所】&#10;有形固定資産減価償却率"/>
        <xdr:cNvSpPr txBox="1"/>
      </xdr:nvSpPr>
      <xdr:spPr>
        <a:xfrm>
          <a:off x="13500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6911</xdr:rowOff>
    </xdr:from>
    <xdr:ext cx="405111" cy="259045"/>
    <xdr:sp macro="" textlink="">
      <xdr:nvSpPr>
        <xdr:cNvPr id="565" name="n_4aveValue【保健センター・保健所】&#10;有形固定資産減価償却率"/>
        <xdr:cNvSpPr txBox="1"/>
      </xdr:nvSpPr>
      <xdr:spPr>
        <a:xfrm>
          <a:off x="12611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66420</xdr:rowOff>
    </xdr:from>
    <xdr:ext cx="405111" cy="259045"/>
    <xdr:sp macro="" textlink="">
      <xdr:nvSpPr>
        <xdr:cNvPr id="566" name="n_1mainValue【保健センター・保健所】&#10;有形固定資産減価償却率"/>
        <xdr:cNvSpPr txBox="1"/>
      </xdr:nvSpPr>
      <xdr:spPr>
        <a:xfrm>
          <a:off x="15266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30497</xdr:rowOff>
    </xdr:from>
    <xdr:ext cx="405111" cy="259045"/>
    <xdr:sp macro="" textlink="">
      <xdr:nvSpPr>
        <xdr:cNvPr id="567" name="n_2mainValue【保健センター・保健所】&#10;有形固定資産減価償却率"/>
        <xdr:cNvSpPr txBox="1"/>
      </xdr:nvSpPr>
      <xdr:spPr>
        <a:xfrm>
          <a:off x="14389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166024</xdr:rowOff>
    </xdr:from>
    <xdr:ext cx="405111" cy="259045"/>
    <xdr:sp macro="" textlink="">
      <xdr:nvSpPr>
        <xdr:cNvPr id="568" name="n_3mainValue【保健センター・保健所】&#10;有形固定資産減価償却率"/>
        <xdr:cNvSpPr txBox="1"/>
      </xdr:nvSpPr>
      <xdr:spPr>
        <a:xfrm>
          <a:off x="13500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130101</xdr:rowOff>
    </xdr:from>
    <xdr:ext cx="405111" cy="259045"/>
    <xdr:sp macro="" textlink="">
      <xdr:nvSpPr>
        <xdr:cNvPr id="569" name="n_4mainValue【保健センター・保健所】&#10;有形固定資産減価償却率"/>
        <xdr:cNvSpPr txBox="1"/>
      </xdr:nvSpPr>
      <xdr:spPr>
        <a:xfrm>
          <a:off x="12611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59</xdr:row>
      <xdr:rowOff>4899</xdr:rowOff>
    </xdr:from>
    <xdr:to>
      <xdr:col>116</xdr:col>
      <xdr:colOff>62864</xdr:colOff>
      <xdr:row>64</xdr:row>
      <xdr:rowOff>124097</xdr:rowOff>
    </xdr:to>
    <xdr:cxnSp macro="">
      <xdr:nvCxnSpPr>
        <xdr:cNvPr id="595" name="直線コネクタ 594"/>
        <xdr:cNvCxnSpPr/>
      </xdr:nvCxnSpPr>
      <xdr:spPr>
        <a:xfrm flipV="1">
          <a:off x="22160864" y="10120449"/>
          <a:ext cx="0" cy="976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96"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97" name="直線コネクタ 596"/>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123026</xdr:rowOff>
    </xdr:from>
    <xdr:ext cx="469744" cy="259045"/>
    <xdr:sp macro="" textlink="">
      <xdr:nvSpPr>
        <xdr:cNvPr id="598" name="【保健センター・保健所】&#10;一人当たり面積最大値テキスト"/>
        <xdr:cNvSpPr txBox="1"/>
      </xdr:nvSpPr>
      <xdr:spPr>
        <a:xfrm>
          <a:off x="22199600" y="989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4899</xdr:rowOff>
    </xdr:from>
    <xdr:to>
      <xdr:col>116</xdr:col>
      <xdr:colOff>152400</xdr:colOff>
      <xdr:row>59</xdr:row>
      <xdr:rowOff>4899</xdr:rowOff>
    </xdr:to>
    <xdr:cxnSp macro="">
      <xdr:nvCxnSpPr>
        <xdr:cNvPr id="599" name="直線コネクタ 598"/>
        <xdr:cNvCxnSpPr/>
      </xdr:nvCxnSpPr>
      <xdr:spPr>
        <a:xfrm>
          <a:off x="22072600" y="1012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146430</xdr:rowOff>
    </xdr:from>
    <xdr:ext cx="469744" cy="259045"/>
    <xdr:sp macro="" textlink="">
      <xdr:nvSpPr>
        <xdr:cNvPr id="600" name="【保健センター・保健所】&#10;一人当たり面積平均値テキスト"/>
        <xdr:cNvSpPr txBox="1"/>
      </xdr:nvSpPr>
      <xdr:spPr>
        <a:xfrm>
          <a:off x="22199600" y="10776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168003</xdr:rowOff>
    </xdr:from>
    <xdr:to>
      <xdr:col>116</xdr:col>
      <xdr:colOff>114300</xdr:colOff>
      <xdr:row>63</xdr:row>
      <xdr:rowOff>98153</xdr:rowOff>
    </xdr:to>
    <xdr:sp macro="" textlink="">
      <xdr:nvSpPr>
        <xdr:cNvPr id="601" name="フローチャート: 判断 600"/>
        <xdr:cNvSpPr/>
      </xdr:nvSpPr>
      <xdr:spPr>
        <a:xfrm>
          <a:off x="22110700" y="107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168003</xdr:rowOff>
    </xdr:from>
    <xdr:to>
      <xdr:col>112</xdr:col>
      <xdr:colOff>38100</xdr:colOff>
      <xdr:row>63</xdr:row>
      <xdr:rowOff>98153</xdr:rowOff>
    </xdr:to>
    <xdr:sp macro="" textlink="">
      <xdr:nvSpPr>
        <xdr:cNvPr id="602" name="フローチャート: 判断 601"/>
        <xdr:cNvSpPr/>
      </xdr:nvSpPr>
      <xdr:spPr>
        <a:xfrm>
          <a:off x="21272500" y="107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164737</xdr:rowOff>
    </xdr:from>
    <xdr:to>
      <xdr:col>107</xdr:col>
      <xdr:colOff>101600</xdr:colOff>
      <xdr:row>63</xdr:row>
      <xdr:rowOff>94887</xdr:rowOff>
    </xdr:to>
    <xdr:sp macro="" textlink="">
      <xdr:nvSpPr>
        <xdr:cNvPr id="603" name="フローチャート: 判断 602"/>
        <xdr:cNvSpPr/>
      </xdr:nvSpPr>
      <xdr:spPr>
        <a:xfrm>
          <a:off x="20383500" y="1079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145143</xdr:rowOff>
    </xdr:from>
    <xdr:to>
      <xdr:col>102</xdr:col>
      <xdr:colOff>165100</xdr:colOff>
      <xdr:row>63</xdr:row>
      <xdr:rowOff>75293</xdr:rowOff>
    </xdr:to>
    <xdr:sp macro="" textlink="">
      <xdr:nvSpPr>
        <xdr:cNvPr id="604" name="フローチャート: 判断 603"/>
        <xdr:cNvSpPr/>
      </xdr:nvSpPr>
      <xdr:spPr>
        <a:xfrm>
          <a:off x="194945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158206</xdr:rowOff>
    </xdr:from>
    <xdr:to>
      <xdr:col>98</xdr:col>
      <xdr:colOff>38100</xdr:colOff>
      <xdr:row>63</xdr:row>
      <xdr:rowOff>88356</xdr:rowOff>
    </xdr:to>
    <xdr:sp macro="" textlink="">
      <xdr:nvSpPr>
        <xdr:cNvPr id="605" name="フローチャート: 判断 604"/>
        <xdr:cNvSpPr/>
      </xdr:nvSpPr>
      <xdr:spPr>
        <a:xfrm>
          <a:off x="186055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143510</xdr:rowOff>
    </xdr:from>
    <xdr:to>
      <xdr:col>116</xdr:col>
      <xdr:colOff>114300</xdr:colOff>
      <xdr:row>60</xdr:row>
      <xdr:rowOff>73660</xdr:rowOff>
    </xdr:to>
    <xdr:sp macro="" textlink="">
      <xdr:nvSpPr>
        <xdr:cNvPr id="611" name="楕円 610"/>
        <xdr:cNvSpPr/>
      </xdr:nvSpPr>
      <xdr:spPr>
        <a:xfrm>
          <a:off x="22110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166387</xdr:rowOff>
    </xdr:from>
    <xdr:ext cx="469744" cy="259045"/>
    <xdr:sp macro="" textlink="">
      <xdr:nvSpPr>
        <xdr:cNvPr id="612" name="【保健センター・保健所】&#10;一人当たり面積該当値テキスト"/>
        <xdr:cNvSpPr txBox="1"/>
      </xdr:nvSpPr>
      <xdr:spPr>
        <a:xfrm>
          <a:off x="22199600"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163104</xdr:rowOff>
    </xdr:from>
    <xdr:to>
      <xdr:col>112</xdr:col>
      <xdr:colOff>38100</xdr:colOff>
      <xdr:row>60</xdr:row>
      <xdr:rowOff>93254</xdr:rowOff>
    </xdr:to>
    <xdr:sp macro="" textlink="">
      <xdr:nvSpPr>
        <xdr:cNvPr id="613" name="楕円 612"/>
        <xdr:cNvSpPr/>
      </xdr:nvSpPr>
      <xdr:spPr>
        <a:xfrm>
          <a:off x="21272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22860</xdr:rowOff>
    </xdr:from>
    <xdr:to>
      <xdr:col>116</xdr:col>
      <xdr:colOff>63500</xdr:colOff>
      <xdr:row>60</xdr:row>
      <xdr:rowOff>42454</xdr:rowOff>
    </xdr:to>
    <xdr:cxnSp macro="">
      <xdr:nvCxnSpPr>
        <xdr:cNvPr id="614" name="直線コネクタ 613"/>
        <xdr:cNvCxnSpPr/>
      </xdr:nvCxnSpPr>
      <xdr:spPr>
        <a:xfrm flipV="1">
          <a:off x="21323300" y="1030986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4717</xdr:rowOff>
    </xdr:from>
    <xdr:to>
      <xdr:col>107</xdr:col>
      <xdr:colOff>101600</xdr:colOff>
      <xdr:row>60</xdr:row>
      <xdr:rowOff>106317</xdr:rowOff>
    </xdr:to>
    <xdr:sp macro="" textlink="">
      <xdr:nvSpPr>
        <xdr:cNvPr id="615" name="楕円 614"/>
        <xdr:cNvSpPr/>
      </xdr:nvSpPr>
      <xdr:spPr>
        <a:xfrm>
          <a:off x="20383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42454</xdr:rowOff>
    </xdr:from>
    <xdr:to>
      <xdr:col>111</xdr:col>
      <xdr:colOff>177800</xdr:colOff>
      <xdr:row>60</xdr:row>
      <xdr:rowOff>55517</xdr:rowOff>
    </xdr:to>
    <xdr:cxnSp macro="">
      <xdr:nvCxnSpPr>
        <xdr:cNvPr id="616" name="直線コネクタ 615"/>
        <xdr:cNvCxnSpPr/>
      </xdr:nvCxnSpPr>
      <xdr:spPr>
        <a:xfrm flipV="1">
          <a:off x="20434300" y="1032945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127181</xdr:rowOff>
    </xdr:from>
    <xdr:to>
      <xdr:col>102</xdr:col>
      <xdr:colOff>165100</xdr:colOff>
      <xdr:row>56</xdr:row>
      <xdr:rowOff>57331</xdr:rowOff>
    </xdr:to>
    <xdr:sp macro="" textlink="">
      <xdr:nvSpPr>
        <xdr:cNvPr id="617" name="楕円 616"/>
        <xdr:cNvSpPr/>
      </xdr:nvSpPr>
      <xdr:spPr>
        <a:xfrm>
          <a:off x="19494500" y="95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6531</xdr:rowOff>
    </xdr:from>
    <xdr:to>
      <xdr:col>107</xdr:col>
      <xdr:colOff>50800</xdr:colOff>
      <xdr:row>60</xdr:row>
      <xdr:rowOff>55517</xdr:rowOff>
    </xdr:to>
    <xdr:cxnSp macro="">
      <xdr:nvCxnSpPr>
        <xdr:cNvPr id="618" name="直線コネクタ 617"/>
        <xdr:cNvCxnSpPr/>
      </xdr:nvCxnSpPr>
      <xdr:spPr>
        <a:xfrm>
          <a:off x="19545300" y="9607731"/>
          <a:ext cx="889000" cy="7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153307</xdr:rowOff>
    </xdr:from>
    <xdr:to>
      <xdr:col>98</xdr:col>
      <xdr:colOff>38100</xdr:colOff>
      <xdr:row>56</xdr:row>
      <xdr:rowOff>83457</xdr:rowOff>
    </xdr:to>
    <xdr:sp macro="" textlink="">
      <xdr:nvSpPr>
        <xdr:cNvPr id="619" name="楕円 618"/>
        <xdr:cNvSpPr/>
      </xdr:nvSpPr>
      <xdr:spPr>
        <a:xfrm>
          <a:off x="18605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6531</xdr:rowOff>
    </xdr:from>
    <xdr:to>
      <xdr:col>102</xdr:col>
      <xdr:colOff>114300</xdr:colOff>
      <xdr:row>56</xdr:row>
      <xdr:rowOff>32657</xdr:rowOff>
    </xdr:to>
    <xdr:cxnSp macro="">
      <xdr:nvCxnSpPr>
        <xdr:cNvPr id="620" name="直線コネクタ 619"/>
        <xdr:cNvCxnSpPr/>
      </xdr:nvCxnSpPr>
      <xdr:spPr>
        <a:xfrm flipV="1">
          <a:off x="18656300" y="96077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89280</xdr:rowOff>
    </xdr:from>
    <xdr:ext cx="469744" cy="259045"/>
    <xdr:sp macro="" textlink="">
      <xdr:nvSpPr>
        <xdr:cNvPr id="621" name="n_1aveValue【保健センター・保健所】&#10;一人当たり面積"/>
        <xdr:cNvSpPr txBox="1"/>
      </xdr:nvSpPr>
      <xdr:spPr>
        <a:xfrm>
          <a:off x="21075727" y="1089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86014</xdr:rowOff>
    </xdr:from>
    <xdr:ext cx="469744" cy="259045"/>
    <xdr:sp macro="" textlink="">
      <xdr:nvSpPr>
        <xdr:cNvPr id="622" name="n_2aveValue【保健センター・保健所】&#10;一人当たり面積"/>
        <xdr:cNvSpPr txBox="1"/>
      </xdr:nvSpPr>
      <xdr:spPr>
        <a:xfrm>
          <a:off x="20199427" y="108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66420</xdr:rowOff>
    </xdr:from>
    <xdr:ext cx="469744" cy="259045"/>
    <xdr:sp macro="" textlink="">
      <xdr:nvSpPr>
        <xdr:cNvPr id="623" name="n_3aveValue【保健センター・保健所】&#10;一人当たり面積"/>
        <xdr:cNvSpPr txBox="1"/>
      </xdr:nvSpPr>
      <xdr:spPr>
        <a:xfrm>
          <a:off x="19310427"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79483</xdr:rowOff>
    </xdr:from>
    <xdr:ext cx="469744" cy="259045"/>
    <xdr:sp macro="" textlink="">
      <xdr:nvSpPr>
        <xdr:cNvPr id="624" name="n_4aveValue【保健センター・保健所】&#10;一人当たり面積"/>
        <xdr:cNvSpPr txBox="1"/>
      </xdr:nvSpPr>
      <xdr:spPr>
        <a:xfrm>
          <a:off x="18421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109781</xdr:rowOff>
    </xdr:from>
    <xdr:ext cx="469744" cy="259045"/>
    <xdr:sp macro="" textlink="">
      <xdr:nvSpPr>
        <xdr:cNvPr id="625" name="n_1mainValue【保健センター・保健所】&#10;一人当たり面積"/>
        <xdr:cNvSpPr txBox="1"/>
      </xdr:nvSpPr>
      <xdr:spPr>
        <a:xfrm>
          <a:off x="210757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122844</xdr:rowOff>
    </xdr:from>
    <xdr:ext cx="469744" cy="259045"/>
    <xdr:sp macro="" textlink="">
      <xdr:nvSpPr>
        <xdr:cNvPr id="626" name="n_2mainValue【保健センター・保健所】&#10;一人当たり面積"/>
        <xdr:cNvSpPr txBox="1"/>
      </xdr:nvSpPr>
      <xdr:spPr>
        <a:xfrm>
          <a:off x="20199427" y="100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73858</xdr:rowOff>
    </xdr:from>
    <xdr:ext cx="469744" cy="259045"/>
    <xdr:sp macro="" textlink="">
      <xdr:nvSpPr>
        <xdr:cNvPr id="627" name="n_3mainValue【保健センター・保健所】&#10;一人当たり面積"/>
        <xdr:cNvSpPr txBox="1"/>
      </xdr:nvSpPr>
      <xdr:spPr>
        <a:xfrm>
          <a:off x="19310427" y="933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99984</xdr:rowOff>
    </xdr:from>
    <xdr:ext cx="469744" cy="259045"/>
    <xdr:sp macro="" textlink="">
      <xdr:nvSpPr>
        <xdr:cNvPr id="628" name="n_4mainValue【保健センター・保健所】&#10;一人当たり面積"/>
        <xdr:cNvSpPr txBox="1"/>
      </xdr:nvSpPr>
      <xdr:spPr>
        <a:xfrm>
          <a:off x="18421427" y="935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0" name="直線コネクタ 63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1" name="テキスト ボックス 640"/>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2" name="直線コネクタ 64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3" name="テキスト ボックス 64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4" name="直線コネクタ 64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5" name="テキスト ボックス 64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6" name="直線コネクタ 64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7" name="テキスト ボックス 64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9" name="テキスト ボックス 64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651" name="直線コネクタ 650"/>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652" name="【消防施設】&#10;有形固定資産減価償却率最小値テキスト"/>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653" name="直線コネクタ 652"/>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654" name="【消防施設】&#10;有形固定資産減価償却率最大値テキスト"/>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655" name="直線コネクタ 654"/>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50309</xdr:rowOff>
    </xdr:from>
    <xdr:ext cx="405111" cy="259045"/>
    <xdr:sp macro="" textlink="">
      <xdr:nvSpPr>
        <xdr:cNvPr id="656" name="【消防施設】&#10;有形固定資産減価償却率平均値テキスト"/>
        <xdr:cNvSpPr txBox="1"/>
      </xdr:nvSpPr>
      <xdr:spPr>
        <a:xfrm>
          <a:off x="16357600" y="1393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657" name="フローチャート: 判断 656"/>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658" name="フローチャート: 判断 657"/>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659" name="フローチャート: 判断 658"/>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113030</xdr:rowOff>
    </xdr:from>
    <xdr:to>
      <xdr:col>72</xdr:col>
      <xdr:colOff>38100</xdr:colOff>
      <xdr:row>81</xdr:row>
      <xdr:rowOff>43180</xdr:rowOff>
    </xdr:to>
    <xdr:sp macro="" textlink="">
      <xdr:nvSpPr>
        <xdr:cNvPr id="660" name="フローチャート: 判断 659"/>
        <xdr:cNvSpPr/>
      </xdr:nvSpPr>
      <xdr:spPr>
        <a:xfrm>
          <a:off x="13652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108458</xdr:rowOff>
    </xdr:from>
    <xdr:to>
      <xdr:col>67</xdr:col>
      <xdr:colOff>101600</xdr:colOff>
      <xdr:row>81</xdr:row>
      <xdr:rowOff>38608</xdr:rowOff>
    </xdr:to>
    <xdr:sp macro="" textlink="">
      <xdr:nvSpPr>
        <xdr:cNvPr id="661" name="フローチャート: 判断 660"/>
        <xdr:cNvSpPr/>
      </xdr:nvSpPr>
      <xdr:spPr>
        <a:xfrm>
          <a:off x="12763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19304</xdr:rowOff>
    </xdr:from>
    <xdr:to>
      <xdr:col>85</xdr:col>
      <xdr:colOff>177800</xdr:colOff>
      <xdr:row>79</xdr:row>
      <xdr:rowOff>120904</xdr:rowOff>
    </xdr:to>
    <xdr:sp macro="" textlink="">
      <xdr:nvSpPr>
        <xdr:cNvPr id="667" name="楕円 666"/>
        <xdr:cNvSpPr/>
      </xdr:nvSpPr>
      <xdr:spPr>
        <a:xfrm>
          <a:off x="162687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42181</xdr:rowOff>
    </xdr:from>
    <xdr:ext cx="405111" cy="259045"/>
    <xdr:sp macro="" textlink="">
      <xdr:nvSpPr>
        <xdr:cNvPr id="668" name="【消防施設】&#10;有形固定資産減価償却率該当値テキスト"/>
        <xdr:cNvSpPr txBox="1"/>
      </xdr:nvSpPr>
      <xdr:spPr>
        <a:xfrm>
          <a:off x="16357600" y="134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140463</xdr:rowOff>
    </xdr:from>
    <xdr:to>
      <xdr:col>81</xdr:col>
      <xdr:colOff>101600</xdr:colOff>
      <xdr:row>79</xdr:row>
      <xdr:rowOff>70613</xdr:rowOff>
    </xdr:to>
    <xdr:sp macro="" textlink="">
      <xdr:nvSpPr>
        <xdr:cNvPr id="669" name="楕円 668"/>
        <xdr:cNvSpPr/>
      </xdr:nvSpPr>
      <xdr:spPr>
        <a:xfrm>
          <a:off x="15430500" y="135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19813</xdr:rowOff>
    </xdr:from>
    <xdr:to>
      <xdr:col>85</xdr:col>
      <xdr:colOff>127000</xdr:colOff>
      <xdr:row>79</xdr:row>
      <xdr:rowOff>70104</xdr:rowOff>
    </xdr:to>
    <xdr:cxnSp macro="">
      <xdr:nvCxnSpPr>
        <xdr:cNvPr id="670" name="直線コネクタ 669"/>
        <xdr:cNvCxnSpPr/>
      </xdr:nvCxnSpPr>
      <xdr:spPr>
        <a:xfrm>
          <a:off x="15481300" y="13564363"/>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113030</xdr:rowOff>
    </xdr:from>
    <xdr:to>
      <xdr:col>76</xdr:col>
      <xdr:colOff>165100</xdr:colOff>
      <xdr:row>79</xdr:row>
      <xdr:rowOff>43180</xdr:rowOff>
    </xdr:to>
    <xdr:sp macro="" textlink="">
      <xdr:nvSpPr>
        <xdr:cNvPr id="671" name="楕円 670"/>
        <xdr:cNvSpPr/>
      </xdr:nvSpPr>
      <xdr:spPr>
        <a:xfrm>
          <a:off x="14541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163830</xdr:rowOff>
    </xdr:from>
    <xdr:to>
      <xdr:col>81</xdr:col>
      <xdr:colOff>50800</xdr:colOff>
      <xdr:row>79</xdr:row>
      <xdr:rowOff>19813</xdr:rowOff>
    </xdr:to>
    <xdr:cxnSp macro="">
      <xdr:nvCxnSpPr>
        <xdr:cNvPr id="672" name="直線コネクタ 671"/>
        <xdr:cNvCxnSpPr/>
      </xdr:nvCxnSpPr>
      <xdr:spPr>
        <a:xfrm>
          <a:off x="14592300" y="1353693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124461</xdr:rowOff>
    </xdr:from>
    <xdr:to>
      <xdr:col>72</xdr:col>
      <xdr:colOff>38100</xdr:colOff>
      <xdr:row>79</xdr:row>
      <xdr:rowOff>54611</xdr:rowOff>
    </xdr:to>
    <xdr:sp macro="" textlink="">
      <xdr:nvSpPr>
        <xdr:cNvPr id="673" name="楕円 672"/>
        <xdr:cNvSpPr/>
      </xdr:nvSpPr>
      <xdr:spPr>
        <a:xfrm>
          <a:off x="13652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163830</xdr:rowOff>
    </xdr:from>
    <xdr:to>
      <xdr:col>76</xdr:col>
      <xdr:colOff>114300</xdr:colOff>
      <xdr:row>79</xdr:row>
      <xdr:rowOff>3811</xdr:rowOff>
    </xdr:to>
    <xdr:cxnSp macro="">
      <xdr:nvCxnSpPr>
        <xdr:cNvPr id="674" name="直線コネクタ 673"/>
        <xdr:cNvCxnSpPr/>
      </xdr:nvCxnSpPr>
      <xdr:spPr>
        <a:xfrm flipV="1">
          <a:off x="13703300" y="135369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83313</xdr:rowOff>
    </xdr:from>
    <xdr:to>
      <xdr:col>67</xdr:col>
      <xdr:colOff>101600</xdr:colOff>
      <xdr:row>79</xdr:row>
      <xdr:rowOff>13463</xdr:rowOff>
    </xdr:to>
    <xdr:sp macro="" textlink="">
      <xdr:nvSpPr>
        <xdr:cNvPr id="675" name="楕円 674"/>
        <xdr:cNvSpPr/>
      </xdr:nvSpPr>
      <xdr:spPr>
        <a:xfrm>
          <a:off x="12763500" y="134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134113</xdr:rowOff>
    </xdr:from>
    <xdr:to>
      <xdr:col>71</xdr:col>
      <xdr:colOff>177800</xdr:colOff>
      <xdr:row>79</xdr:row>
      <xdr:rowOff>3811</xdr:rowOff>
    </xdr:to>
    <xdr:cxnSp macro="">
      <xdr:nvCxnSpPr>
        <xdr:cNvPr id="676" name="直線コネクタ 675"/>
        <xdr:cNvCxnSpPr/>
      </xdr:nvCxnSpPr>
      <xdr:spPr>
        <a:xfrm>
          <a:off x="12814300" y="135072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677" name="n_1aveValue【消防施設】&#10;有形固定資産減価償却率"/>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105173</xdr:rowOff>
    </xdr:from>
    <xdr:ext cx="405111" cy="259045"/>
    <xdr:sp macro="" textlink="">
      <xdr:nvSpPr>
        <xdr:cNvPr id="678" name="n_2aveValue【消防施設】&#10;有形固定資産減価償却率"/>
        <xdr:cNvSpPr txBox="1"/>
      </xdr:nvSpPr>
      <xdr:spPr>
        <a:xfrm>
          <a:off x="14389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34307</xdr:rowOff>
    </xdr:from>
    <xdr:ext cx="405111" cy="259045"/>
    <xdr:sp macro="" textlink="">
      <xdr:nvSpPr>
        <xdr:cNvPr id="679" name="n_3aveValue【消防施設】&#10;有形固定資産減価償却率"/>
        <xdr:cNvSpPr txBox="1"/>
      </xdr:nvSpPr>
      <xdr:spPr>
        <a:xfrm>
          <a:off x="13500744"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29735</xdr:rowOff>
    </xdr:from>
    <xdr:ext cx="405111" cy="259045"/>
    <xdr:sp macro="" textlink="">
      <xdr:nvSpPr>
        <xdr:cNvPr id="680" name="n_4aveValue【消防施設】&#10;有形固定資産減価償却率"/>
        <xdr:cNvSpPr txBox="1"/>
      </xdr:nvSpPr>
      <xdr:spPr>
        <a:xfrm>
          <a:off x="12611744" y="1391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87140</xdr:rowOff>
    </xdr:from>
    <xdr:ext cx="405111" cy="259045"/>
    <xdr:sp macro="" textlink="">
      <xdr:nvSpPr>
        <xdr:cNvPr id="681" name="n_1mainValue【消防施設】&#10;有形固定資産減価償却率"/>
        <xdr:cNvSpPr txBox="1"/>
      </xdr:nvSpPr>
      <xdr:spPr>
        <a:xfrm>
          <a:off x="15266044" y="1328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59707</xdr:rowOff>
    </xdr:from>
    <xdr:ext cx="405111" cy="259045"/>
    <xdr:sp macro="" textlink="">
      <xdr:nvSpPr>
        <xdr:cNvPr id="682" name="n_2mainValue【消防施設】&#10;有形固定資産減価償却率"/>
        <xdr:cNvSpPr txBox="1"/>
      </xdr:nvSpPr>
      <xdr:spPr>
        <a:xfrm>
          <a:off x="14389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71138</xdr:rowOff>
    </xdr:from>
    <xdr:ext cx="405111" cy="259045"/>
    <xdr:sp macro="" textlink="">
      <xdr:nvSpPr>
        <xdr:cNvPr id="683" name="n_3mainValue【消防施設】&#10;有形固定資産減価償却率"/>
        <xdr:cNvSpPr txBox="1"/>
      </xdr:nvSpPr>
      <xdr:spPr>
        <a:xfrm>
          <a:off x="13500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29990</xdr:rowOff>
    </xdr:from>
    <xdr:ext cx="405111" cy="259045"/>
    <xdr:sp macro="" textlink="">
      <xdr:nvSpPr>
        <xdr:cNvPr id="684" name="n_4mainValue【消防施設】&#10;有形固定資産減価償却率"/>
        <xdr:cNvSpPr txBox="1"/>
      </xdr:nvSpPr>
      <xdr:spPr>
        <a:xfrm>
          <a:off x="12611744" y="1323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695" name="直線コネクタ 694"/>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696" name="テキスト ボックス 695"/>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697" name="直線コネクタ 696"/>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8" name="テキスト ボックス 697"/>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699" name="直線コネクタ 698"/>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700" name="テキスト ボックス 699"/>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703" name="直線コネクタ 702"/>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704" name="テキスト ボックス 703"/>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5" name="直線コネクタ 704"/>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6" name="テキスト ボックス 705"/>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707" name="直線コネクタ 706"/>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708" name="テキスト ボックス 707"/>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43814</xdr:rowOff>
    </xdr:from>
    <xdr:to>
      <xdr:col>116</xdr:col>
      <xdr:colOff>62864</xdr:colOff>
      <xdr:row>86</xdr:row>
      <xdr:rowOff>98107</xdr:rowOff>
    </xdr:to>
    <xdr:cxnSp macro="">
      <xdr:nvCxnSpPr>
        <xdr:cNvPr id="712" name="直線コネクタ 711"/>
        <xdr:cNvCxnSpPr/>
      </xdr:nvCxnSpPr>
      <xdr:spPr>
        <a:xfrm flipV="1">
          <a:off x="22160864" y="13416914"/>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101934</xdr:rowOff>
    </xdr:from>
    <xdr:ext cx="469744" cy="259045"/>
    <xdr:sp macro="" textlink="">
      <xdr:nvSpPr>
        <xdr:cNvPr id="713" name="【消防施設】&#10;一人当たり面積最小値テキスト"/>
        <xdr:cNvSpPr txBox="1"/>
      </xdr:nvSpPr>
      <xdr:spPr>
        <a:xfrm>
          <a:off x="22199600" y="1484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98107</xdr:rowOff>
    </xdr:from>
    <xdr:to>
      <xdr:col>116</xdr:col>
      <xdr:colOff>152400</xdr:colOff>
      <xdr:row>86</xdr:row>
      <xdr:rowOff>98107</xdr:rowOff>
    </xdr:to>
    <xdr:cxnSp macro="">
      <xdr:nvCxnSpPr>
        <xdr:cNvPr id="714" name="直線コネクタ 713"/>
        <xdr:cNvCxnSpPr/>
      </xdr:nvCxnSpPr>
      <xdr:spPr>
        <a:xfrm>
          <a:off x="22072600" y="1484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161941</xdr:rowOff>
    </xdr:from>
    <xdr:ext cx="469744" cy="259045"/>
    <xdr:sp macro="" textlink="">
      <xdr:nvSpPr>
        <xdr:cNvPr id="715" name="【消防施設】&#10;一人当たり面積最大値テキスト"/>
        <xdr:cNvSpPr txBox="1"/>
      </xdr:nvSpPr>
      <xdr:spPr>
        <a:xfrm>
          <a:off x="22199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43814</xdr:rowOff>
    </xdr:from>
    <xdr:to>
      <xdr:col>116</xdr:col>
      <xdr:colOff>152400</xdr:colOff>
      <xdr:row>78</xdr:row>
      <xdr:rowOff>43814</xdr:rowOff>
    </xdr:to>
    <xdr:cxnSp macro="">
      <xdr:nvCxnSpPr>
        <xdr:cNvPr id="716" name="直線コネクタ 715"/>
        <xdr:cNvCxnSpPr/>
      </xdr:nvCxnSpPr>
      <xdr:spPr>
        <a:xfrm>
          <a:off x="22072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127334</xdr:rowOff>
    </xdr:from>
    <xdr:ext cx="469744" cy="259045"/>
    <xdr:sp macro="" textlink="">
      <xdr:nvSpPr>
        <xdr:cNvPr id="717" name="【消防施設】&#10;一人当たり面積平均値テキスト"/>
        <xdr:cNvSpPr txBox="1"/>
      </xdr:nvSpPr>
      <xdr:spPr>
        <a:xfrm>
          <a:off x="22199600" y="14186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104457</xdr:rowOff>
    </xdr:from>
    <xdr:to>
      <xdr:col>116</xdr:col>
      <xdr:colOff>114300</xdr:colOff>
      <xdr:row>84</xdr:row>
      <xdr:rowOff>34607</xdr:rowOff>
    </xdr:to>
    <xdr:sp macro="" textlink="">
      <xdr:nvSpPr>
        <xdr:cNvPr id="718" name="フローチャート: 判断 717"/>
        <xdr:cNvSpPr/>
      </xdr:nvSpPr>
      <xdr:spPr>
        <a:xfrm>
          <a:off x="221107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87313</xdr:rowOff>
    </xdr:from>
    <xdr:to>
      <xdr:col>112</xdr:col>
      <xdr:colOff>38100</xdr:colOff>
      <xdr:row>84</xdr:row>
      <xdr:rowOff>17463</xdr:rowOff>
    </xdr:to>
    <xdr:sp macro="" textlink="">
      <xdr:nvSpPr>
        <xdr:cNvPr id="719" name="フローチャート: 判断 718"/>
        <xdr:cNvSpPr/>
      </xdr:nvSpPr>
      <xdr:spPr>
        <a:xfrm>
          <a:off x="21272500" y="1431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107314</xdr:rowOff>
    </xdr:from>
    <xdr:to>
      <xdr:col>107</xdr:col>
      <xdr:colOff>101600</xdr:colOff>
      <xdr:row>84</xdr:row>
      <xdr:rowOff>37464</xdr:rowOff>
    </xdr:to>
    <xdr:sp macro="" textlink="">
      <xdr:nvSpPr>
        <xdr:cNvPr id="720" name="フローチャート: 判断 719"/>
        <xdr:cNvSpPr/>
      </xdr:nvSpPr>
      <xdr:spPr>
        <a:xfrm>
          <a:off x="20383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130175</xdr:rowOff>
    </xdr:from>
    <xdr:to>
      <xdr:col>102</xdr:col>
      <xdr:colOff>165100</xdr:colOff>
      <xdr:row>84</xdr:row>
      <xdr:rowOff>60325</xdr:rowOff>
    </xdr:to>
    <xdr:sp macro="" textlink="">
      <xdr:nvSpPr>
        <xdr:cNvPr id="721" name="フローチャート: 判断 720"/>
        <xdr:cNvSpPr/>
      </xdr:nvSpPr>
      <xdr:spPr>
        <a:xfrm>
          <a:off x="19494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722" name="フローチャート: 判断 721"/>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107314</xdr:rowOff>
    </xdr:from>
    <xdr:to>
      <xdr:col>116</xdr:col>
      <xdr:colOff>114300</xdr:colOff>
      <xdr:row>84</xdr:row>
      <xdr:rowOff>37464</xdr:rowOff>
    </xdr:to>
    <xdr:sp macro="" textlink="">
      <xdr:nvSpPr>
        <xdr:cNvPr id="728" name="楕円 727"/>
        <xdr:cNvSpPr/>
      </xdr:nvSpPr>
      <xdr:spPr>
        <a:xfrm>
          <a:off x="22110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85741</xdr:rowOff>
    </xdr:from>
    <xdr:ext cx="469744" cy="259045"/>
    <xdr:sp macro="" textlink="">
      <xdr:nvSpPr>
        <xdr:cNvPr id="729" name="【消防施設】&#10;一人当たり面積該当値テキスト"/>
        <xdr:cNvSpPr txBox="1"/>
      </xdr:nvSpPr>
      <xdr:spPr>
        <a:xfrm>
          <a:off x="22199600" y="1431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121602</xdr:rowOff>
    </xdr:from>
    <xdr:to>
      <xdr:col>112</xdr:col>
      <xdr:colOff>38100</xdr:colOff>
      <xdr:row>84</xdr:row>
      <xdr:rowOff>51752</xdr:rowOff>
    </xdr:to>
    <xdr:sp macro="" textlink="">
      <xdr:nvSpPr>
        <xdr:cNvPr id="730" name="楕円 729"/>
        <xdr:cNvSpPr/>
      </xdr:nvSpPr>
      <xdr:spPr>
        <a:xfrm>
          <a:off x="21272500" y="143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158114</xdr:rowOff>
    </xdr:from>
    <xdr:to>
      <xdr:col>116</xdr:col>
      <xdr:colOff>63500</xdr:colOff>
      <xdr:row>84</xdr:row>
      <xdr:rowOff>952</xdr:rowOff>
    </xdr:to>
    <xdr:cxnSp macro="">
      <xdr:nvCxnSpPr>
        <xdr:cNvPr id="731" name="直線コネクタ 730"/>
        <xdr:cNvCxnSpPr/>
      </xdr:nvCxnSpPr>
      <xdr:spPr>
        <a:xfrm flipV="1">
          <a:off x="21323300" y="14388464"/>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732" name="楕円 731"/>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xdr:rowOff>
    </xdr:from>
    <xdr:to>
      <xdr:col>111</xdr:col>
      <xdr:colOff>177800</xdr:colOff>
      <xdr:row>84</xdr:row>
      <xdr:rowOff>15239</xdr:rowOff>
    </xdr:to>
    <xdr:cxnSp macro="">
      <xdr:nvCxnSpPr>
        <xdr:cNvPr id="733" name="直線コネクタ 732"/>
        <xdr:cNvCxnSpPr/>
      </xdr:nvCxnSpPr>
      <xdr:spPr>
        <a:xfrm flipV="1">
          <a:off x="20434300" y="14402752"/>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121602</xdr:rowOff>
    </xdr:from>
    <xdr:to>
      <xdr:col>102</xdr:col>
      <xdr:colOff>165100</xdr:colOff>
      <xdr:row>81</xdr:row>
      <xdr:rowOff>51752</xdr:rowOff>
    </xdr:to>
    <xdr:sp macro="" textlink="">
      <xdr:nvSpPr>
        <xdr:cNvPr id="734" name="楕円 733"/>
        <xdr:cNvSpPr/>
      </xdr:nvSpPr>
      <xdr:spPr>
        <a:xfrm>
          <a:off x="19494500" y="1383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952</xdr:rowOff>
    </xdr:from>
    <xdr:to>
      <xdr:col>107</xdr:col>
      <xdr:colOff>50800</xdr:colOff>
      <xdr:row>84</xdr:row>
      <xdr:rowOff>15239</xdr:rowOff>
    </xdr:to>
    <xdr:cxnSp macro="">
      <xdr:nvCxnSpPr>
        <xdr:cNvPr id="735" name="直線コネクタ 734"/>
        <xdr:cNvCxnSpPr/>
      </xdr:nvCxnSpPr>
      <xdr:spPr>
        <a:xfrm>
          <a:off x="19545300" y="13888402"/>
          <a:ext cx="889000" cy="52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141605</xdr:rowOff>
    </xdr:from>
    <xdr:to>
      <xdr:col>98</xdr:col>
      <xdr:colOff>38100</xdr:colOff>
      <xdr:row>81</xdr:row>
      <xdr:rowOff>71755</xdr:rowOff>
    </xdr:to>
    <xdr:sp macro="" textlink="">
      <xdr:nvSpPr>
        <xdr:cNvPr id="736" name="楕円 735"/>
        <xdr:cNvSpPr/>
      </xdr:nvSpPr>
      <xdr:spPr>
        <a:xfrm>
          <a:off x="18605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952</xdr:rowOff>
    </xdr:from>
    <xdr:to>
      <xdr:col>102</xdr:col>
      <xdr:colOff>114300</xdr:colOff>
      <xdr:row>81</xdr:row>
      <xdr:rowOff>20955</xdr:rowOff>
    </xdr:to>
    <xdr:cxnSp macro="">
      <xdr:nvCxnSpPr>
        <xdr:cNvPr id="737" name="直線コネクタ 736"/>
        <xdr:cNvCxnSpPr/>
      </xdr:nvCxnSpPr>
      <xdr:spPr>
        <a:xfrm flipV="1">
          <a:off x="18656300" y="13888402"/>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33990</xdr:rowOff>
    </xdr:from>
    <xdr:ext cx="469744" cy="259045"/>
    <xdr:sp macro="" textlink="">
      <xdr:nvSpPr>
        <xdr:cNvPr id="738" name="n_1aveValue【消防施設】&#10;一人当たり面積"/>
        <xdr:cNvSpPr txBox="1"/>
      </xdr:nvSpPr>
      <xdr:spPr>
        <a:xfrm>
          <a:off x="21075727" y="1409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53991</xdr:rowOff>
    </xdr:from>
    <xdr:ext cx="469744" cy="259045"/>
    <xdr:sp macro="" textlink="">
      <xdr:nvSpPr>
        <xdr:cNvPr id="739" name="n_2aveValue【消防施設】&#10;一人当たり面積"/>
        <xdr:cNvSpPr txBox="1"/>
      </xdr:nvSpPr>
      <xdr:spPr>
        <a:xfrm>
          <a:off x="20199427" y="1411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51452</xdr:rowOff>
    </xdr:from>
    <xdr:ext cx="469744" cy="259045"/>
    <xdr:sp macro="" textlink="">
      <xdr:nvSpPr>
        <xdr:cNvPr id="740" name="n_3aveValue【消防施設】&#10;一人当たり面積"/>
        <xdr:cNvSpPr txBox="1"/>
      </xdr:nvSpPr>
      <xdr:spPr>
        <a:xfrm>
          <a:off x="19310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85741</xdr:rowOff>
    </xdr:from>
    <xdr:ext cx="469744" cy="259045"/>
    <xdr:sp macro="" textlink="">
      <xdr:nvSpPr>
        <xdr:cNvPr id="741" name="n_4aveValue【消防施設】&#10;一人当たり面積"/>
        <xdr:cNvSpPr txBox="1"/>
      </xdr:nvSpPr>
      <xdr:spPr>
        <a:xfrm>
          <a:off x="18421427" y="1448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42879</xdr:rowOff>
    </xdr:from>
    <xdr:ext cx="469744" cy="259045"/>
    <xdr:sp macro="" textlink="">
      <xdr:nvSpPr>
        <xdr:cNvPr id="742" name="n_1mainValue【消防施設】&#10;一人当たり面積"/>
        <xdr:cNvSpPr txBox="1"/>
      </xdr:nvSpPr>
      <xdr:spPr>
        <a:xfrm>
          <a:off x="21075727" y="14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743" name="n_2mainValue【消防施設】&#10;一人当たり面積"/>
        <xdr:cNvSpPr txBox="1"/>
      </xdr:nvSpPr>
      <xdr:spPr>
        <a:xfrm>
          <a:off x="20199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68279</xdr:rowOff>
    </xdr:from>
    <xdr:ext cx="469744" cy="259045"/>
    <xdr:sp macro="" textlink="">
      <xdr:nvSpPr>
        <xdr:cNvPr id="744" name="n_3mainValue【消防施設】&#10;一人当たり面積"/>
        <xdr:cNvSpPr txBox="1"/>
      </xdr:nvSpPr>
      <xdr:spPr>
        <a:xfrm>
          <a:off x="19310427" y="1361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88282</xdr:rowOff>
    </xdr:from>
    <xdr:ext cx="469744" cy="259045"/>
    <xdr:sp macro="" textlink="">
      <xdr:nvSpPr>
        <xdr:cNvPr id="745" name="n_4mainValue【消防施設】&#10;一人当たり面積"/>
        <xdr:cNvSpPr txBox="1"/>
      </xdr:nvSpPr>
      <xdr:spPr>
        <a:xfrm>
          <a:off x="18421427" y="136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771" name="直線コネクタ 770"/>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772" name="【庁舎】&#10;有形固定資産減価償却率最小値テキスト"/>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773" name="直線コネクタ 772"/>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774" name="【庁舎】&#10;有形固定資産減価償却率最大値テキスト"/>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775" name="直線コネクタ 774"/>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925</xdr:rowOff>
    </xdr:from>
    <xdr:ext cx="405111" cy="259045"/>
    <xdr:sp macro="" textlink="">
      <xdr:nvSpPr>
        <xdr:cNvPr id="776" name="【庁舎】&#10;有形固定資産減価償却率平均値テキスト"/>
        <xdr:cNvSpPr txBox="1"/>
      </xdr:nvSpPr>
      <xdr:spPr>
        <a:xfrm>
          <a:off x="16357600" y="17660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777" name="フローチャート: 判断 776"/>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778" name="フローチャート: 判断 777"/>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779" name="フローチャート: 判断 778"/>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780" name="フローチャート: 判断 779"/>
        <xdr:cNvSpPr/>
      </xdr:nvSpPr>
      <xdr:spPr>
        <a:xfrm>
          <a:off x="13652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781" name="フローチャート: 判断 780"/>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23768</xdr:rowOff>
    </xdr:from>
    <xdr:to>
      <xdr:col>85</xdr:col>
      <xdr:colOff>177800</xdr:colOff>
      <xdr:row>105</xdr:row>
      <xdr:rowOff>125368</xdr:rowOff>
    </xdr:to>
    <xdr:sp macro="" textlink="">
      <xdr:nvSpPr>
        <xdr:cNvPr id="787" name="楕円 786"/>
        <xdr:cNvSpPr/>
      </xdr:nvSpPr>
      <xdr:spPr>
        <a:xfrm>
          <a:off x="16268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2195</xdr:rowOff>
    </xdr:from>
    <xdr:ext cx="405111" cy="259045"/>
    <xdr:sp macro="" textlink="">
      <xdr:nvSpPr>
        <xdr:cNvPr id="788" name="【庁舎】&#10;有形固定資産減価償却率該当値テキスト"/>
        <xdr:cNvSpPr txBox="1"/>
      </xdr:nvSpPr>
      <xdr:spPr>
        <a:xfrm>
          <a:off x="16357600"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121738</xdr:rowOff>
    </xdr:from>
    <xdr:to>
      <xdr:col>81</xdr:col>
      <xdr:colOff>101600</xdr:colOff>
      <xdr:row>106</xdr:row>
      <xdr:rowOff>51888</xdr:rowOff>
    </xdr:to>
    <xdr:sp macro="" textlink="">
      <xdr:nvSpPr>
        <xdr:cNvPr id="789" name="楕円 788"/>
        <xdr:cNvSpPr/>
      </xdr:nvSpPr>
      <xdr:spPr>
        <a:xfrm>
          <a:off x="15430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74568</xdr:rowOff>
    </xdr:from>
    <xdr:to>
      <xdr:col>85</xdr:col>
      <xdr:colOff>127000</xdr:colOff>
      <xdr:row>106</xdr:row>
      <xdr:rowOff>1088</xdr:rowOff>
    </xdr:to>
    <xdr:cxnSp macro="">
      <xdr:nvCxnSpPr>
        <xdr:cNvPr id="790" name="直線コネクタ 789"/>
        <xdr:cNvCxnSpPr/>
      </xdr:nvCxnSpPr>
      <xdr:spPr>
        <a:xfrm flipV="1">
          <a:off x="15481300" y="18076818"/>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90714</xdr:rowOff>
    </xdr:from>
    <xdr:to>
      <xdr:col>76</xdr:col>
      <xdr:colOff>165100</xdr:colOff>
      <xdr:row>106</xdr:row>
      <xdr:rowOff>20864</xdr:rowOff>
    </xdr:to>
    <xdr:sp macro="" textlink="">
      <xdr:nvSpPr>
        <xdr:cNvPr id="791" name="楕円 790"/>
        <xdr:cNvSpPr/>
      </xdr:nvSpPr>
      <xdr:spPr>
        <a:xfrm>
          <a:off x="14541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141514</xdr:rowOff>
    </xdr:from>
    <xdr:to>
      <xdr:col>81</xdr:col>
      <xdr:colOff>50800</xdr:colOff>
      <xdr:row>106</xdr:row>
      <xdr:rowOff>1088</xdr:rowOff>
    </xdr:to>
    <xdr:cxnSp macro="">
      <xdr:nvCxnSpPr>
        <xdr:cNvPr id="792" name="直線コネクタ 791"/>
        <xdr:cNvCxnSpPr/>
      </xdr:nvCxnSpPr>
      <xdr:spPr>
        <a:xfrm>
          <a:off x="14592300" y="181437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793" name="楕円 792"/>
        <xdr:cNvSpPr/>
      </xdr:nvSpPr>
      <xdr:spPr>
        <a:xfrm>
          <a:off x="13652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108857</xdr:rowOff>
    </xdr:from>
    <xdr:to>
      <xdr:col>76</xdr:col>
      <xdr:colOff>114300</xdr:colOff>
      <xdr:row>105</xdr:row>
      <xdr:rowOff>141514</xdr:rowOff>
    </xdr:to>
    <xdr:cxnSp macro="">
      <xdr:nvCxnSpPr>
        <xdr:cNvPr id="794" name="直線コネクタ 793"/>
        <xdr:cNvCxnSpPr/>
      </xdr:nvCxnSpPr>
      <xdr:spPr>
        <a:xfrm>
          <a:off x="13703300" y="181111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25400</xdr:rowOff>
    </xdr:from>
    <xdr:to>
      <xdr:col>67</xdr:col>
      <xdr:colOff>101600</xdr:colOff>
      <xdr:row>105</xdr:row>
      <xdr:rowOff>127000</xdr:rowOff>
    </xdr:to>
    <xdr:sp macro="" textlink="">
      <xdr:nvSpPr>
        <xdr:cNvPr id="795" name="楕円 794"/>
        <xdr:cNvSpPr/>
      </xdr:nvSpPr>
      <xdr:spPr>
        <a:xfrm>
          <a:off x="12763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76200</xdr:rowOff>
    </xdr:from>
    <xdr:to>
      <xdr:col>71</xdr:col>
      <xdr:colOff>177800</xdr:colOff>
      <xdr:row>105</xdr:row>
      <xdr:rowOff>108857</xdr:rowOff>
    </xdr:to>
    <xdr:cxnSp macro="">
      <xdr:nvCxnSpPr>
        <xdr:cNvPr id="796" name="直線コネクタ 795"/>
        <xdr:cNvCxnSpPr/>
      </xdr:nvCxnSpPr>
      <xdr:spPr>
        <a:xfrm>
          <a:off x="12814300" y="180784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84745</xdr:rowOff>
    </xdr:from>
    <xdr:ext cx="405111" cy="259045"/>
    <xdr:sp macro="" textlink="">
      <xdr:nvSpPr>
        <xdr:cNvPr id="797" name="n_1aveValue【庁舎】&#10;有形固定資産減価償却率"/>
        <xdr:cNvSpPr txBox="1"/>
      </xdr:nvSpPr>
      <xdr:spPr>
        <a:xfrm>
          <a:off x="15266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88009</xdr:rowOff>
    </xdr:from>
    <xdr:ext cx="405111" cy="259045"/>
    <xdr:sp macro="" textlink="">
      <xdr:nvSpPr>
        <xdr:cNvPr id="798" name="n_2aveValue【庁舎】&#10;有形固定資産減価償却率"/>
        <xdr:cNvSpPr txBox="1"/>
      </xdr:nvSpPr>
      <xdr:spPr>
        <a:xfrm>
          <a:off x="14389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96175</xdr:rowOff>
    </xdr:from>
    <xdr:ext cx="405111" cy="259045"/>
    <xdr:sp macro="" textlink="">
      <xdr:nvSpPr>
        <xdr:cNvPr id="799" name="n_3aveValue【庁舎】&#10;有形固定資産減価償却率"/>
        <xdr:cNvSpPr txBox="1"/>
      </xdr:nvSpPr>
      <xdr:spPr>
        <a:xfrm>
          <a:off x="13500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800" name="n_4aveValue【庁舎】&#10;有形固定資産減価償却率"/>
        <xdr:cNvSpPr txBox="1"/>
      </xdr:nvSpPr>
      <xdr:spPr>
        <a:xfrm>
          <a:off x="12611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43015</xdr:rowOff>
    </xdr:from>
    <xdr:ext cx="405111" cy="259045"/>
    <xdr:sp macro="" textlink="">
      <xdr:nvSpPr>
        <xdr:cNvPr id="801" name="n_1mainValue【庁舎】&#10;有形固定資産減価償却率"/>
        <xdr:cNvSpPr txBox="1"/>
      </xdr:nvSpPr>
      <xdr:spPr>
        <a:xfrm>
          <a:off x="152660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11991</xdr:rowOff>
    </xdr:from>
    <xdr:ext cx="405111" cy="259045"/>
    <xdr:sp macro="" textlink="">
      <xdr:nvSpPr>
        <xdr:cNvPr id="802" name="n_2mainValue【庁舎】&#10;有形固定資産減価償却率"/>
        <xdr:cNvSpPr txBox="1"/>
      </xdr:nvSpPr>
      <xdr:spPr>
        <a:xfrm>
          <a:off x="14389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150784</xdr:rowOff>
    </xdr:from>
    <xdr:ext cx="405111" cy="259045"/>
    <xdr:sp macro="" textlink="">
      <xdr:nvSpPr>
        <xdr:cNvPr id="803" name="n_3mainValue【庁舎】&#10;有形固定資産減価償却率"/>
        <xdr:cNvSpPr txBox="1"/>
      </xdr:nvSpPr>
      <xdr:spPr>
        <a:xfrm>
          <a:off x="13500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804" name="n_4mainValue【庁舎】&#10;有形固定資産減価償却率"/>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828" name="直線コネクタ 827"/>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829" name="【庁舎】&#10;一人当たり面積最小値テキスト"/>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830" name="直線コネクタ 829"/>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831" name="【庁舎】&#10;一人当たり面積最大値テキスト"/>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832" name="直線コネクタ 831"/>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833" name="【庁舎】&#10;一人当たり面積平均値テキスト"/>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834" name="フローチャート: 判断 833"/>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835" name="フローチャート: 判断 834"/>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836" name="フローチャート: 判断 835"/>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140463</xdr:rowOff>
    </xdr:from>
    <xdr:to>
      <xdr:col>102</xdr:col>
      <xdr:colOff>165100</xdr:colOff>
      <xdr:row>107</xdr:row>
      <xdr:rowOff>70613</xdr:rowOff>
    </xdr:to>
    <xdr:sp macro="" textlink="">
      <xdr:nvSpPr>
        <xdr:cNvPr id="837" name="フローチャート: 判断 836"/>
        <xdr:cNvSpPr/>
      </xdr:nvSpPr>
      <xdr:spPr>
        <a:xfrm>
          <a:off x="194945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150368</xdr:rowOff>
    </xdr:from>
    <xdr:to>
      <xdr:col>98</xdr:col>
      <xdr:colOff>38100</xdr:colOff>
      <xdr:row>107</xdr:row>
      <xdr:rowOff>80518</xdr:rowOff>
    </xdr:to>
    <xdr:sp macro="" textlink="">
      <xdr:nvSpPr>
        <xdr:cNvPr id="838" name="フローチャート: 判断 837"/>
        <xdr:cNvSpPr/>
      </xdr:nvSpPr>
      <xdr:spPr>
        <a:xfrm>
          <a:off x="18605500" y="1832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69596</xdr:rowOff>
    </xdr:from>
    <xdr:to>
      <xdr:col>116</xdr:col>
      <xdr:colOff>114300</xdr:colOff>
      <xdr:row>106</xdr:row>
      <xdr:rowOff>171196</xdr:rowOff>
    </xdr:to>
    <xdr:sp macro="" textlink="">
      <xdr:nvSpPr>
        <xdr:cNvPr id="844" name="楕円 843"/>
        <xdr:cNvSpPr/>
      </xdr:nvSpPr>
      <xdr:spPr>
        <a:xfrm>
          <a:off x="22110700" y="182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92473</xdr:rowOff>
    </xdr:from>
    <xdr:ext cx="469744" cy="259045"/>
    <xdr:sp macro="" textlink="">
      <xdr:nvSpPr>
        <xdr:cNvPr id="845" name="【庁舎】&#10;一人当たり面積該当値テキスト"/>
        <xdr:cNvSpPr txBox="1"/>
      </xdr:nvSpPr>
      <xdr:spPr>
        <a:xfrm>
          <a:off x="22199600" y="1809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79502</xdr:rowOff>
    </xdr:from>
    <xdr:to>
      <xdr:col>112</xdr:col>
      <xdr:colOff>38100</xdr:colOff>
      <xdr:row>107</xdr:row>
      <xdr:rowOff>9652</xdr:rowOff>
    </xdr:to>
    <xdr:sp macro="" textlink="">
      <xdr:nvSpPr>
        <xdr:cNvPr id="846" name="楕円 845"/>
        <xdr:cNvSpPr/>
      </xdr:nvSpPr>
      <xdr:spPr>
        <a:xfrm>
          <a:off x="21272500" y="182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120396</xdr:rowOff>
    </xdr:from>
    <xdr:to>
      <xdr:col>116</xdr:col>
      <xdr:colOff>63500</xdr:colOff>
      <xdr:row>106</xdr:row>
      <xdr:rowOff>130302</xdr:rowOff>
    </xdr:to>
    <xdr:cxnSp macro="">
      <xdr:nvCxnSpPr>
        <xdr:cNvPr id="847" name="直線コネクタ 846"/>
        <xdr:cNvCxnSpPr/>
      </xdr:nvCxnSpPr>
      <xdr:spPr>
        <a:xfrm flipV="1">
          <a:off x="21323300" y="18294096"/>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86361</xdr:rowOff>
    </xdr:from>
    <xdr:to>
      <xdr:col>107</xdr:col>
      <xdr:colOff>101600</xdr:colOff>
      <xdr:row>107</xdr:row>
      <xdr:rowOff>16511</xdr:rowOff>
    </xdr:to>
    <xdr:sp macro="" textlink="">
      <xdr:nvSpPr>
        <xdr:cNvPr id="848" name="楕円 847"/>
        <xdr:cNvSpPr/>
      </xdr:nvSpPr>
      <xdr:spPr>
        <a:xfrm>
          <a:off x="20383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130302</xdr:rowOff>
    </xdr:from>
    <xdr:to>
      <xdr:col>111</xdr:col>
      <xdr:colOff>177800</xdr:colOff>
      <xdr:row>106</xdr:row>
      <xdr:rowOff>137161</xdr:rowOff>
    </xdr:to>
    <xdr:cxnSp macro="">
      <xdr:nvCxnSpPr>
        <xdr:cNvPr id="849" name="直線コネクタ 848"/>
        <xdr:cNvCxnSpPr/>
      </xdr:nvCxnSpPr>
      <xdr:spPr>
        <a:xfrm flipV="1">
          <a:off x="20434300" y="1830400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81787</xdr:rowOff>
    </xdr:from>
    <xdr:to>
      <xdr:col>102</xdr:col>
      <xdr:colOff>165100</xdr:colOff>
      <xdr:row>105</xdr:row>
      <xdr:rowOff>11937</xdr:rowOff>
    </xdr:to>
    <xdr:sp macro="" textlink="">
      <xdr:nvSpPr>
        <xdr:cNvPr id="850" name="楕円 849"/>
        <xdr:cNvSpPr/>
      </xdr:nvSpPr>
      <xdr:spPr>
        <a:xfrm>
          <a:off x="19494500" y="179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132587</xdr:rowOff>
    </xdr:from>
    <xdr:to>
      <xdr:col>107</xdr:col>
      <xdr:colOff>50800</xdr:colOff>
      <xdr:row>106</xdr:row>
      <xdr:rowOff>137161</xdr:rowOff>
    </xdr:to>
    <xdr:cxnSp macro="">
      <xdr:nvCxnSpPr>
        <xdr:cNvPr id="851" name="直線コネクタ 850"/>
        <xdr:cNvCxnSpPr/>
      </xdr:nvCxnSpPr>
      <xdr:spPr>
        <a:xfrm>
          <a:off x="19545300" y="17963387"/>
          <a:ext cx="889000" cy="34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94742</xdr:rowOff>
    </xdr:from>
    <xdr:to>
      <xdr:col>98</xdr:col>
      <xdr:colOff>38100</xdr:colOff>
      <xdr:row>105</xdr:row>
      <xdr:rowOff>24892</xdr:rowOff>
    </xdr:to>
    <xdr:sp macro="" textlink="">
      <xdr:nvSpPr>
        <xdr:cNvPr id="852" name="楕円 851"/>
        <xdr:cNvSpPr/>
      </xdr:nvSpPr>
      <xdr:spPr>
        <a:xfrm>
          <a:off x="18605500" y="179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132587</xdr:rowOff>
    </xdr:from>
    <xdr:to>
      <xdr:col>102</xdr:col>
      <xdr:colOff>114300</xdr:colOff>
      <xdr:row>104</xdr:row>
      <xdr:rowOff>145542</xdr:rowOff>
    </xdr:to>
    <xdr:cxnSp macro="">
      <xdr:nvCxnSpPr>
        <xdr:cNvPr id="853" name="直線コネクタ 852"/>
        <xdr:cNvCxnSpPr/>
      </xdr:nvCxnSpPr>
      <xdr:spPr>
        <a:xfrm flipV="1">
          <a:off x="18656300" y="17963387"/>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854" name="n_1aveValue【庁舎】&#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56405</xdr:rowOff>
    </xdr:from>
    <xdr:ext cx="469744" cy="259045"/>
    <xdr:sp macro="" textlink="">
      <xdr:nvSpPr>
        <xdr:cNvPr id="855" name="n_2aveValue【庁舎】&#10;一人当たり面積"/>
        <xdr:cNvSpPr txBox="1"/>
      </xdr:nvSpPr>
      <xdr:spPr>
        <a:xfrm>
          <a:off x="20199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61740</xdr:rowOff>
    </xdr:from>
    <xdr:ext cx="469744" cy="259045"/>
    <xdr:sp macro="" textlink="">
      <xdr:nvSpPr>
        <xdr:cNvPr id="856" name="n_3aveValue【庁舎】&#10;一人当たり面積"/>
        <xdr:cNvSpPr txBox="1"/>
      </xdr:nvSpPr>
      <xdr:spPr>
        <a:xfrm>
          <a:off x="19310427" y="1840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71645</xdr:rowOff>
    </xdr:from>
    <xdr:ext cx="469744" cy="259045"/>
    <xdr:sp macro="" textlink="">
      <xdr:nvSpPr>
        <xdr:cNvPr id="857" name="n_4aveValue【庁舎】&#10;一人当たり面積"/>
        <xdr:cNvSpPr txBox="1"/>
      </xdr:nvSpPr>
      <xdr:spPr>
        <a:xfrm>
          <a:off x="18421427" y="1841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26179</xdr:rowOff>
    </xdr:from>
    <xdr:ext cx="469744" cy="259045"/>
    <xdr:sp macro="" textlink="">
      <xdr:nvSpPr>
        <xdr:cNvPr id="858" name="n_1mainValue【庁舎】&#10;一人当たり面積"/>
        <xdr:cNvSpPr txBox="1"/>
      </xdr:nvSpPr>
      <xdr:spPr>
        <a:xfrm>
          <a:off x="21075727" y="1802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33038</xdr:rowOff>
    </xdr:from>
    <xdr:ext cx="469744" cy="259045"/>
    <xdr:sp macro="" textlink="">
      <xdr:nvSpPr>
        <xdr:cNvPr id="859" name="n_2mainValue【庁舎】&#10;一人当たり面積"/>
        <xdr:cNvSpPr txBox="1"/>
      </xdr:nvSpPr>
      <xdr:spPr>
        <a:xfrm>
          <a:off x="20199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28464</xdr:rowOff>
    </xdr:from>
    <xdr:ext cx="469744" cy="259045"/>
    <xdr:sp macro="" textlink="">
      <xdr:nvSpPr>
        <xdr:cNvPr id="860" name="n_3mainValue【庁舎】&#10;一人当たり面積"/>
        <xdr:cNvSpPr txBox="1"/>
      </xdr:nvSpPr>
      <xdr:spPr>
        <a:xfrm>
          <a:off x="19310427" y="176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41419</xdr:rowOff>
    </xdr:from>
    <xdr:ext cx="469744" cy="259045"/>
    <xdr:sp macro="" textlink="">
      <xdr:nvSpPr>
        <xdr:cNvPr id="861" name="n_4mainValue【庁舎】&#10;一人当たり面積"/>
        <xdr:cNvSpPr txBox="1"/>
      </xdr:nvSpPr>
      <xdr:spPr>
        <a:xfrm>
          <a:off x="18421427" y="1770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体育館・プール、市民会館、保健センター・保健所、庁舎であり、低くなっている施設は図書館、一般廃棄物処理施設、消防施設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市民会館は、昭和</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年の建築から約</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年経過して耐用年数を超えており、有形固定資産減価償却率が</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％となっている。現在も美術品の展示や音楽イベント等で使用されているが、使用頻度が比較的少ないことから大規模な改修は行わず、修繕等で対応している。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庁舎は、有形固定資産減価償却率が類似団体平均を</a:t>
          </a:r>
          <a:r>
            <a:rPr kumimoji="1" lang="en-US" altLang="ja-JP" sz="1200">
              <a:latin typeface="ＭＳ Ｐゴシック" panose="020B0600070205080204" pitchFamily="50" charset="-128"/>
              <a:ea typeface="ＭＳ Ｐゴシック" panose="020B0600070205080204" pitchFamily="50" charset="-128"/>
            </a:rPr>
            <a:t>13.3</a:t>
          </a:r>
          <a:r>
            <a:rPr kumimoji="1" lang="ja-JP" altLang="en-US" sz="1200">
              <a:latin typeface="ＭＳ Ｐゴシック" panose="020B0600070205080204" pitchFamily="50" charset="-128"/>
              <a:ea typeface="ＭＳ Ｐゴシック" panose="020B0600070205080204" pitchFamily="50" charset="-128"/>
            </a:rPr>
            <a:t>ポイント上回っている。象潟庁舎は平成</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年、金浦庁舎は昭和</a:t>
          </a:r>
          <a:r>
            <a:rPr kumimoji="1" lang="en-US" altLang="ja-JP" sz="1200">
              <a:latin typeface="ＭＳ Ｐゴシック" panose="020B0600070205080204" pitchFamily="50" charset="-128"/>
              <a:ea typeface="ＭＳ Ｐゴシック" panose="020B0600070205080204" pitchFamily="50" charset="-128"/>
            </a:rPr>
            <a:t>59</a:t>
          </a:r>
          <a:r>
            <a:rPr kumimoji="1" lang="ja-JP" altLang="en-US" sz="1200">
              <a:latin typeface="ＭＳ Ｐゴシック" panose="020B0600070205080204" pitchFamily="50" charset="-128"/>
              <a:ea typeface="ＭＳ Ｐゴシック" panose="020B0600070205080204" pitchFamily="50" charset="-128"/>
            </a:rPr>
            <a:t>年、仁賀保庁舎は昭和</a:t>
          </a:r>
          <a:r>
            <a:rPr kumimoji="1" lang="en-US" altLang="ja-JP" sz="1200">
              <a:latin typeface="ＭＳ Ｐゴシック" panose="020B0600070205080204" pitchFamily="50" charset="-128"/>
              <a:ea typeface="ＭＳ Ｐゴシック" panose="020B0600070205080204" pitchFamily="50" charset="-128"/>
            </a:rPr>
            <a:t>51</a:t>
          </a:r>
          <a:r>
            <a:rPr kumimoji="1" lang="ja-JP" altLang="en-US" sz="1200">
              <a:latin typeface="ＭＳ Ｐゴシック" panose="020B0600070205080204" pitchFamily="50" charset="-128"/>
              <a:ea typeface="ＭＳ Ｐゴシック" panose="020B0600070205080204" pitchFamily="50" charset="-128"/>
            </a:rPr>
            <a:t>年の建設であり、仁賀保庁舎は令和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年度に空調の大規模改修工事を実施した。今後は公共施設等総合管理計画に基づき、適切な維持管理計画に努める。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図書館は、類似団体平均を</a:t>
          </a:r>
          <a:r>
            <a:rPr kumimoji="1" lang="en-US" altLang="ja-JP" sz="1200">
              <a:latin typeface="ＭＳ Ｐゴシック" panose="020B0600070205080204" pitchFamily="50" charset="-128"/>
              <a:ea typeface="ＭＳ Ｐゴシック" panose="020B0600070205080204" pitchFamily="50" charset="-128"/>
            </a:rPr>
            <a:t>18.7</a:t>
          </a:r>
          <a:r>
            <a:rPr kumimoji="1" lang="ja-JP" altLang="en-US" sz="1200">
              <a:latin typeface="ＭＳ Ｐゴシック" panose="020B0600070205080204" pitchFamily="50" charset="-128"/>
              <a:ea typeface="ＭＳ Ｐゴシック" panose="020B0600070205080204" pitchFamily="50" charset="-128"/>
            </a:rPr>
            <a:t>ポイント下回っている。市内に</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施設ある図書館のうち、金浦駅併設の図書館（本館）が平成</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年度供用開始で比較的稼働年数が少なく、令和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年度に改修工事を実施したことが類似団体平均を下回る要因であると考えられる。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一般廃棄物処理施設は、類似団体平均を</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ポイント下回っている。熱回収施設（環境プラザ）が平成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年度供用開始のため、稼働年数が少ないことが類似団体平均を下回る要因であると考えられる。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消防施設は、類似団体平均を</a:t>
          </a:r>
          <a:r>
            <a:rPr kumimoji="1" lang="en-US" altLang="ja-JP" sz="1200">
              <a:latin typeface="ＭＳ Ｐゴシック" panose="020B0600070205080204" pitchFamily="50" charset="-128"/>
              <a:ea typeface="ＭＳ Ｐゴシック" panose="020B0600070205080204" pitchFamily="50" charset="-128"/>
            </a:rPr>
            <a:t>17.3</a:t>
          </a:r>
          <a:r>
            <a:rPr kumimoji="1" lang="ja-JP" altLang="en-US" sz="1200">
              <a:latin typeface="ＭＳ Ｐゴシック" panose="020B0600070205080204" pitchFamily="50" charset="-128"/>
              <a:ea typeface="ＭＳ Ｐゴシック" panose="020B0600070205080204" pitchFamily="50" charset="-128"/>
            </a:rPr>
            <a:t>ポイント下回っている。一定年数を経過した消防団施設を年次計画で建て替えしており、老朽化対策を計画的に実施していることが類似団体平均を下回る要因であると考えられる。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22,463
22,330
241.13
18,134,950
17,186,036
643,311
9,095,056
13,190,022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年度は前年度と同数値となり、類似団体平均を</a:t>
          </a:r>
          <a:r>
            <a:rPr kumimoji="1" lang="en-US" altLang="ja-JP" sz="1100">
              <a:latin typeface="ＭＳ Ｐゴシック" panose="020B0600070205080204" pitchFamily="50" charset="-128"/>
              <a:ea typeface="ＭＳ Ｐゴシック" panose="020B0600070205080204" pitchFamily="50" charset="-128"/>
            </a:rPr>
            <a:t>0.06</a:t>
          </a:r>
          <a:r>
            <a:rPr kumimoji="1" lang="ja-JP" altLang="en-US" sz="1100">
              <a:latin typeface="ＭＳ Ｐゴシック" panose="020B0600070205080204" pitchFamily="50" charset="-128"/>
              <a:ea typeface="ＭＳ Ｐゴシック" panose="020B0600070205080204" pitchFamily="50" charset="-128"/>
            </a:rPr>
            <a:t>下回った。直近</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年間は横ばいの状況が続いている。</a:t>
          </a:r>
        </a:p>
        <a:p>
          <a:r>
            <a:rPr kumimoji="1" lang="ja-JP" altLang="en-US" sz="1100">
              <a:latin typeface="ＭＳ Ｐゴシック" panose="020B0600070205080204" pitchFamily="50" charset="-128"/>
              <a:ea typeface="ＭＳ Ｐゴシック" panose="020B0600070205080204" pitchFamily="50" charset="-128"/>
            </a:rPr>
            <a:t>　基準財政収入額は、企業業績が好調だったことにより法人税収入に回復が見られたことや設備投資による固定資産税の増加により、前年度よりも数値が増加した。</a:t>
          </a:r>
        </a:p>
        <a:p>
          <a:r>
            <a:rPr kumimoji="1" lang="ja-JP" altLang="en-US" sz="1100">
              <a:latin typeface="ＭＳ Ｐゴシック" panose="020B0600070205080204" pitchFamily="50" charset="-128"/>
              <a:ea typeface="ＭＳ Ｐゴシック" panose="020B0600070205080204" pitchFamily="50" charset="-128"/>
            </a:rPr>
            <a:t>　しかし現状の動向では、生産年齢人口を中心とした人口減少など市税収入への影響は避けられない状況にあり、今後も厳しい財政運営が予想される。企業誘致による雇用や移住・定住政策、子育て支援などによる人口減少対策を最優先課題とし、将来的な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71" name="直線コネクタ 70"/>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4" name="直線コネクタ 73"/>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128815</xdr:rowOff>
    </xdr:to>
    <xdr:cxnSp macro="">
      <xdr:nvCxnSpPr>
        <xdr:cNvPr id="77" name="直線コネクタ 76"/>
        <xdr:cNvCxnSpPr/>
      </xdr:nvCxnSpPr>
      <xdr:spPr>
        <a:xfrm>
          <a:off x="2336800" y="72952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80" name="直線コネクタ 79"/>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4" name="楕円 93"/>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5" name="テキスト ボックス 94"/>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6" name="楕円 95"/>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7" name="テキスト ボックス 96"/>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8" name="楕円 97"/>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9" name="テキスト ボックス 98"/>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前年比</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ポイント悪化し、類似団体平均との差は</a:t>
          </a:r>
          <a:r>
            <a:rPr kumimoji="1" lang="en-US" altLang="ja-JP" sz="1050">
              <a:latin typeface="ＭＳ Ｐゴシック" panose="020B0600070205080204" pitchFamily="50" charset="-128"/>
              <a:ea typeface="ＭＳ Ｐゴシック" panose="020B0600070205080204" pitchFamily="50" charset="-128"/>
            </a:rPr>
            <a:t>0.8</a:t>
          </a:r>
          <a:r>
            <a:rPr kumimoji="1" lang="ja-JP" altLang="en-US" sz="1050">
              <a:latin typeface="ＭＳ Ｐゴシック" panose="020B0600070205080204" pitchFamily="50" charset="-128"/>
              <a:ea typeface="ＭＳ Ｐゴシック" panose="020B0600070205080204" pitchFamily="50" charset="-128"/>
            </a:rPr>
            <a:t>ポイントとなった。</a:t>
          </a:r>
        </a:p>
        <a:p>
          <a:r>
            <a:rPr kumimoji="1" lang="ja-JP" altLang="en-US" sz="1050">
              <a:latin typeface="ＭＳ Ｐゴシック" panose="020B0600070205080204" pitchFamily="50" charset="-128"/>
              <a:ea typeface="ＭＳ Ｐゴシック" panose="020B0600070205080204" pitchFamily="50" charset="-128"/>
            </a:rPr>
            <a:t>　人件費は常用職員の増加や会計年度職員の市町村職員共済組合への移行による共済負担金と厚生年金保険料の増額、施設の老朽化による維持補修費の増加などにより、比率の分子である経常的経費が増加した。また、地方税は増加したが、地方特例交付金、普通交付税、臨時財政対策債などが減少したため、分母となる経常一般財源が全体として減少したことが比率悪化の要因と考えられる。</a:t>
          </a:r>
        </a:p>
        <a:p>
          <a:r>
            <a:rPr kumimoji="1" lang="ja-JP" altLang="en-US" sz="1050">
              <a:latin typeface="ＭＳ Ｐゴシック" panose="020B0600070205080204" pitchFamily="50" charset="-128"/>
              <a:ea typeface="ＭＳ Ｐゴシック" panose="020B0600070205080204" pitchFamily="50" charset="-128"/>
            </a:rPr>
            <a:t>　今後も人口減少が進むことが予想されるとともに、令和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の合併算定替の終了などによる普通交付税の減少などから財政規模の縮小は避けられない。一方で公共施設の維持管理費や社会保障費は増加傾向にあることから、人件費、物件費、公債費などの経常費用の抑制に努めるとともに今後の施設管理の検討を行い、比率の改善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68</xdr:row>
      <xdr:rowOff>13123</xdr:rowOff>
    </xdr:to>
    <xdr:cxnSp macro="">
      <xdr:nvCxnSpPr>
        <xdr:cNvPr id="129" name="直線コネクタ 128"/>
        <xdr:cNvCxnSpPr/>
      </xdr:nvCxnSpPr>
      <xdr:spPr>
        <a:xfrm flipV="1">
          <a:off x="4953000" y="1011131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30"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31" name="直線コネクタ 130"/>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111337</xdr:rowOff>
    </xdr:from>
    <xdr:to>
      <xdr:col>23</xdr:col>
      <xdr:colOff>133350</xdr:colOff>
      <xdr:row>61</xdr:row>
      <xdr:rowOff>119380</xdr:rowOff>
    </xdr:to>
    <xdr:cxnSp macro="">
      <xdr:nvCxnSpPr>
        <xdr:cNvPr id="134" name="直線コネクタ 133"/>
        <xdr:cNvCxnSpPr/>
      </xdr:nvCxnSpPr>
      <xdr:spPr>
        <a:xfrm>
          <a:off x="4114800" y="105697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20760</xdr:rowOff>
    </xdr:from>
    <xdr:ext cx="762000" cy="259045"/>
    <xdr:sp macro="" textlink="">
      <xdr:nvSpPr>
        <xdr:cNvPr id="135" name="財政構造の弾力性平均値テキスト"/>
        <xdr:cNvSpPr txBox="1"/>
      </xdr:nvSpPr>
      <xdr:spPr>
        <a:xfrm>
          <a:off x="5041900" y="1030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4233</xdr:rowOff>
    </xdr:from>
    <xdr:to>
      <xdr:col>23</xdr:col>
      <xdr:colOff>184150</xdr:colOff>
      <xdr:row>61</xdr:row>
      <xdr:rowOff>105833</xdr:rowOff>
    </xdr:to>
    <xdr:sp macro="" textlink="">
      <xdr:nvSpPr>
        <xdr:cNvPr id="136" name="フローチャート: 判断 135"/>
        <xdr:cNvSpPr/>
      </xdr:nvSpPr>
      <xdr:spPr>
        <a:xfrm>
          <a:off x="49022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17356</xdr:rowOff>
    </xdr:from>
    <xdr:to>
      <xdr:col>19</xdr:col>
      <xdr:colOff>133350</xdr:colOff>
      <xdr:row>61</xdr:row>
      <xdr:rowOff>111337</xdr:rowOff>
    </xdr:to>
    <xdr:cxnSp macro="">
      <xdr:nvCxnSpPr>
        <xdr:cNvPr id="137" name="直線コネクタ 136"/>
        <xdr:cNvCxnSpPr/>
      </xdr:nvCxnSpPr>
      <xdr:spPr>
        <a:xfrm>
          <a:off x="3225800" y="10304356"/>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127423</xdr:rowOff>
    </xdr:from>
    <xdr:to>
      <xdr:col>19</xdr:col>
      <xdr:colOff>184150</xdr:colOff>
      <xdr:row>61</xdr:row>
      <xdr:rowOff>57573</xdr:rowOff>
    </xdr:to>
    <xdr:sp macro="" textlink="">
      <xdr:nvSpPr>
        <xdr:cNvPr id="138" name="フローチャート: 判断 137"/>
        <xdr:cNvSpPr/>
      </xdr:nvSpPr>
      <xdr:spPr>
        <a:xfrm>
          <a:off x="4064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39" name="テキスト ボックス 138"/>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17356</xdr:rowOff>
    </xdr:from>
    <xdr:to>
      <xdr:col>15</xdr:col>
      <xdr:colOff>82550</xdr:colOff>
      <xdr:row>60</xdr:row>
      <xdr:rowOff>81704</xdr:rowOff>
    </xdr:to>
    <xdr:cxnSp macro="">
      <xdr:nvCxnSpPr>
        <xdr:cNvPr id="140" name="直線コネクタ 139"/>
        <xdr:cNvCxnSpPr/>
      </xdr:nvCxnSpPr>
      <xdr:spPr>
        <a:xfrm flipV="1">
          <a:off x="2336800" y="1030435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156633</xdr:rowOff>
    </xdr:from>
    <xdr:to>
      <xdr:col>15</xdr:col>
      <xdr:colOff>133350</xdr:colOff>
      <xdr:row>59</xdr:row>
      <xdr:rowOff>86783</xdr:rowOff>
    </xdr:to>
    <xdr:sp macro="" textlink="">
      <xdr:nvSpPr>
        <xdr:cNvPr id="141" name="フローチャート: 判断 140"/>
        <xdr:cNvSpPr/>
      </xdr:nvSpPr>
      <xdr:spPr>
        <a:xfrm>
          <a:off x="3175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96960</xdr:rowOff>
    </xdr:from>
    <xdr:ext cx="762000" cy="259045"/>
    <xdr:sp macro="" textlink="">
      <xdr:nvSpPr>
        <xdr:cNvPr id="142" name="テキスト ボックス 141"/>
        <xdr:cNvSpPr txBox="1"/>
      </xdr:nvSpPr>
      <xdr:spPr>
        <a:xfrm>
          <a:off x="2844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156633</xdr:rowOff>
    </xdr:from>
    <xdr:to>
      <xdr:col>11</xdr:col>
      <xdr:colOff>31750</xdr:colOff>
      <xdr:row>60</xdr:row>
      <xdr:rowOff>81704</xdr:rowOff>
    </xdr:to>
    <xdr:cxnSp macro="">
      <xdr:nvCxnSpPr>
        <xdr:cNvPr id="143" name="直線コネクタ 142"/>
        <xdr:cNvCxnSpPr/>
      </xdr:nvCxnSpPr>
      <xdr:spPr>
        <a:xfrm>
          <a:off x="1447800" y="1027218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159596</xdr:rowOff>
    </xdr:from>
    <xdr:to>
      <xdr:col>11</xdr:col>
      <xdr:colOff>82550</xdr:colOff>
      <xdr:row>61</xdr:row>
      <xdr:rowOff>89746</xdr:rowOff>
    </xdr:to>
    <xdr:sp macro="" textlink="">
      <xdr:nvSpPr>
        <xdr:cNvPr id="144" name="フローチャート: 判断 143"/>
        <xdr:cNvSpPr/>
      </xdr:nvSpPr>
      <xdr:spPr>
        <a:xfrm>
          <a:off x="2286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74523</xdr:rowOff>
    </xdr:from>
    <xdr:ext cx="762000" cy="259045"/>
    <xdr:sp macro="" textlink="">
      <xdr:nvSpPr>
        <xdr:cNvPr id="145" name="テキスト ボックス 144"/>
        <xdr:cNvSpPr txBox="1"/>
      </xdr:nvSpPr>
      <xdr:spPr>
        <a:xfrm>
          <a:off x="1955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6" name="フローチャート: 判断 145"/>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163000</xdr:rowOff>
    </xdr:from>
    <xdr:ext cx="762000" cy="259045"/>
    <xdr:sp macro="" textlink="">
      <xdr:nvSpPr>
        <xdr:cNvPr id="147" name="テキスト ボックス 146"/>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3" name="楕円 152"/>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40657</xdr:rowOff>
    </xdr:from>
    <xdr:ext cx="762000" cy="259045"/>
    <xdr:sp macro="" textlink="">
      <xdr:nvSpPr>
        <xdr:cNvPr id="154" name="財政構造の弾力性該当値テキスト"/>
        <xdr:cNvSpPr txBox="1"/>
      </xdr:nvSpPr>
      <xdr:spPr>
        <a:xfrm>
          <a:off x="5041900" y="1049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60537</xdr:rowOff>
    </xdr:from>
    <xdr:to>
      <xdr:col>19</xdr:col>
      <xdr:colOff>184150</xdr:colOff>
      <xdr:row>61</xdr:row>
      <xdr:rowOff>162137</xdr:rowOff>
    </xdr:to>
    <xdr:sp macro="" textlink="">
      <xdr:nvSpPr>
        <xdr:cNvPr id="155" name="楕円 154"/>
        <xdr:cNvSpPr/>
      </xdr:nvSpPr>
      <xdr:spPr>
        <a:xfrm>
          <a:off x="4064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146914</xdr:rowOff>
    </xdr:from>
    <xdr:ext cx="736600" cy="259045"/>
    <xdr:sp macro="" textlink="">
      <xdr:nvSpPr>
        <xdr:cNvPr id="156" name="テキスト ボックス 155"/>
        <xdr:cNvSpPr txBox="1"/>
      </xdr:nvSpPr>
      <xdr:spPr>
        <a:xfrm>
          <a:off x="3733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138006</xdr:rowOff>
    </xdr:from>
    <xdr:to>
      <xdr:col>15</xdr:col>
      <xdr:colOff>133350</xdr:colOff>
      <xdr:row>60</xdr:row>
      <xdr:rowOff>68156</xdr:rowOff>
    </xdr:to>
    <xdr:sp macro="" textlink="">
      <xdr:nvSpPr>
        <xdr:cNvPr id="157" name="楕円 156"/>
        <xdr:cNvSpPr/>
      </xdr:nvSpPr>
      <xdr:spPr>
        <a:xfrm>
          <a:off x="3175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52933</xdr:rowOff>
    </xdr:from>
    <xdr:ext cx="762000" cy="259045"/>
    <xdr:sp macro="" textlink="">
      <xdr:nvSpPr>
        <xdr:cNvPr id="158" name="テキスト ボックス 157"/>
        <xdr:cNvSpPr txBox="1"/>
      </xdr:nvSpPr>
      <xdr:spPr>
        <a:xfrm>
          <a:off x="2844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30904</xdr:rowOff>
    </xdr:from>
    <xdr:to>
      <xdr:col>11</xdr:col>
      <xdr:colOff>82550</xdr:colOff>
      <xdr:row>60</xdr:row>
      <xdr:rowOff>132504</xdr:rowOff>
    </xdr:to>
    <xdr:sp macro="" textlink="">
      <xdr:nvSpPr>
        <xdr:cNvPr id="159" name="楕円 158"/>
        <xdr:cNvSpPr/>
      </xdr:nvSpPr>
      <xdr:spPr>
        <a:xfrm>
          <a:off x="2286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142681</xdr:rowOff>
    </xdr:from>
    <xdr:ext cx="762000" cy="259045"/>
    <xdr:sp macro="" textlink="">
      <xdr:nvSpPr>
        <xdr:cNvPr id="160" name="テキスト ボックス 159"/>
        <xdr:cNvSpPr txBox="1"/>
      </xdr:nvSpPr>
      <xdr:spPr>
        <a:xfrm>
          <a:off x="1955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61" name="楕円 160"/>
        <xdr:cNvSpPr/>
      </xdr:nvSpPr>
      <xdr:spPr>
        <a:xfrm>
          <a:off x="1397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46160</xdr:rowOff>
    </xdr:from>
    <xdr:ext cx="762000" cy="259045"/>
    <xdr:sp macro="" textlink="">
      <xdr:nvSpPr>
        <xdr:cNvPr id="162" name="テキスト ボックス 161"/>
        <xdr:cNvSpPr txBox="1"/>
      </xdr:nvSpPr>
      <xdr:spPr>
        <a:xfrm>
          <a:off x="1066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65,403</a:t>
          </a:r>
          <a:r>
            <a:rPr kumimoji="1" lang="ja-JP" altLang="en-US" sz="1100">
              <a:latin typeface="ＭＳ Ｐゴシック" panose="020B0600070205080204" pitchFamily="50" charset="-128"/>
              <a:ea typeface="ＭＳ Ｐゴシック" panose="020B0600070205080204" pitchFamily="50" charset="-128"/>
            </a:rPr>
            <a:t>円上回り、前年度比</a:t>
          </a:r>
          <a:r>
            <a:rPr kumimoji="1" lang="en-US" altLang="ja-JP" sz="1100">
              <a:latin typeface="ＭＳ Ｐゴシック" panose="020B0600070205080204" pitchFamily="50" charset="-128"/>
              <a:ea typeface="ＭＳ Ｐゴシック" panose="020B0600070205080204" pitchFamily="50" charset="-128"/>
            </a:rPr>
            <a:t>7,443</a:t>
          </a:r>
          <a:r>
            <a:rPr kumimoji="1" lang="ja-JP" altLang="en-US" sz="1100">
              <a:latin typeface="ＭＳ Ｐゴシック" panose="020B0600070205080204" pitchFamily="50" charset="-128"/>
              <a:ea typeface="ＭＳ Ｐゴシック" panose="020B0600070205080204" pitchFamily="50" charset="-128"/>
            </a:rPr>
            <a:t>円増加した。</a:t>
          </a:r>
        </a:p>
        <a:p>
          <a:r>
            <a:rPr kumimoji="1" lang="ja-JP" altLang="en-US" sz="1100">
              <a:latin typeface="ＭＳ Ｐゴシック" panose="020B0600070205080204" pitchFamily="50" charset="-128"/>
              <a:ea typeface="ＭＳ Ｐゴシック" panose="020B0600070205080204" pitchFamily="50" charset="-128"/>
            </a:rPr>
            <a:t>　人件費は、常用職員の増加や会計年度職員の市町村職員共済組合への移行による共済負担金と厚生年金保険料が増額した。</a:t>
          </a:r>
        </a:p>
        <a:p>
          <a:r>
            <a:rPr kumimoji="1" lang="ja-JP" altLang="en-US" sz="1100">
              <a:latin typeface="ＭＳ Ｐゴシック" panose="020B0600070205080204" pitchFamily="50" charset="-128"/>
              <a:ea typeface="ＭＳ Ｐゴシック" panose="020B0600070205080204" pitchFamily="50" charset="-128"/>
            </a:rPr>
            <a:t>　物件費は、ふるさと納税特産品返礼事業、新型コロナウイルスワクチン接種事業などが減少したが、人件費の増加などによる委託料の増加やコロナ禍で中止・延期していた各種視察・研修等の再開による旅費の増加などにより全体としては増加した。</a:t>
          </a:r>
        </a:p>
        <a:p>
          <a:r>
            <a:rPr kumimoji="1" lang="ja-JP" altLang="en-US" sz="1100">
              <a:latin typeface="ＭＳ Ｐゴシック" panose="020B0600070205080204" pitchFamily="50" charset="-128"/>
              <a:ea typeface="ＭＳ Ｐゴシック" panose="020B0600070205080204" pitchFamily="50" charset="-128"/>
            </a:rPr>
            <a:t>　今後も「にかほ市行財政改革大綱」に基づき、事務事業の効率化を進め、行政経費の抑制を図るとともに、「にかほ市公共施設等総合管理計画」を基本とした公共施設の統廃合、計画的改修による管理運営費用等経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2" name="直線コネクタ 191"/>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3" name="人件費・物件費等の状況最小値テキスト"/>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4" name="直線コネクタ 193"/>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5" name="人件費・物件費等の状況最大値テキスト"/>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6" name="直線コネクタ 195"/>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167878</xdr:rowOff>
    </xdr:from>
    <xdr:to>
      <xdr:col>23</xdr:col>
      <xdr:colOff>133350</xdr:colOff>
      <xdr:row>88</xdr:row>
      <xdr:rowOff>56296</xdr:rowOff>
    </xdr:to>
    <xdr:cxnSp macro="">
      <xdr:nvCxnSpPr>
        <xdr:cNvPr id="197" name="直線コネクタ 196"/>
        <xdr:cNvCxnSpPr/>
      </xdr:nvCxnSpPr>
      <xdr:spPr>
        <a:xfrm>
          <a:off x="4114800" y="15084028"/>
          <a:ext cx="838200" cy="5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10313</xdr:rowOff>
    </xdr:from>
    <xdr:ext cx="762000" cy="259045"/>
    <xdr:sp macro="" textlink="">
      <xdr:nvSpPr>
        <xdr:cNvPr id="198" name="人件費・物件費等の状況平均値テキスト"/>
        <xdr:cNvSpPr txBox="1"/>
      </xdr:nvSpPr>
      <xdr:spPr>
        <a:xfrm>
          <a:off x="5041900" y="14412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9" name="フローチャート: 判断 198"/>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147030</xdr:rowOff>
    </xdr:from>
    <xdr:to>
      <xdr:col>19</xdr:col>
      <xdr:colOff>133350</xdr:colOff>
      <xdr:row>87</xdr:row>
      <xdr:rowOff>167878</xdr:rowOff>
    </xdr:to>
    <xdr:cxnSp macro="">
      <xdr:nvCxnSpPr>
        <xdr:cNvPr id="200" name="直線コネクタ 199"/>
        <xdr:cNvCxnSpPr/>
      </xdr:nvCxnSpPr>
      <xdr:spPr>
        <a:xfrm>
          <a:off x="3225800" y="15063180"/>
          <a:ext cx="8890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201" name="フローチャート: 判断 200"/>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98558</xdr:rowOff>
    </xdr:from>
    <xdr:ext cx="736600" cy="259045"/>
    <xdr:sp macro="" textlink="">
      <xdr:nvSpPr>
        <xdr:cNvPr id="202" name="テキスト ボックス 201"/>
        <xdr:cNvSpPr txBox="1"/>
      </xdr:nvSpPr>
      <xdr:spPr>
        <a:xfrm>
          <a:off x="3733800" y="1432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96822</xdr:rowOff>
    </xdr:from>
    <xdr:to>
      <xdr:col>15</xdr:col>
      <xdr:colOff>82550</xdr:colOff>
      <xdr:row>87</xdr:row>
      <xdr:rowOff>147030</xdr:rowOff>
    </xdr:to>
    <xdr:cxnSp macro="">
      <xdr:nvCxnSpPr>
        <xdr:cNvPr id="203" name="直線コネクタ 202"/>
        <xdr:cNvCxnSpPr/>
      </xdr:nvCxnSpPr>
      <xdr:spPr>
        <a:xfrm>
          <a:off x="2336800" y="14841522"/>
          <a:ext cx="889000" cy="22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4" name="フローチャート: 判断 203"/>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41467</xdr:rowOff>
    </xdr:from>
    <xdr:ext cx="762000" cy="259045"/>
    <xdr:sp macro="" textlink="">
      <xdr:nvSpPr>
        <xdr:cNvPr id="205" name="テキスト ボックス 204"/>
        <xdr:cNvSpPr txBox="1"/>
      </xdr:nvSpPr>
      <xdr:spPr>
        <a:xfrm>
          <a:off x="2844800" y="1427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146583</xdr:rowOff>
    </xdr:from>
    <xdr:to>
      <xdr:col>11</xdr:col>
      <xdr:colOff>31750</xdr:colOff>
      <xdr:row>86</xdr:row>
      <xdr:rowOff>96822</xdr:rowOff>
    </xdr:to>
    <xdr:cxnSp macro="">
      <xdr:nvCxnSpPr>
        <xdr:cNvPr id="206" name="直線コネクタ 205"/>
        <xdr:cNvCxnSpPr/>
      </xdr:nvCxnSpPr>
      <xdr:spPr>
        <a:xfrm>
          <a:off x="1447800" y="14548383"/>
          <a:ext cx="889000" cy="29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7" name="フローチャート: 判断 206"/>
        <xdr:cNvSpPr/>
      </xdr:nvSpPr>
      <xdr:spPr>
        <a:xfrm>
          <a:off x="2286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161923</xdr:rowOff>
    </xdr:from>
    <xdr:ext cx="762000" cy="259045"/>
    <xdr:sp macro="" textlink="">
      <xdr:nvSpPr>
        <xdr:cNvPr id="208" name="テキスト ボックス 207"/>
        <xdr:cNvSpPr txBox="1"/>
      </xdr:nvSpPr>
      <xdr:spPr>
        <a:xfrm>
          <a:off x="1955800" y="1422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9" name="フローチャート: 判断 208"/>
        <xdr:cNvSpPr/>
      </xdr:nvSpPr>
      <xdr:spPr>
        <a:xfrm>
          <a:off x="1397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59667</xdr:rowOff>
    </xdr:from>
    <xdr:ext cx="762000" cy="259045"/>
    <xdr:sp macro="" textlink="">
      <xdr:nvSpPr>
        <xdr:cNvPr id="210" name="テキスト ボックス 209"/>
        <xdr:cNvSpPr txBox="1"/>
      </xdr:nvSpPr>
      <xdr:spPr>
        <a:xfrm>
          <a:off x="1066800" y="141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5496</xdr:rowOff>
    </xdr:from>
    <xdr:to>
      <xdr:col>23</xdr:col>
      <xdr:colOff>184150</xdr:colOff>
      <xdr:row>88</xdr:row>
      <xdr:rowOff>107096</xdr:rowOff>
    </xdr:to>
    <xdr:sp macro="" textlink="">
      <xdr:nvSpPr>
        <xdr:cNvPr id="216" name="楕円 215"/>
        <xdr:cNvSpPr/>
      </xdr:nvSpPr>
      <xdr:spPr>
        <a:xfrm>
          <a:off x="4902200" y="1509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149023</xdr:rowOff>
    </xdr:from>
    <xdr:ext cx="762000" cy="259045"/>
    <xdr:sp macro="" textlink="">
      <xdr:nvSpPr>
        <xdr:cNvPr id="217" name="人件費・物件費等の状況該当値テキスト"/>
        <xdr:cNvSpPr txBox="1"/>
      </xdr:nvSpPr>
      <xdr:spPr>
        <a:xfrm>
          <a:off x="5041900" y="1506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117078</xdr:rowOff>
    </xdr:from>
    <xdr:to>
      <xdr:col>19</xdr:col>
      <xdr:colOff>184150</xdr:colOff>
      <xdr:row>88</xdr:row>
      <xdr:rowOff>47228</xdr:rowOff>
    </xdr:to>
    <xdr:sp macro="" textlink="">
      <xdr:nvSpPr>
        <xdr:cNvPr id="218" name="楕円 217"/>
        <xdr:cNvSpPr/>
      </xdr:nvSpPr>
      <xdr:spPr>
        <a:xfrm>
          <a:off x="4064000" y="1503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32005</xdr:rowOff>
    </xdr:from>
    <xdr:ext cx="736600" cy="259045"/>
    <xdr:sp macro="" textlink="">
      <xdr:nvSpPr>
        <xdr:cNvPr id="219" name="テキスト ボックス 218"/>
        <xdr:cNvSpPr txBox="1"/>
      </xdr:nvSpPr>
      <xdr:spPr>
        <a:xfrm>
          <a:off x="3733800" y="1511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96230</xdr:rowOff>
    </xdr:from>
    <xdr:to>
      <xdr:col>15</xdr:col>
      <xdr:colOff>133350</xdr:colOff>
      <xdr:row>88</xdr:row>
      <xdr:rowOff>26380</xdr:rowOff>
    </xdr:to>
    <xdr:sp macro="" textlink="">
      <xdr:nvSpPr>
        <xdr:cNvPr id="220" name="楕円 219"/>
        <xdr:cNvSpPr/>
      </xdr:nvSpPr>
      <xdr:spPr>
        <a:xfrm>
          <a:off x="3175000" y="150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11157</xdr:rowOff>
    </xdr:from>
    <xdr:ext cx="762000" cy="259045"/>
    <xdr:sp macro="" textlink="">
      <xdr:nvSpPr>
        <xdr:cNvPr id="221" name="テキスト ボックス 220"/>
        <xdr:cNvSpPr txBox="1"/>
      </xdr:nvSpPr>
      <xdr:spPr>
        <a:xfrm>
          <a:off x="2844800" y="1509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46022</xdr:rowOff>
    </xdr:from>
    <xdr:to>
      <xdr:col>11</xdr:col>
      <xdr:colOff>82550</xdr:colOff>
      <xdr:row>86</xdr:row>
      <xdr:rowOff>147622</xdr:rowOff>
    </xdr:to>
    <xdr:sp macro="" textlink="">
      <xdr:nvSpPr>
        <xdr:cNvPr id="222" name="楕円 221"/>
        <xdr:cNvSpPr/>
      </xdr:nvSpPr>
      <xdr:spPr>
        <a:xfrm>
          <a:off x="2286000" y="147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132399</xdr:rowOff>
    </xdr:from>
    <xdr:ext cx="762000" cy="259045"/>
    <xdr:sp macro="" textlink="">
      <xdr:nvSpPr>
        <xdr:cNvPr id="223" name="テキスト ボックス 222"/>
        <xdr:cNvSpPr txBox="1"/>
      </xdr:nvSpPr>
      <xdr:spPr>
        <a:xfrm>
          <a:off x="1955800" y="1487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95783</xdr:rowOff>
    </xdr:from>
    <xdr:to>
      <xdr:col>7</xdr:col>
      <xdr:colOff>31750</xdr:colOff>
      <xdr:row>85</xdr:row>
      <xdr:rowOff>25933</xdr:rowOff>
    </xdr:to>
    <xdr:sp macro="" textlink="">
      <xdr:nvSpPr>
        <xdr:cNvPr id="224" name="楕円 223"/>
        <xdr:cNvSpPr/>
      </xdr:nvSpPr>
      <xdr:spPr>
        <a:xfrm>
          <a:off x="1397000" y="1449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10710</xdr:rowOff>
    </xdr:from>
    <xdr:ext cx="762000" cy="259045"/>
    <xdr:sp macro="" textlink="">
      <xdr:nvSpPr>
        <xdr:cNvPr id="225" name="テキスト ボックス 224"/>
        <xdr:cNvSpPr txBox="1"/>
      </xdr:nvSpPr>
      <xdr:spPr>
        <a:xfrm>
          <a:off x="1066800" y="1458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ポイント、全国市平均を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自主削減努力により直近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年間は低水準で推移しており、今後も国や他団体の動向を考慮した上で、本市の実情に合った給与水準となるよう引き続き適正化に努める。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4" name="直線コネクタ 253"/>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5"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6" name="直線コネクタ 255"/>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7"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8" name="直線コネクタ 257"/>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123825</xdr:rowOff>
    </xdr:from>
    <xdr:to>
      <xdr:col>81</xdr:col>
      <xdr:colOff>44450</xdr:colOff>
      <xdr:row>82</xdr:row>
      <xdr:rowOff>164041</xdr:rowOff>
    </xdr:to>
    <xdr:cxnSp macro="">
      <xdr:nvCxnSpPr>
        <xdr:cNvPr id="259" name="直線コネクタ 258"/>
        <xdr:cNvCxnSpPr/>
      </xdr:nvCxnSpPr>
      <xdr:spPr>
        <a:xfrm flipV="1">
          <a:off x="16179800" y="1418272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83609</xdr:rowOff>
    </xdr:from>
    <xdr:to>
      <xdr:col>77</xdr:col>
      <xdr:colOff>44450</xdr:colOff>
      <xdr:row>82</xdr:row>
      <xdr:rowOff>164041</xdr:rowOff>
    </xdr:to>
    <xdr:cxnSp macro="">
      <xdr:nvCxnSpPr>
        <xdr:cNvPr id="262" name="直線コネクタ 261"/>
        <xdr:cNvCxnSpPr/>
      </xdr:nvCxnSpPr>
      <xdr:spPr>
        <a:xfrm>
          <a:off x="15290800" y="141425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43391</xdr:rowOff>
    </xdr:from>
    <xdr:to>
      <xdr:col>72</xdr:col>
      <xdr:colOff>203200</xdr:colOff>
      <xdr:row>82</xdr:row>
      <xdr:rowOff>83609</xdr:rowOff>
    </xdr:to>
    <xdr:cxnSp macro="">
      <xdr:nvCxnSpPr>
        <xdr:cNvPr id="265" name="直線コネクタ 264"/>
        <xdr:cNvCxnSpPr/>
      </xdr:nvCxnSpPr>
      <xdr:spPr>
        <a:xfrm>
          <a:off x="14401800" y="141022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6" name="フローチャート: 判断 265"/>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7" name="テキスト ボックス 266"/>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43391</xdr:rowOff>
    </xdr:from>
    <xdr:to>
      <xdr:col>68</xdr:col>
      <xdr:colOff>152400</xdr:colOff>
      <xdr:row>82</xdr:row>
      <xdr:rowOff>103716</xdr:rowOff>
    </xdr:to>
    <xdr:cxnSp macro="">
      <xdr:nvCxnSpPr>
        <xdr:cNvPr id="268" name="直線コネクタ 267"/>
        <xdr:cNvCxnSpPr/>
      </xdr:nvCxnSpPr>
      <xdr:spPr>
        <a:xfrm flipV="1">
          <a:off x="13512800" y="141022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9" name="フローチャート: 判断 268"/>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70" name="テキスト ボックス 269"/>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1" name="フローチャート: 判断 270"/>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2" name="テキスト ボックス 271"/>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73025</xdr:rowOff>
    </xdr:from>
    <xdr:to>
      <xdr:col>81</xdr:col>
      <xdr:colOff>95250</xdr:colOff>
      <xdr:row>83</xdr:row>
      <xdr:rowOff>3175</xdr:rowOff>
    </xdr:to>
    <xdr:sp macro="" textlink="">
      <xdr:nvSpPr>
        <xdr:cNvPr id="278" name="楕円 277"/>
        <xdr:cNvSpPr/>
      </xdr:nvSpPr>
      <xdr:spPr>
        <a:xfrm>
          <a:off x="169672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89552</xdr:rowOff>
    </xdr:from>
    <xdr:ext cx="762000" cy="259045"/>
    <xdr:sp macro="" textlink="">
      <xdr:nvSpPr>
        <xdr:cNvPr id="279" name="給与水準   （国との比較）該当値テキスト"/>
        <xdr:cNvSpPr txBox="1"/>
      </xdr:nvSpPr>
      <xdr:spPr>
        <a:xfrm>
          <a:off x="17106900" y="1397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113241</xdr:rowOff>
    </xdr:from>
    <xdr:to>
      <xdr:col>77</xdr:col>
      <xdr:colOff>95250</xdr:colOff>
      <xdr:row>83</xdr:row>
      <xdr:rowOff>43391</xdr:rowOff>
    </xdr:to>
    <xdr:sp macro="" textlink="">
      <xdr:nvSpPr>
        <xdr:cNvPr id="280" name="楕円 279"/>
        <xdr:cNvSpPr/>
      </xdr:nvSpPr>
      <xdr:spPr>
        <a:xfrm>
          <a:off x="161290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53568</xdr:rowOff>
    </xdr:from>
    <xdr:ext cx="736600" cy="259045"/>
    <xdr:sp macro="" textlink="">
      <xdr:nvSpPr>
        <xdr:cNvPr id="281" name="テキスト ボックス 280"/>
        <xdr:cNvSpPr txBox="1"/>
      </xdr:nvSpPr>
      <xdr:spPr>
        <a:xfrm>
          <a:off x="15798800" y="13941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32809</xdr:rowOff>
    </xdr:from>
    <xdr:to>
      <xdr:col>73</xdr:col>
      <xdr:colOff>44450</xdr:colOff>
      <xdr:row>82</xdr:row>
      <xdr:rowOff>134409</xdr:rowOff>
    </xdr:to>
    <xdr:sp macro="" textlink="">
      <xdr:nvSpPr>
        <xdr:cNvPr id="282" name="楕円 281"/>
        <xdr:cNvSpPr/>
      </xdr:nvSpPr>
      <xdr:spPr>
        <a:xfrm>
          <a:off x="15240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144586</xdr:rowOff>
    </xdr:from>
    <xdr:ext cx="762000" cy="259045"/>
    <xdr:sp macro="" textlink="">
      <xdr:nvSpPr>
        <xdr:cNvPr id="283" name="テキスト ボックス 282"/>
        <xdr:cNvSpPr txBox="1"/>
      </xdr:nvSpPr>
      <xdr:spPr>
        <a:xfrm>
          <a:off x="14909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164041</xdr:rowOff>
    </xdr:from>
    <xdr:to>
      <xdr:col>68</xdr:col>
      <xdr:colOff>203200</xdr:colOff>
      <xdr:row>82</xdr:row>
      <xdr:rowOff>94191</xdr:rowOff>
    </xdr:to>
    <xdr:sp macro="" textlink="">
      <xdr:nvSpPr>
        <xdr:cNvPr id="284" name="楕円 283"/>
        <xdr:cNvSpPr/>
      </xdr:nvSpPr>
      <xdr:spPr>
        <a:xfrm>
          <a:off x="14351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104368</xdr:rowOff>
    </xdr:from>
    <xdr:ext cx="762000" cy="259045"/>
    <xdr:sp macro="" textlink="">
      <xdr:nvSpPr>
        <xdr:cNvPr id="285" name="テキスト ボックス 284"/>
        <xdr:cNvSpPr txBox="1"/>
      </xdr:nvSpPr>
      <xdr:spPr>
        <a:xfrm>
          <a:off x="14020800" y="138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86" name="楕円 285"/>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87" name="テキスト ボックス 286"/>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0.61</a:t>
          </a:r>
          <a:r>
            <a:rPr kumimoji="1" lang="ja-JP" altLang="en-US" sz="1200">
              <a:latin typeface="ＭＳ Ｐゴシック" panose="020B0600070205080204" pitchFamily="50" charset="-128"/>
              <a:ea typeface="ＭＳ Ｐゴシック" panose="020B0600070205080204" pitchFamily="50" charset="-128"/>
            </a:rPr>
            <a:t>人増加し、類似団体平均を</a:t>
          </a:r>
          <a:r>
            <a:rPr kumimoji="1" lang="en-US" altLang="ja-JP" sz="1200">
              <a:latin typeface="ＭＳ Ｐゴシック" panose="020B0600070205080204" pitchFamily="50" charset="-128"/>
              <a:ea typeface="ＭＳ Ｐゴシック" panose="020B0600070205080204" pitchFamily="50" charset="-128"/>
            </a:rPr>
            <a:t>2.03</a:t>
          </a:r>
          <a:r>
            <a:rPr kumimoji="1" lang="ja-JP" altLang="en-US" sz="1200">
              <a:latin typeface="ＭＳ Ｐゴシック" panose="020B0600070205080204" pitchFamily="50" charset="-128"/>
              <a:ea typeface="ＭＳ Ｐゴシック" panose="020B0600070205080204" pitchFamily="50" charset="-128"/>
            </a:rPr>
            <a:t>人上回っている。</a:t>
          </a:r>
        </a:p>
        <a:p>
          <a:r>
            <a:rPr kumimoji="1" lang="ja-JP" altLang="en-US" sz="1200">
              <a:latin typeface="ＭＳ Ｐゴシック" panose="020B0600070205080204" pitchFamily="50" charset="-128"/>
              <a:ea typeface="ＭＳ Ｐゴシック" panose="020B0600070205080204" pitchFamily="50" charset="-128"/>
            </a:rPr>
            <a:t>　類似団体平均より職員数が多い要因として、消防業務を市単独で行っており、職員数に消防職員が含まれていることなどによる。</a:t>
          </a:r>
        </a:p>
        <a:p>
          <a:r>
            <a:rPr kumimoji="1" lang="ja-JP" altLang="en-US" sz="1200">
              <a:latin typeface="ＭＳ Ｐゴシック" panose="020B0600070205080204" pitchFamily="50" charset="-128"/>
              <a:ea typeface="ＭＳ Ｐゴシック" panose="020B0600070205080204" pitchFamily="50" charset="-128"/>
            </a:rPr>
            <a:t>　これまで「にかほ市行財政改革大綱」に基づき、新規採用者を退職者数以下として徹底した定員管理を実施してきているが、早期退職者数の増加による人員不足を解消するため、採用者数を調整している。今後は人口減少に歯止めがかからないため、数値も引き続き微増していくと考えられる。住民サービスの低下に繋がらないよう、年齢構成のバランスに配慮しながら適正な管理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9" name="直線コネクタ 318"/>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20" name="定員管理の状況最小値テキスト"/>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21" name="直線コネクタ 320"/>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2" name="定員管理の状況最大値テキスト"/>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3" name="直線コネクタ 322"/>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95341</xdr:rowOff>
    </xdr:from>
    <xdr:to>
      <xdr:col>81</xdr:col>
      <xdr:colOff>44450</xdr:colOff>
      <xdr:row>64</xdr:row>
      <xdr:rowOff>29028</xdr:rowOff>
    </xdr:to>
    <xdr:cxnSp macro="">
      <xdr:nvCxnSpPr>
        <xdr:cNvPr id="324" name="直線コネクタ 323"/>
        <xdr:cNvCxnSpPr/>
      </xdr:nvCxnSpPr>
      <xdr:spPr>
        <a:xfrm>
          <a:off x="16179800" y="10896691"/>
          <a:ext cx="838200" cy="10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159221</xdr:rowOff>
    </xdr:from>
    <xdr:ext cx="762000" cy="259045"/>
    <xdr:sp macro="" textlink="">
      <xdr:nvSpPr>
        <xdr:cNvPr id="325" name="定員管理の状況平均値テキスト"/>
        <xdr:cNvSpPr txBox="1"/>
      </xdr:nvSpPr>
      <xdr:spPr>
        <a:xfrm>
          <a:off x="17106900" y="1044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6" name="フローチャート: 判断 325"/>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64316</xdr:rowOff>
    </xdr:from>
    <xdr:to>
      <xdr:col>77</xdr:col>
      <xdr:colOff>44450</xdr:colOff>
      <xdr:row>63</xdr:row>
      <xdr:rowOff>95341</xdr:rowOff>
    </xdr:to>
    <xdr:cxnSp macro="">
      <xdr:nvCxnSpPr>
        <xdr:cNvPr id="327" name="直線コネクタ 326"/>
        <xdr:cNvCxnSpPr/>
      </xdr:nvCxnSpPr>
      <xdr:spPr>
        <a:xfrm>
          <a:off x="15290800" y="1086566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8" name="フローチャート: 判断 327"/>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9" name="テキスト ボックス 328"/>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35016</xdr:rowOff>
    </xdr:from>
    <xdr:to>
      <xdr:col>72</xdr:col>
      <xdr:colOff>203200</xdr:colOff>
      <xdr:row>63</xdr:row>
      <xdr:rowOff>64316</xdr:rowOff>
    </xdr:to>
    <xdr:cxnSp macro="">
      <xdr:nvCxnSpPr>
        <xdr:cNvPr id="330" name="直線コネクタ 329"/>
        <xdr:cNvCxnSpPr/>
      </xdr:nvCxnSpPr>
      <xdr:spPr>
        <a:xfrm>
          <a:off x="14401800" y="10836366"/>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31" name="フローチャート: 判断 330"/>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50273</xdr:rowOff>
    </xdr:from>
    <xdr:ext cx="762000" cy="259045"/>
    <xdr:sp macro="" textlink="">
      <xdr:nvSpPr>
        <xdr:cNvPr id="332" name="テキスト ボックス 331"/>
        <xdr:cNvSpPr txBox="1"/>
      </xdr:nvSpPr>
      <xdr:spPr>
        <a:xfrm>
          <a:off x="14909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35016</xdr:rowOff>
    </xdr:from>
    <xdr:to>
      <xdr:col>68</xdr:col>
      <xdr:colOff>152400</xdr:colOff>
      <xdr:row>63</xdr:row>
      <xdr:rowOff>84999</xdr:rowOff>
    </xdr:to>
    <xdr:cxnSp macro="">
      <xdr:nvCxnSpPr>
        <xdr:cNvPr id="333" name="直線コネクタ 332"/>
        <xdr:cNvCxnSpPr/>
      </xdr:nvCxnSpPr>
      <xdr:spPr>
        <a:xfrm flipV="1">
          <a:off x="13512800" y="10836366"/>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34" name="フローチャート: 判断 333"/>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33037</xdr:rowOff>
    </xdr:from>
    <xdr:ext cx="762000" cy="259045"/>
    <xdr:sp macro="" textlink="">
      <xdr:nvSpPr>
        <xdr:cNvPr id="335" name="テキスト ボックス 334"/>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6" name="フローチャート: 判断 335"/>
        <xdr:cNvSpPr/>
      </xdr:nvSpPr>
      <xdr:spPr>
        <a:xfrm>
          <a:off x="13462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26143</xdr:rowOff>
    </xdr:from>
    <xdr:ext cx="762000" cy="259045"/>
    <xdr:sp macro="" textlink="">
      <xdr:nvSpPr>
        <xdr:cNvPr id="337" name="テキスト ボックス 336"/>
        <xdr:cNvSpPr txBox="1"/>
      </xdr:nvSpPr>
      <xdr:spPr>
        <a:xfrm>
          <a:off x="13131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149678</xdr:rowOff>
    </xdr:from>
    <xdr:to>
      <xdr:col>81</xdr:col>
      <xdr:colOff>95250</xdr:colOff>
      <xdr:row>64</xdr:row>
      <xdr:rowOff>79828</xdr:rowOff>
    </xdr:to>
    <xdr:sp macro="" textlink="">
      <xdr:nvSpPr>
        <xdr:cNvPr id="343" name="楕円 342"/>
        <xdr:cNvSpPr/>
      </xdr:nvSpPr>
      <xdr:spPr>
        <a:xfrm>
          <a:off x="169672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121755</xdr:rowOff>
    </xdr:from>
    <xdr:ext cx="762000" cy="259045"/>
    <xdr:sp macro="" textlink="">
      <xdr:nvSpPr>
        <xdr:cNvPr id="344" name="定員管理の状況該当値テキスト"/>
        <xdr:cNvSpPr txBox="1"/>
      </xdr:nvSpPr>
      <xdr:spPr>
        <a:xfrm>
          <a:off x="17106900" y="1092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44541</xdr:rowOff>
    </xdr:from>
    <xdr:to>
      <xdr:col>77</xdr:col>
      <xdr:colOff>95250</xdr:colOff>
      <xdr:row>63</xdr:row>
      <xdr:rowOff>146141</xdr:rowOff>
    </xdr:to>
    <xdr:sp macro="" textlink="">
      <xdr:nvSpPr>
        <xdr:cNvPr id="345" name="楕円 344"/>
        <xdr:cNvSpPr/>
      </xdr:nvSpPr>
      <xdr:spPr>
        <a:xfrm>
          <a:off x="16129000" y="10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130918</xdr:rowOff>
    </xdr:from>
    <xdr:ext cx="736600" cy="259045"/>
    <xdr:sp macro="" textlink="">
      <xdr:nvSpPr>
        <xdr:cNvPr id="346" name="テキスト ボックス 345"/>
        <xdr:cNvSpPr txBox="1"/>
      </xdr:nvSpPr>
      <xdr:spPr>
        <a:xfrm>
          <a:off x="15798800" y="10932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13516</xdr:rowOff>
    </xdr:from>
    <xdr:to>
      <xdr:col>73</xdr:col>
      <xdr:colOff>44450</xdr:colOff>
      <xdr:row>63</xdr:row>
      <xdr:rowOff>115116</xdr:rowOff>
    </xdr:to>
    <xdr:sp macro="" textlink="">
      <xdr:nvSpPr>
        <xdr:cNvPr id="347" name="楕円 346"/>
        <xdr:cNvSpPr/>
      </xdr:nvSpPr>
      <xdr:spPr>
        <a:xfrm>
          <a:off x="15240000" y="108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99893</xdr:rowOff>
    </xdr:from>
    <xdr:ext cx="762000" cy="259045"/>
    <xdr:sp macro="" textlink="">
      <xdr:nvSpPr>
        <xdr:cNvPr id="348" name="テキスト ボックス 347"/>
        <xdr:cNvSpPr txBox="1"/>
      </xdr:nvSpPr>
      <xdr:spPr>
        <a:xfrm>
          <a:off x="14909800" y="109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155666</xdr:rowOff>
    </xdr:from>
    <xdr:to>
      <xdr:col>68</xdr:col>
      <xdr:colOff>203200</xdr:colOff>
      <xdr:row>63</xdr:row>
      <xdr:rowOff>85816</xdr:rowOff>
    </xdr:to>
    <xdr:sp macro="" textlink="">
      <xdr:nvSpPr>
        <xdr:cNvPr id="349" name="楕円 348"/>
        <xdr:cNvSpPr/>
      </xdr:nvSpPr>
      <xdr:spPr>
        <a:xfrm>
          <a:off x="14351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70593</xdr:rowOff>
    </xdr:from>
    <xdr:ext cx="762000" cy="259045"/>
    <xdr:sp macro="" textlink="">
      <xdr:nvSpPr>
        <xdr:cNvPr id="350" name="テキスト ボックス 349"/>
        <xdr:cNvSpPr txBox="1"/>
      </xdr:nvSpPr>
      <xdr:spPr>
        <a:xfrm>
          <a:off x="14020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34199</xdr:rowOff>
    </xdr:from>
    <xdr:to>
      <xdr:col>64</xdr:col>
      <xdr:colOff>152400</xdr:colOff>
      <xdr:row>63</xdr:row>
      <xdr:rowOff>135799</xdr:rowOff>
    </xdr:to>
    <xdr:sp macro="" textlink="">
      <xdr:nvSpPr>
        <xdr:cNvPr id="351" name="楕円 350"/>
        <xdr:cNvSpPr/>
      </xdr:nvSpPr>
      <xdr:spPr>
        <a:xfrm>
          <a:off x="13462000" y="108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120576</xdr:rowOff>
    </xdr:from>
    <xdr:ext cx="762000" cy="259045"/>
    <xdr:sp macro="" textlink="">
      <xdr:nvSpPr>
        <xdr:cNvPr id="352" name="テキスト ボックス 351"/>
        <xdr:cNvSpPr txBox="1"/>
      </xdr:nvSpPr>
      <xdr:spPr>
        <a:xfrm>
          <a:off x="13131800" y="1092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比率の分子は、特定財源や基準財政需要額算入額の減額はあったものの、元利償還金及び準元利償還金等の減額が大きかったことにより減少した。一方で分母は標準財政規模の減額に比し、基準財政需要額算入額の減額が大きかったことによる増加し、全体として比率減少の要因となっている。</a:t>
          </a:r>
        </a:p>
        <a:p>
          <a:r>
            <a:rPr kumimoji="1" lang="ja-JP" altLang="en-US" sz="1300">
              <a:latin typeface="ＭＳ Ｐゴシック" panose="020B0600070205080204" pitchFamily="50" charset="-128"/>
              <a:ea typeface="ＭＳ Ｐゴシック" panose="020B0600070205080204" pitchFamily="50" charset="-128"/>
            </a:rPr>
            <a:t>　今後も財政状況を勘案しながら地方債の発行を抑制し、公債費負担の健全化に努める。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3" name="直線コネクタ 382"/>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4" name="公債費負担の状況最小値テキスト"/>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5" name="直線コネクタ 384"/>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6"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7" name="直線コネクタ 386"/>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104926</xdr:rowOff>
    </xdr:to>
    <xdr:cxnSp macro="">
      <xdr:nvCxnSpPr>
        <xdr:cNvPr id="388" name="直線コネクタ 387"/>
        <xdr:cNvCxnSpPr/>
      </xdr:nvCxnSpPr>
      <xdr:spPr>
        <a:xfrm flipV="1">
          <a:off x="16179800" y="706543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9"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90" name="フローチャート: 判断 389"/>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104926</xdr:rowOff>
    </xdr:to>
    <xdr:cxnSp macro="">
      <xdr:nvCxnSpPr>
        <xdr:cNvPr id="391" name="直線コネクタ 390"/>
        <xdr:cNvCxnSpPr/>
      </xdr:nvCxnSpPr>
      <xdr:spPr>
        <a:xfrm>
          <a:off x="15290800" y="70654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2" name="フローチャート: 判断 391"/>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3" name="テキスト ボックス 392"/>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70455</xdr:rowOff>
    </xdr:to>
    <xdr:cxnSp macro="">
      <xdr:nvCxnSpPr>
        <xdr:cNvPr id="394" name="直線コネクタ 393"/>
        <xdr:cNvCxnSpPr/>
      </xdr:nvCxnSpPr>
      <xdr:spPr>
        <a:xfrm flipV="1">
          <a:off x="14401800" y="70654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5" name="フローチャート: 判断 394"/>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6" name="テキスト ボックス 395"/>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70455</xdr:rowOff>
    </xdr:from>
    <xdr:to>
      <xdr:col>68</xdr:col>
      <xdr:colOff>152400</xdr:colOff>
      <xdr:row>41</xdr:row>
      <xdr:rowOff>150888</xdr:rowOff>
    </xdr:to>
    <xdr:cxnSp macro="">
      <xdr:nvCxnSpPr>
        <xdr:cNvPr id="397" name="直線コネクタ 396"/>
        <xdr:cNvCxnSpPr/>
      </xdr:nvCxnSpPr>
      <xdr:spPr>
        <a:xfrm flipV="1">
          <a:off x="13512800" y="70999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8" name="フローチャート: 判断 397"/>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9" name="テキスト ボックス 398"/>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400" name="フローチャート: 判断 399"/>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131432</xdr:rowOff>
    </xdr:from>
    <xdr:ext cx="762000" cy="259045"/>
    <xdr:sp macro="" textlink="">
      <xdr:nvSpPr>
        <xdr:cNvPr id="401" name="テキスト ボックス 400"/>
        <xdr:cNvSpPr txBox="1"/>
      </xdr:nvSpPr>
      <xdr:spPr>
        <a:xfrm>
          <a:off x="13131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7" name="楕円 406"/>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408" name="公債費負担の状況該当値テキスト"/>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9" name="楕円 408"/>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10" name="テキスト ボックス 409"/>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11" name="楕円 410"/>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12" name="テキスト ボックス 411"/>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19655</xdr:rowOff>
    </xdr:from>
    <xdr:to>
      <xdr:col>68</xdr:col>
      <xdr:colOff>203200</xdr:colOff>
      <xdr:row>41</xdr:row>
      <xdr:rowOff>121255</xdr:rowOff>
    </xdr:to>
    <xdr:sp macro="" textlink="">
      <xdr:nvSpPr>
        <xdr:cNvPr id="413" name="楕円 412"/>
        <xdr:cNvSpPr/>
      </xdr:nvSpPr>
      <xdr:spPr>
        <a:xfrm>
          <a:off x="14351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106032</xdr:rowOff>
    </xdr:from>
    <xdr:ext cx="762000" cy="259045"/>
    <xdr:sp macro="" textlink="">
      <xdr:nvSpPr>
        <xdr:cNvPr id="414" name="テキスト ボックス 413"/>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15" name="楕円 414"/>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416" name="テキスト ボックス 415"/>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前年度比</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ポイント増加し、類似平均団体を</a:t>
          </a:r>
          <a:r>
            <a:rPr kumimoji="1" lang="en-US" altLang="ja-JP" sz="1000">
              <a:latin typeface="ＭＳ Ｐゴシック" panose="020B0600070205080204" pitchFamily="50" charset="-128"/>
              <a:ea typeface="ＭＳ Ｐゴシック" panose="020B0600070205080204" pitchFamily="50" charset="-128"/>
            </a:rPr>
            <a:t>60.6</a:t>
          </a:r>
          <a:r>
            <a:rPr kumimoji="1" lang="ja-JP" altLang="en-US" sz="1000">
              <a:latin typeface="ＭＳ Ｐゴシック" panose="020B0600070205080204" pitchFamily="50" charset="-128"/>
              <a:ea typeface="ＭＳ Ｐゴシック" panose="020B0600070205080204" pitchFamily="50" charset="-128"/>
            </a:rPr>
            <a:t>ポイント上回っている。比率のうち、分子は充当可能基金の減少や基準財政需要額算入見込額が減少したことにより増加し、分母は基準財政需要額算入公債費等の減少により増加している。</a:t>
          </a:r>
        </a:p>
        <a:p>
          <a:r>
            <a:rPr kumimoji="1" lang="ja-JP" altLang="en-US" sz="1000">
              <a:latin typeface="ＭＳ Ｐゴシック" panose="020B0600070205080204" pitchFamily="50" charset="-128"/>
              <a:ea typeface="ＭＳ Ｐゴシック" panose="020B0600070205080204" pitchFamily="50" charset="-128"/>
            </a:rPr>
            <a:t>　将来負担額のうち地方債残高は、防災行政無線強靭化事業などを実施しながらも令和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年度に繰上償還を実施し、残高の増加を抑制している。また、下水道事業が令和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月</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日に公営企業化することから打ち切り決算となり償還額が減少したため、公営企業債等繰入金も大幅に減少した。下水道整備事業の実施に伴い繰入金額が増減するため、資本費平準化債を発行することで将来負担の平準化を図っている。</a:t>
          </a:r>
        </a:p>
        <a:p>
          <a:r>
            <a:rPr kumimoji="1" lang="ja-JP" altLang="en-US" sz="1000">
              <a:latin typeface="ＭＳ Ｐゴシック" panose="020B0600070205080204" pitchFamily="50" charset="-128"/>
              <a:ea typeface="ＭＳ Ｐゴシック" panose="020B0600070205080204" pitchFamily="50" charset="-128"/>
            </a:rPr>
            <a:t>　充当可能基金は、ふるさと納税を原資とするみらい創造基金が寄附額の減少により積立額が減少したこと、財政調整基金取崩額が増加したことなどから基金残高が減少した。</a:t>
          </a:r>
        </a:p>
        <a:p>
          <a:r>
            <a:rPr kumimoji="1" lang="ja-JP" altLang="en-US" sz="1000">
              <a:latin typeface="ＭＳ Ｐゴシック" panose="020B0600070205080204" pitchFamily="50" charset="-128"/>
              <a:ea typeface="ＭＳ Ｐゴシック" panose="020B0600070205080204" pitchFamily="50" charset="-128"/>
            </a:rPr>
            <a:t>　今後も地方債の新規発行の精査や使用料金見直し等の経営改善のほか、充当可能基金の確保を図り、将来負担の軽減に努める。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5" name="直線コネクタ 444"/>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6" name="将来負担の状況最小値テキスト"/>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7" name="直線コネクタ 446"/>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56727</xdr:rowOff>
    </xdr:from>
    <xdr:to>
      <xdr:col>81</xdr:col>
      <xdr:colOff>44450</xdr:colOff>
      <xdr:row>18</xdr:row>
      <xdr:rowOff>96943</xdr:rowOff>
    </xdr:to>
    <xdr:cxnSp macro="">
      <xdr:nvCxnSpPr>
        <xdr:cNvPr id="450" name="直線コネクタ 449"/>
        <xdr:cNvCxnSpPr/>
      </xdr:nvCxnSpPr>
      <xdr:spPr>
        <a:xfrm>
          <a:off x="16179800" y="314282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51"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2" name="フローチャート: 判断 45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155787</xdr:rowOff>
    </xdr:from>
    <xdr:to>
      <xdr:col>77</xdr:col>
      <xdr:colOff>44450</xdr:colOff>
      <xdr:row>18</xdr:row>
      <xdr:rowOff>56727</xdr:rowOff>
    </xdr:to>
    <xdr:cxnSp macro="">
      <xdr:nvCxnSpPr>
        <xdr:cNvPr id="453" name="直線コネクタ 452"/>
        <xdr:cNvCxnSpPr/>
      </xdr:nvCxnSpPr>
      <xdr:spPr>
        <a:xfrm>
          <a:off x="15290800" y="30704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4" name="フローチャート: 判断 453"/>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5" name="テキスト ボックス 454"/>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155787</xdr:rowOff>
    </xdr:from>
    <xdr:to>
      <xdr:col>72</xdr:col>
      <xdr:colOff>203200</xdr:colOff>
      <xdr:row>19</xdr:row>
      <xdr:rowOff>80998</xdr:rowOff>
    </xdr:to>
    <xdr:cxnSp macro="">
      <xdr:nvCxnSpPr>
        <xdr:cNvPr id="456" name="直線コネクタ 455"/>
        <xdr:cNvCxnSpPr/>
      </xdr:nvCxnSpPr>
      <xdr:spPr>
        <a:xfrm flipV="1">
          <a:off x="14401800" y="3070437"/>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97860</xdr:rowOff>
    </xdr:from>
    <xdr:to>
      <xdr:col>73</xdr:col>
      <xdr:colOff>44450</xdr:colOff>
      <xdr:row>15</xdr:row>
      <xdr:rowOff>28010</xdr:rowOff>
    </xdr:to>
    <xdr:sp macro="" textlink="">
      <xdr:nvSpPr>
        <xdr:cNvPr id="457" name="フローチャート: 判断 456"/>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8" name="テキスト ボックス 457"/>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80998</xdr:rowOff>
    </xdr:from>
    <xdr:to>
      <xdr:col>68</xdr:col>
      <xdr:colOff>152400</xdr:colOff>
      <xdr:row>20</xdr:row>
      <xdr:rowOff>2046</xdr:rowOff>
    </xdr:to>
    <xdr:cxnSp macro="">
      <xdr:nvCxnSpPr>
        <xdr:cNvPr id="459" name="直線コネクタ 458"/>
        <xdr:cNvCxnSpPr/>
      </xdr:nvCxnSpPr>
      <xdr:spPr>
        <a:xfrm flipV="1">
          <a:off x="13512800" y="3338548"/>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113947</xdr:rowOff>
    </xdr:from>
    <xdr:to>
      <xdr:col>68</xdr:col>
      <xdr:colOff>203200</xdr:colOff>
      <xdr:row>15</xdr:row>
      <xdr:rowOff>44097</xdr:rowOff>
    </xdr:to>
    <xdr:sp macro="" textlink="">
      <xdr:nvSpPr>
        <xdr:cNvPr id="460" name="フローチャート: 判断 459"/>
        <xdr:cNvSpPr/>
      </xdr:nvSpPr>
      <xdr:spPr>
        <a:xfrm>
          <a:off x="14351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54274</xdr:rowOff>
    </xdr:from>
    <xdr:ext cx="762000" cy="259045"/>
    <xdr:sp macro="" textlink="">
      <xdr:nvSpPr>
        <xdr:cNvPr id="461" name="テキスト ボックス 460"/>
        <xdr:cNvSpPr txBox="1"/>
      </xdr:nvSpPr>
      <xdr:spPr>
        <a:xfrm>
          <a:off x="14020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62" name="フローチャート: 判断 461"/>
        <xdr:cNvSpPr/>
      </xdr:nvSpPr>
      <xdr:spPr>
        <a:xfrm>
          <a:off x="13462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59636</xdr:rowOff>
    </xdr:from>
    <xdr:ext cx="762000" cy="259045"/>
    <xdr:sp macro="" textlink="">
      <xdr:nvSpPr>
        <xdr:cNvPr id="463" name="テキスト ボックス 462"/>
        <xdr:cNvSpPr txBox="1"/>
      </xdr:nvSpPr>
      <xdr:spPr>
        <a:xfrm>
          <a:off x="13131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46143</xdr:rowOff>
    </xdr:from>
    <xdr:to>
      <xdr:col>81</xdr:col>
      <xdr:colOff>95250</xdr:colOff>
      <xdr:row>18</xdr:row>
      <xdr:rowOff>147743</xdr:rowOff>
    </xdr:to>
    <xdr:sp macro="" textlink="">
      <xdr:nvSpPr>
        <xdr:cNvPr id="469" name="楕円 468"/>
        <xdr:cNvSpPr/>
      </xdr:nvSpPr>
      <xdr:spPr>
        <a:xfrm>
          <a:off x="16967200" y="313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18220</xdr:rowOff>
    </xdr:from>
    <xdr:ext cx="762000" cy="259045"/>
    <xdr:sp macro="" textlink="">
      <xdr:nvSpPr>
        <xdr:cNvPr id="470" name="将来負担の状況該当値テキスト"/>
        <xdr:cNvSpPr txBox="1"/>
      </xdr:nvSpPr>
      <xdr:spPr>
        <a:xfrm>
          <a:off x="17106900" y="310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5927</xdr:rowOff>
    </xdr:from>
    <xdr:to>
      <xdr:col>77</xdr:col>
      <xdr:colOff>95250</xdr:colOff>
      <xdr:row>18</xdr:row>
      <xdr:rowOff>107527</xdr:rowOff>
    </xdr:to>
    <xdr:sp macro="" textlink="">
      <xdr:nvSpPr>
        <xdr:cNvPr id="471" name="楕円 470"/>
        <xdr:cNvSpPr/>
      </xdr:nvSpPr>
      <xdr:spPr>
        <a:xfrm>
          <a:off x="16129000" y="309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92304</xdr:rowOff>
    </xdr:from>
    <xdr:ext cx="736600" cy="259045"/>
    <xdr:sp macro="" textlink="">
      <xdr:nvSpPr>
        <xdr:cNvPr id="472" name="テキスト ボックス 471"/>
        <xdr:cNvSpPr txBox="1"/>
      </xdr:nvSpPr>
      <xdr:spPr>
        <a:xfrm>
          <a:off x="15798800" y="317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104987</xdr:rowOff>
    </xdr:from>
    <xdr:to>
      <xdr:col>73</xdr:col>
      <xdr:colOff>44450</xdr:colOff>
      <xdr:row>18</xdr:row>
      <xdr:rowOff>35137</xdr:rowOff>
    </xdr:to>
    <xdr:sp macro="" textlink="">
      <xdr:nvSpPr>
        <xdr:cNvPr id="473" name="楕円 472"/>
        <xdr:cNvSpPr/>
      </xdr:nvSpPr>
      <xdr:spPr>
        <a:xfrm>
          <a:off x="15240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19914</xdr:rowOff>
    </xdr:from>
    <xdr:ext cx="762000" cy="259045"/>
    <xdr:sp macro="" textlink="">
      <xdr:nvSpPr>
        <xdr:cNvPr id="474" name="テキスト ボックス 473"/>
        <xdr:cNvSpPr txBox="1"/>
      </xdr:nvSpPr>
      <xdr:spPr>
        <a:xfrm>
          <a:off x="14909800" y="310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30198</xdr:rowOff>
    </xdr:from>
    <xdr:to>
      <xdr:col>68</xdr:col>
      <xdr:colOff>203200</xdr:colOff>
      <xdr:row>19</xdr:row>
      <xdr:rowOff>131798</xdr:rowOff>
    </xdr:to>
    <xdr:sp macro="" textlink="">
      <xdr:nvSpPr>
        <xdr:cNvPr id="475" name="楕円 474"/>
        <xdr:cNvSpPr/>
      </xdr:nvSpPr>
      <xdr:spPr>
        <a:xfrm>
          <a:off x="14351000" y="32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116575</xdr:rowOff>
    </xdr:from>
    <xdr:ext cx="762000" cy="259045"/>
    <xdr:sp macro="" textlink="">
      <xdr:nvSpPr>
        <xdr:cNvPr id="476" name="テキスト ボックス 475"/>
        <xdr:cNvSpPr txBox="1"/>
      </xdr:nvSpPr>
      <xdr:spPr>
        <a:xfrm>
          <a:off x="14020800" y="337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122696</xdr:rowOff>
    </xdr:from>
    <xdr:to>
      <xdr:col>64</xdr:col>
      <xdr:colOff>152400</xdr:colOff>
      <xdr:row>20</xdr:row>
      <xdr:rowOff>52846</xdr:rowOff>
    </xdr:to>
    <xdr:sp macro="" textlink="">
      <xdr:nvSpPr>
        <xdr:cNvPr id="477" name="楕円 476"/>
        <xdr:cNvSpPr/>
      </xdr:nvSpPr>
      <xdr:spPr>
        <a:xfrm>
          <a:off x="13462000" y="33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37623</xdr:rowOff>
    </xdr:from>
    <xdr:ext cx="762000" cy="259045"/>
    <xdr:sp macro="" textlink="">
      <xdr:nvSpPr>
        <xdr:cNvPr id="478" name="テキスト ボックス 477"/>
        <xdr:cNvSpPr txBox="1"/>
      </xdr:nvSpPr>
      <xdr:spPr>
        <a:xfrm>
          <a:off x="13131800" y="346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22,463
22,330
241.13
18,134,950
17,186,036
643,311
9,095,056
13,190,022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ポイント増加し、類似団体平均は</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　経常的な経費としては会計年度職員の市町村職員共済組合への移行による共済負担金と厚生年金保険料が増加した一方、臨時財政対策債の減少により比率の分母が減少したことが、増加の要因となっている。</a:t>
          </a:r>
        </a:p>
        <a:p>
          <a:r>
            <a:rPr kumimoji="1" lang="ja-JP" altLang="en-US" sz="1200">
              <a:latin typeface="ＭＳ Ｐゴシック" panose="020B0600070205080204" pitchFamily="50" charset="-128"/>
              <a:ea typeface="ＭＳ Ｐゴシック" panose="020B0600070205080204" pitchFamily="50" charset="-128"/>
            </a:rPr>
            <a:t>　今後も「にかほ市行財政改革大綱」に基づいた定員管理を行い、年齢構成のバランスに配慮しながら人件費の抑制に努める。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23586</xdr:rowOff>
    </xdr:from>
    <xdr:to>
      <xdr:col>24</xdr:col>
      <xdr:colOff>25400</xdr:colOff>
      <xdr:row>37</xdr:row>
      <xdr:rowOff>58964</xdr:rowOff>
    </xdr:to>
    <xdr:cxnSp macro="">
      <xdr:nvCxnSpPr>
        <xdr:cNvPr id="68" name="直線コネクタ 67"/>
        <xdr:cNvCxnSpPr/>
      </xdr:nvCxnSpPr>
      <xdr:spPr>
        <a:xfrm>
          <a:off x="3987800" y="6195786"/>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23586</xdr:rowOff>
    </xdr:to>
    <xdr:cxnSp macro="">
      <xdr:nvCxnSpPr>
        <xdr:cNvPr id="71" name="直線コネクタ 70"/>
        <xdr:cNvCxnSpPr/>
      </xdr:nvCxnSpPr>
      <xdr:spPr>
        <a:xfrm>
          <a:off x="3098800" y="6184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143328</xdr:rowOff>
    </xdr:to>
    <xdr:cxnSp macro="">
      <xdr:nvCxnSpPr>
        <xdr:cNvPr id="74" name="直線コネクタ 73"/>
        <xdr:cNvCxnSpPr/>
      </xdr:nvCxnSpPr>
      <xdr:spPr>
        <a:xfrm flipV="1">
          <a:off x="2209800" y="61849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75293</xdr:rowOff>
    </xdr:from>
    <xdr:to>
      <xdr:col>11</xdr:col>
      <xdr:colOff>9525</xdr:colOff>
      <xdr:row>36</xdr:row>
      <xdr:rowOff>143328</xdr:rowOff>
    </xdr:to>
    <xdr:cxnSp macro="">
      <xdr:nvCxnSpPr>
        <xdr:cNvPr id="77" name="直線コネクタ 76"/>
        <xdr:cNvCxnSpPr/>
      </xdr:nvCxnSpPr>
      <xdr:spPr>
        <a:xfrm>
          <a:off x="1320800" y="6076043"/>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18341</xdr:rowOff>
    </xdr:from>
    <xdr:ext cx="762000" cy="259045"/>
    <xdr:sp macro="" textlink="">
      <xdr:nvSpPr>
        <xdr:cNvPr id="79" name="テキスト ボックス 78"/>
        <xdr:cNvSpPr txBox="1"/>
      </xdr:nvSpPr>
      <xdr:spPr>
        <a:xfrm>
          <a:off x="1828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91820</xdr:rowOff>
    </xdr:from>
    <xdr:ext cx="762000" cy="259045"/>
    <xdr:sp macro="" textlink="">
      <xdr:nvSpPr>
        <xdr:cNvPr id="81" name="テキスト ボックス 80"/>
        <xdr:cNvSpPr txBox="1"/>
      </xdr:nvSpPr>
      <xdr:spPr>
        <a:xfrm>
          <a:off x="939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8164</xdr:rowOff>
    </xdr:from>
    <xdr:to>
      <xdr:col>24</xdr:col>
      <xdr:colOff>76200</xdr:colOff>
      <xdr:row>37</xdr:row>
      <xdr:rowOff>109764</xdr:rowOff>
    </xdr:to>
    <xdr:sp macro="" textlink="">
      <xdr:nvSpPr>
        <xdr:cNvPr id="87" name="楕円 86"/>
        <xdr:cNvSpPr/>
      </xdr:nvSpPr>
      <xdr:spPr>
        <a:xfrm>
          <a:off x="47752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151691</xdr:rowOff>
    </xdr:from>
    <xdr:ext cx="762000" cy="259045"/>
    <xdr:sp macro="" textlink="">
      <xdr:nvSpPr>
        <xdr:cNvPr id="88" name="人件費該当値テキスト"/>
        <xdr:cNvSpPr txBox="1"/>
      </xdr:nvSpPr>
      <xdr:spPr>
        <a:xfrm>
          <a:off x="49149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144236</xdr:rowOff>
    </xdr:from>
    <xdr:to>
      <xdr:col>20</xdr:col>
      <xdr:colOff>38100</xdr:colOff>
      <xdr:row>36</xdr:row>
      <xdr:rowOff>74386</xdr:rowOff>
    </xdr:to>
    <xdr:sp macro="" textlink="">
      <xdr:nvSpPr>
        <xdr:cNvPr id="89" name="楕円 88"/>
        <xdr:cNvSpPr/>
      </xdr:nvSpPr>
      <xdr:spPr>
        <a:xfrm>
          <a:off x="3937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84563</xdr:rowOff>
    </xdr:from>
    <xdr:ext cx="736600" cy="259045"/>
    <xdr:sp macro="" textlink="">
      <xdr:nvSpPr>
        <xdr:cNvPr id="90" name="テキスト ボックス 89"/>
        <xdr:cNvSpPr txBox="1"/>
      </xdr:nvSpPr>
      <xdr:spPr>
        <a:xfrm>
          <a:off x="3606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91" name="楕円 90"/>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92" name="テキスト ボックス 91"/>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92528</xdr:rowOff>
    </xdr:from>
    <xdr:to>
      <xdr:col>11</xdr:col>
      <xdr:colOff>60325</xdr:colOff>
      <xdr:row>37</xdr:row>
      <xdr:rowOff>22678</xdr:rowOff>
    </xdr:to>
    <xdr:sp macro="" textlink="">
      <xdr:nvSpPr>
        <xdr:cNvPr id="93" name="楕円 92"/>
        <xdr:cNvSpPr/>
      </xdr:nvSpPr>
      <xdr:spPr>
        <a:xfrm>
          <a:off x="2159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32855</xdr:rowOff>
    </xdr:from>
    <xdr:ext cx="762000" cy="259045"/>
    <xdr:sp macro="" textlink="">
      <xdr:nvSpPr>
        <xdr:cNvPr id="94" name="テキスト ボックス 93"/>
        <xdr:cNvSpPr txBox="1"/>
      </xdr:nvSpPr>
      <xdr:spPr>
        <a:xfrm>
          <a:off x="1828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24493</xdr:rowOff>
    </xdr:from>
    <xdr:to>
      <xdr:col>6</xdr:col>
      <xdr:colOff>171450</xdr:colOff>
      <xdr:row>35</xdr:row>
      <xdr:rowOff>126093</xdr:rowOff>
    </xdr:to>
    <xdr:sp macro="" textlink="">
      <xdr:nvSpPr>
        <xdr:cNvPr id="95" name="楕円 94"/>
        <xdr:cNvSpPr/>
      </xdr:nvSpPr>
      <xdr:spPr>
        <a:xfrm>
          <a:off x="1270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136270</xdr:rowOff>
    </xdr:from>
    <xdr:ext cx="762000" cy="259045"/>
    <xdr:sp macro="" textlink="">
      <xdr:nvSpPr>
        <xdr:cNvPr id="96" name="テキスト ボックス 95"/>
        <xdr:cNvSpPr txBox="1"/>
      </xdr:nvSpPr>
      <xdr:spPr>
        <a:xfrm>
          <a:off x="939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ポイント増加し、類似団体平均を</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ポイント上回った。</a:t>
          </a:r>
        </a:p>
        <a:p>
          <a:r>
            <a:rPr kumimoji="1" lang="ja-JP" altLang="en-US" sz="1100">
              <a:latin typeface="ＭＳ Ｐゴシック" panose="020B0600070205080204" pitchFamily="50" charset="-128"/>
              <a:ea typeface="ＭＳ Ｐゴシック" panose="020B0600070205080204" pitchFamily="50" charset="-128"/>
            </a:rPr>
            <a:t>　エネルギー価格高騰が落ち着いたことにより公共施設等の燃料費は減少したが、人件費の増加などによる委託料の増加やコロナ禍で中止・延期していた各種視察・研修等の再開による旅費の増額などが要因となっている。併せて、他団体では一部事務組合で実施していると思われる一般廃棄物処理や消防業務などを、市単独で行っていることが類似団体平均を上回る要因であると考えられる。</a:t>
          </a:r>
        </a:p>
        <a:p>
          <a:r>
            <a:rPr kumimoji="1" lang="ja-JP" altLang="en-US" sz="1100">
              <a:latin typeface="ＭＳ Ｐゴシック" panose="020B0600070205080204" pitchFamily="50" charset="-128"/>
              <a:ea typeface="ＭＳ Ｐゴシック" panose="020B0600070205080204" pitchFamily="50" charset="-128"/>
            </a:rPr>
            <a:t>　今後も「にかほ市行財政改革大綱」に基づいた取り組みや、事務事業の見直しによる経費削減を継続する。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105229</xdr:rowOff>
    </xdr:from>
    <xdr:to>
      <xdr:col>82</xdr:col>
      <xdr:colOff>107950</xdr:colOff>
      <xdr:row>18</xdr:row>
      <xdr:rowOff>116114</xdr:rowOff>
    </xdr:to>
    <xdr:cxnSp macro="">
      <xdr:nvCxnSpPr>
        <xdr:cNvPr id="131" name="直線コネクタ 130"/>
        <xdr:cNvCxnSpPr/>
      </xdr:nvCxnSpPr>
      <xdr:spPr>
        <a:xfrm>
          <a:off x="15671800" y="31913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2" name="物件費平均値テキスト"/>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37193</xdr:rowOff>
    </xdr:from>
    <xdr:to>
      <xdr:col>78</xdr:col>
      <xdr:colOff>69850</xdr:colOff>
      <xdr:row>18</xdr:row>
      <xdr:rowOff>105229</xdr:rowOff>
    </xdr:to>
    <xdr:cxnSp macro="">
      <xdr:nvCxnSpPr>
        <xdr:cNvPr id="134" name="直線コネクタ 133"/>
        <xdr:cNvCxnSpPr/>
      </xdr:nvCxnSpPr>
      <xdr:spPr>
        <a:xfrm>
          <a:off x="14782800" y="2951843"/>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6" name="テキスト ボックス 135"/>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121557</xdr:rowOff>
    </xdr:from>
    <xdr:to>
      <xdr:col>73</xdr:col>
      <xdr:colOff>180975</xdr:colOff>
      <xdr:row>17</xdr:row>
      <xdr:rowOff>37193</xdr:rowOff>
    </xdr:to>
    <xdr:cxnSp macro="">
      <xdr:nvCxnSpPr>
        <xdr:cNvPr id="137" name="直線コネクタ 136"/>
        <xdr:cNvCxnSpPr/>
      </xdr:nvCxnSpPr>
      <xdr:spPr>
        <a:xfrm>
          <a:off x="13893800" y="2864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39" name="テキスト ボックス 138"/>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121557</xdr:rowOff>
    </xdr:from>
    <xdr:to>
      <xdr:col>69</xdr:col>
      <xdr:colOff>92075</xdr:colOff>
      <xdr:row>17</xdr:row>
      <xdr:rowOff>124279</xdr:rowOff>
    </xdr:to>
    <xdr:cxnSp macro="">
      <xdr:nvCxnSpPr>
        <xdr:cNvPr id="140" name="直線コネクタ 139"/>
        <xdr:cNvCxnSpPr/>
      </xdr:nvCxnSpPr>
      <xdr:spPr>
        <a:xfrm flipV="1">
          <a:off x="13004800" y="2864757"/>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4" name="テキスト ボックス 143"/>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65314</xdr:rowOff>
    </xdr:from>
    <xdr:to>
      <xdr:col>82</xdr:col>
      <xdr:colOff>158750</xdr:colOff>
      <xdr:row>18</xdr:row>
      <xdr:rowOff>166914</xdr:rowOff>
    </xdr:to>
    <xdr:sp macro="" textlink="">
      <xdr:nvSpPr>
        <xdr:cNvPr id="150" name="楕円 149"/>
        <xdr:cNvSpPr/>
      </xdr:nvSpPr>
      <xdr:spPr>
        <a:xfrm>
          <a:off x="164592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37391</xdr:rowOff>
    </xdr:from>
    <xdr:ext cx="762000" cy="259045"/>
    <xdr:sp macro="" textlink="">
      <xdr:nvSpPr>
        <xdr:cNvPr id="151" name="物件費該当値テキスト"/>
        <xdr:cNvSpPr txBox="1"/>
      </xdr:nvSpPr>
      <xdr:spPr>
        <a:xfrm>
          <a:off x="16598900" y="312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54429</xdr:rowOff>
    </xdr:from>
    <xdr:to>
      <xdr:col>78</xdr:col>
      <xdr:colOff>120650</xdr:colOff>
      <xdr:row>18</xdr:row>
      <xdr:rowOff>156029</xdr:rowOff>
    </xdr:to>
    <xdr:sp macro="" textlink="">
      <xdr:nvSpPr>
        <xdr:cNvPr id="152" name="楕円 151"/>
        <xdr:cNvSpPr/>
      </xdr:nvSpPr>
      <xdr:spPr>
        <a:xfrm>
          <a:off x="15621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140805</xdr:rowOff>
    </xdr:from>
    <xdr:ext cx="736600" cy="259045"/>
    <xdr:sp macro="" textlink="">
      <xdr:nvSpPr>
        <xdr:cNvPr id="153" name="テキスト ボックス 152"/>
        <xdr:cNvSpPr txBox="1"/>
      </xdr:nvSpPr>
      <xdr:spPr>
        <a:xfrm>
          <a:off x="15290800" y="322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4" name="楕円 153"/>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55" name="テキスト ボックス 154"/>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70757</xdr:rowOff>
    </xdr:from>
    <xdr:to>
      <xdr:col>69</xdr:col>
      <xdr:colOff>142875</xdr:colOff>
      <xdr:row>17</xdr:row>
      <xdr:rowOff>907</xdr:rowOff>
    </xdr:to>
    <xdr:sp macro="" textlink="">
      <xdr:nvSpPr>
        <xdr:cNvPr id="156" name="楕円 155"/>
        <xdr:cNvSpPr/>
      </xdr:nvSpPr>
      <xdr:spPr>
        <a:xfrm>
          <a:off x="13843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57" name="テキスト ボックス 156"/>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8" name="楕円 157"/>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59" name="テキスト ボックス 158"/>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ポイント下回った。</a:t>
          </a:r>
        </a:p>
        <a:p>
          <a:r>
            <a:rPr kumimoji="1" lang="ja-JP" altLang="en-US" sz="1200">
              <a:latin typeface="ＭＳ Ｐゴシック" panose="020B0600070205080204" pitchFamily="50" charset="-128"/>
              <a:ea typeface="ＭＳ Ｐゴシック" panose="020B0600070205080204" pitchFamily="50" charset="-128"/>
            </a:rPr>
            <a:t>　自立支援・自立支援医療給付事業の増加などが主な要因である。</a:t>
          </a:r>
        </a:p>
        <a:p>
          <a:r>
            <a:rPr kumimoji="1" lang="ja-JP" altLang="en-US" sz="1200">
              <a:latin typeface="ＭＳ Ｐゴシック" panose="020B0600070205080204" pitchFamily="50" charset="-128"/>
              <a:ea typeface="ＭＳ Ｐゴシック" panose="020B0600070205080204" pitchFamily="50" charset="-128"/>
            </a:rPr>
            <a:t>　今後も、少子高齢化の影響による児童福祉費の減少はあるものの、障害者福祉費や老人福祉費の増加が見込まれるため、地方税等の収納率向上など財源の確保を進め、安定した財政基盤の維持に努める。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146050</xdr:rowOff>
    </xdr:to>
    <xdr:cxnSp macro="">
      <xdr:nvCxnSpPr>
        <xdr:cNvPr id="192" name="直線コネクタ 191"/>
        <xdr:cNvCxnSpPr/>
      </xdr:nvCxnSpPr>
      <xdr:spPr>
        <a:xfrm>
          <a:off x="3987800" y="9175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54</xdr:row>
      <xdr:rowOff>12700</xdr:rowOff>
    </xdr:to>
    <xdr:cxnSp macro="">
      <xdr:nvCxnSpPr>
        <xdr:cNvPr id="195" name="直線コネクタ 194"/>
        <xdr:cNvCxnSpPr/>
      </xdr:nvCxnSpPr>
      <xdr:spPr>
        <a:xfrm flipV="1">
          <a:off x="3098800" y="9175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10177</xdr:rowOff>
    </xdr:from>
    <xdr:ext cx="736600" cy="259045"/>
    <xdr:sp macro="" textlink="">
      <xdr:nvSpPr>
        <xdr:cNvPr id="197" name="テキスト ボックス 196"/>
        <xdr:cNvSpPr txBox="1"/>
      </xdr:nvSpPr>
      <xdr:spPr>
        <a:xfrm>
          <a:off x="3606800" y="943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88900</xdr:rowOff>
    </xdr:to>
    <xdr:cxnSp macro="">
      <xdr:nvCxnSpPr>
        <xdr:cNvPr id="198" name="直線コネクタ 197"/>
        <xdr:cNvCxnSpPr/>
      </xdr:nvCxnSpPr>
      <xdr:spPr>
        <a:xfrm flipV="1">
          <a:off x="2209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0" name="テキスト ボックス 199"/>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55</xdr:row>
      <xdr:rowOff>31750</xdr:rowOff>
    </xdr:to>
    <xdr:cxnSp macro="">
      <xdr:nvCxnSpPr>
        <xdr:cNvPr id="201" name="直線コネクタ 200"/>
        <xdr:cNvCxnSpPr/>
      </xdr:nvCxnSpPr>
      <xdr:spPr>
        <a:xfrm flipV="1">
          <a:off x="1320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05" name="テキスト ボックス 204"/>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11" name="楕円 210"/>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12" name="扶助費該当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13" name="楕円 212"/>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14" name="テキスト ボックス 213"/>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5" name="楕円 214"/>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6" name="テキスト ボックス 215"/>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7" name="楕円 216"/>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8" name="テキスト ボックス 217"/>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9" name="楕円 218"/>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20" name="テキスト ボックス 219"/>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ポイント減少し、類似団体平均は</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　国民健康保険事業特別会計、後期高齢者医療特別会計、公共下水道事業特別会計への繰出金は増加しているが、降雪量の減少により維持補修費が減少したことが要因である。</a:t>
          </a:r>
        </a:p>
        <a:p>
          <a:r>
            <a:rPr kumimoji="1" lang="ja-JP" altLang="en-US" sz="1200">
              <a:latin typeface="ＭＳ Ｐゴシック" panose="020B0600070205080204" pitchFamily="50" charset="-128"/>
              <a:ea typeface="ＭＳ Ｐゴシック" panose="020B0600070205080204" pitchFamily="50" charset="-128"/>
            </a:rPr>
            <a:t>　引き続き「にかほ市公共施設等総合管理計画（個別施設計画）」により施設の統廃合による維持管理経費の縮減や、老朽化対策費の平準化に努める。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60</xdr:row>
      <xdr:rowOff>78015</xdr:rowOff>
    </xdr:to>
    <xdr:cxnSp macro="">
      <xdr:nvCxnSpPr>
        <xdr:cNvPr id="250" name="直線コネクタ 249"/>
        <xdr:cNvCxnSpPr/>
      </xdr:nvCxnSpPr>
      <xdr:spPr>
        <a:xfrm flipV="1">
          <a:off x="16510000" y="9124043"/>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50092</xdr:rowOff>
    </xdr:from>
    <xdr:ext cx="762000" cy="259045"/>
    <xdr:sp macro="" textlink="">
      <xdr:nvSpPr>
        <xdr:cNvPr id="251" name="その他最小値テキスト"/>
        <xdr:cNvSpPr txBox="1"/>
      </xdr:nvSpPr>
      <xdr:spPr>
        <a:xfrm>
          <a:off x="16598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78015</xdr:rowOff>
    </xdr:from>
    <xdr:to>
      <xdr:col>82</xdr:col>
      <xdr:colOff>196850</xdr:colOff>
      <xdr:row>60</xdr:row>
      <xdr:rowOff>78015</xdr:rowOff>
    </xdr:to>
    <xdr:cxnSp macro="">
      <xdr:nvCxnSpPr>
        <xdr:cNvPr id="252" name="直線コネクタ 251"/>
        <xdr:cNvCxnSpPr/>
      </xdr:nvCxnSpPr>
      <xdr:spPr>
        <a:xfrm>
          <a:off x="16421100" y="1036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3" name="その他最大値テキスト"/>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4" name="直線コネクタ 253"/>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78015</xdr:rowOff>
    </xdr:from>
    <xdr:to>
      <xdr:col>82</xdr:col>
      <xdr:colOff>107950</xdr:colOff>
      <xdr:row>61</xdr:row>
      <xdr:rowOff>91622</xdr:rowOff>
    </xdr:to>
    <xdr:cxnSp macro="">
      <xdr:nvCxnSpPr>
        <xdr:cNvPr id="255" name="直線コネクタ 254"/>
        <xdr:cNvCxnSpPr/>
      </xdr:nvCxnSpPr>
      <xdr:spPr>
        <a:xfrm flipV="1">
          <a:off x="15671800" y="10365015"/>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6" name="その他平均値テキスト"/>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7" name="フローチャート: 判断 256"/>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91622</xdr:rowOff>
    </xdr:from>
    <xdr:to>
      <xdr:col>78</xdr:col>
      <xdr:colOff>69850</xdr:colOff>
      <xdr:row>61</xdr:row>
      <xdr:rowOff>102507</xdr:rowOff>
    </xdr:to>
    <xdr:cxnSp macro="">
      <xdr:nvCxnSpPr>
        <xdr:cNvPr id="258" name="直線コネクタ 257"/>
        <xdr:cNvCxnSpPr/>
      </xdr:nvCxnSpPr>
      <xdr:spPr>
        <a:xfrm flipV="1">
          <a:off x="14782800" y="10550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9" name="フローチャート: 判断 258"/>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60" name="テキスト ボックス 259"/>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102507</xdr:rowOff>
    </xdr:from>
    <xdr:to>
      <xdr:col>73</xdr:col>
      <xdr:colOff>180975</xdr:colOff>
      <xdr:row>61</xdr:row>
      <xdr:rowOff>102507</xdr:rowOff>
    </xdr:to>
    <xdr:cxnSp macro="">
      <xdr:nvCxnSpPr>
        <xdr:cNvPr id="261" name="直線コネクタ 260"/>
        <xdr:cNvCxnSpPr/>
      </xdr:nvCxnSpPr>
      <xdr:spPr>
        <a:xfrm>
          <a:off x="13893800" y="10560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5443</xdr:rowOff>
    </xdr:from>
    <xdr:to>
      <xdr:col>74</xdr:col>
      <xdr:colOff>31750</xdr:colOff>
      <xdr:row>56</xdr:row>
      <xdr:rowOff>107043</xdr:rowOff>
    </xdr:to>
    <xdr:sp macro="" textlink="">
      <xdr:nvSpPr>
        <xdr:cNvPr id="262" name="フローチャート: 判断 261"/>
        <xdr:cNvSpPr/>
      </xdr:nvSpPr>
      <xdr:spPr>
        <a:xfrm>
          <a:off x="14732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63" name="テキスト ボックス 262"/>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4535</xdr:rowOff>
    </xdr:from>
    <xdr:to>
      <xdr:col>69</xdr:col>
      <xdr:colOff>92075</xdr:colOff>
      <xdr:row>61</xdr:row>
      <xdr:rowOff>102507</xdr:rowOff>
    </xdr:to>
    <xdr:cxnSp macro="">
      <xdr:nvCxnSpPr>
        <xdr:cNvPr id="264" name="直線コネクタ 263"/>
        <xdr:cNvCxnSpPr/>
      </xdr:nvCxnSpPr>
      <xdr:spPr>
        <a:xfrm>
          <a:off x="13004800" y="10462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5" name="フローチャート: 判断 264"/>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6" name="テキスト ボックス 265"/>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7" name="フローチャート: 判断 266"/>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8" name="テキスト ボックス 267"/>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27215</xdr:rowOff>
    </xdr:from>
    <xdr:to>
      <xdr:col>82</xdr:col>
      <xdr:colOff>158750</xdr:colOff>
      <xdr:row>60</xdr:row>
      <xdr:rowOff>128815</xdr:rowOff>
    </xdr:to>
    <xdr:sp macro="" textlink="">
      <xdr:nvSpPr>
        <xdr:cNvPr id="274" name="楕円 273"/>
        <xdr:cNvSpPr/>
      </xdr:nvSpPr>
      <xdr:spPr>
        <a:xfrm>
          <a:off x="16459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107242</xdr:rowOff>
    </xdr:from>
    <xdr:ext cx="762000" cy="259045"/>
    <xdr:sp macro="" textlink="">
      <xdr:nvSpPr>
        <xdr:cNvPr id="275" name="その他該当値テキスト"/>
        <xdr:cNvSpPr txBox="1"/>
      </xdr:nvSpPr>
      <xdr:spPr>
        <a:xfrm>
          <a:off x="16598900" y="1022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40822</xdr:rowOff>
    </xdr:from>
    <xdr:to>
      <xdr:col>78</xdr:col>
      <xdr:colOff>120650</xdr:colOff>
      <xdr:row>61</xdr:row>
      <xdr:rowOff>142422</xdr:rowOff>
    </xdr:to>
    <xdr:sp macro="" textlink="">
      <xdr:nvSpPr>
        <xdr:cNvPr id="276" name="楕円 275"/>
        <xdr:cNvSpPr/>
      </xdr:nvSpPr>
      <xdr:spPr>
        <a:xfrm>
          <a:off x="156210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127199</xdr:rowOff>
    </xdr:from>
    <xdr:ext cx="736600" cy="259045"/>
    <xdr:sp macro="" textlink="">
      <xdr:nvSpPr>
        <xdr:cNvPr id="277" name="テキスト ボックス 276"/>
        <xdr:cNvSpPr txBox="1"/>
      </xdr:nvSpPr>
      <xdr:spPr>
        <a:xfrm>
          <a:off x="15290800" y="1058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51707</xdr:rowOff>
    </xdr:from>
    <xdr:to>
      <xdr:col>74</xdr:col>
      <xdr:colOff>31750</xdr:colOff>
      <xdr:row>61</xdr:row>
      <xdr:rowOff>153307</xdr:rowOff>
    </xdr:to>
    <xdr:sp macro="" textlink="">
      <xdr:nvSpPr>
        <xdr:cNvPr id="278" name="楕円 277"/>
        <xdr:cNvSpPr/>
      </xdr:nvSpPr>
      <xdr:spPr>
        <a:xfrm>
          <a:off x="14732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138084</xdr:rowOff>
    </xdr:from>
    <xdr:ext cx="762000" cy="259045"/>
    <xdr:sp macro="" textlink="">
      <xdr:nvSpPr>
        <xdr:cNvPr id="279" name="テキスト ボックス 278"/>
        <xdr:cNvSpPr txBox="1"/>
      </xdr:nvSpPr>
      <xdr:spPr>
        <a:xfrm>
          <a:off x="14401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51707</xdr:rowOff>
    </xdr:from>
    <xdr:to>
      <xdr:col>69</xdr:col>
      <xdr:colOff>142875</xdr:colOff>
      <xdr:row>61</xdr:row>
      <xdr:rowOff>153307</xdr:rowOff>
    </xdr:to>
    <xdr:sp macro="" textlink="">
      <xdr:nvSpPr>
        <xdr:cNvPr id="280" name="楕円 279"/>
        <xdr:cNvSpPr/>
      </xdr:nvSpPr>
      <xdr:spPr>
        <a:xfrm>
          <a:off x="13843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138084</xdr:rowOff>
    </xdr:from>
    <xdr:ext cx="762000" cy="259045"/>
    <xdr:sp macro="" textlink="">
      <xdr:nvSpPr>
        <xdr:cNvPr id="281" name="テキスト ボックス 280"/>
        <xdr:cNvSpPr txBox="1"/>
      </xdr:nvSpPr>
      <xdr:spPr>
        <a:xfrm>
          <a:off x="13512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82" name="楕円 281"/>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83" name="テキスト ボックス 282"/>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前年度と同数値となり、類似団体平均は</a:t>
          </a:r>
          <a:r>
            <a:rPr kumimoji="1" lang="en-US" altLang="ja-JP" sz="1200">
              <a:latin typeface="ＭＳ Ｐゴシック" panose="020B0600070205080204" pitchFamily="50" charset="-128"/>
              <a:ea typeface="ＭＳ Ｐゴシック" panose="020B0600070205080204" pitchFamily="50" charset="-128"/>
            </a:rPr>
            <a:t>8.0</a:t>
          </a:r>
          <a:r>
            <a:rPr kumimoji="1" lang="ja-JP" altLang="en-US" sz="1200">
              <a:latin typeface="ＭＳ Ｐゴシック" panose="020B0600070205080204" pitchFamily="50" charset="-128"/>
              <a:ea typeface="ＭＳ Ｐゴシック" panose="020B0600070205080204" pitchFamily="50" charset="-128"/>
            </a:rPr>
            <a:t>ポイント下回った。</a:t>
          </a:r>
        </a:p>
        <a:p>
          <a:r>
            <a:rPr kumimoji="1" lang="ja-JP" altLang="en-US" sz="1200">
              <a:latin typeface="ＭＳ Ｐゴシック" panose="020B0600070205080204" pitchFamily="50" charset="-128"/>
              <a:ea typeface="ＭＳ Ｐゴシック" panose="020B0600070205080204" pitchFamily="50" charset="-128"/>
            </a:rPr>
            <a:t>　新型コロナウイルス感染症対策事業、フレッシュワーク奨励金、一次産業支援事業が事業終了のため皆減となった一方で、本荘由利広域市町村圏組合への埋立処分地施設やし尿処理施設の分担金などが増加の要因となっている。</a:t>
          </a:r>
        </a:p>
        <a:p>
          <a:r>
            <a:rPr kumimoji="1" lang="ja-JP" altLang="en-US" sz="1200">
              <a:latin typeface="ＭＳ Ｐゴシック" panose="020B0600070205080204" pitchFamily="50" charset="-128"/>
              <a:ea typeface="ＭＳ Ｐゴシック" panose="020B0600070205080204" pitchFamily="50" charset="-128"/>
            </a:rPr>
            <a:t>　一方、類似団体平均を大きく下回る要因としては、一般廃棄物処理や消防業務を市単独で行っていることにより、一部事務組合への負担金が少ないことが挙げられる。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11" name="直線コネクタ 310"/>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2"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3" name="直線コネクタ 312"/>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4" name="補助費等最大値テキスト"/>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5" name="直線コネクタ 314"/>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54610</xdr:rowOff>
    </xdr:from>
    <xdr:to>
      <xdr:col>82</xdr:col>
      <xdr:colOff>107950</xdr:colOff>
      <xdr:row>33</xdr:row>
      <xdr:rowOff>54610</xdr:rowOff>
    </xdr:to>
    <xdr:cxnSp macro="">
      <xdr:nvCxnSpPr>
        <xdr:cNvPr id="316" name="直線コネクタ 315"/>
        <xdr:cNvCxnSpPr/>
      </xdr:nvCxnSpPr>
      <xdr:spPr>
        <a:xfrm>
          <a:off x="15671800" y="5712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7" name="補助費等平均値テキスト"/>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8" name="フローチャート: 判断 317"/>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8890</xdr:rowOff>
    </xdr:from>
    <xdr:to>
      <xdr:col>78</xdr:col>
      <xdr:colOff>69850</xdr:colOff>
      <xdr:row>33</xdr:row>
      <xdr:rowOff>54610</xdr:rowOff>
    </xdr:to>
    <xdr:cxnSp macro="">
      <xdr:nvCxnSpPr>
        <xdr:cNvPr id="319" name="直線コネクタ 318"/>
        <xdr:cNvCxnSpPr/>
      </xdr:nvCxnSpPr>
      <xdr:spPr>
        <a:xfrm>
          <a:off x="14782800" y="566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20" name="フローチャート: 判断 319"/>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21607</xdr:rowOff>
    </xdr:from>
    <xdr:ext cx="736600" cy="259045"/>
    <xdr:sp macro="" textlink="">
      <xdr:nvSpPr>
        <xdr:cNvPr id="321" name="テキスト ボックス 320"/>
        <xdr:cNvSpPr txBox="1"/>
      </xdr:nvSpPr>
      <xdr:spPr>
        <a:xfrm>
          <a:off x="15290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142240</xdr:rowOff>
    </xdr:from>
    <xdr:to>
      <xdr:col>73</xdr:col>
      <xdr:colOff>180975</xdr:colOff>
      <xdr:row>33</xdr:row>
      <xdr:rowOff>8890</xdr:rowOff>
    </xdr:to>
    <xdr:cxnSp macro="">
      <xdr:nvCxnSpPr>
        <xdr:cNvPr id="322" name="直線コネクタ 321"/>
        <xdr:cNvCxnSpPr/>
      </xdr:nvCxnSpPr>
      <xdr:spPr>
        <a:xfrm>
          <a:off x="13893800" y="5628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3" name="フローチャート: 判断 322"/>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24" name="テキスト ボックス 323"/>
        <xdr:cNvSpPr txBox="1"/>
      </xdr:nvSpPr>
      <xdr:spPr>
        <a:xfrm>
          <a:off x="14401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127000</xdr:rowOff>
    </xdr:from>
    <xdr:to>
      <xdr:col>69</xdr:col>
      <xdr:colOff>92075</xdr:colOff>
      <xdr:row>32</xdr:row>
      <xdr:rowOff>142240</xdr:rowOff>
    </xdr:to>
    <xdr:cxnSp macro="">
      <xdr:nvCxnSpPr>
        <xdr:cNvPr id="325" name="直線コネクタ 324"/>
        <xdr:cNvCxnSpPr/>
      </xdr:nvCxnSpPr>
      <xdr:spPr>
        <a:xfrm>
          <a:off x="13004800" y="5613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6" name="フローチャート: 判断 325"/>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7" name="テキスト ボックス 326"/>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8" name="フローチャート: 判断 327"/>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9" name="テキスト ボックス 328"/>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3810</xdr:rowOff>
    </xdr:from>
    <xdr:to>
      <xdr:col>82</xdr:col>
      <xdr:colOff>158750</xdr:colOff>
      <xdr:row>33</xdr:row>
      <xdr:rowOff>105410</xdr:rowOff>
    </xdr:to>
    <xdr:sp macro="" textlink="">
      <xdr:nvSpPr>
        <xdr:cNvPr id="335" name="楕円 334"/>
        <xdr:cNvSpPr/>
      </xdr:nvSpPr>
      <xdr:spPr>
        <a:xfrm>
          <a:off x="164592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83837</xdr:rowOff>
    </xdr:from>
    <xdr:ext cx="762000" cy="259045"/>
    <xdr:sp macro="" textlink="">
      <xdr:nvSpPr>
        <xdr:cNvPr id="336" name="補助費等該当値テキスト"/>
        <xdr:cNvSpPr txBox="1"/>
      </xdr:nvSpPr>
      <xdr:spPr>
        <a:xfrm>
          <a:off x="16598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3810</xdr:rowOff>
    </xdr:from>
    <xdr:to>
      <xdr:col>78</xdr:col>
      <xdr:colOff>120650</xdr:colOff>
      <xdr:row>33</xdr:row>
      <xdr:rowOff>105410</xdr:rowOff>
    </xdr:to>
    <xdr:sp macro="" textlink="">
      <xdr:nvSpPr>
        <xdr:cNvPr id="337" name="楕円 336"/>
        <xdr:cNvSpPr/>
      </xdr:nvSpPr>
      <xdr:spPr>
        <a:xfrm>
          <a:off x="15621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115587</xdr:rowOff>
    </xdr:from>
    <xdr:ext cx="736600" cy="259045"/>
    <xdr:sp macro="" textlink="">
      <xdr:nvSpPr>
        <xdr:cNvPr id="338" name="テキスト ボックス 337"/>
        <xdr:cNvSpPr txBox="1"/>
      </xdr:nvSpPr>
      <xdr:spPr>
        <a:xfrm>
          <a:off x="15290800" y="543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129540</xdr:rowOff>
    </xdr:from>
    <xdr:to>
      <xdr:col>74</xdr:col>
      <xdr:colOff>31750</xdr:colOff>
      <xdr:row>33</xdr:row>
      <xdr:rowOff>59690</xdr:rowOff>
    </xdr:to>
    <xdr:sp macro="" textlink="">
      <xdr:nvSpPr>
        <xdr:cNvPr id="339" name="楕円 338"/>
        <xdr:cNvSpPr/>
      </xdr:nvSpPr>
      <xdr:spPr>
        <a:xfrm>
          <a:off x="14732000" y="56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69867</xdr:rowOff>
    </xdr:from>
    <xdr:ext cx="762000" cy="259045"/>
    <xdr:sp macro="" textlink="">
      <xdr:nvSpPr>
        <xdr:cNvPr id="340" name="テキスト ボックス 339"/>
        <xdr:cNvSpPr txBox="1"/>
      </xdr:nvSpPr>
      <xdr:spPr>
        <a:xfrm>
          <a:off x="14401800" y="538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91440</xdr:rowOff>
    </xdr:from>
    <xdr:to>
      <xdr:col>69</xdr:col>
      <xdr:colOff>142875</xdr:colOff>
      <xdr:row>33</xdr:row>
      <xdr:rowOff>21590</xdr:rowOff>
    </xdr:to>
    <xdr:sp macro="" textlink="">
      <xdr:nvSpPr>
        <xdr:cNvPr id="341" name="楕円 340"/>
        <xdr:cNvSpPr/>
      </xdr:nvSpPr>
      <xdr:spPr>
        <a:xfrm>
          <a:off x="138430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31767</xdr:rowOff>
    </xdr:from>
    <xdr:ext cx="762000" cy="259045"/>
    <xdr:sp macro="" textlink="">
      <xdr:nvSpPr>
        <xdr:cNvPr id="342" name="テキスト ボックス 341"/>
        <xdr:cNvSpPr txBox="1"/>
      </xdr:nvSpPr>
      <xdr:spPr>
        <a:xfrm>
          <a:off x="13512800" y="534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76200</xdr:rowOff>
    </xdr:from>
    <xdr:to>
      <xdr:col>65</xdr:col>
      <xdr:colOff>53975</xdr:colOff>
      <xdr:row>33</xdr:row>
      <xdr:rowOff>6350</xdr:rowOff>
    </xdr:to>
    <xdr:sp macro="" textlink="">
      <xdr:nvSpPr>
        <xdr:cNvPr id="343" name="楕円 342"/>
        <xdr:cNvSpPr/>
      </xdr:nvSpPr>
      <xdr:spPr>
        <a:xfrm>
          <a:off x="12954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16527</xdr:rowOff>
    </xdr:from>
    <xdr:ext cx="762000" cy="259045"/>
    <xdr:sp macro="" textlink="">
      <xdr:nvSpPr>
        <xdr:cNvPr id="344" name="テキスト ボックス 343"/>
        <xdr:cNvSpPr txBox="1"/>
      </xdr:nvSpPr>
      <xdr:spPr>
        <a:xfrm>
          <a:off x="12623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ポイント減少し、類似団体平均は</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ポイント下回った。</a:t>
          </a:r>
        </a:p>
        <a:p>
          <a:r>
            <a:rPr kumimoji="1" lang="ja-JP" altLang="en-US" sz="1200">
              <a:latin typeface="ＭＳ Ｐゴシック" panose="020B0600070205080204" pitchFamily="50" charset="-128"/>
              <a:ea typeface="ＭＳ Ｐゴシック" panose="020B0600070205080204" pitchFamily="50" charset="-128"/>
            </a:rPr>
            <a:t>　比率の分子である元利償還金が平成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年度の消防救急デジタル無線整備事業などの償還終了により減少したことが主な要因である。</a:t>
          </a:r>
        </a:p>
        <a:p>
          <a:r>
            <a:rPr kumimoji="1" lang="ja-JP" altLang="en-US" sz="1200">
              <a:latin typeface="ＭＳ Ｐゴシック" panose="020B0600070205080204" pitchFamily="50" charset="-128"/>
              <a:ea typeface="ＭＳ Ｐゴシック" panose="020B0600070205080204" pitchFamily="50" charset="-128"/>
            </a:rPr>
            <a:t>　これまでも地方債発行の精査等により公債費負担の健全化を図ってきたが、今後も財源確保による地方債発行の抑制に努める。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70" name="直線コネクタ 369"/>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71" name="公債費最小値テキスト"/>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2" name="直線コネクタ 371"/>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3"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4" name="直線コネクタ 373"/>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115570</xdr:rowOff>
    </xdr:to>
    <xdr:cxnSp macro="">
      <xdr:nvCxnSpPr>
        <xdr:cNvPr id="375" name="直線コネクタ 374"/>
        <xdr:cNvCxnSpPr/>
      </xdr:nvCxnSpPr>
      <xdr:spPr>
        <a:xfrm flipV="1">
          <a:off x="3987800" y="13271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100855</xdr:rowOff>
    </xdr:from>
    <xdr:ext cx="762000" cy="259045"/>
    <xdr:sp macro="" textlink="">
      <xdr:nvSpPr>
        <xdr:cNvPr id="376" name="公債費平均値テキスト"/>
        <xdr:cNvSpPr txBox="1"/>
      </xdr:nvSpPr>
      <xdr:spPr>
        <a:xfrm>
          <a:off x="4914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7" name="フローチャート: 判断 376"/>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115570</xdr:rowOff>
    </xdr:to>
    <xdr:cxnSp macro="">
      <xdr:nvCxnSpPr>
        <xdr:cNvPr id="378" name="直線コネクタ 377"/>
        <xdr:cNvCxnSpPr/>
      </xdr:nvCxnSpPr>
      <xdr:spPr>
        <a:xfrm>
          <a:off x="3098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9" name="フローチャート: 判断 378"/>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80" name="テキスト ボックス 379"/>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69850</xdr:rowOff>
    </xdr:to>
    <xdr:cxnSp macro="">
      <xdr:nvCxnSpPr>
        <xdr:cNvPr id="381" name="直線コネクタ 380"/>
        <xdr:cNvCxnSpPr/>
      </xdr:nvCxnSpPr>
      <xdr:spPr>
        <a:xfrm flipV="1">
          <a:off x="2209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2" name="フローチャート: 判断 381"/>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3" name="テキスト ボックス 382"/>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69850</xdr:rowOff>
    </xdr:to>
    <xdr:cxnSp macro="">
      <xdr:nvCxnSpPr>
        <xdr:cNvPr id="384" name="直線コネクタ 383"/>
        <xdr:cNvCxnSpPr/>
      </xdr:nvCxnSpPr>
      <xdr:spPr>
        <a:xfrm>
          <a:off x="1320800" y="13262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5" name="フローチャート: 判断 384"/>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6" name="テキスト ボックス 385"/>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7" name="フローチャート: 判断 38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88" name="テキスト ボックス 387"/>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4" name="楕円 393"/>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95" name="公債費該当値テキスト"/>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6" name="楕円 395"/>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97" name="テキスト ボックス 396"/>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8" name="楕円 397"/>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9" name="テキスト ボックス 398"/>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400" name="楕円 399"/>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401" name="テキスト ボックス 400"/>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402" name="楕円 401"/>
        <xdr:cNvSpPr/>
      </xdr:nvSpPr>
      <xdr:spPr>
        <a:xfrm>
          <a:off x="1270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403" name="テキスト ボックス 402"/>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　比率の分子のうち物件費、補助費等は減少したがその他の費目は一般財源等を財源とする経常的な歳出が増加している。併せて、経常一般財源、臨時財政対策債の減少により分母が減少したことが比率増加の要因となっている。</a:t>
          </a:r>
        </a:p>
        <a:p>
          <a:r>
            <a:rPr kumimoji="1" lang="ja-JP" altLang="en-US" sz="1200">
              <a:latin typeface="ＭＳ Ｐゴシック" panose="020B0600070205080204" pitchFamily="50" charset="-128"/>
              <a:ea typeface="ＭＳ Ｐゴシック" panose="020B0600070205080204" pitchFamily="50" charset="-128"/>
            </a:rPr>
            <a:t>　今後も「にかほ市行財政改革大綱」に基づき、公共施設の統廃合など合併効果を発現させる取り組みや、人件費の縮減など経常的な経費の削減への取り組みを継続していく。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9" name="直線コネクタ 428"/>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30" name="公債費以外最小値テキスト"/>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31" name="直線コネクタ 430"/>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2"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3" name="直線コネクタ 432"/>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77</xdr:row>
      <xdr:rowOff>60706</xdr:rowOff>
    </xdr:to>
    <xdr:cxnSp macro="">
      <xdr:nvCxnSpPr>
        <xdr:cNvPr id="434" name="直線コネクタ 433"/>
        <xdr:cNvCxnSpPr/>
      </xdr:nvCxnSpPr>
      <xdr:spPr>
        <a:xfrm>
          <a:off x="15671800" y="132349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35" name="公債費以外平均値テキスト"/>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6" name="フローチャート: 判断 435"/>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77</xdr:row>
      <xdr:rowOff>33274</xdr:rowOff>
    </xdr:to>
    <xdr:cxnSp macro="">
      <xdr:nvCxnSpPr>
        <xdr:cNvPr id="437" name="直線コネクタ 436"/>
        <xdr:cNvCxnSpPr/>
      </xdr:nvCxnSpPr>
      <xdr:spPr>
        <a:xfrm>
          <a:off x="14782800" y="131297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8" name="フローチャート: 判断 437"/>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9" name="テキスト ボックス 438"/>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76</xdr:row>
      <xdr:rowOff>113285</xdr:rowOff>
    </xdr:to>
    <xdr:cxnSp macro="">
      <xdr:nvCxnSpPr>
        <xdr:cNvPr id="440" name="直線コネクタ 439"/>
        <xdr:cNvCxnSpPr/>
      </xdr:nvCxnSpPr>
      <xdr:spPr>
        <a:xfrm flipV="1">
          <a:off x="13893800" y="131297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41" name="フローチャート: 判断 440"/>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42" name="テキスト ボックス 441"/>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76</xdr:row>
      <xdr:rowOff>113285</xdr:rowOff>
    </xdr:to>
    <xdr:cxnSp macro="">
      <xdr:nvCxnSpPr>
        <xdr:cNvPr id="443" name="直線コネクタ 442"/>
        <xdr:cNvCxnSpPr/>
      </xdr:nvCxnSpPr>
      <xdr:spPr>
        <a:xfrm>
          <a:off x="13004800" y="130931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4" name="フローチャート: 判断 443"/>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45" name="テキスト ボックス 444"/>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6" name="フローチャート: 判断 445"/>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7" name="テキスト ボックス 446"/>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53" name="楕円 452"/>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153433</xdr:rowOff>
    </xdr:from>
    <xdr:ext cx="762000" cy="259045"/>
    <xdr:sp macro="" textlink="">
      <xdr:nvSpPr>
        <xdr:cNvPr id="454" name="公債費以外該当値テキスト"/>
        <xdr:cNvSpPr txBox="1"/>
      </xdr:nvSpPr>
      <xdr:spPr>
        <a:xfrm>
          <a:off x="16598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55" name="楕円 454"/>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56" name="テキスト ボックス 455"/>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57" name="楕円 456"/>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58" name="テキスト ボックス 457"/>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62485</xdr:rowOff>
    </xdr:from>
    <xdr:to>
      <xdr:col>69</xdr:col>
      <xdr:colOff>142875</xdr:colOff>
      <xdr:row>76</xdr:row>
      <xdr:rowOff>164085</xdr:rowOff>
    </xdr:to>
    <xdr:sp macro="" textlink="">
      <xdr:nvSpPr>
        <xdr:cNvPr id="459" name="楕円 458"/>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60" name="テキスト ボックス 459"/>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61" name="楕円 460"/>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62" name="テキスト ボックス 461"/>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89814</xdr:rowOff>
    </xdr:from>
    <xdr:to>
      <xdr:col>29</xdr:col>
      <xdr:colOff>127000</xdr:colOff>
      <xdr:row>17</xdr:row>
      <xdr:rowOff>18605</xdr:rowOff>
    </xdr:to>
    <xdr:cxnSp macro="">
      <xdr:nvCxnSpPr>
        <xdr:cNvPr id="54" name="直線コネクタ 53"/>
        <xdr:cNvCxnSpPr/>
      </xdr:nvCxnSpPr>
      <xdr:spPr bwMode="auto">
        <a:xfrm flipV="1">
          <a:off x="5003800" y="2880639"/>
          <a:ext cx="647700" cy="100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74899</xdr:rowOff>
    </xdr:from>
    <xdr:ext cx="762000" cy="259045"/>
    <xdr:sp macro="" textlink="">
      <xdr:nvSpPr>
        <xdr:cNvPr id="55" name="人口1人当たり決算額の推移平均値テキスト130"/>
        <xdr:cNvSpPr txBox="1"/>
      </xdr:nvSpPr>
      <xdr:spPr>
        <a:xfrm>
          <a:off x="5740400" y="286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18605</xdr:rowOff>
    </xdr:from>
    <xdr:to>
      <xdr:col>26</xdr:col>
      <xdr:colOff>50800</xdr:colOff>
      <xdr:row>17</xdr:row>
      <xdr:rowOff>59554</xdr:rowOff>
    </xdr:to>
    <xdr:cxnSp macro="">
      <xdr:nvCxnSpPr>
        <xdr:cNvPr id="57" name="直線コネクタ 56"/>
        <xdr:cNvCxnSpPr/>
      </xdr:nvCxnSpPr>
      <xdr:spPr bwMode="auto">
        <a:xfrm flipV="1">
          <a:off x="4305300" y="2980880"/>
          <a:ext cx="698500" cy="40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57811</xdr:rowOff>
    </xdr:from>
    <xdr:ext cx="736600" cy="259045"/>
    <xdr:sp macro="" textlink="">
      <xdr:nvSpPr>
        <xdr:cNvPr id="59" name="テキスト ボックス 58"/>
        <xdr:cNvSpPr txBox="1"/>
      </xdr:nvSpPr>
      <xdr:spPr>
        <a:xfrm>
          <a:off x="4622800" y="3020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59554</xdr:rowOff>
    </xdr:from>
    <xdr:to>
      <xdr:col>22</xdr:col>
      <xdr:colOff>114300</xdr:colOff>
      <xdr:row>17</xdr:row>
      <xdr:rowOff>145107</xdr:rowOff>
    </xdr:to>
    <xdr:cxnSp macro="">
      <xdr:nvCxnSpPr>
        <xdr:cNvPr id="60" name="直線コネクタ 59"/>
        <xdr:cNvCxnSpPr/>
      </xdr:nvCxnSpPr>
      <xdr:spPr bwMode="auto">
        <a:xfrm flipV="1">
          <a:off x="3606800" y="3021829"/>
          <a:ext cx="698500" cy="85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104443</xdr:rowOff>
    </xdr:from>
    <xdr:ext cx="762000" cy="259045"/>
    <xdr:sp macro="" textlink="">
      <xdr:nvSpPr>
        <xdr:cNvPr id="62" name="テキスト ボックス 61"/>
        <xdr:cNvSpPr txBox="1"/>
      </xdr:nvSpPr>
      <xdr:spPr>
        <a:xfrm>
          <a:off x="3924300" y="272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145107</xdr:rowOff>
    </xdr:from>
    <xdr:to>
      <xdr:col>18</xdr:col>
      <xdr:colOff>177800</xdr:colOff>
      <xdr:row>18</xdr:row>
      <xdr:rowOff>15019</xdr:rowOff>
    </xdr:to>
    <xdr:cxnSp macro="">
      <xdr:nvCxnSpPr>
        <xdr:cNvPr id="63" name="直線コネクタ 62"/>
        <xdr:cNvCxnSpPr/>
      </xdr:nvCxnSpPr>
      <xdr:spPr bwMode="auto">
        <a:xfrm flipV="1">
          <a:off x="2908300" y="3107382"/>
          <a:ext cx="698500" cy="41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xdr:cNvSpPr/>
      </xdr:nvSpPr>
      <xdr:spPr bwMode="auto">
        <a:xfrm>
          <a:off x="3556000" y="298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135432</xdr:rowOff>
    </xdr:from>
    <xdr:ext cx="762000" cy="259045"/>
    <xdr:sp macro="" textlink="">
      <xdr:nvSpPr>
        <xdr:cNvPr id="65" name="テキスト ボックス 64"/>
        <xdr:cNvSpPr txBox="1"/>
      </xdr:nvSpPr>
      <xdr:spPr>
        <a:xfrm>
          <a:off x="3225800" y="27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xdr:cNvSpPr/>
      </xdr:nvSpPr>
      <xdr:spPr bwMode="auto">
        <a:xfrm>
          <a:off x="2857500" y="3009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158635</xdr:rowOff>
    </xdr:from>
    <xdr:ext cx="762000" cy="259045"/>
    <xdr:sp macro="" textlink="">
      <xdr:nvSpPr>
        <xdr:cNvPr id="67" name="テキスト ボックス 66"/>
        <xdr:cNvSpPr txBox="1"/>
      </xdr:nvSpPr>
      <xdr:spPr>
        <a:xfrm>
          <a:off x="2527300" y="277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39014</xdr:rowOff>
    </xdr:from>
    <xdr:to>
      <xdr:col>29</xdr:col>
      <xdr:colOff>177800</xdr:colOff>
      <xdr:row>16</xdr:row>
      <xdr:rowOff>140614</xdr:rowOff>
    </xdr:to>
    <xdr:sp macro="" textlink="">
      <xdr:nvSpPr>
        <xdr:cNvPr id="73" name="楕円 72"/>
        <xdr:cNvSpPr/>
      </xdr:nvSpPr>
      <xdr:spPr bwMode="auto">
        <a:xfrm>
          <a:off x="5600700" y="2829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55541</xdr:rowOff>
    </xdr:from>
    <xdr:ext cx="762000" cy="259045"/>
    <xdr:sp macro="" textlink="">
      <xdr:nvSpPr>
        <xdr:cNvPr id="74" name="人口1人当たり決算額の推移該当値テキスト130"/>
        <xdr:cNvSpPr txBox="1"/>
      </xdr:nvSpPr>
      <xdr:spPr>
        <a:xfrm>
          <a:off x="5740400" y="26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139255</xdr:rowOff>
    </xdr:from>
    <xdr:to>
      <xdr:col>26</xdr:col>
      <xdr:colOff>101600</xdr:colOff>
      <xdr:row>17</xdr:row>
      <xdr:rowOff>69405</xdr:rowOff>
    </xdr:to>
    <xdr:sp macro="" textlink="">
      <xdr:nvSpPr>
        <xdr:cNvPr id="75" name="楕円 74"/>
        <xdr:cNvSpPr/>
      </xdr:nvSpPr>
      <xdr:spPr bwMode="auto">
        <a:xfrm>
          <a:off x="4953000" y="2930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79582</xdr:rowOff>
    </xdr:from>
    <xdr:ext cx="736600" cy="259045"/>
    <xdr:sp macro="" textlink="">
      <xdr:nvSpPr>
        <xdr:cNvPr id="76" name="テキスト ボックス 75"/>
        <xdr:cNvSpPr txBox="1"/>
      </xdr:nvSpPr>
      <xdr:spPr>
        <a:xfrm>
          <a:off x="4622800" y="269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8754</xdr:rowOff>
    </xdr:from>
    <xdr:to>
      <xdr:col>22</xdr:col>
      <xdr:colOff>165100</xdr:colOff>
      <xdr:row>17</xdr:row>
      <xdr:rowOff>110354</xdr:rowOff>
    </xdr:to>
    <xdr:sp macro="" textlink="">
      <xdr:nvSpPr>
        <xdr:cNvPr id="77" name="楕円 76"/>
        <xdr:cNvSpPr/>
      </xdr:nvSpPr>
      <xdr:spPr bwMode="auto">
        <a:xfrm>
          <a:off x="4254500" y="2971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95131</xdr:rowOff>
    </xdr:from>
    <xdr:ext cx="762000" cy="259045"/>
    <xdr:sp macro="" textlink="">
      <xdr:nvSpPr>
        <xdr:cNvPr id="78" name="テキスト ボックス 77"/>
        <xdr:cNvSpPr txBox="1"/>
      </xdr:nvSpPr>
      <xdr:spPr>
        <a:xfrm>
          <a:off x="3924300" y="305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94307</xdr:rowOff>
    </xdr:from>
    <xdr:to>
      <xdr:col>19</xdr:col>
      <xdr:colOff>38100</xdr:colOff>
      <xdr:row>18</xdr:row>
      <xdr:rowOff>24457</xdr:rowOff>
    </xdr:to>
    <xdr:sp macro="" textlink="">
      <xdr:nvSpPr>
        <xdr:cNvPr id="79" name="楕円 78"/>
        <xdr:cNvSpPr/>
      </xdr:nvSpPr>
      <xdr:spPr bwMode="auto">
        <a:xfrm>
          <a:off x="3556000" y="305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9234</xdr:rowOff>
    </xdr:from>
    <xdr:ext cx="762000" cy="259045"/>
    <xdr:sp macro="" textlink="">
      <xdr:nvSpPr>
        <xdr:cNvPr id="80" name="テキスト ボックス 79"/>
        <xdr:cNvSpPr txBox="1"/>
      </xdr:nvSpPr>
      <xdr:spPr>
        <a:xfrm>
          <a:off x="3225800" y="314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135669</xdr:rowOff>
    </xdr:from>
    <xdr:to>
      <xdr:col>15</xdr:col>
      <xdr:colOff>101600</xdr:colOff>
      <xdr:row>18</xdr:row>
      <xdr:rowOff>65819</xdr:rowOff>
    </xdr:to>
    <xdr:sp macro="" textlink="">
      <xdr:nvSpPr>
        <xdr:cNvPr id="81" name="楕円 80"/>
        <xdr:cNvSpPr/>
      </xdr:nvSpPr>
      <xdr:spPr bwMode="auto">
        <a:xfrm>
          <a:off x="2857500" y="3097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50596</xdr:rowOff>
    </xdr:from>
    <xdr:ext cx="762000" cy="259045"/>
    <xdr:sp macro="" textlink="">
      <xdr:nvSpPr>
        <xdr:cNvPr id="82" name="テキスト ボックス 81"/>
        <xdr:cNvSpPr txBox="1"/>
      </xdr:nvSpPr>
      <xdr:spPr>
        <a:xfrm>
          <a:off x="2527300" y="318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12798</xdr:rowOff>
    </xdr:from>
    <xdr:to>
      <xdr:col>29</xdr:col>
      <xdr:colOff>127000</xdr:colOff>
      <xdr:row>37</xdr:row>
      <xdr:rowOff>97380</xdr:rowOff>
    </xdr:to>
    <xdr:cxnSp macro="">
      <xdr:nvCxnSpPr>
        <xdr:cNvPr id="119" name="直線コネクタ 118"/>
        <xdr:cNvCxnSpPr/>
      </xdr:nvCxnSpPr>
      <xdr:spPr bwMode="auto">
        <a:xfrm>
          <a:off x="5003800" y="6966048"/>
          <a:ext cx="647700" cy="256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274105</xdr:rowOff>
    </xdr:from>
    <xdr:ext cx="762000" cy="259045"/>
    <xdr:sp macro="" textlink="">
      <xdr:nvSpPr>
        <xdr:cNvPr id="120" name="人口1人当たり決算額の推移平均値テキスト445"/>
        <xdr:cNvSpPr txBox="1"/>
      </xdr:nvSpPr>
      <xdr:spPr>
        <a:xfrm>
          <a:off x="5740400" y="6884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12798</xdr:rowOff>
    </xdr:from>
    <xdr:to>
      <xdr:col>26</xdr:col>
      <xdr:colOff>50800</xdr:colOff>
      <xdr:row>36</xdr:row>
      <xdr:rowOff>64723</xdr:rowOff>
    </xdr:to>
    <xdr:cxnSp macro="">
      <xdr:nvCxnSpPr>
        <xdr:cNvPr id="122" name="直線コネクタ 121"/>
        <xdr:cNvCxnSpPr/>
      </xdr:nvCxnSpPr>
      <xdr:spPr bwMode="auto">
        <a:xfrm flipV="1">
          <a:off x="4305300" y="6966048"/>
          <a:ext cx="698500" cy="51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22674</xdr:rowOff>
    </xdr:from>
    <xdr:ext cx="736600" cy="259045"/>
    <xdr:sp macro="" textlink="">
      <xdr:nvSpPr>
        <xdr:cNvPr id="124" name="テキスト ボックス 123"/>
        <xdr:cNvSpPr txBox="1"/>
      </xdr:nvSpPr>
      <xdr:spPr>
        <a:xfrm>
          <a:off x="4622800" y="714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64723</xdr:rowOff>
    </xdr:from>
    <xdr:to>
      <xdr:col>22</xdr:col>
      <xdr:colOff>114300</xdr:colOff>
      <xdr:row>36</xdr:row>
      <xdr:rowOff>127719</xdr:rowOff>
    </xdr:to>
    <xdr:cxnSp macro="">
      <xdr:nvCxnSpPr>
        <xdr:cNvPr id="125" name="直線コネクタ 124"/>
        <xdr:cNvCxnSpPr/>
      </xdr:nvCxnSpPr>
      <xdr:spPr bwMode="auto">
        <a:xfrm flipV="1">
          <a:off x="3606800" y="7017973"/>
          <a:ext cx="698500" cy="62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45109</xdr:rowOff>
    </xdr:from>
    <xdr:ext cx="762000" cy="259045"/>
    <xdr:sp macro="" textlink="">
      <xdr:nvSpPr>
        <xdr:cNvPr id="127" name="テキスト ボックス 126"/>
        <xdr:cNvSpPr txBox="1"/>
      </xdr:nvSpPr>
      <xdr:spPr>
        <a:xfrm>
          <a:off x="39243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127719</xdr:rowOff>
    </xdr:from>
    <xdr:to>
      <xdr:col>18</xdr:col>
      <xdr:colOff>177800</xdr:colOff>
      <xdr:row>37</xdr:row>
      <xdr:rowOff>83599</xdr:rowOff>
    </xdr:to>
    <xdr:cxnSp macro="">
      <xdr:nvCxnSpPr>
        <xdr:cNvPr id="128" name="直線コネクタ 127"/>
        <xdr:cNvCxnSpPr/>
      </xdr:nvCxnSpPr>
      <xdr:spPr bwMode="auto">
        <a:xfrm flipV="1">
          <a:off x="2908300" y="7080969"/>
          <a:ext cx="698500" cy="127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9644</xdr:rowOff>
    </xdr:from>
    <xdr:to>
      <xdr:col>19</xdr:col>
      <xdr:colOff>38100</xdr:colOff>
      <xdr:row>37</xdr:row>
      <xdr:rowOff>111244</xdr:rowOff>
    </xdr:to>
    <xdr:sp macro="" textlink="">
      <xdr:nvSpPr>
        <xdr:cNvPr id="129" name="フローチャート: 判断 128"/>
        <xdr:cNvSpPr/>
      </xdr:nvSpPr>
      <xdr:spPr bwMode="auto">
        <a:xfrm>
          <a:off x="35560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96021</xdr:rowOff>
    </xdr:from>
    <xdr:ext cx="762000" cy="259045"/>
    <xdr:sp macro="" textlink="">
      <xdr:nvSpPr>
        <xdr:cNvPr id="130" name="テキスト ボックス 129"/>
        <xdr:cNvSpPr txBox="1"/>
      </xdr:nvSpPr>
      <xdr:spPr>
        <a:xfrm>
          <a:off x="3225800" y="7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30807</xdr:rowOff>
    </xdr:from>
    <xdr:to>
      <xdr:col>15</xdr:col>
      <xdr:colOff>101600</xdr:colOff>
      <xdr:row>37</xdr:row>
      <xdr:rowOff>132407</xdr:rowOff>
    </xdr:to>
    <xdr:sp macro="" textlink="">
      <xdr:nvSpPr>
        <xdr:cNvPr id="131" name="フローチャート: 判断 130"/>
        <xdr:cNvSpPr/>
      </xdr:nvSpPr>
      <xdr:spPr bwMode="auto">
        <a:xfrm>
          <a:off x="2857500" y="71555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314034</xdr:rowOff>
    </xdr:from>
    <xdr:ext cx="762000" cy="259045"/>
    <xdr:sp macro="" textlink="">
      <xdr:nvSpPr>
        <xdr:cNvPr id="132" name="テキスト ボックス 131"/>
        <xdr:cNvSpPr txBox="1"/>
      </xdr:nvSpPr>
      <xdr:spPr>
        <a:xfrm>
          <a:off x="2527300" y="692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46580</xdr:rowOff>
    </xdr:from>
    <xdr:to>
      <xdr:col>29</xdr:col>
      <xdr:colOff>177800</xdr:colOff>
      <xdr:row>37</xdr:row>
      <xdr:rowOff>148180</xdr:rowOff>
    </xdr:to>
    <xdr:sp macro="" textlink="">
      <xdr:nvSpPr>
        <xdr:cNvPr id="138" name="楕円 137"/>
        <xdr:cNvSpPr/>
      </xdr:nvSpPr>
      <xdr:spPr bwMode="auto">
        <a:xfrm>
          <a:off x="5600700" y="7171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18657</xdr:rowOff>
    </xdr:from>
    <xdr:ext cx="762000" cy="259045"/>
    <xdr:sp macro="" textlink="">
      <xdr:nvSpPr>
        <xdr:cNvPr id="139" name="人口1人当たり決算額の推移該当値テキスト445"/>
        <xdr:cNvSpPr txBox="1"/>
      </xdr:nvSpPr>
      <xdr:spPr>
        <a:xfrm>
          <a:off x="5740400" y="71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304898</xdr:rowOff>
    </xdr:from>
    <xdr:to>
      <xdr:col>26</xdr:col>
      <xdr:colOff>101600</xdr:colOff>
      <xdr:row>36</xdr:row>
      <xdr:rowOff>63598</xdr:rowOff>
    </xdr:to>
    <xdr:sp macro="" textlink="">
      <xdr:nvSpPr>
        <xdr:cNvPr id="140" name="楕円 139"/>
        <xdr:cNvSpPr/>
      </xdr:nvSpPr>
      <xdr:spPr bwMode="auto">
        <a:xfrm>
          <a:off x="4953000" y="6915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73775</xdr:rowOff>
    </xdr:from>
    <xdr:ext cx="736600" cy="259045"/>
    <xdr:sp macro="" textlink="">
      <xdr:nvSpPr>
        <xdr:cNvPr id="141" name="テキスト ボックス 140"/>
        <xdr:cNvSpPr txBox="1"/>
      </xdr:nvSpPr>
      <xdr:spPr>
        <a:xfrm>
          <a:off x="4622800" y="668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13923</xdr:rowOff>
    </xdr:from>
    <xdr:to>
      <xdr:col>22</xdr:col>
      <xdr:colOff>165100</xdr:colOff>
      <xdr:row>36</xdr:row>
      <xdr:rowOff>115523</xdr:rowOff>
    </xdr:to>
    <xdr:sp macro="" textlink="">
      <xdr:nvSpPr>
        <xdr:cNvPr id="142" name="楕円 141"/>
        <xdr:cNvSpPr/>
      </xdr:nvSpPr>
      <xdr:spPr bwMode="auto">
        <a:xfrm>
          <a:off x="4254500" y="6967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125700</xdr:rowOff>
    </xdr:from>
    <xdr:ext cx="762000" cy="259045"/>
    <xdr:sp macro="" textlink="">
      <xdr:nvSpPr>
        <xdr:cNvPr id="143" name="テキスト ボックス 142"/>
        <xdr:cNvSpPr txBox="1"/>
      </xdr:nvSpPr>
      <xdr:spPr>
        <a:xfrm>
          <a:off x="3924300" y="673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76919</xdr:rowOff>
    </xdr:from>
    <xdr:to>
      <xdr:col>19</xdr:col>
      <xdr:colOff>38100</xdr:colOff>
      <xdr:row>37</xdr:row>
      <xdr:rowOff>7069</xdr:rowOff>
    </xdr:to>
    <xdr:sp macro="" textlink="">
      <xdr:nvSpPr>
        <xdr:cNvPr id="144" name="楕円 143"/>
        <xdr:cNvSpPr/>
      </xdr:nvSpPr>
      <xdr:spPr bwMode="auto">
        <a:xfrm>
          <a:off x="3556000" y="7030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188696</xdr:rowOff>
    </xdr:from>
    <xdr:ext cx="762000" cy="259045"/>
    <xdr:sp macro="" textlink="">
      <xdr:nvSpPr>
        <xdr:cNvPr id="145" name="テキスト ボックス 144"/>
        <xdr:cNvSpPr txBox="1"/>
      </xdr:nvSpPr>
      <xdr:spPr>
        <a:xfrm>
          <a:off x="3225800" y="679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32799</xdr:rowOff>
    </xdr:from>
    <xdr:to>
      <xdr:col>15</xdr:col>
      <xdr:colOff>101600</xdr:colOff>
      <xdr:row>37</xdr:row>
      <xdr:rowOff>134399</xdr:rowOff>
    </xdr:to>
    <xdr:sp macro="" textlink="">
      <xdr:nvSpPr>
        <xdr:cNvPr id="146" name="楕円 145"/>
        <xdr:cNvSpPr/>
      </xdr:nvSpPr>
      <xdr:spPr bwMode="auto">
        <a:xfrm>
          <a:off x="2857500" y="7157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119176</xdr:rowOff>
    </xdr:from>
    <xdr:ext cx="762000" cy="259045"/>
    <xdr:sp macro="" textlink="">
      <xdr:nvSpPr>
        <xdr:cNvPr id="147" name="テキスト ボックス 146"/>
        <xdr:cNvSpPr txBox="1"/>
      </xdr:nvSpPr>
      <xdr:spPr>
        <a:xfrm>
          <a:off x="2527300" y="724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22,463
22,330
241.13
18,134,950
17,186,036
643,311
9,095,056
13,190,022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68110</xdr:rowOff>
    </xdr:from>
    <xdr:to>
      <xdr:col>24</xdr:col>
      <xdr:colOff>63500</xdr:colOff>
      <xdr:row>35</xdr:row>
      <xdr:rowOff>155511</xdr:rowOff>
    </xdr:to>
    <xdr:cxnSp macro="">
      <xdr:nvCxnSpPr>
        <xdr:cNvPr id="61" name="直線コネクタ 60"/>
        <xdr:cNvCxnSpPr/>
      </xdr:nvCxnSpPr>
      <xdr:spPr>
        <a:xfrm flipV="1">
          <a:off x="3797300" y="6068860"/>
          <a:ext cx="838200" cy="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5821</xdr:rowOff>
    </xdr:from>
    <xdr:ext cx="534377" cy="259045"/>
    <xdr:sp macro="" textlink="">
      <xdr:nvSpPr>
        <xdr:cNvPr id="62" name="人件費平均値テキスト"/>
        <xdr:cNvSpPr txBox="1"/>
      </xdr:nvSpPr>
      <xdr:spPr>
        <a:xfrm>
          <a:off x="4686300" y="6178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155511</xdr:rowOff>
    </xdr:from>
    <xdr:to>
      <xdr:col>19</xdr:col>
      <xdr:colOff>177800</xdr:colOff>
      <xdr:row>35</xdr:row>
      <xdr:rowOff>156070</xdr:rowOff>
    </xdr:to>
    <xdr:cxnSp macro="">
      <xdr:nvCxnSpPr>
        <xdr:cNvPr id="64" name="直線コネクタ 63"/>
        <xdr:cNvCxnSpPr/>
      </xdr:nvCxnSpPr>
      <xdr:spPr>
        <a:xfrm flipV="1">
          <a:off x="2908300" y="6156261"/>
          <a:ext cx="8890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139793</xdr:rowOff>
    </xdr:from>
    <xdr:ext cx="534377" cy="259045"/>
    <xdr:sp macro="" textlink="">
      <xdr:nvSpPr>
        <xdr:cNvPr id="66" name="テキスト ボックス 65"/>
        <xdr:cNvSpPr txBox="1"/>
      </xdr:nvSpPr>
      <xdr:spPr>
        <a:xfrm>
          <a:off x="3530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156070</xdr:rowOff>
    </xdr:from>
    <xdr:to>
      <xdr:col>15</xdr:col>
      <xdr:colOff>50800</xdr:colOff>
      <xdr:row>36</xdr:row>
      <xdr:rowOff>60071</xdr:rowOff>
    </xdr:to>
    <xdr:cxnSp macro="">
      <xdr:nvCxnSpPr>
        <xdr:cNvPr id="67" name="直線コネクタ 66"/>
        <xdr:cNvCxnSpPr/>
      </xdr:nvCxnSpPr>
      <xdr:spPr>
        <a:xfrm flipV="1">
          <a:off x="2019300" y="6156820"/>
          <a:ext cx="889000" cy="7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153776</xdr:rowOff>
    </xdr:from>
    <xdr:ext cx="534377" cy="259045"/>
    <xdr:sp macro="" textlink="">
      <xdr:nvSpPr>
        <xdr:cNvPr id="69" name="テキスト ボックス 68"/>
        <xdr:cNvSpPr txBox="1"/>
      </xdr:nvSpPr>
      <xdr:spPr>
        <a:xfrm>
          <a:off x="2641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60071</xdr:rowOff>
    </xdr:from>
    <xdr:to>
      <xdr:col>10</xdr:col>
      <xdr:colOff>114300</xdr:colOff>
      <xdr:row>37</xdr:row>
      <xdr:rowOff>24371</xdr:rowOff>
    </xdr:to>
    <xdr:cxnSp macro="">
      <xdr:nvCxnSpPr>
        <xdr:cNvPr id="70" name="直線コネクタ 69"/>
        <xdr:cNvCxnSpPr/>
      </xdr:nvCxnSpPr>
      <xdr:spPr>
        <a:xfrm flipV="1">
          <a:off x="1130300" y="6232271"/>
          <a:ext cx="889000" cy="13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xdr:cNvSpPr/>
      </xdr:nvSpPr>
      <xdr:spPr>
        <a:xfrm>
          <a:off x="1968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164228</xdr:rowOff>
    </xdr:from>
    <xdr:ext cx="534377" cy="259045"/>
    <xdr:sp macro="" textlink="">
      <xdr:nvSpPr>
        <xdr:cNvPr id="72" name="テキスト ボックス 71"/>
        <xdr:cNvSpPr txBox="1"/>
      </xdr:nvSpPr>
      <xdr:spPr>
        <a:xfrm>
          <a:off x="1752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xdr:cNvSpPr/>
      </xdr:nvSpPr>
      <xdr:spPr>
        <a:xfrm>
          <a:off x="1079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87482</xdr:rowOff>
    </xdr:from>
    <xdr:ext cx="534377" cy="259045"/>
    <xdr:sp macro="" textlink="">
      <xdr:nvSpPr>
        <xdr:cNvPr id="74" name="テキスト ボックス 73"/>
        <xdr:cNvSpPr txBox="1"/>
      </xdr:nvSpPr>
      <xdr:spPr>
        <a:xfrm>
          <a:off x="863111" y="64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17310</xdr:rowOff>
    </xdr:from>
    <xdr:to>
      <xdr:col>24</xdr:col>
      <xdr:colOff>114300</xdr:colOff>
      <xdr:row>35</xdr:row>
      <xdr:rowOff>118910</xdr:rowOff>
    </xdr:to>
    <xdr:sp macro="" textlink="">
      <xdr:nvSpPr>
        <xdr:cNvPr id="80" name="楕円 79"/>
        <xdr:cNvSpPr/>
      </xdr:nvSpPr>
      <xdr:spPr>
        <a:xfrm>
          <a:off x="4584700" y="601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40187</xdr:rowOff>
    </xdr:from>
    <xdr:ext cx="599010" cy="259045"/>
    <xdr:sp macro="" textlink="">
      <xdr:nvSpPr>
        <xdr:cNvPr id="81" name="人件費該当値テキスト"/>
        <xdr:cNvSpPr txBox="1"/>
      </xdr:nvSpPr>
      <xdr:spPr>
        <a:xfrm>
          <a:off x="4686300" y="586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104711</xdr:rowOff>
    </xdr:from>
    <xdr:to>
      <xdr:col>20</xdr:col>
      <xdr:colOff>38100</xdr:colOff>
      <xdr:row>36</xdr:row>
      <xdr:rowOff>34861</xdr:rowOff>
    </xdr:to>
    <xdr:sp macro="" textlink="">
      <xdr:nvSpPr>
        <xdr:cNvPr id="82" name="楕円 81"/>
        <xdr:cNvSpPr/>
      </xdr:nvSpPr>
      <xdr:spPr>
        <a:xfrm>
          <a:off x="3746500" y="61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51388</xdr:rowOff>
    </xdr:from>
    <xdr:ext cx="599010" cy="259045"/>
    <xdr:sp macro="" textlink="">
      <xdr:nvSpPr>
        <xdr:cNvPr id="83" name="テキスト ボックス 82"/>
        <xdr:cNvSpPr txBox="1"/>
      </xdr:nvSpPr>
      <xdr:spPr>
        <a:xfrm>
          <a:off x="3497795" y="58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105270</xdr:rowOff>
    </xdr:from>
    <xdr:to>
      <xdr:col>15</xdr:col>
      <xdr:colOff>101600</xdr:colOff>
      <xdr:row>36</xdr:row>
      <xdr:rowOff>35420</xdr:rowOff>
    </xdr:to>
    <xdr:sp macro="" textlink="">
      <xdr:nvSpPr>
        <xdr:cNvPr id="84" name="楕円 83"/>
        <xdr:cNvSpPr/>
      </xdr:nvSpPr>
      <xdr:spPr>
        <a:xfrm>
          <a:off x="2857500" y="610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51947</xdr:rowOff>
    </xdr:from>
    <xdr:ext cx="599010" cy="259045"/>
    <xdr:sp macro="" textlink="">
      <xdr:nvSpPr>
        <xdr:cNvPr id="85" name="テキスト ボックス 84"/>
        <xdr:cNvSpPr txBox="1"/>
      </xdr:nvSpPr>
      <xdr:spPr>
        <a:xfrm>
          <a:off x="2608795" y="588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9271</xdr:rowOff>
    </xdr:from>
    <xdr:to>
      <xdr:col>10</xdr:col>
      <xdr:colOff>165100</xdr:colOff>
      <xdr:row>36</xdr:row>
      <xdr:rowOff>110871</xdr:rowOff>
    </xdr:to>
    <xdr:sp macro="" textlink="">
      <xdr:nvSpPr>
        <xdr:cNvPr id="86" name="楕円 85"/>
        <xdr:cNvSpPr/>
      </xdr:nvSpPr>
      <xdr:spPr>
        <a:xfrm>
          <a:off x="1968500" y="618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127398</xdr:rowOff>
    </xdr:from>
    <xdr:ext cx="534377" cy="259045"/>
    <xdr:sp macro="" textlink="">
      <xdr:nvSpPr>
        <xdr:cNvPr id="87" name="テキスト ボックス 86"/>
        <xdr:cNvSpPr txBox="1"/>
      </xdr:nvSpPr>
      <xdr:spPr>
        <a:xfrm>
          <a:off x="1752111" y="59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145021</xdr:rowOff>
    </xdr:from>
    <xdr:to>
      <xdr:col>6</xdr:col>
      <xdr:colOff>38100</xdr:colOff>
      <xdr:row>37</xdr:row>
      <xdr:rowOff>75171</xdr:rowOff>
    </xdr:to>
    <xdr:sp macro="" textlink="">
      <xdr:nvSpPr>
        <xdr:cNvPr id="88" name="楕円 87"/>
        <xdr:cNvSpPr/>
      </xdr:nvSpPr>
      <xdr:spPr>
        <a:xfrm>
          <a:off x="1079500" y="63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91698</xdr:rowOff>
    </xdr:from>
    <xdr:ext cx="534377" cy="259045"/>
    <xdr:sp macro="" textlink="">
      <xdr:nvSpPr>
        <xdr:cNvPr id="89" name="テキスト ボックス 88"/>
        <xdr:cNvSpPr txBox="1"/>
      </xdr:nvSpPr>
      <xdr:spPr>
        <a:xfrm>
          <a:off x="863111" y="609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132842</xdr:rowOff>
    </xdr:from>
    <xdr:to>
      <xdr:col>24</xdr:col>
      <xdr:colOff>63500</xdr:colOff>
      <xdr:row>52</xdr:row>
      <xdr:rowOff>144932</xdr:rowOff>
    </xdr:to>
    <xdr:cxnSp macro="">
      <xdr:nvCxnSpPr>
        <xdr:cNvPr id="119" name="直線コネクタ 118"/>
        <xdr:cNvCxnSpPr/>
      </xdr:nvCxnSpPr>
      <xdr:spPr>
        <a:xfrm>
          <a:off x="3797300" y="9048242"/>
          <a:ext cx="8382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162730</xdr:rowOff>
    </xdr:from>
    <xdr:ext cx="534377" cy="259045"/>
    <xdr:sp macro="" textlink="">
      <xdr:nvSpPr>
        <xdr:cNvPr id="120" name="物件費平均値テキスト"/>
        <xdr:cNvSpPr txBox="1"/>
      </xdr:nvSpPr>
      <xdr:spPr>
        <a:xfrm>
          <a:off x="4686300" y="959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132842</xdr:rowOff>
    </xdr:from>
    <xdr:to>
      <xdr:col>19</xdr:col>
      <xdr:colOff>177800</xdr:colOff>
      <xdr:row>52</xdr:row>
      <xdr:rowOff>161811</xdr:rowOff>
    </xdr:to>
    <xdr:cxnSp macro="">
      <xdr:nvCxnSpPr>
        <xdr:cNvPr id="122" name="直線コネクタ 121"/>
        <xdr:cNvCxnSpPr/>
      </xdr:nvCxnSpPr>
      <xdr:spPr>
        <a:xfrm flipV="1">
          <a:off x="2908300" y="9048242"/>
          <a:ext cx="889000" cy="2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101426</xdr:rowOff>
    </xdr:from>
    <xdr:ext cx="534377" cy="259045"/>
    <xdr:sp macro="" textlink="">
      <xdr:nvSpPr>
        <xdr:cNvPr id="124" name="テキスト ボックス 123"/>
        <xdr:cNvSpPr txBox="1"/>
      </xdr:nvSpPr>
      <xdr:spPr>
        <a:xfrm>
          <a:off x="3530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161811</xdr:rowOff>
    </xdr:from>
    <xdr:to>
      <xdr:col>15</xdr:col>
      <xdr:colOff>50800</xdr:colOff>
      <xdr:row>54</xdr:row>
      <xdr:rowOff>106121</xdr:rowOff>
    </xdr:to>
    <xdr:cxnSp macro="">
      <xdr:nvCxnSpPr>
        <xdr:cNvPr id="125" name="直線コネクタ 124"/>
        <xdr:cNvCxnSpPr/>
      </xdr:nvCxnSpPr>
      <xdr:spPr>
        <a:xfrm flipV="1">
          <a:off x="2019300" y="9077211"/>
          <a:ext cx="889000" cy="28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13758</xdr:rowOff>
    </xdr:from>
    <xdr:ext cx="534377" cy="259045"/>
    <xdr:sp macro="" textlink="">
      <xdr:nvSpPr>
        <xdr:cNvPr id="127" name="テキスト ボックス 126"/>
        <xdr:cNvSpPr txBox="1"/>
      </xdr:nvSpPr>
      <xdr:spPr>
        <a:xfrm>
          <a:off x="2641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106121</xdr:rowOff>
    </xdr:from>
    <xdr:to>
      <xdr:col>10</xdr:col>
      <xdr:colOff>114300</xdr:colOff>
      <xdr:row>56</xdr:row>
      <xdr:rowOff>4864</xdr:rowOff>
    </xdr:to>
    <xdr:cxnSp macro="">
      <xdr:nvCxnSpPr>
        <xdr:cNvPr id="128" name="直線コネクタ 127"/>
        <xdr:cNvCxnSpPr/>
      </xdr:nvCxnSpPr>
      <xdr:spPr>
        <a:xfrm flipV="1">
          <a:off x="1130300" y="9364421"/>
          <a:ext cx="889000" cy="2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xdr:cNvSpPr/>
      </xdr:nvSpPr>
      <xdr:spPr>
        <a:xfrm>
          <a:off x="1968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63746</xdr:rowOff>
    </xdr:from>
    <xdr:ext cx="534377" cy="259045"/>
    <xdr:sp macro="" textlink="">
      <xdr:nvSpPr>
        <xdr:cNvPr id="130" name="テキスト ボックス 129"/>
        <xdr:cNvSpPr txBox="1"/>
      </xdr:nvSpPr>
      <xdr:spPr>
        <a:xfrm>
          <a:off x="1752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xdr:cNvSpPr/>
      </xdr:nvSpPr>
      <xdr:spPr>
        <a:xfrm>
          <a:off x="1079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84688</xdr:rowOff>
    </xdr:from>
    <xdr:ext cx="534377" cy="259045"/>
    <xdr:sp macro="" textlink="">
      <xdr:nvSpPr>
        <xdr:cNvPr id="132" name="テキスト ボックス 131"/>
        <xdr:cNvSpPr txBox="1"/>
      </xdr:nvSpPr>
      <xdr:spPr>
        <a:xfrm>
          <a:off x="863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94132</xdr:rowOff>
    </xdr:from>
    <xdr:to>
      <xdr:col>24</xdr:col>
      <xdr:colOff>114300</xdr:colOff>
      <xdr:row>53</xdr:row>
      <xdr:rowOff>24282</xdr:rowOff>
    </xdr:to>
    <xdr:sp macro="" textlink="">
      <xdr:nvSpPr>
        <xdr:cNvPr id="138" name="楕円 137"/>
        <xdr:cNvSpPr/>
      </xdr:nvSpPr>
      <xdr:spPr>
        <a:xfrm>
          <a:off x="4584700" y="900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117009</xdr:rowOff>
    </xdr:from>
    <xdr:ext cx="599010" cy="259045"/>
    <xdr:sp macro="" textlink="">
      <xdr:nvSpPr>
        <xdr:cNvPr id="139" name="物件費該当値テキスト"/>
        <xdr:cNvSpPr txBox="1"/>
      </xdr:nvSpPr>
      <xdr:spPr>
        <a:xfrm>
          <a:off x="4686300" y="886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82042</xdr:rowOff>
    </xdr:from>
    <xdr:to>
      <xdr:col>20</xdr:col>
      <xdr:colOff>38100</xdr:colOff>
      <xdr:row>53</xdr:row>
      <xdr:rowOff>12192</xdr:rowOff>
    </xdr:to>
    <xdr:sp macro="" textlink="">
      <xdr:nvSpPr>
        <xdr:cNvPr id="140" name="楕円 139"/>
        <xdr:cNvSpPr/>
      </xdr:nvSpPr>
      <xdr:spPr>
        <a:xfrm>
          <a:off x="3746500" y="899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28719</xdr:rowOff>
    </xdr:from>
    <xdr:ext cx="599010" cy="259045"/>
    <xdr:sp macro="" textlink="">
      <xdr:nvSpPr>
        <xdr:cNvPr id="141" name="テキスト ボックス 140"/>
        <xdr:cNvSpPr txBox="1"/>
      </xdr:nvSpPr>
      <xdr:spPr>
        <a:xfrm>
          <a:off x="3497795" y="877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111011</xdr:rowOff>
    </xdr:from>
    <xdr:to>
      <xdr:col>15</xdr:col>
      <xdr:colOff>101600</xdr:colOff>
      <xdr:row>53</xdr:row>
      <xdr:rowOff>41161</xdr:rowOff>
    </xdr:to>
    <xdr:sp macro="" textlink="">
      <xdr:nvSpPr>
        <xdr:cNvPr id="142" name="楕円 141"/>
        <xdr:cNvSpPr/>
      </xdr:nvSpPr>
      <xdr:spPr>
        <a:xfrm>
          <a:off x="2857500" y="902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57688</xdr:rowOff>
    </xdr:from>
    <xdr:ext cx="599010" cy="259045"/>
    <xdr:sp macro="" textlink="">
      <xdr:nvSpPr>
        <xdr:cNvPr id="143" name="テキスト ボックス 142"/>
        <xdr:cNvSpPr txBox="1"/>
      </xdr:nvSpPr>
      <xdr:spPr>
        <a:xfrm>
          <a:off x="2608795" y="880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55321</xdr:rowOff>
    </xdr:from>
    <xdr:to>
      <xdr:col>10</xdr:col>
      <xdr:colOff>165100</xdr:colOff>
      <xdr:row>54</xdr:row>
      <xdr:rowOff>156921</xdr:rowOff>
    </xdr:to>
    <xdr:sp macro="" textlink="">
      <xdr:nvSpPr>
        <xdr:cNvPr id="144" name="楕円 143"/>
        <xdr:cNvSpPr/>
      </xdr:nvSpPr>
      <xdr:spPr>
        <a:xfrm>
          <a:off x="1968500" y="931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1998</xdr:rowOff>
    </xdr:from>
    <xdr:ext cx="599010" cy="259045"/>
    <xdr:sp macro="" textlink="">
      <xdr:nvSpPr>
        <xdr:cNvPr id="145" name="テキスト ボックス 144"/>
        <xdr:cNvSpPr txBox="1"/>
      </xdr:nvSpPr>
      <xdr:spPr>
        <a:xfrm>
          <a:off x="1719795" y="908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125514</xdr:rowOff>
    </xdr:from>
    <xdr:to>
      <xdr:col>6</xdr:col>
      <xdr:colOff>38100</xdr:colOff>
      <xdr:row>56</xdr:row>
      <xdr:rowOff>55664</xdr:rowOff>
    </xdr:to>
    <xdr:sp macro="" textlink="">
      <xdr:nvSpPr>
        <xdr:cNvPr id="146" name="楕円 145"/>
        <xdr:cNvSpPr/>
      </xdr:nvSpPr>
      <xdr:spPr>
        <a:xfrm>
          <a:off x="1079500" y="95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72191</xdr:rowOff>
    </xdr:from>
    <xdr:ext cx="599010" cy="259045"/>
    <xdr:sp macro="" textlink="">
      <xdr:nvSpPr>
        <xdr:cNvPr id="147" name="テキスト ボックス 146"/>
        <xdr:cNvSpPr txBox="1"/>
      </xdr:nvSpPr>
      <xdr:spPr>
        <a:xfrm>
          <a:off x="830795" y="933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146749</xdr:rowOff>
    </xdr:from>
    <xdr:to>
      <xdr:col>24</xdr:col>
      <xdr:colOff>63500</xdr:colOff>
      <xdr:row>77</xdr:row>
      <xdr:rowOff>36449</xdr:rowOff>
    </xdr:to>
    <xdr:cxnSp macro="">
      <xdr:nvCxnSpPr>
        <xdr:cNvPr id="176" name="直線コネクタ 175"/>
        <xdr:cNvCxnSpPr/>
      </xdr:nvCxnSpPr>
      <xdr:spPr>
        <a:xfrm flipV="1">
          <a:off x="3797300" y="13176949"/>
          <a:ext cx="8382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3394</xdr:rowOff>
    </xdr:from>
    <xdr:ext cx="469744" cy="259045"/>
    <xdr:sp macro="" textlink="">
      <xdr:nvSpPr>
        <xdr:cNvPr id="177" name="維持補修費平均値テキスト"/>
        <xdr:cNvSpPr txBox="1"/>
      </xdr:nvSpPr>
      <xdr:spPr>
        <a:xfrm>
          <a:off x="4686300" y="13205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82055</xdr:rowOff>
    </xdr:from>
    <xdr:to>
      <xdr:col>19</xdr:col>
      <xdr:colOff>177800</xdr:colOff>
      <xdr:row>77</xdr:row>
      <xdr:rowOff>36449</xdr:rowOff>
    </xdr:to>
    <xdr:cxnSp macro="">
      <xdr:nvCxnSpPr>
        <xdr:cNvPr id="179" name="直線コネクタ 178"/>
        <xdr:cNvCxnSpPr/>
      </xdr:nvCxnSpPr>
      <xdr:spPr>
        <a:xfrm>
          <a:off x="2908300" y="13112255"/>
          <a:ext cx="889000" cy="12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77826</xdr:rowOff>
    </xdr:from>
    <xdr:to>
      <xdr:col>15</xdr:col>
      <xdr:colOff>50800</xdr:colOff>
      <xdr:row>76</xdr:row>
      <xdr:rowOff>82055</xdr:rowOff>
    </xdr:to>
    <xdr:cxnSp macro="">
      <xdr:nvCxnSpPr>
        <xdr:cNvPr id="182" name="直線コネクタ 181"/>
        <xdr:cNvCxnSpPr/>
      </xdr:nvCxnSpPr>
      <xdr:spPr>
        <a:xfrm>
          <a:off x="2019300" y="13108026"/>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36619</xdr:rowOff>
    </xdr:from>
    <xdr:ext cx="534377" cy="259045"/>
    <xdr:sp macro="" textlink="">
      <xdr:nvSpPr>
        <xdr:cNvPr id="184" name="テキスト ボックス 183"/>
        <xdr:cNvSpPr txBox="1"/>
      </xdr:nvSpPr>
      <xdr:spPr>
        <a:xfrm>
          <a:off x="2641111" y="132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77826</xdr:rowOff>
    </xdr:from>
    <xdr:to>
      <xdr:col>10</xdr:col>
      <xdr:colOff>114300</xdr:colOff>
      <xdr:row>77</xdr:row>
      <xdr:rowOff>96495</xdr:rowOff>
    </xdr:to>
    <xdr:cxnSp macro="">
      <xdr:nvCxnSpPr>
        <xdr:cNvPr id="185" name="直線コネクタ 184"/>
        <xdr:cNvCxnSpPr/>
      </xdr:nvCxnSpPr>
      <xdr:spPr>
        <a:xfrm flipV="1">
          <a:off x="1130300" y="13108026"/>
          <a:ext cx="889000" cy="1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xdr:cNvSpPr/>
      </xdr:nvSpPr>
      <xdr:spPr>
        <a:xfrm>
          <a:off x="1968500" y="1316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55439</xdr:rowOff>
    </xdr:from>
    <xdr:ext cx="469744" cy="259045"/>
    <xdr:sp macro="" textlink="">
      <xdr:nvSpPr>
        <xdr:cNvPr id="187" name="テキスト ボックス 186"/>
        <xdr:cNvSpPr txBox="1"/>
      </xdr:nvSpPr>
      <xdr:spPr>
        <a:xfrm>
          <a:off x="1784428" y="1325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xdr:cNvSpPr/>
      </xdr:nvSpPr>
      <xdr:spPr>
        <a:xfrm>
          <a:off x="1079500" y="1329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16845</xdr:rowOff>
    </xdr:from>
    <xdr:ext cx="469744" cy="259045"/>
    <xdr:sp macro="" textlink="">
      <xdr:nvSpPr>
        <xdr:cNvPr id="189" name="テキスト ボックス 188"/>
        <xdr:cNvSpPr txBox="1"/>
      </xdr:nvSpPr>
      <xdr:spPr>
        <a:xfrm>
          <a:off x="895428" y="1338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95949</xdr:rowOff>
    </xdr:from>
    <xdr:to>
      <xdr:col>24</xdr:col>
      <xdr:colOff>114300</xdr:colOff>
      <xdr:row>77</xdr:row>
      <xdr:rowOff>26099</xdr:rowOff>
    </xdr:to>
    <xdr:sp macro="" textlink="">
      <xdr:nvSpPr>
        <xdr:cNvPr id="195" name="楕円 194"/>
        <xdr:cNvSpPr/>
      </xdr:nvSpPr>
      <xdr:spPr>
        <a:xfrm>
          <a:off x="4584700" y="131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118826</xdr:rowOff>
    </xdr:from>
    <xdr:ext cx="534377" cy="259045"/>
    <xdr:sp macro="" textlink="">
      <xdr:nvSpPr>
        <xdr:cNvPr id="196" name="維持補修費該当値テキスト"/>
        <xdr:cNvSpPr txBox="1"/>
      </xdr:nvSpPr>
      <xdr:spPr>
        <a:xfrm>
          <a:off x="4686300" y="129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157099</xdr:rowOff>
    </xdr:from>
    <xdr:to>
      <xdr:col>20</xdr:col>
      <xdr:colOff>38100</xdr:colOff>
      <xdr:row>77</xdr:row>
      <xdr:rowOff>87249</xdr:rowOff>
    </xdr:to>
    <xdr:sp macro="" textlink="">
      <xdr:nvSpPr>
        <xdr:cNvPr id="197" name="楕円 196"/>
        <xdr:cNvSpPr/>
      </xdr:nvSpPr>
      <xdr:spPr>
        <a:xfrm>
          <a:off x="3746500" y="131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78376</xdr:rowOff>
    </xdr:from>
    <xdr:ext cx="469744" cy="259045"/>
    <xdr:sp macro="" textlink="">
      <xdr:nvSpPr>
        <xdr:cNvPr id="198" name="テキスト ボックス 197"/>
        <xdr:cNvSpPr txBox="1"/>
      </xdr:nvSpPr>
      <xdr:spPr>
        <a:xfrm>
          <a:off x="3562428" y="1328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31255</xdr:rowOff>
    </xdr:from>
    <xdr:to>
      <xdr:col>15</xdr:col>
      <xdr:colOff>101600</xdr:colOff>
      <xdr:row>76</xdr:row>
      <xdr:rowOff>132855</xdr:rowOff>
    </xdr:to>
    <xdr:sp macro="" textlink="">
      <xdr:nvSpPr>
        <xdr:cNvPr id="199" name="楕円 198"/>
        <xdr:cNvSpPr/>
      </xdr:nvSpPr>
      <xdr:spPr>
        <a:xfrm>
          <a:off x="2857500" y="130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149382</xdr:rowOff>
    </xdr:from>
    <xdr:ext cx="534377" cy="259045"/>
    <xdr:sp macro="" textlink="">
      <xdr:nvSpPr>
        <xdr:cNvPr id="200" name="テキスト ボックス 199"/>
        <xdr:cNvSpPr txBox="1"/>
      </xdr:nvSpPr>
      <xdr:spPr>
        <a:xfrm>
          <a:off x="2641111" y="128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27026</xdr:rowOff>
    </xdr:from>
    <xdr:to>
      <xdr:col>10</xdr:col>
      <xdr:colOff>165100</xdr:colOff>
      <xdr:row>76</xdr:row>
      <xdr:rowOff>128626</xdr:rowOff>
    </xdr:to>
    <xdr:sp macro="" textlink="">
      <xdr:nvSpPr>
        <xdr:cNvPr id="201" name="楕円 200"/>
        <xdr:cNvSpPr/>
      </xdr:nvSpPr>
      <xdr:spPr>
        <a:xfrm>
          <a:off x="1968500" y="130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145152</xdr:rowOff>
    </xdr:from>
    <xdr:ext cx="534377" cy="259045"/>
    <xdr:sp macro="" textlink="">
      <xdr:nvSpPr>
        <xdr:cNvPr id="202" name="テキスト ボックス 201"/>
        <xdr:cNvSpPr txBox="1"/>
      </xdr:nvSpPr>
      <xdr:spPr>
        <a:xfrm>
          <a:off x="1752111" y="128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45695</xdr:rowOff>
    </xdr:from>
    <xdr:to>
      <xdr:col>6</xdr:col>
      <xdr:colOff>38100</xdr:colOff>
      <xdr:row>77</xdr:row>
      <xdr:rowOff>147295</xdr:rowOff>
    </xdr:to>
    <xdr:sp macro="" textlink="">
      <xdr:nvSpPr>
        <xdr:cNvPr id="203" name="楕円 202"/>
        <xdr:cNvSpPr/>
      </xdr:nvSpPr>
      <xdr:spPr>
        <a:xfrm>
          <a:off x="1079500" y="132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163822</xdr:rowOff>
    </xdr:from>
    <xdr:ext cx="469744" cy="259045"/>
    <xdr:sp macro="" textlink="">
      <xdr:nvSpPr>
        <xdr:cNvPr id="204" name="テキスト ボックス 203"/>
        <xdr:cNvSpPr txBox="1"/>
      </xdr:nvSpPr>
      <xdr:spPr>
        <a:xfrm>
          <a:off x="895428" y="1302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105829</xdr:rowOff>
    </xdr:from>
    <xdr:to>
      <xdr:col>24</xdr:col>
      <xdr:colOff>63500</xdr:colOff>
      <xdr:row>95</xdr:row>
      <xdr:rowOff>107759</xdr:rowOff>
    </xdr:to>
    <xdr:cxnSp macro="">
      <xdr:nvCxnSpPr>
        <xdr:cNvPr id="234" name="直線コネクタ 233"/>
        <xdr:cNvCxnSpPr/>
      </xdr:nvCxnSpPr>
      <xdr:spPr>
        <a:xfrm>
          <a:off x="3797300" y="16393579"/>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33214</xdr:rowOff>
    </xdr:from>
    <xdr:ext cx="599010" cy="259045"/>
    <xdr:sp macro="" textlink="">
      <xdr:nvSpPr>
        <xdr:cNvPr id="235" name="扶助費平均値テキスト"/>
        <xdr:cNvSpPr txBox="1"/>
      </xdr:nvSpPr>
      <xdr:spPr>
        <a:xfrm>
          <a:off x="4686300" y="16149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154508</xdr:rowOff>
    </xdr:from>
    <xdr:to>
      <xdr:col>19</xdr:col>
      <xdr:colOff>177800</xdr:colOff>
      <xdr:row>95</xdr:row>
      <xdr:rowOff>105829</xdr:rowOff>
    </xdr:to>
    <xdr:cxnSp macro="">
      <xdr:nvCxnSpPr>
        <xdr:cNvPr id="237" name="直線コネクタ 236"/>
        <xdr:cNvCxnSpPr/>
      </xdr:nvCxnSpPr>
      <xdr:spPr>
        <a:xfrm>
          <a:off x="2908300" y="16270808"/>
          <a:ext cx="889000" cy="12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41673</xdr:rowOff>
    </xdr:from>
    <xdr:ext cx="599010" cy="259045"/>
    <xdr:sp macro="" textlink="">
      <xdr:nvSpPr>
        <xdr:cNvPr id="239" name="テキスト ボックス 238"/>
        <xdr:cNvSpPr txBox="1"/>
      </xdr:nvSpPr>
      <xdr:spPr>
        <a:xfrm>
          <a:off x="3497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154508</xdr:rowOff>
    </xdr:from>
    <xdr:to>
      <xdr:col>15</xdr:col>
      <xdr:colOff>50800</xdr:colOff>
      <xdr:row>96</xdr:row>
      <xdr:rowOff>112395</xdr:rowOff>
    </xdr:to>
    <xdr:cxnSp macro="">
      <xdr:nvCxnSpPr>
        <xdr:cNvPr id="240" name="直線コネクタ 239"/>
        <xdr:cNvCxnSpPr/>
      </xdr:nvCxnSpPr>
      <xdr:spPr>
        <a:xfrm flipV="1">
          <a:off x="2019300" y="16270808"/>
          <a:ext cx="889000" cy="3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61320</xdr:rowOff>
    </xdr:from>
    <xdr:ext cx="599010" cy="259045"/>
    <xdr:sp macro="" textlink="">
      <xdr:nvSpPr>
        <xdr:cNvPr id="242" name="テキスト ボックス 241"/>
        <xdr:cNvSpPr txBox="1"/>
      </xdr:nvSpPr>
      <xdr:spPr>
        <a:xfrm>
          <a:off x="2608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112001</xdr:rowOff>
    </xdr:from>
    <xdr:to>
      <xdr:col>10</xdr:col>
      <xdr:colOff>114300</xdr:colOff>
      <xdr:row>96</xdr:row>
      <xdr:rowOff>112395</xdr:rowOff>
    </xdr:to>
    <xdr:cxnSp macro="">
      <xdr:nvCxnSpPr>
        <xdr:cNvPr id="243" name="直線コネクタ 242"/>
        <xdr:cNvCxnSpPr/>
      </xdr:nvCxnSpPr>
      <xdr:spPr>
        <a:xfrm>
          <a:off x="1130300" y="16571201"/>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166476</xdr:rowOff>
    </xdr:from>
    <xdr:ext cx="534377" cy="259045"/>
    <xdr:sp macro="" textlink="">
      <xdr:nvSpPr>
        <xdr:cNvPr id="245" name="テキスト ボックス 244"/>
        <xdr:cNvSpPr txBox="1"/>
      </xdr:nvSpPr>
      <xdr:spPr>
        <a:xfrm>
          <a:off x="1752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3815</xdr:rowOff>
    </xdr:from>
    <xdr:ext cx="534377" cy="259045"/>
    <xdr:sp macro="" textlink="">
      <xdr:nvSpPr>
        <xdr:cNvPr id="247" name="テキスト ボックス 246"/>
        <xdr:cNvSpPr txBox="1"/>
      </xdr:nvSpPr>
      <xdr:spPr>
        <a:xfrm>
          <a:off x="863111" y="166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56959</xdr:rowOff>
    </xdr:from>
    <xdr:to>
      <xdr:col>24</xdr:col>
      <xdr:colOff>114300</xdr:colOff>
      <xdr:row>95</xdr:row>
      <xdr:rowOff>158559</xdr:rowOff>
    </xdr:to>
    <xdr:sp macro="" textlink="">
      <xdr:nvSpPr>
        <xdr:cNvPr id="253" name="楕円 252"/>
        <xdr:cNvSpPr/>
      </xdr:nvSpPr>
      <xdr:spPr>
        <a:xfrm>
          <a:off x="4584700" y="163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35386</xdr:rowOff>
    </xdr:from>
    <xdr:ext cx="599010" cy="259045"/>
    <xdr:sp macro="" textlink="">
      <xdr:nvSpPr>
        <xdr:cNvPr id="254" name="扶助費該当値テキスト"/>
        <xdr:cNvSpPr txBox="1"/>
      </xdr:nvSpPr>
      <xdr:spPr>
        <a:xfrm>
          <a:off x="4686300" y="1632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55029</xdr:rowOff>
    </xdr:from>
    <xdr:to>
      <xdr:col>20</xdr:col>
      <xdr:colOff>38100</xdr:colOff>
      <xdr:row>95</xdr:row>
      <xdr:rowOff>156629</xdr:rowOff>
    </xdr:to>
    <xdr:sp macro="" textlink="">
      <xdr:nvSpPr>
        <xdr:cNvPr id="255" name="楕円 254"/>
        <xdr:cNvSpPr/>
      </xdr:nvSpPr>
      <xdr:spPr>
        <a:xfrm>
          <a:off x="3746500" y="1634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1706</xdr:rowOff>
    </xdr:from>
    <xdr:ext cx="599010" cy="259045"/>
    <xdr:sp macro="" textlink="">
      <xdr:nvSpPr>
        <xdr:cNvPr id="256" name="テキスト ボックス 255"/>
        <xdr:cNvSpPr txBox="1"/>
      </xdr:nvSpPr>
      <xdr:spPr>
        <a:xfrm>
          <a:off x="3497795" y="1611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103708</xdr:rowOff>
    </xdr:from>
    <xdr:to>
      <xdr:col>15</xdr:col>
      <xdr:colOff>101600</xdr:colOff>
      <xdr:row>95</xdr:row>
      <xdr:rowOff>33858</xdr:rowOff>
    </xdr:to>
    <xdr:sp macro="" textlink="">
      <xdr:nvSpPr>
        <xdr:cNvPr id="257" name="楕円 256"/>
        <xdr:cNvSpPr/>
      </xdr:nvSpPr>
      <xdr:spPr>
        <a:xfrm>
          <a:off x="2857500" y="1622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50385</xdr:rowOff>
    </xdr:from>
    <xdr:ext cx="599010" cy="259045"/>
    <xdr:sp macro="" textlink="">
      <xdr:nvSpPr>
        <xdr:cNvPr id="258" name="テキスト ボックス 257"/>
        <xdr:cNvSpPr txBox="1"/>
      </xdr:nvSpPr>
      <xdr:spPr>
        <a:xfrm>
          <a:off x="2608795" y="1599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61595</xdr:rowOff>
    </xdr:from>
    <xdr:to>
      <xdr:col>10</xdr:col>
      <xdr:colOff>165100</xdr:colOff>
      <xdr:row>96</xdr:row>
      <xdr:rowOff>163195</xdr:rowOff>
    </xdr:to>
    <xdr:sp macro="" textlink="">
      <xdr:nvSpPr>
        <xdr:cNvPr id="259" name="楕円 258"/>
        <xdr:cNvSpPr/>
      </xdr:nvSpPr>
      <xdr:spPr>
        <a:xfrm>
          <a:off x="1968500" y="165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154322</xdr:rowOff>
    </xdr:from>
    <xdr:ext cx="534377" cy="259045"/>
    <xdr:sp macro="" textlink="">
      <xdr:nvSpPr>
        <xdr:cNvPr id="260" name="テキスト ボックス 259"/>
        <xdr:cNvSpPr txBox="1"/>
      </xdr:nvSpPr>
      <xdr:spPr>
        <a:xfrm>
          <a:off x="1752111" y="1661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61201</xdr:rowOff>
    </xdr:from>
    <xdr:to>
      <xdr:col>6</xdr:col>
      <xdr:colOff>38100</xdr:colOff>
      <xdr:row>96</xdr:row>
      <xdr:rowOff>162801</xdr:rowOff>
    </xdr:to>
    <xdr:sp macro="" textlink="">
      <xdr:nvSpPr>
        <xdr:cNvPr id="261" name="楕円 260"/>
        <xdr:cNvSpPr/>
      </xdr:nvSpPr>
      <xdr:spPr>
        <a:xfrm>
          <a:off x="1079500" y="1652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7878</xdr:rowOff>
    </xdr:from>
    <xdr:ext cx="534377" cy="259045"/>
    <xdr:sp macro="" textlink="">
      <xdr:nvSpPr>
        <xdr:cNvPr id="262" name="テキスト ボックス 261"/>
        <xdr:cNvSpPr txBox="1"/>
      </xdr:nvSpPr>
      <xdr:spPr>
        <a:xfrm>
          <a:off x="863111" y="162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131897</xdr:rowOff>
    </xdr:from>
    <xdr:to>
      <xdr:col>54</xdr:col>
      <xdr:colOff>189865</xdr:colOff>
      <xdr:row>37</xdr:row>
      <xdr:rowOff>7081</xdr:rowOff>
    </xdr:to>
    <xdr:cxnSp macro="">
      <xdr:nvCxnSpPr>
        <xdr:cNvPr id="286" name="直線コネクタ 285"/>
        <xdr:cNvCxnSpPr/>
      </xdr:nvCxnSpPr>
      <xdr:spPr>
        <a:xfrm flipV="1">
          <a:off x="10475595" y="5446847"/>
          <a:ext cx="1270" cy="903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10908</xdr:rowOff>
    </xdr:from>
    <xdr:ext cx="534377" cy="259045"/>
    <xdr:sp macro="" textlink="">
      <xdr:nvSpPr>
        <xdr:cNvPr id="287" name="補助費等最小値テキスト"/>
        <xdr:cNvSpPr txBox="1"/>
      </xdr:nvSpPr>
      <xdr:spPr>
        <a:xfrm>
          <a:off x="10528300" y="635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7081</xdr:rowOff>
    </xdr:from>
    <xdr:to>
      <xdr:col>55</xdr:col>
      <xdr:colOff>88900</xdr:colOff>
      <xdr:row>37</xdr:row>
      <xdr:rowOff>7081</xdr:rowOff>
    </xdr:to>
    <xdr:cxnSp macro="">
      <xdr:nvCxnSpPr>
        <xdr:cNvPr id="288" name="直線コネクタ 287"/>
        <xdr:cNvCxnSpPr/>
      </xdr:nvCxnSpPr>
      <xdr:spPr>
        <a:xfrm>
          <a:off x="10388600" y="635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78574</xdr:rowOff>
    </xdr:from>
    <xdr:ext cx="599010" cy="259045"/>
    <xdr:sp macro="" textlink="">
      <xdr:nvSpPr>
        <xdr:cNvPr id="289" name="補助費等最大値テキスト"/>
        <xdr:cNvSpPr txBox="1"/>
      </xdr:nvSpPr>
      <xdr:spPr>
        <a:xfrm>
          <a:off x="10528300" y="522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131897</xdr:rowOff>
    </xdr:from>
    <xdr:to>
      <xdr:col>55</xdr:col>
      <xdr:colOff>88900</xdr:colOff>
      <xdr:row>31</xdr:row>
      <xdr:rowOff>131897</xdr:rowOff>
    </xdr:to>
    <xdr:cxnSp macro="">
      <xdr:nvCxnSpPr>
        <xdr:cNvPr id="290" name="直線コネクタ 289"/>
        <xdr:cNvCxnSpPr/>
      </xdr:nvCxnSpPr>
      <xdr:spPr>
        <a:xfrm>
          <a:off x="10388600" y="544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126327</xdr:rowOff>
    </xdr:from>
    <xdr:to>
      <xdr:col>55</xdr:col>
      <xdr:colOff>0</xdr:colOff>
      <xdr:row>37</xdr:row>
      <xdr:rowOff>7081</xdr:rowOff>
    </xdr:to>
    <xdr:cxnSp macro="">
      <xdr:nvCxnSpPr>
        <xdr:cNvPr id="291" name="直線コネクタ 290"/>
        <xdr:cNvCxnSpPr/>
      </xdr:nvCxnSpPr>
      <xdr:spPr>
        <a:xfrm>
          <a:off x="9639300" y="6298527"/>
          <a:ext cx="838200" cy="5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107190</xdr:rowOff>
    </xdr:from>
    <xdr:ext cx="599010" cy="259045"/>
    <xdr:sp macro="" textlink="">
      <xdr:nvSpPr>
        <xdr:cNvPr id="292" name="補助費等平均値テキスト"/>
        <xdr:cNvSpPr txBox="1"/>
      </xdr:nvSpPr>
      <xdr:spPr>
        <a:xfrm>
          <a:off x="10528300" y="5765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84313</xdr:rowOff>
    </xdr:from>
    <xdr:to>
      <xdr:col>55</xdr:col>
      <xdr:colOff>50800</xdr:colOff>
      <xdr:row>35</xdr:row>
      <xdr:rowOff>14463</xdr:rowOff>
    </xdr:to>
    <xdr:sp macro="" textlink="">
      <xdr:nvSpPr>
        <xdr:cNvPr id="293" name="フローチャート: 判断 292"/>
        <xdr:cNvSpPr/>
      </xdr:nvSpPr>
      <xdr:spPr>
        <a:xfrm>
          <a:off x="10426700" y="5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126327</xdr:rowOff>
    </xdr:from>
    <xdr:to>
      <xdr:col>50</xdr:col>
      <xdr:colOff>114300</xdr:colOff>
      <xdr:row>37</xdr:row>
      <xdr:rowOff>38788</xdr:rowOff>
    </xdr:to>
    <xdr:cxnSp macro="">
      <xdr:nvCxnSpPr>
        <xdr:cNvPr id="294" name="直線コネクタ 293"/>
        <xdr:cNvCxnSpPr/>
      </xdr:nvCxnSpPr>
      <xdr:spPr>
        <a:xfrm flipV="1">
          <a:off x="8750300" y="6298527"/>
          <a:ext cx="889000" cy="8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59822</xdr:rowOff>
    </xdr:from>
    <xdr:to>
      <xdr:col>50</xdr:col>
      <xdr:colOff>165100</xdr:colOff>
      <xdr:row>34</xdr:row>
      <xdr:rowOff>161422</xdr:rowOff>
    </xdr:to>
    <xdr:sp macro="" textlink="">
      <xdr:nvSpPr>
        <xdr:cNvPr id="295" name="フローチャート: 判断 294"/>
        <xdr:cNvSpPr/>
      </xdr:nvSpPr>
      <xdr:spPr>
        <a:xfrm>
          <a:off x="9588500" y="588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6499</xdr:rowOff>
    </xdr:from>
    <xdr:ext cx="599010" cy="259045"/>
    <xdr:sp macro="" textlink="">
      <xdr:nvSpPr>
        <xdr:cNvPr id="296" name="テキスト ボックス 295"/>
        <xdr:cNvSpPr txBox="1"/>
      </xdr:nvSpPr>
      <xdr:spPr>
        <a:xfrm>
          <a:off x="9339795" y="566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82870</xdr:rowOff>
    </xdr:from>
    <xdr:to>
      <xdr:col>45</xdr:col>
      <xdr:colOff>177800</xdr:colOff>
      <xdr:row>37</xdr:row>
      <xdr:rowOff>38788</xdr:rowOff>
    </xdr:to>
    <xdr:cxnSp macro="">
      <xdr:nvCxnSpPr>
        <xdr:cNvPr id="297" name="直線コネクタ 296"/>
        <xdr:cNvCxnSpPr/>
      </xdr:nvCxnSpPr>
      <xdr:spPr>
        <a:xfrm>
          <a:off x="7861300" y="5569270"/>
          <a:ext cx="889000" cy="8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110998</xdr:rowOff>
    </xdr:from>
    <xdr:to>
      <xdr:col>46</xdr:col>
      <xdr:colOff>38100</xdr:colOff>
      <xdr:row>35</xdr:row>
      <xdr:rowOff>41148</xdr:rowOff>
    </xdr:to>
    <xdr:sp macro="" textlink="">
      <xdr:nvSpPr>
        <xdr:cNvPr id="298" name="フローチャート: 判断 297"/>
        <xdr:cNvSpPr/>
      </xdr:nvSpPr>
      <xdr:spPr>
        <a:xfrm>
          <a:off x="8699500" y="594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57675</xdr:rowOff>
    </xdr:from>
    <xdr:ext cx="534377" cy="259045"/>
    <xdr:sp macro="" textlink="">
      <xdr:nvSpPr>
        <xdr:cNvPr id="299" name="テキスト ボックス 298"/>
        <xdr:cNvSpPr txBox="1"/>
      </xdr:nvSpPr>
      <xdr:spPr>
        <a:xfrm>
          <a:off x="8483111" y="571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82870</xdr:rowOff>
    </xdr:from>
    <xdr:to>
      <xdr:col>41</xdr:col>
      <xdr:colOff>50800</xdr:colOff>
      <xdr:row>37</xdr:row>
      <xdr:rowOff>105220</xdr:rowOff>
    </xdr:to>
    <xdr:cxnSp macro="">
      <xdr:nvCxnSpPr>
        <xdr:cNvPr id="300" name="直線コネクタ 299"/>
        <xdr:cNvCxnSpPr/>
      </xdr:nvCxnSpPr>
      <xdr:spPr>
        <a:xfrm flipV="1">
          <a:off x="6972300" y="5569270"/>
          <a:ext cx="889000" cy="87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21981</xdr:rowOff>
    </xdr:from>
    <xdr:to>
      <xdr:col>41</xdr:col>
      <xdr:colOff>101600</xdr:colOff>
      <xdr:row>30</xdr:row>
      <xdr:rowOff>123581</xdr:rowOff>
    </xdr:to>
    <xdr:sp macro="" textlink="">
      <xdr:nvSpPr>
        <xdr:cNvPr id="301" name="フローチャート: 判断 300"/>
        <xdr:cNvSpPr/>
      </xdr:nvSpPr>
      <xdr:spPr>
        <a:xfrm>
          <a:off x="7810500" y="516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140108</xdr:rowOff>
    </xdr:from>
    <xdr:ext cx="599010" cy="259045"/>
    <xdr:sp macro="" textlink="">
      <xdr:nvSpPr>
        <xdr:cNvPr id="302" name="テキスト ボックス 301"/>
        <xdr:cNvSpPr txBox="1"/>
      </xdr:nvSpPr>
      <xdr:spPr>
        <a:xfrm>
          <a:off x="7561795" y="494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115174</xdr:rowOff>
    </xdr:from>
    <xdr:to>
      <xdr:col>36</xdr:col>
      <xdr:colOff>165100</xdr:colOff>
      <xdr:row>36</xdr:row>
      <xdr:rowOff>45324</xdr:rowOff>
    </xdr:to>
    <xdr:sp macro="" textlink="">
      <xdr:nvSpPr>
        <xdr:cNvPr id="303" name="フローチャート: 判断 302"/>
        <xdr:cNvSpPr/>
      </xdr:nvSpPr>
      <xdr:spPr>
        <a:xfrm>
          <a:off x="6921500" y="6115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61851</xdr:rowOff>
    </xdr:from>
    <xdr:ext cx="534377" cy="259045"/>
    <xdr:sp macro="" textlink="">
      <xdr:nvSpPr>
        <xdr:cNvPr id="304" name="テキスト ボックス 303"/>
        <xdr:cNvSpPr txBox="1"/>
      </xdr:nvSpPr>
      <xdr:spPr>
        <a:xfrm>
          <a:off x="6705111" y="58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127731</xdr:rowOff>
    </xdr:from>
    <xdr:to>
      <xdr:col>55</xdr:col>
      <xdr:colOff>50800</xdr:colOff>
      <xdr:row>37</xdr:row>
      <xdr:rowOff>57881</xdr:rowOff>
    </xdr:to>
    <xdr:sp macro="" textlink="">
      <xdr:nvSpPr>
        <xdr:cNvPr id="310" name="楕円 309"/>
        <xdr:cNvSpPr/>
      </xdr:nvSpPr>
      <xdr:spPr>
        <a:xfrm>
          <a:off x="10426700" y="62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42658</xdr:rowOff>
    </xdr:from>
    <xdr:ext cx="534377" cy="259045"/>
    <xdr:sp macro="" textlink="">
      <xdr:nvSpPr>
        <xdr:cNvPr id="311" name="補助費等該当値テキスト"/>
        <xdr:cNvSpPr txBox="1"/>
      </xdr:nvSpPr>
      <xdr:spPr>
        <a:xfrm>
          <a:off x="10528300" y="621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75527</xdr:rowOff>
    </xdr:from>
    <xdr:to>
      <xdr:col>50</xdr:col>
      <xdr:colOff>165100</xdr:colOff>
      <xdr:row>37</xdr:row>
      <xdr:rowOff>5677</xdr:rowOff>
    </xdr:to>
    <xdr:sp macro="" textlink="">
      <xdr:nvSpPr>
        <xdr:cNvPr id="312" name="楕円 311"/>
        <xdr:cNvSpPr/>
      </xdr:nvSpPr>
      <xdr:spPr>
        <a:xfrm>
          <a:off x="9588500" y="624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168254</xdr:rowOff>
    </xdr:from>
    <xdr:ext cx="534377" cy="259045"/>
    <xdr:sp macro="" textlink="">
      <xdr:nvSpPr>
        <xdr:cNvPr id="313" name="テキスト ボックス 312"/>
        <xdr:cNvSpPr txBox="1"/>
      </xdr:nvSpPr>
      <xdr:spPr>
        <a:xfrm>
          <a:off x="9372111" y="634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159438</xdr:rowOff>
    </xdr:from>
    <xdr:to>
      <xdr:col>46</xdr:col>
      <xdr:colOff>38100</xdr:colOff>
      <xdr:row>37</xdr:row>
      <xdr:rowOff>89588</xdr:rowOff>
    </xdr:to>
    <xdr:sp macro="" textlink="">
      <xdr:nvSpPr>
        <xdr:cNvPr id="314" name="楕円 313"/>
        <xdr:cNvSpPr/>
      </xdr:nvSpPr>
      <xdr:spPr>
        <a:xfrm>
          <a:off x="8699500" y="633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80715</xdr:rowOff>
    </xdr:from>
    <xdr:ext cx="534377" cy="259045"/>
    <xdr:sp macro="" textlink="">
      <xdr:nvSpPr>
        <xdr:cNvPr id="315" name="テキスト ボックス 314"/>
        <xdr:cNvSpPr txBox="1"/>
      </xdr:nvSpPr>
      <xdr:spPr>
        <a:xfrm>
          <a:off x="8483111" y="642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32070</xdr:rowOff>
    </xdr:from>
    <xdr:to>
      <xdr:col>41</xdr:col>
      <xdr:colOff>101600</xdr:colOff>
      <xdr:row>32</xdr:row>
      <xdr:rowOff>133670</xdr:rowOff>
    </xdr:to>
    <xdr:sp macro="" textlink="">
      <xdr:nvSpPr>
        <xdr:cNvPr id="316" name="楕円 315"/>
        <xdr:cNvSpPr/>
      </xdr:nvSpPr>
      <xdr:spPr>
        <a:xfrm>
          <a:off x="7810500" y="55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124797</xdr:rowOff>
    </xdr:from>
    <xdr:ext cx="599010" cy="259045"/>
    <xdr:sp macro="" textlink="">
      <xdr:nvSpPr>
        <xdr:cNvPr id="317" name="テキスト ボックス 316"/>
        <xdr:cNvSpPr txBox="1"/>
      </xdr:nvSpPr>
      <xdr:spPr>
        <a:xfrm>
          <a:off x="7561795" y="561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54420</xdr:rowOff>
    </xdr:from>
    <xdr:to>
      <xdr:col>36</xdr:col>
      <xdr:colOff>165100</xdr:colOff>
      <xdr:row>37</xdr:row>
      <xdr:rowOff>156020</xdr:rowOff>
    </xdr:to>
    <xdr:sp macro="" textlink="">
      <xdr:nvSpPr>
        <xdr:cNvPr id="318" name="楕円 317"/>
        <xdr:cNvSpPr/>
      </xdr:nvSpPr>
      <xdr:spPr>
        <a:xfrm>
          <a:off x="6921500" y="63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147146</xdr:rowOff>
    </xdr:from>
    <xdr:ext cx="534377" cy="259045"/>
    <xdr:sp macro="" textlink="">
      <xdr:nvSpPr>
        <xdr:cNvPr id="319" name="テキスト ボックス 318"/>
        <xdr:cNvSpPr txBox="1"/>
      </xdr:nvSpPr>
      <xdr:spPr>
        <a:xfrm>
          <a:off x="6705111" y="649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1" name="直線コネクタ 340"/>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2" name="普通建設事業費最小値テキスト"/>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3" name="直線コネクタ 342"/>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4" name="普通建設事業費最大値テキスト"/>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45" name="直線コネクタ 344"/>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37141</xdr:rowOff>
    </xdr:from>
    <xdr:to>
      <xdr:col>55</xdr:col>
      <xdr:colOff>0</xdr:colOff>
      <xdr:row>56</xdr:row>
      <xdr:rowOff>55328</xdr:rowOff>
    </xdr:to>
    <xdr:cxnSp macro="">
      <xdr:nvCxnSpPr>
        <xdr:cNvPr id="346" name="直線コネクタ 345"/>
        <xdr:cNvCxnSpPr/>
      </xdr:nvCxnSpPr>
      <xdr:spPr>
        <a:xfrm flipV="1">
          <a:off x="9639300" y="9638341"/>
          <a:ext cx="838200" cy="1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160998</xdr:rowOff>
    </xdr:from>
    <xdr:ext cx="534377" cy="259045"/>
    <xdr:sp macro="" textlink="">
      <xdr:nvSpPr>
        <xdr:cNvPr id="347" name="普通建設事業費平均値テキスト"/>
        <xdr:cNvSpPr txBox="1"/>
      </xdr:nvSpPr>
      <xdr:spPr>
        <a:xfrm>
          <a:off x="10528300" y="9590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48" name="フローチャート: 判断 347"/>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55328</xdr:rowOff>
    </xdr:from>
    <xdr:to>
      <xdr:col>50</xdr:col>
      <xdr:colOff>114300</xdr:colOff>
      <xdr:row>56</xdr:row>
      <xdr:rowOff>104313</xdr:rowOff>
    </xdr:to>
    <xdr:cxnSp macro="">
      <xdr:nvCxnSpPr>
        <xdr:cNvPr id="349" name="直線コネクタ 348"/>
        <xdr:cNvCxnSpPr/>
      </xdr:nvCxnSpPr>
      <xdr:spPr>
        <a:xfrm flipV="1">
          <a:off x="8750300" y="9656528"/>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50" name="フローチャート: 判断 349"/>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1" name="テキスト ボックス 350"/>
        <xdr:cNvSpPr txBox="1"/>
      </xdr:nvSpPr>
      <xdr:spPr>
        <a:xfrm>
          <a:off x="9339795" y="933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104313</xdr:rowOff>
    </xdr:from>
    <xdr:to>
      <xdr:col>45</xdr:col>
      <xdr:colOff>177800</xdr:colOff>
      <xdr:row>56</xdr:row>
      <xdr:rowOff>113013</xdr:rowOff>
    </xdr:to>
    <xdr:cxnSp macro="">
      <xdr:nvCxnSpPr>
        <xdr:cNvPr id="352" name="直線コネクタ 351"/>
        <xdr:cNvCxnSpPr/>
      </xdr:nvCxnSpPr>
      <xdr:spPr>
        <a:xfrm flipV="1">
          <a:off x="7861300" y="9705513"/>
          <a:ext cx="8890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3" name="フローチャート: 判断 352"/>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125101</xdr:rowOff>
    </xdr:from>
    <xdr:ext cx="534377" cy="259045"/>
    <xdr:sp macro="" textlink="">
      <xdr:nvSpPr>
        <xdr:cNvPr id="354" name="テキスト ボックス 353"/>
        <xdr:cNvSpPr txBox="1"/>
      </xdr:nvSpPr>
      <xdr:spPr>
        <a:xfrm>
          <a:off x="8483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113013</xdr:rowOff>
    </xdr:from>
    <xdr:to>
      <xdr:col>41</xdr:col>
      <xdr:colOff>50800</xdr:colOff>
      <xdr:row>57</xdr:row>
      <xdr:rowOff>26036</xdr:rowOff>
    </xdr:to>
    <xdr:cxnSp macro="">
      <xdr:nvCxnSpPr>
        <xdr:cNvPr id="355" name="直線コネクタ 354"/>
        <xdr:cNvCxnSpPr/>
      </xdr:nvCxnSpPr>
      <xdr:spPr>
        <a:xfrm flipV="1">
          <a:off x="6972300" y="9714213"/>
          <a:ext cx="889000" cy="8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56" name="フローチャート: 判断 355"/>
        <xdr:cNvSpPr/>
      </xdr:nvSpPr>
      <xdr:spPr>
        <a:xfrm>
          <a:off x="7810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133770</xdr:rowOff>
    </xdr:from>
    <xdr:ext cx="599010" cy="259045"/>
    <xdr:sp macro="" textlink="">
      <xdr:nvSpPr>
        <xdr:cNvPr id="357" name="テキスト ボックス 356"/>
        <xdr:cNvSpPr txBox="1"/>
      </xdr:nvSpPr>
      <xdr:spPr>
        <a:xfrm>
          <a:off x="7561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58" name="フローチャート: 判断 357"/>
        <xdr:cNvSpPr/>
      </xdr:nvSpPr>
      <xdr:spPr>
        <a:xfrm>
          <a:off x="6921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113388</xdr:rowOff>
    </xdr:from>
    <xdr:ext cx="599010" cy="259045"/>
    <xdr:sp macro="" textlink="">
      <xdr:nvSpPr>
        <xdr:cNvPr id="359" name="テキスト ボックス 358"/>
        <xdr:cNvSpPr txBox="1"/>
      </xdr:nvSpPr>
      <xdr:spPr>
        <a:xfrm>
          <a:off x="6672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157791</xdr:rowOff>
    </xdr:from>
    <xdr:to>
      <xdr:col>55</xdr:col>
      <xdr:colOff>50800</xdr:colOff>
      <xdr:row>56</xdr:row>
      <xdr:rowOff>87941</xdr:rowOff>
    </xdr:to>
    <xdr:sp macro="" textlink="">
      <xdr:nvSpPr>
        <xdr:cNvPr id="365" name="楕円 364"/>
        <xdr:cNvSpPr/>
      </xdr:nvSpPr>
      <xdr:spPr>
        <a:xfrm>
          <a:off x="10426700" y="9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9218</xdr:rowOff>
    </xdr:from>
    <xdr:ext cx="534377" cy="259045"/>
    <xdr:sp macro="" textlink="">
      <xdr:nvSpPr>
        <xdr:cNvPr id="366" name="普通建設事業費該当値テキスト"/>
        <xdr:cNvSpPr txBox="1"/>
      </xdr:nvSpPr>
      <xdr:spPr>
        <a:xfrm>
          <a:off x="10528300" y="943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4528</xdr:rowOff>
    </xdr:from>
    <xdr:to>
      <xdr:col>50</xdr:col>
      <xdr:colOff>165100</xdr:colOff>
      <xdr:row>56</xdr:row>
      <xdr:rowOff>106128</xdr:rowOff>
    </xdr:to>
    <xdr:sp macro="" textlink="">
      <xdr:nvSpPr>
        <xdr:cNvPr id="367" name="楕円 366"/>
        <xdr:cNvSpPr/>
      </xdr:nvSpPr>
      <xdr:spPr>
        <a:xfrm>
          <a:off x="9588500" y="960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97255</xdr:rowOff>
    </xdr:from>
    <xdr:ext cx="534377" cy="259045"/>
    <xdr:sp macro="" textlink="">
      <xdr:nvSpPr>
        <xdr:cNvPr id="368" name="テキスト ボックス 367"/>
        <xdr:cNvSpPr txBox="1"/>
      </xdr:nvSpPr>
      <xdr:spPr>
        <a:xfrm>
          <a:off x="9372111" y="969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53513</xdr:rowOff>
    </xdr:from>
    <xdr:to>
      <xdr:col>46</xdr:col>
      <xdr:colOff>38100</xdr:colOff>
      <xdr:row>56</xdr:row>
      <xdr:rowOff>155113</xdr:rowOff>
    </xdr:to>
    <xdr:sp macro="" textlink="">
      <xdr:nvSpPr>
        <xdr:cNvPr id="369" name="楕円 368"/>
        <xdr:cNvSpPr/>
      </xdr:nvSpPr>
      <xdr:spPr>
        <a:xfrm>
          <a:off x="8699500" y="96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146240</xdr:rowOff>
    </xdr:from>
    <xdr:ext cx="534377" cy="259045"/>
    <xdr:sp macro="" textlink="">
      <xdr:nvSpPr>
        <xdr:cNvPr id="370" name="テキスト ボックス 369"/>
        <xdr:cNvSpPr txBox="1"/>
      </xdr:nvSpPr>
      <xdr:spPr>
        <a:xfrm>
          <a:off x="8483111" y="974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62213</xdr:rowOff>
    </xdr:from>
    <xdr:to>
      <xdr:col>41</xdr:col>
      <xdr:colOff>101600</xdr:colOff>
      <xdr:row>56</xdr:row>
      <xdr:rowOff>163813</xdr:rowOff>
    </xdr:to>
    <xdr:sp macro="" textlink="">
      <xdr:nvSpPr>
        <xdr:cNvPr id="371" name="楕円 370"/>
        <xdr:cNvSpPr/>
      </xdr:nvSpPr>
      <xdr:spPr>
        <a:xfrm>
          <a:off x="7810500" y="966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154940</xdr:rowOff>
    </xdr:from>
    <xdr:ext cx="534377" cy="259045"/>
    <xdr:sp macro="" textlink="">
      <xdr:nvSpPr>
        <xdr:cNvPr id="372" name="テキスト ボックス 371"/>
        <xdr:cNvSpPr txBox="1"/>
      </xdr:nvSpPr>
      <xdr:spPr>
        <a:xfrm>
          <a:off x="7594111" y="975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146686</xdr:rowOff>
    </xdr:from>
    <xdr:to>
      <xdr:col>36</xdr:col>
      <xdr:colOff>165100</xdr:colOff>
      <xdr:row>57</xdr:row>
      <xdr:rowOff>76836</xdr:rowOff>
    </xdr:to>
    <xdr:sp macro="" textlink="">
      <xdr:nvSpPr>
        <xdr:cNvPr id="373" name="楕円 372"/>
        <xdr:cNvSpPr/>
      </xdr:nvSpPr>
      <xdr:spPr>
        <a:xfrm>
          <a:off x="6921500" y="97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67963</xdr:rowOff>
    </xdr:from>
    <xdr:ext cx="534377" cy="259045"/>
    <xdr:sp macro="" textlink="">
      <xdr:nvSpPr>
        <xdr:cNvPr id="374" name="テキスト ボックス 373"/>
        <xdr:cNvSpPr txBox="1"/>
      </xdr:nvSpPr>
      <xdr:spPr>
        <a:xfrm>
          <a:off x="6705111" y="98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398" name="直線コネクタ 397"/>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399" name="普通建設事業費 （ うち新規整備　）最小値テキスト"/>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400" name="直線コネクタ 399"/>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1" name="普通建設事業費 （ うち新規整備　）最大値テキスト"/>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2" name="直線コネクタ 401"/>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156555</xdr:rowOff>
    </xdr:from>
    <xdr:to>
      <xdr:col>55</xdr:col>
      <xdr:colOff>0</xdr:colOff>
      <xdr:row>78</xdr:row>
      <xdr:rowOff>24127</xdr:rowOff>
    </xdr:to>
    <xdr:cxnSp macro="">
      <xdr:nvCxnSpPr>
        <xdr:cNvPr id="403" name="直線コネクタ 402"/>
        <xdr:cNvCxnSpPr/>
      </xdr:nvCxnSpPr>
      <xdr:spPr>
        <a:xfrm flipV="1">
          <a:off x="9639300" y="13358205"/>
          <a:ext cx="838200" cy="3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140715</xdr:rowOff>
    </xdr:from>
    <xdr:ext cx="534377" cy="259045"/>
    <xdr:sp macro="" textlink="">
      <xdr:nvSpPr>
        <xdr:cNvPr id="404" name="普通建設事業費 （ うち新規整備　）平均値テキスト"/>
        <xdr:cNvSpPr txBox="1"/>
      </xdr:nvSpPr>
      <xdr:spPr>
        <a:xfrm>
          <a:off x="10528300" y="1334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05" name="フローチャート: 判断 404"/>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13436</xdr:rowOff>
    </xdr:from>
    <xdr:to>
      <xdr:col>50</xdr:col>
      <xdr:colOff>114300</xdr:colOff>
      <xdr:row>78</xdr:row>
      <xdr:rowOff>24127</xdr:rowOff>
    </xdr:to>
    <xdr:cxnSp macro="">
      <xdr:nvCxnSpPr>
        <xdr:cNvPr id="406" name="直線コネクタ 405"/>
        <xdr:cNvCxnSpPr/>
      </xdr:nvCxnSpPr>
      <xdr:spPr>
        <a:xfrm>
          <a:off x="8750300" y="13386536"/>
          <a:ext cx="889000" cy="1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07" name="フローチャート: 判断 406"/>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08" name="テキスト ボックス 407"/>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13436</xdr:rowOff>
    </xdr:from>
    <xdr:to>
      <xdr:col>45</xdr:col>
      <xdr:colOff>177800</xdr:colOff>
      <xdr:row>78</xdr:row>
      <xdr:rowOff>29752</xdr:rowOff>
    </xdr:to>
    <xdr:cxnSp macro="">
      <xdr:nvCxnSpPr>
        <xdr:cNvPr id="409" name="直線コネクタ 408"/>
        <xdr:cNvCxnSpPr/>
      </xdr:nvCxnSpPr>
      <xdr:spPr>
        <a:xfrm flipV="1">
          <a:off x="7861300" y="13386536"/>
          <a:ext cx="889000" cy="1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10" name="フローチャート: 判断 409"/>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1" name="テキスト ボックス 410"/>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29752</xdr:rowOff>
    </xdr:from>
    <xdr:to>
      <xdr:col>41</xdr:col>
      <xdr:colOff>50800</xdr:colOff>
      <xdr:row>78</xdr:row>
      <xdr:rowOff>91915</xdr:rowOff>
    </xdr:to>
    <xdr:cxnSp macro="">
      <xdr:nvCxnSpPr>
        <xdr:cNvPr id="412" name="直線コネクタ 411"/>
        <xdr:cNvCxnSpPr/>
      </xdr:nvCxnSpPr>
      <xdr:spPr>
        <a:xfrm flipV="1">
          <a:off x="6972300" y="13402852"/>
          <a:ext cx="889000" cy="6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3" name="フローチャート: 判断 412"/>
        <xdr:cNvSpPr/>
      </xdr:nvSpPr>
      <xdr:spPr>
        <a:xfrm>
          <a:off x="7810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4" name="テキスト ボックス 413"/>
        <xdr:cNvSpPr txBox="1"/>
      </xdr:nvSpPr>
      <xdr:spPr>
        <a:xfrm>
          <a:off x="7594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15" name="フローチャート: 判断 414"/>
        <xdr:cNvSpPr/>
      </xdr:nvSpPr>
      <xdr:spPr>
        <a:xfrm>
          <a:off x="6921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153329</xdr:rowOff>
    </xdr:from>
    <xdr:ext cx="534377" cy="259045"/>
    <xdr:sp macro="" textlink="">
      <xdr:nvSpPr>
        <xdr:cNvPr id="416" name="テキスト ボックス 415"/>
        <xdr:cNvSpPr txBox="1"/>
      </xdr:nvSpPr>
      <xdr:spPr>
        <a:xfrm>
          <a:off x="6705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105755</xdr:rowOff>
    </xdr:from>
    <xdr:to>
      <xdr:col>55</xdr:col>
      <xdr:colOff>50800</xdr:colOff>
      <xdr:row>78</xdr:row>
      <xdr:rowOff>35905</xdr:rowOff>
    </xdr:to>
    <xdr:sp macro="" textlink="">
      <xdr:nvSpPr>
        <xdr:cNvPr id="422" name="楕円 421"/>
        <xdr:cNvSpPr/>
      </xdr:nvSpPr>
      <xdr:spPr>
        <a:xfrm>
          <a:off x="10426700" y="133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128632</xdr:rowOff>
    </xdr:from>
    <xdr:ext cx="534377" cy="259045"/>
    <xdr:sp macro="" textlink="">
      <xdr:nvSpPr>
        <xdr:cNvPr id="423" name="普通建設事業費 （ うち新規整備　）該当値テキスト"/>
        <xdr:cNvSpPr txBox="1"/>
      </xdr:nvSpPr>
      <xdr:spPr>
        <a:xfrm>
          <a:off x="10528300" y="131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144777</xdr:rowOff>
    </xdr:from>
    <xdr:to>
      <xdr:col>50</xdr:col>
      <xdr:colOff>165100</xdr:colOff>
      <xdr:row>78</xdr:row>
      <xdr:rowOff>74927</xdr:rowOff>
    </xdr:to>
    <xdr:sp macro="" textlink="">
      <xdr:nvSpPr>
        <xdr:cNvPr id="424" name="楕円 423"/>
        <xdr:cNvSpPr/>
      </xdr:nvSpPr>
      <xdr:spPr>
        <a:xfrm>
          <a:off x="9588500" y="1334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66054</xdr:rowOff>
    </xdr:from>
    <xdr:ext cx="534377" cy="259045"/>
    <xdr:sp macro="" textlink="">
      <xdr:nvSpPr>
        <xdr:cNvPr id="425" name="テキスト ボックス 424"/>
        <xdr:cNvSpPr txBox="1"/>
      </xdr:nvSpPr>
      <xdr:spPr>
        <a:xfrm>
          <a:off x="9372111" y="1343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134086</xdr:rowOff>
    </xdr:from>
    <xdr:to>
      <xdr:col>46</xdr:col>
      <xdr:colOff>38100</xdr:colOff>
      <xdr:row>78</xdr:row>
      <xdr:rowOff>64236</xdr:rowOff>
    </xdr:to>
    <xdr:sp macro="" textlink="">
      <xdr:nvSpPr>
        <xdr:cNvPr id="426" name="楕円 425"/>
        <xdr:cNvSpPr/>
      </xdr:nvSpPr>
      <xdr:spPr>
        <a:xfrm>
          <a:off x="8699500" y="133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55363</xdr:rowOff>
    </xdr:from>
    <xdr:ext cx="534377" cy="259045"/>
    <xdr:sp macro="" textlink="">
      <xdr:nvSpPr>
        <xdr:cNvPr id="427" name="テキスト ボックス 426"/>
        <xdr:cNvSpPr txBox="1"/>
      </xdr:nvSpPr>
      <xdr:spPr>
        <a:xfrm>
          <a:off x="8483111" y="1342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150402</xdr:rowOff>
    </xdr:from>
    <xdr:to>
      <xdr:col>41</xdr:col>
      <xdr:colOff>101600</xdr:colOff>
      <xdr:row>78</xdr:row>
      <xdr:rowOff>80552</xdr:rowOff>
    </xdr:to>
    <xdr:sp macro="" textlink="">
      <xdr:nvSpPr>
        <xdr:cNvPr id="428" name="楕円 427"/>
        <xdr:cNvSpPr/>
      </xdr:nvSpPr>
      <xdr:spPr>
        <a:xfrm>
          <a:off x="7810500" y="1335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71679</xdr:rowOff>
    </xdr:from>
    <xdr:ext cx="534377" cy="259045"/>
    <xdr:sp macro="" textlink="">
      <xdr:nvSpPr>
        <xdr:cNvPr id="429" name="テキスト ボックス 428"/>
        <xdr:cNvSpPr txBox="1"/>
      </xdr:nvSpPr>
      <xdr:spPr>
        <a:xfrm>
          <a:off x="7594111" y="134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41115</xdr:rowOff>
    </xdr:from>
    <xdr:to>
      <xdr:col>36</xdr:col>
      <xdr:colOff>165100</xdr:colOff>
      <xdr:row>78</xdr:row>
      <xdr:rowOff>142715</xdr:rowOff>
    </xdr:to>
    <xdr:sp macro="" textlink="">
      <xdr:nvSpPr>
        <xdr:cNvPr id="430" name="楕円 429"/>
        <xdr:cNvSpPr/>
      </xdr:nvSpPr>
      <xdr:spPr>
        <a:xfrm>
          <a:off x="6921500" y="134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133842</xdr:rowOff>
    </xdr:from>
    <xdr:ext cx="534377" cy="259045"/>
    <xdr:sp macro="" textlink="">
      <xdr:nvSpPr>
        <xdr:cNvPr id="431" name="テキスト ボックス 430"/>
        <xdr:cNvSpPr txBox="1"/>
      </xdr:nvSpPr>
      <xdr:spPr>
        <a:xfrm>
          <a:off x="6705111" y="1350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57" name="直線コネクタ 456"/>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58" name="普通建設事業費 （ うち更新整備　）最小値テキスト"/>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59" name="直線コネクタ 458"/>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60" name="普通建設事業費 （ うち更新整備　）最大値テキスト"/>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1" name="直線コネクタ 460"/>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147484</xdr:rowOff>
    </xdr:from>
    <xdr:to>
      <xdr:col>55</xdr:col>
      <xdr:colOff>0</xdr:colOff>
      <xdr:row>96</xdr:row>
      <xdr:rowOff>30516</xdr:rowOff>
    </xdr:to>
    <xdr:cxnSp macro="">
      <xdr:nvCxnSpPr>
        <xdr:cNvPr id="462" name="直線コネクタ 461"/>
        <xdr:cNvCxnSpPr/>
      </xdr:nvCxnSpPr>
      <xdr:spPr>
        <a:xfrm>
          <a:off x="9639300" y="16435234"/>
          <a:ext cx="838200" cy="5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147874</xdr:rowOff>
    </xdr:from>
    <xdr:ext cx="534377" cy="259045"/>
    <xdr:sp macro="" textlink="">
      <xdr:nvSpPr>
        <xdr:cNvPr id="463" name="普通建設事業費 （ うち更新整備　）平均値テキスト"/>
        <xdr:cNvSpPr txBox="1"/>
      </xdr:nvSpPr>
      <xdr:spPr>
        <a:xfrm>
          <a:off x="10528300" y="1626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4" name="フローチャート: 判断 463"/>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147484</xdr:rowOff>
    </xdr:from>
    <xdr:to>
      <xdr:col>50</xdr:col>
      <xdr:colOff>114300</xdr:colOff>
      <xdr:row>96</xdr:row>
      <xdr:rowOff>120258</xdr:rowOff>
    </xdr:to>
    <xdr:cxnSp macro="">
      <xdr:nvCxnSpPr>
        <xdr:cNvPr id="465" name="直線コネクタ 464"/>
        <xdr:cNvCxnSpPr/>
      </xdr:nvCxnSpPr>
      <xdr:spPr>
        <a:xfrm flipV="1">
          <a:off x="8750300" y="16435234"/>
          <a:ext cx="889000" cy="14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66" name="フローチャート: 判断 465"/>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39377</xdr:rowOff>
    </xdr:from>
    <xdr:ext cx="534377" cy="259045"/>
    <xdr:sp macro="" textlink="">
      <xdr:nvSpPr>
        <xdr:cNvPr id="467" name="テキスト ボックス 466"/>
        <xdr:cNvSpPr txBox="1"/>
      </xdr:nvSpPr>
      <xdr:spPr>
        <a:xfrm>
          <a:off x="9372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120258</xdr:rowOff>
    </xdr:from>
    <xdr:to>
      <xdr:col>45</xdr:col>
      <xdr:colOff>177800</xdr:colOff>
      <xdr:row>96</xdr:row>
      <xdr:rowOff>126909</xdr:rowOff>
    </xdr:to>
    <xdr:cxnSp macro="">
      <xdr:nvCxnSpPr>
        <xdr:cNvPr id="468" name="直線コネクタ 467"/>
        <xdr:cNvCxnSpPr/>
      </xdr:nvCxnSpPr>
      <xdr:spPr>
        <a:xfrm flipV="1">
          <a:off x="7861300" y="16579458"/>
          <a:ext cx="889000" cy="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69" name="フローチャート: 判断 468"/>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110591</xdr:rowOff>
    </xdr:from>
    <xdr:ext cx="534377" cy="259045"/>
    <xdr:sp macro="" textlink="">
      <xdr:nvSpPr>
        <xdr:cNvPr id="470" name="テキスト ボックス 469"/>
        <xdr:cNvSpPr txBox="1"/>
      </xdr:nvSpPr>
      <xdr:spPr>
        <a:xfrm>
          <a:off x="8483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126909</xdr:rowOff>
    </xdr:from>
    <xdr:to>
      <xdr:col>41</xdr:col>
      <xdr:colOff>50800</xdr:colOff>
      <xdr:row>97</xdr:row>
      <xdr:rowOff>126626</xdr:rowOff>
    </xdr:to>
    <xdr:cxnSp macro="">
      <xdr:nvCxnSpPr>
        <xdr:cNvPr id="471" name="直線コネクタ 470"/>
        <xdr:cNvCxnSpPr/>
      </xdr:nvCxnSpPr>
      <xdr:spPr>
        <a:xfrm flipV="1">
          <a:off x="6972300" y="16586109"/>
          <a:ext cx="889000" cy="17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2" name="フローチャート: 判断 471"/>
        <xdr:cNvSpPr/>
      </xdr:nvSpPr>
      <xdr:spPr>
        <a:xfrm>
          <a:off x="7810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4650</xdr:rowOff>
    </xdr:from>
    <xdr:ext cx="534377" cy="259045"/>
    <xdr:sp macro="" textlink="">
      <xdr:nvSpPr>
        <xdr:cNvPr id="473" name="テキスト ボックス 472"/>
        <xdr:cNvSpPr txBox="1"/>
      </xdr:nvSpPr>
      <xdr:spPr>
        <a:xfrm>
          <a:off x="7594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4" name="フローチャート: 判断 473"/>
        <xdr:cNvSpPr/>
      </xdr:nvSpPr>
      <xdr:spPr>
        <a:xfrm>
          <a:off x="6921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152664</xdr:rowOff>
    </xdr:from>
    <xdr:ext cx="534377" cy="259045"/>
    <xdr:sp macro="" textlink="">
      <xdr:nvSpPr>
        <xdr:cNvPr id="475" name="テキスト ボックス 474"/>
        <xdr:cNvSpPr txBox="1"/>
      </xdr:nvSpPr>
      <xdr:spPr>
        <a:xfrm>
          <a:off x="6705111" y="162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151166</xdr:rowOff>
    </xdr:from>
    <xdr:to>
      <xdr:col>55</xdr:col>
      <xdr:colOff>50800</xdr:colOff>
      <xdr:row>96</xdr:row>
      <xdr:rowOff>81316</xdr:rowOff>
    </xdr:to>
    <xdr:sp macro="" textlink="">
      <xdr:nvSpPr>
        <xdr:cNvPr id="481" name="楕円 480"/>
        <xdr:cNvSpPr/>
      </xdr:nvSpPr>
      <xdr:spPr>
        <a:xfrm>
          <a:off x="10426700" y="1643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129593</xdr:rowOff>
    </xdr:from>
    <xdr:ext cx="534377" cy="259045"/>
    <xdr:sp macro="" textlink="">
      <xdr:nvSpPr>
        <xdr:cNvPr id="482" name="普通建設事業費 （ うち更新整備　）該当値テキスト"/>
        <xdr:cNvSpPr txBox="1"/>
      </xdr:nvSpPr>
      <xdr:spPr>
        <a:xfrm>
          <a:off x="10528300" y="1641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96684</xdr:rowOff>
    </xdr:from>
    <xdr:to>
      <xdr:col>50</xdr:col>
      <xdr:colOff>165100</xdr:colOff>
      <xdr:row>96</xdr:row>
      <xdr:rowOff>26834</xdr:rowOff>
    </xdr:to>
    <xdr:sp macro="" textlink="">
      <xdr:nvSpPr>
        <xdr:cNvPr id="483" name="楕円 482"/>
        <xdr:cNvSpPr/>
      </xdr:nvSpPr>
      <xdr:spPr>
        <a:xfrm>
          <a:off x="9588500" y="1638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17961</xdr:rowOff>
    </xdr:from>
    <xdr:ext cx="534377" cy="259045"/>
    <xdr:sp macro="" textlink="">
      <xdr:nvSpPr>
        <xdr:cNvPr id="484" name="テキスト ボックス 483"/>
        <xdr:cNvSpPr txBox="1"/>
      </xdr:nvSpPr>
      <xdr:spPr>
        <a:xfrm>
          <a:off x="9372111" y="1647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69458</xdr:rowOff>
    </xdr:from>
    <xdr:to>
      <xdr:col>46</xdr:col>
      <xdr:colOff>38100</xdr:colOff>
      <xdr:row>96</xdr:row>
      <xdr:rowOff>171058</xdr:rowOff>
    </xdr:to>
    <xdr:sp macro="" textlink="">
      <xdr:nvSpPr>
        <xdr:cNvPr id="485" name="楕円 484"/>
        <xdr:cNvSpPr/>
      </xdr:nvSpPr>
      <xdr:spPr>
        <a:xfrm>
          <a:off x="8699500" y="165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162185</xdr:rowOff>
    </xdr:from>
    <xdr:ext cx="534377" cy="259045"/>
    <xdr:sp macro="" textlink="">
      <xdr:nvSpPr>
        <xdr:cNvPr id="486" name="テキスト ボックス 485"/>
        <xdr:cNvSpPr txBox="1"/>
      </xdr:nvSpPr>
      <xdr:spPr>
        <a:xfrm>
          <a:off x="8483111" y="1662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76109</xdr:rowOff>
    </xdr:from>
    <xdr:to>
      <xdr:col>41</xdr:col>
      <xdr:colOff>101600</xdr:colOff>
      <xdr:row>97</xdr:row>
      <xdr:rowOff>6259</xdr:rowOff>
    </xdr:to>
    <xdr:sp macro="" textlink="">
      <xdr:nvSpPr>
        <xdr:cNvPr id="487" name="楕円 486"/>
        <xdr:cNvSpPr/>
      </xdr:nvSpPr>
      <xdr:spPr>
        <a:xfrm>
          <a:off x="7810500" y="1653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168836</xdr:rowOff>
    </xdr:from>
    <xdr:ext cx="534377" cy="259045"/>
    <xdr:sp macro="" textlink="">
      <xdr:nvSpPr>
        <xdr:cNvPr id="488" name="テキスト ボックス 487"/>
        <xdr:cNvSpPr txBox="1"/>
      </xdr:nvSpPr>
      <xdr:spPr>
        <a:xfrm>
          <a:off x="7594111" y="1662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75826</xdr:rowOff>
    </xdr:from>
    <xdr:to>
      <xdr:col>36</xdr:col>
      <xdr:colOff>165100</xdr:colOff>
      <xdr:row>98</xdr:row>
      <xdr:rowOff>5976</xdr:rowOff>
    </xdr:to>
    <xdr:sp macro="" textlink="">
      <xdr:nvSpPr>
        <xdr:cNvPr id="489" name="楕円 488"/>
        <xdr:cNvSpPr/>
      </xdr:nvSpPr>
      <xdr:spPr>
        <a:xfrm>
          <a:off x="6921500" y="167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168553</xdr:rowOff>
    </xdr:from>
    <xdr:ext cx="534377" cy="259045"/>
    <xdr:sp macro="" textlink="">
      <xdr:nvSpPr>
        <xdr:cNvPr id="490" name="テキスト ボックス 489"/>
        <xdr:cNvSpPr txBox="1"/>
      </xdr:nvSpPr>
      <xdr:spPr>
        <a:xfrm>
          <a:off x="6705111" y="1679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1" name="直線コネクタ 50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2" name="テキスト ボックス 50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5" name="直線コネクタ 50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6" name="テキスト ボックス 505"/>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10" name="直線コネクタ 509"/>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1"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2" name="直線コネクタ 51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3" name="災害復旧事業費最大値テキスト"/>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4" name="直線コネクタ 513"/>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101752</xdr:rowOff>
    </xdr:from>
    <xdr:to>
      <xdr:col>85</xdr:col>
      <xdr:colOff>127000</xdr:colOff>
      <xdr:row>37</xdr:row>
      <xdr:rowOff>129070</xdr:rowOff>
    </xdr:to>
    <xdr:cxnSp macro="">
      <xdr:nvCxnSpPr>
        <xdr:cNvPr id="515" name="直線コネクタ 514"/>
        <xdr:cNvCxnSpPr/>
      </xdr:nvCxnSpPr>
      <xdr:spPr>
        <a:xfrm>
          <a:off x="15481300" y="6273952"/>
          <a:ext cx="838200" cy="19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10507</xdr:rowOff>
    </xdr:from>
    <xdr:ext cx="469744" cy="259045"/>
    <xdr:sp macro="" textlink="">
      <xdr:nvSpPr>
        <xdr:cNvPr id="516" name="災害復旧事業費平均値テキスト"/>
        <xdr:cNvSpPr txBox="1"/>
      </xdr:nvSpPr>
      <xdr:spPr>
        <a:xfrm>
          <a:off x="16370300" y="601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17" name="フローチャート: 判断 516"/>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101752</xdr:rowOff>
    </xdr:from>
    <xdr:to>
      <xdr:col>81</xdr:col>
      <xdr:colOff>50800</xdr:colOff>
      <xdr:row>36</xdr:row>
      <xdr:rowOff>149530</xdr:rowOff>
    </xdr:to>
    <xdr:cxnSp macro="">
      <xdr:nvCxnSpPr>
        <xdr:cNvPr id="518" name="直線コネクタ 517"/>
        <xdr:cNvCxnSpPr/>
      </xdr:nvCxnSpPr>
      <xdr:spPr>
        <a:xfrm flipV="1">
          <a:off x="14592300" y="6273952"/>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19" name="フローチャート: 判断 518"/>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145533</xdr:rowOff>
    </xdr:from>
    <xdr:ext cx="469744" cy="259045"/>
    <xdr:sp macro="" textlink="">
      <xdr:nvSpPr>
        <xdr:cNvPr id="520" name="テキスト ボックス 519"/>
        <xdr:cNvSpPr txBox="1"/>
      </xdr:nvSpPr>
      <xdr:spPr>
        <a:xfrm>
          <a:off x="15246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149530</xdr:rowOff>
    </xdr:from>
    <xdr:to>
      <xdr:col>76</xdr:col>
      <xdr:colOff>114300</xdr:colOff>
      <xdr:row>38</xdr:row>
      <xdr:rowOff>22943</xdr:rowOff>
    </xdr:to>
    <xdr:cxnSp macro="">
      <xdr:nvCxnSpPr>
        <xdr:cNvPr id="521" name="直線コネクタ 520"/>
        <xdr:cNvCxnSpPr/>
      </xdr:nvCxnSpPr>
      <xdr:spPr>
        <a:xfrm flipV="1">
          <a:off x="13703300" y="6321730"/>
          <a:ext cx="889000" cy="21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2" name="フローチャート: 判断 521"/>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3" name="テキスト ボックス 522"/>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10999</xdr:rowOff>
    </xdr:from>
    <xdr:to>
      <xdr:col>71</xdr:col>
      <xdr:colOff>177800</xdr:colOff>
      <xdr:row>38</xdr:row>
      <xdr:rowOff>22943</xdr:rowOff>
    </xdr:to>
    <xdr:cxnSp macro="">
      <xdr:nvCxnSpPr>
        <xdr:cNvPr id="524" name="直線コネクタ 523"/>
        <xdr:cNvCxnSpPr/>
      </xdr:nvCxnSpPr>
      <xdr:spPr>
        <a:xfrm>
          <a:off x="12814300" y="6526099"/>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57239</xdr:rowOff>
    </xdr:from>
    <xdr:to>
      <xdr:col>72</xdr:col>
      <xdr:colOff>38100</xdr:colOff>
      <xdr:row>31</xdr:row>
      <xdr:rowOff>158839</xdr:rowOff>
    </xdr:to>
    <xdr:sp macro="" textlink="">
      <xdr:nvSpPr>
        <xdr:cNvPr id="525" name="フローチャート: 判断 524"/>
        <xdr:cNvSpPr/>
      </xdr:nvSpPr>
      <xdr:spPr>
        <a:xfrm>
          <a:off x="13652500" y="53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3916</xdr:rowOff>
    </xdr:from>
    <xdr:ext cx="534377" cy="259045"/>
    <xdr:sp macro="" textlink="">
      <xdr:nvSpPr>
        <xdr:cNvPr id="526" name="テキスト ボックス 525"/>
        <xdr:cNvSpPr txBox="1"/>
      </xdr:nvSpPr>
      <xdr:spPr>
        <a:xfrm>
          <a:off x="13436111" y="514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74498</xdr:rowOff>
    </xdr:from>
    <xdr:to>
      <xdr:col>67</xdr:col>
      <xdr:colOff>101600</xdr:colOff>
      <xdr:row>33</xdr:row>
      <xdr:rowOff>4648</xdr:rowOff>
    </xdr:to>
    <xdr:sp macro="" textlink="">
      <xdr:nvSpPr>
        <xdr:cNvPr id="527" name="フローチャート: 判断 526"/>
        <xdr:cNvSpPr/>
      </xdr:nvSpPr>
      <xdr:spPr>
        <a:xfrm>
          <a:off x="12763500" y="556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21175</xdr:rowOff>
    </xdr:from>
    <xdr:ext cx="534377" cy="259045"/>
    <xdr:sp macro="" textlink="">
      <xdr:nvSpPr>
        <xdr:cNvPr id="528" name="テキスト ボックス 527"/>
        <xdr:cNvSpPr txBox="1"/>
      </xdr:nvSpPr>
      <xdr:spPr>
        <a:xfrm>
          <a:off x="12547111" y="53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78270</xdr:rowOff>
    </xdr:from>
    <xdr:to>
      <xdr:col>85</xdr:col>
      <xdr:colOff>177800</xdr:colOff>
      <xdr:row>38</xdr:row>
      <xdr:rowOff>8420</xdr:rowOff>
    </xdr:to>
    <xdr:sp macro="" textlink="">
      <xdr:nvSpPr>
        <xdr:cNvPr id="534" name="楕円 533"/>
        <xdr:cNvSpPr/>
      </xdr:nvSpPr>
      <xdr:spPr>
        <a:xfrm>
          <a:off x="16268700" y="64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164647</xdr:rowOff>
    </xdr:from>
    <xdr:ext cx="469744" cy="259045"/>
    <xdr:sp macro="" textlink="">
      <xdr:nvSpPr>
        <xdr:cNvPr id="535" name="災害復旧事業費該当値テキスト"/>
        <xdr:cNvSpPr txBox="1"/>
      </xdr:nvSpPr>
      <xdr:spPr>
        <a:xfrm>
          <a:off x="16370300" y="633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50952</xdr:rowOff>
    </xdr:from>
    <xdr:to>
      <xdr:col>81</xdr:col>
      <xdr:colOff>101600</xdr:colOff>
      <xdr:row>36</xdr:row>
      <xdr:rowOff>152552</xdr:rowOff>
    </xdr:to>
    <xdr:sp macro="" textlink="">
      <xdr:nvSpPr>
        <xdr:cNvPr id="536" name="楕円 535"/>
        <xdr:cNvSpPr/>
      </xdr:nvSpPr>
      <xdr:spPr>
        <a:xfrm>
          <a:off x="154305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143679</xdr:rowOff>
    </xdr:from>
    <xdr:ext cx="469744" cy="259045"/>
    <xdr:sp macro="" textlink="">
      <xdr:nvSpPr>
        <xdr:cNvPr id="537" name="テキスト ボックス 536"/>
        <xdr:cNvSpPr txBox="1"/>
      </xdr:nvSpPr>
      <xdr:spPr>
        <a:xfrm>
          <a:off x="15246428" y="631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98730</xdr:rowOff>
    </xdr:from>
    <xdr:to>
      <xdr:col>76</xdr:col>
      <xdr:colOff>165100</xdr:colOff>
      <xdr:row>37</xdr:row>
      <xdr:rowOff>28880</xdr:rowOff>
    </xdr:to>
    <xdr:sp macro="" textlink="">
      <xdr:nvSpPr>
        <xdr:cNvPr id="538" name="楕円 537"/>
        <xdr:cNvSpPr/>
      </xdr:nvSpPr>
      <xdr:spPr>
        <a:xfrm>
          <a:off x="14541500" y="62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20007</xdr:rowOff>
    </xdr:from>
    <xdr:ext cx="469744" cy="259045"/>
    <xdr:sp macro="" textlink="">
      <xdr:nvSpPr>
        <xdr:cNvPr id="539" name="テキスト ボックス 538"/>
        <xdr:cNvSpPr txBox="1"/>
      </xdr:nvSpPr>
      <xdr:spPr>
        <a:xfrm>
          <a:off x="14357428" y="636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143592</xdr:rowOff>
    </xdr:from>
    <xdr:to>
      <xdr:col>72</xdr:col>
      <xdr:colOff>38100</xdr:colOff>
      <xdr:row>38</xdr:row>
      <xdr:rowOff>73743</xdr:rowOff>
    </xdr:to>
    <xdr:sp macro="" textlink="">
      <xdr:nvSpPr>
        <xdr:cNvPr id="540" name="楕円 539"/>
        <xdr:cNvSpPr/>
      </xdr:nvSpPr>
      <xdr:spPr>
        <a:xfrm>
          <a:off x="13652500" y="64872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64870</xdr:rowOff>
    </xdr:from>
    <xdr:ext cx="313932" cy="259045"/>
    <xdr:sp macro="" textlink="">
      <xdr:nvSpPr>
        <xdr:cNvPr id="541" name="テキスト ボックス 540"/>
        <xdr:cNvSpPr txBox="1"/>
      </xdr:nvSpPr>
      <xdr:spPr>
        <a:xfrm>
          <a:off x="13546333" y="6579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42" name="楕円 541"/>
        <xdr:cNvSpPr/>
      </xdr:nvSpPr>
      <xdr:spPr>
        <a:xfrm>
          <a:off x="12763500" y="64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52926</xdr:rowOff>
    </xdr:from>
    <xdr:ext cx="378565" cy="259045"/>
    <xdr:sp macro="" textlink="">
      <xdr:nvSpPr>
        <xdr:cNvPr id="543" name="テキスト ボックス 542"/>
        <xdr:cNvSpPr txBox="1"/>
      </xdr:nvSpPr>
      <xdr:spPr>
        <a:xfrm>
          <a:off x="12625017" y="656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4" name="直線コネクタ 60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05" name="テキスト ボックス 604"/>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7" name="テキスト ボックス 60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8" name="直線コネクタ 60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9" name="テキスト ボックス 60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2" name="直線コネクタ 61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3" name="テキスト ボックス 612"/>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5" name="テキスト ボックス 61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6" name="直線コネクタ 61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7" name="テキスト ボックス 616"/>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1" name="直線コネクタ 620"/>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2" name="公債費最小値テキスト"/>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3" name="直線コネクタ 622"/>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4" name="公債費最大値テキスト"/>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25" name="直線コネクタ 624"/>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7369</xdr:rowOff>
    </xdr:from>
    <xdr:to>
      <xdr:col>85</xdr:col>
      <xdr:colOff>127000</xdr:colOff>
      <xdr:row>75</xdr:row>
      <xdr:rowOff>52960</xdr:rowOff>
    </xdr:to>
    <xdr:cxnSp macro="">
      <xdr:nvCxnSpPr>
        <xdr:cNvPr id="626" name="直線コネクタ 625"/>
        <xdr:cNvCxnSpPr/>
      </xdr:nvCxnSpPr>
      <xdr:spPr>
        <a:xfrm flipV="1">
          <a:off x="15481300" y="12694669"/>
          <a:ext cx="838200" cy="21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17678</xdr:rowOff>
    </xdr:from>
    <xdr:ext cx="534377" cy="259045"/>
    <xdr:sp macro="" textlink="">
      <xdr:nvSpPr>
        <xdr:cNvPr id="627" name="公債費平均値テキスト"/>
        <xdr:cNvSpPr txBox="1"/>
      </xdr:nvSpPr>
      <xdr:spPr>
        <a:xfrm>
          <a:off x="16370300" y="1287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28" name="フローチャート: 判断 627"/>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52960</xdr:rowOff>
    </xdr:from>
    <xdr:to>
      <xdr:col>81</xdr:col>
      <xdr:colOff>50800</xdr:colOff>
      <xdr:row>75</xdr:row>
      <xdr:rowOff>114883</xdr:rowOff>
    </xdr:to>
    <xdr:cxnSp macro="">
      <xdr:nvCxnSpPr>
        <xdr:cNvPr id="629" name="直線コネクタ 628"/>
        <xdr:cNvCxnSpPr/>
      </xdr:nvCxnSpPr>
      <xdr:spPr>
        <a:xfrm flipV="1">
          <a:off x="14592300" y="12911710"/>
          <a:ext cx="889000" cy="6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30" name="フローチャート: 判断 629"/>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155438</xdr:rowOff>
    </xdr:from>
    <xdr:ext cx="534377" cy="259045"/>
    <xdr:sp macro="" textlink="">
      <xdr:nvSpPr>
        <xdr:cNvPr id="631" name="テキスト ボックス 630"/>
        <xdr:cNvSpPr txBox="1"/>
      </xdr:nvSpPr>
      <xdr:spPr>
        <a:xfrm>
          <a:off x="15214111" y="130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114883</xdr:rowOff>
    </xdr:from>
    <xdr:to>
      <xdr:col>76</xdr:col>
      <xdr:colOff>114300</xdr:colOff>
      <xdr:row>75</xdr:row>
      <xdr:rowOff>132070</xdr:rowOff>
    </xdr:to>
    <xdr:cxnSp macro="">
      <xdr:nvCxnSpPr>
        <xdr:cNvPr id="632" name="直線コネクタ 631"/>
        <xdr:cNvCxnSpPr/>
      </xdr:nvCxnSpPr>
      <xdr:spPr>
        <a:xfrm flipV="1">
          <a:off x="13703300" y="12973633"/>
          <a:ext cx="889000" cy="1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3" name="フローチャート: 判断 632"/>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163868</xdr:rowOff>
    </xdr:from>
    <xdr:ext cx="534377" cy="259045"/>
    <xdr:sp macro="" textlink="">
      <xdr:nvSpPr>
        <xdr:cNvPr id="634" name="テキスト ボックス 633"/>
        <xdr:cNvSpPr txBox="1"/>
      </xdr:nvSpPr>
      <xdr:spPr>
        <a:xfrm>
          <a:off x="14325111" y="130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132070</xdr:rowOff>
    </xdr:from>
    <xdr:to>
      <xdr:col>71</xdr:col>
      <xdr:colOff>177800</xdr:colOff>
      <xdr:row>75</xdr:row>
      <xdr:rowOff>148744</xdr:rowOff>
    </xdr:to>
    <xdr:cxnSp macro="">
      <xdr:nvCxnSpPr>
        <xdr:cNvPr id="635" name="直線コネクタ 634"/>
        <xdr:cNvCxnSpPr/>
      </xdr:nvCxnSpPr>
      <xdr:spPr>
        <a:xfrm flipV="1">
          <a:off x="12814300" y="12990820"/>
          <a:ext cx="889000" cy="1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23135</xdr:rowOff>
    </xdr:from>
    <xdr:to>
      <xdr:col>72</xdr:col>
      <xdr:colOff>38100</xdr:colOff>
      <xdr:row>75</xdr:row>
      <xdr:rowOff>124735</xdr:rowOff>
    </xdr:to>
    <xdr:sp macro="" textlink="">
      <xdr:nvSpPr>
        <xdr:cNvPr id="636" name="フローチャート: 判断 635"/>
        <xdr:cNvSpPr/>
      </xdr:nvSpPr>
      <xdr:spPr>
        <a:xfrm>
          <a:off x="13652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141262</xdr:rowOff>
    </xdr:from>
    <xdr:ext cx="534377" cy="259045"/>
    <xdr:sp macro="" textlink="">
      <xdr:nvSpPr>
        <xdr:cNvPr id="637" name="テキスト ボックス 636"/>
        <xdr:cNvSpPr txBox="1"/>
      </xdr:nvSpPr>
      <xdr:spPr>
        <a:xfrm>
          <a:off x="13436111" y="126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84571</xdr:rowOff>
    </xdr:from>
    <xdr:to>
      <xdr:col>67</xdr:col>
      <xdr:colOff>101600</xdr:colOff>
      <xdr:row>76</xdr:row>
      <xdr:rowOff>14722</xdr:rowOff>
    </xdr:to>
    <xdr:sp macro="" textlink="">
      <xdr:nvSpPr>
        <xdr:cNvPr id="638" name="フローチャート: 判断 637"/>
        <xdr:cNvSpPr/>
      </xdr:nvSpPr>
      <xdr:spPr>
        <a:xfrm>
          <a:off x="12763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31248</xdr:rowOff>
    </xdr:from>
    <xdr:ext cx="534377" cy="259045"/>
    <xdr:sp macro="" textlink="">
      <xdr:nvSpPr>
        <xdr:cNvPr id="639" name="テキスト ボックス 638"/>
        <xdr:cNvSpPr txBox="1"/>
      </xdr:nvSpPr>
      <xdr:spPr>
        <a:xfrm>
          <a:off x="12547111" y="127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128019</xdr:rowOff>
    </xdr:from>
    <xdr:to>
      <xdr:col>85</xdr:col>
      <xdr:colOff>177800</xdr:colOff>
      <xdr:row>74</xdr:row>
      <xdr:rowOff>58169</xdr:rowOff>
    </xdr:to>
    <xdr:sp macro="" textlink="">
      <xdr:nvSpPr>
        <xdr:cNvPr id="645" name="楕円 644"/>
        <xdr:cNvSpPr/>
      </xdr:nvSpPr>
      <xdr:spPr>
        <a:xfrm>
          <a:off x="16268700" y="126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150896</xdr:rowOff>
    </xdr:from>
    <xdr:ext cx="534377" cy="259045"/>
    <xdr:sp macro="" textlink="">
      <xdr:nvSpPr>
        <xdr:cNvPr id="646" name="公債費該当値テキスト"/>
        <xdr:cNvSpPr txBox="1"/>
      </xdr:nvSpPr>
      <xdr:spPr>
        <a:xfrm>
          <a:off x="16370300" y="1249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2160</xdr:rowOff>
    </xdr:from>
    <xdr:to>
      <xdr:col>81</xdr:col>
      <xdr:colOff>101600</xdr:colOff>
      <xdr:row>75</xdr:row>
      <xdr:rowOff>103760</xdr:rowOff>
    </xdr:to>
    <xdr:sp macro="" textlink="">
      <xdr:nvSpPr>
        <xdr:cNvPr id="647" name="楕円 646"/>
        <xdr:cNvSpPr/>
      </xdr:nvSpPr>
      <xdr:spPr>
        <a:xfrm>
          <a:off x="15430500" y="1286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120287</xdr:rowOff>
    </xdr:from>
    <xdr:ext cx="534377" cy="259045"/>
    <xdr:sp macro="" textlink="">
      <xdr:nvSpPr>
        <xdr:cNvPr id="648" name="テキスト ボックス 647"/>
        <xdr:cNvSpPr txBox="1"/>
      </xdr:nvSpPr>
      <xdr:spPr>
        <a:xfrm>
          <a:off x="15214111" y="1263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64083</xdr:rowOff>
    </xdr:from>
    <xdr:to>
      <xdr:col>76</xdr:col>
      <xdr:colOff>165100</xdr:colOff>
      <xdr:row>75</xdr:row>
      <xdr:rowOff>165683</xdr:rowOff>
    </xdr:to>
    <xdr:sp macro="" textlink="">
      <xdr:nvSpPr>
        <xdr:cNvPr id="649" name="楕円 648"/>
        <xdr:cNvSpPr/>
      </xdr:nvSpPr>
      <xdr:spPr>
        <a:xfrm>
          <a:off x="14541500" y="1292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10760</xdr:rowOff>
    </xdr:from>
    <xdr:ext cx="534377" cy="259045"/>
    <xdr:sp macro="" textlink="">
      <xdr:nvSpPr>
        <xdr:cNvPr id="650" name="テキスト ボックス 649"/>
        <xdr:cNvSpPr txBox="1"/>
      </xdr:nvSpPr>
      <xdr:spPr>
        <a:xfrm>
          <a:off x="14325111" y="126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81270</xdr:rowOff>
    </xdr:from>
    <xdr:to>
      <xdr:col>72</xdr:col>
      <xdr:colOff>38100</xdr:colOff>
      <xdr:row>76</xdr:row>
      <xdr:rowOff>11419</xdr:rowOff>
    </xdr:to>
    <xdr:sp macro="" textlink="">
      <xdr:nvSpPr>
        <xdr:cNvPr id="651" name="楕円 650"/>
        <xdr:cNvSpPr/>
      </xdr:nvSpPr>
      <xdr:spPr>
        <a:xfrm>
          <a:off x="13652500" y="129400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2548</xdr:rowOff>
    </xdr:from>
    <xdr:ext cx="534377" cy="259045"/>
    <xdr:sp macro="" textlink="">
      <xdr:nvSpPr>
        <xdr:cNvPr id="652" name="テキスト ボックス 651"/>
        <xdr:cNvSpPr txBox="1"/>
      </xdr:nvSpPr>
      <xdr:spPr>
        <a:xfrm>
          <a:off x="13436111" y="1303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97944</xdr:rowOff>
    </xdr:from>
    <xdr:to>
      <xdr:col>67</xdr:col>
      <xdr:colOff>101600</xdr:colOff>
      <xdr:row>76</xdr:row>
      <xdr:rowOff>28094</xdr:rowOff>
    </xdr:to>
    <xdr:sp macro="" textlink="">
      <xdr:nvSpPr>
        <xdr:cNvPr id="653" name="楕円 652"/>
        <xdr:cNvSpPr/>
      </xdr:nvSpPr>
      <xdr:spPr>
        <a:xfrm>
          <a:off x="12763500" y="1295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19221</xdr:rowOff>
    </xdr:from>
    <xdr:ext cx="534377" cy="259045"/>
    <xdr:sp macro="" textlink="">
      <xdr:nvSpPr>
        <xdr:cNvPr id="654" name="テキスト ボックス 653"/>
        <xdr:cNvSpPr txBox="1"/>
      </xdr:nvSpPr>
      <xdr:spPr>
        <a:xfrm>
          <a:off x="12547111" y="1304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80" name="直線コネクタ 679"/>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1" name="積立金最小値テキスト"/>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2" name="直線コネクタ 681"/>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3" name="積立金最大値テキスト"/>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4" name="直線コネクタ 683"/>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9463</xdr:rowOff>
    </xdr:from>
    <xdr:to>
      <xdr:col>85</xdr:col>
      <xdr:colOff>127000</xdr:colOff>
      <xdr:row>96</xdr:row>
      <xdr:rowOff>21710</xdr:rowOff>
    </xdr:to>
    <xdr:cxnSp macro="">
      <xdr:nvCxnSpPr>
        <xdr:cNvPr id="685" name="直線コネクタ 684"/>
        <xdr:cNvCxnSpPr/>
      </xdr:nvCxnSpPr>
      <xdr:spPr>
        <a:xfrm flipV="1">
          <a:off x="15481300" y="16468663"/>
          <a:ext cx="8382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140631</xdr:rowOff>
    </xdr:from>
    <xdr:ext cx="534377" cy="259045"/>
    <xdr:sp macro="" textlink="">
      <xdr:nvSpPr>
        <xdr:cNvPr id="686" name="積立金平均値テキスト"/>
        <xdr:cNvSpPr txBox="1"/>
      </xdr:nvSpPr>
      <xdr:spPr>
        <a:xfrm>
          <a:off x="16370300" y="16599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87" name="フローチャート: 判断 686"/>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108207</xdr:rowOff>
    </xdr:from>
    <xdr:to>
      <xdr:col>81</xdr:col>
      <xdr:colOff>50800</xdr:colOff>
      <xdr:row>96</xdr:row>
      <xdr:rowOff>21710</xdr:rowOff>
    </xdr:to>
    <xdr:cxnSp macro="">
      <xdr:nvCxnSpPr>
        <xdr:cNvPr id="688" name="直線コネクタ 687"/>
        <xdr:cNvCxnSpPr/>
      </xdr:nvCxnSpPr>
      <xdr:spPr>
        <a:xfrm>
          <a:off x="14592300" y="16395957"/>
          <a:ext cx="889000" cy="8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89" name="フローチャート: 判断 688"/>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47722</xdr:rowOff>
    </xdr:from>
    <xdr:ext cx="534377" cy="259045"/>
    <xdr:sp macro="" textlink="">
      <xdr:nvSpPr>
        <xdr:cNvPr id="690" name="テキスト ボックス 689"/>
        <xdr:cNvSpPr txBox="1"/>
      </xdr:nvSpPr>
      <xdr:spPr>
        <a:xfrm>
          <a:off x="15214111" y="166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9506</xdr:rowOff>
    </xdr:from>
    <xdr:to>
      <xdr:col>76</xdr:col>
      <xdr:colOff>114300</xdr:colOff>
      <xdr:row>95</xdr:row>
      <xdr:rowOff>108207</xdr:rowOff>
    </xdr:to>
    <xdr:cxnSp macro="">
      <xdr:nvCxnSpPr>
        <xdr:cNvPr id="691" name="直線コネクタ 690"/>
        <xdr:cNvCxnSpPr/>
      </xdr:nvCxnSpPr>
      <xdr:spPr>
        <a:xfrm>
          <a:off x="13703300" y="16297256"/>
          <a:ext cx="889000" cy="9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2" name="フローチャート: 判断 691"/>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7968</xdr:rowOff>
    </xdr:from>
    <xdr:ext cx="534377" cy="259045"/>
    <xdr:sp macro="" textlink="">
      <xdr:nvSpPr>
        <xdr:cNvPr id="693" name="テキスト ボックス 692"/>
        <xdr:cNvSpPr txBox="1"/>
      </xdr:nvSpPr>
      <xdr:spPr>
        <a:xfrm>
          <a:off x="14325111" y="166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9506</xdr:rowOff>
    </xdr:from>
    <xdr:to>
      <xdr:col>71</xdr:col>
      <xdr:colOff>177800</xdr:colOff>
      <xdr:row>98</xdr:row>
      <xdr:rowOff>34565</xdr:rowOff>
    </xdr:to>
    <xdr:cxnSp macro="">
      <xdr:nvCxnSpPr>
        <xdr:cNvPr id="694" name="直線コネクタ 693"/>
        <xdr:cNvCxnSpPr/>
      </xdr:nvCxnSpPr>
      <xdr:spPr>
        <a:xfrm flipV="1">
          <a:off x="12814300" y="16297256"/>
          <a:ext cx="889000" cy="53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695" name="フローチャート: 判断 694"/>
        <xdr:cNvSpPr/>
      </xdr:nvSpPr>
      <xdr:spPr>
        <a:xfrm>
          <a:off x="13652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107027</xdr:rowOff>
    </xdr:from>
    <xdr:ext cx="534377" cy="259045"/>
    <xdr:sp macro="" textlink="">
      <xdr:nvSpPr>
        <xdr:cNvPr id="696" name="テキスト ボックス 695"/>
        <xdr:cNvSpPr txBox="1"/>
      </xdr:nvSpPr>
      <xdr:spPr>
        <a:xfrm>
          <a:off x="13436111" y="167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697" name="フローチャート: 判断 696"/>
        <xdr:cNvSpPr/>
      </xdr:nvSpPr>
      <xdr:spPr>
        <a:xfrm>
          <a:off x="12763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59134</xdr:rowOff>
    </xdr:from>
    <xdr:ext cx="534377" cy="259045"/>
    <xdr:sp macro="" textlink="">
      <xdr:nvSpPr>
        <xdr:cNvPr id="698" name="テキスト ボックス 697"/>
        <xdr:cNvSpPr txBox="1"/>
      </xdr:nvSpPr>
      <xdr:spPr>
        <a:xfrm>
          <a:off x="12547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130113</xdr:rowOff>
    </xdr:from>
    <xdr:to>
      <xdr:col>85</xdr:col>
      <xdr:colOff>177800</xdr:colOff>
      <xdr:row>96</xdr:row>
      <xdr:rowOff>60263</xdr:rowOff>
    </xdr:to>
    <xdr:sp macro="" textlink="">
      <xdr:nvSpPr>
        <xdr:cNvPr id="704" name="楕円 703"/>
        <xdr:cNvSpPr/>
      </xdr:nvSpPr>
      <xdr:spPr>
        <a:xfrm>
          <a:off x="16268700" y="164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152990</xdr:rowOff>
    </xdr:from>
    <xdr:ext cx="534377" cy="259045"/>
    <xdr:sp macro="" textlink="">
      <xdr:nvSpPr>
        <xdr:cNvPr id="705" name="積立金該当値テキスト"/>
        <xdr:cNvSpPr txBox="1"/>
      </xdr:nvSpPr>
      <xdr:spPr>
        <a:xfrm>
          <a:off x="16370300" y="1626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142360</xdr:rowOff>
    </xdr:from>
    <xdr:to>
      <xdr:col>81</xdr:col>
      <xdr:colOff>101600</xdr:colOff>
      <xdr:row>96</xdr:row>
      <xdr:rowOff>72510</xdr:rowOff>
    </xdr:to>
    <xdr:sp macro="" textlink="">
      <xdr:nvSpPr>
        <xdr:cNvPr id="706" name="楕円 705"/>
        <xdr:cNvSpPr/>
      </xdr:nvSpPr>
      <xdr:spPr>
        <a:xfrm>
          <a:off x="15430500" y="164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89037</xdr:rowOff>
    </xdr:from>
    <xdr:ext cx="534377" cy="259045"/>
    <xdr:sp macro="" textlink="">
      <xdr:nvSpPr>
        <xdr:cNvPr id="707" name="テキスト ボックス 706"/>
        <xdr:cNvSpPr txBox="1"/>
      </xdr:nvSpPr>
      <xdr:spPr>
        <a:xfrm>
          <a:off x="15214111" y="1620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57407</xdr:rowOff>
    </xdr:from>
    <xdr:to>
      <xdr:col>76</xdr:col>
      <xdr:colOff>165100</xdr:colOff>
      <xdr:row>95</xdr:row>
      <xdr:rowOff>159007</xdr:rowOff>
    </xdr:to>
    <xdr:sp macro="" textlink="">
      <xdr:nvSpPr>
        <xdr:cNvPr id="708" name="楕円 707"/>
        <xdr:cNvSpPr/>
      </xdr:nvSpPr>
      <xdr:spPr>
        <a:xfrm>
          <a:off x="14541500" y="1634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4084</xdr:rowOff>
    </xdr:from>
    <xdr:ext cx="534377" cy="259045"/>
    <xdr:sp macro="" textlink="">
      <xdr:nvSpPr>
        <xdr:cNvPr id="709" name="テキスト ボックス 708"/>
        <xdr:cNvSpPr txBox="1"/>
      </xdr:nvSpPr>
      <xdr:spPr>
        <a:xfrm>
          <a:off x="14325111" y="1612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130156</xdr:rowOff>
    </xdr:from>
    <xdr:to>
      <xdr:col>72</xdr:col>
      <xdr:colOff>38100</xdr:colOff>
      <xdr:row>95</xdr:row>
      <xdr:rowOff>60306</xdr:rowOff>
    </xdr:to>
    <xdr:sp macro="" textlink="">
      <xdr:nvSpPr>
        <xdr:cNvPr id="710" name="楕円 709"/>
        <xdr:cNvSpPr/>
      </xdr:nvSpPr>
      <xdr:spPr>
        <a:xfrm>
          <a:off x="13652500" y="1624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76833</xdr:rowOff>
    </xdr:from>
    <xdr:ext cx="534377" cy="259045"/>
    <xdr:sp macro="" textlink="">
      <xdr:nvSpPr>
        <xdr:cNvPr id="711" name="テキスト ボックス 710"/>
        <xdr:cNvSpPr txBox="1"/>
      </xdr:nvSpPr>
      <xdr:spPr>
        <a:xfrm>
          <a:off x="13436111" y="1602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155215</xdr:rowOff>
    </xdr:from>
    <xdr:to>
      <xdr:col>67</xdr:col>
      <xdr:colOff>101600</xdr:colOff>
      <xdr:row>98</xdr:row>
      <xdr:rowOff>85365</xdr:rowOff>
    </xdr:to>
    <xdr:sp macro="" textlink="">
      <xdr:nvSpPr>
        <xdr:cNvPr id="712" name="楕円 711"/>
        <xdr:cNvSpPr/>
      </xdr:nvSpPr>
      <xdr:spPr>
        <a:xfrm>
          <a:off x="12763500" y="167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76492</xdr:rowOff>
    </xdr:from>
    <xdr:ext cx="534377" cy="259045"/>
    <xdr:sp macro="" textlink="">
      <xdr:nvSpPr>
        <xdr:cNvPr id="713" name="テキスト ボックス 712"/>
        <xdr:cNvSpPr txBox="1"/>
      </xdr:nvSpPr>
      <xdr:spPr>
        <a:xfrm>
          <a:off x="12547111" y="168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35" name="直線コネクタ 734"/>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38" name="投資及び出資金最大値テキスト"/>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39" name="直線コネクタ 738"/>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82230</xdr:rowOff>
    </xdr:from>
    <xdr:to>
      <xdr:col>116</xdr:col>
      <xdr:colOff>63500</xdr:colOff>
      <xdr:row>38</xdr:row>
      <xdr:rowOff>83053</xdr:rowOff>
    </xdr:to>
    <xdr:cxnSp macro="">
      <xdr:nvCxnSpPr>
        <xdr:cNvPr id="740" name="直線コネクタ 739"/>
        <xdr:cNvCxnSpPr/>
      </xdr:nvCxnSpPr>
      <xdr:spPr>
        <a:xfrm>
          <a:off x="21323300" y="6597330"/>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23126</xdr:rowOff>
    </xdr:from>
    <xdr:ext cx="469744" cy="259045"/>
    <xdr:sp macro="" textlink="">
      <xdr:nvSpPr>
        <xdr:cNvPr id="741" name="投資及び出資金平均値テキスト"/>
        <xdr:cNvSpPr txBox="1"/>
      </xdr:nvSpPr>
      <xdr:spPr>
        <a:xfrm>
          <a:off x="22212300" y="6195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2" name="フローチャート: 判断 741"/>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82230</xdr:rowOff>
    </xdr:from>
    <xdr:to>
      <xdr:col>111</xdr:col>
      <xdr:colOff>177800</xdr:colOff>
      <xdr:row>38</xdr:row>
      <xdr:rowOff>98278</xdr:rowOff>
    </xdr:to>
    <xdr:cxnSp macro="">
      <xdr:nvCxnSpPr>
        <xdr:cNvPr id="743" name="直線コネクタ 742"/>
        <xdr:cNvCxnSpPr/>
      </xdr:nvCxnSpPr>
      <xdr:spPr>
        <a:xfrm flipV="1">
          <a:off x="20434300" y="6597330"/>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4" name="フローチャート: 判断 743"/>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153260</xdr:rowOff>
    </xdr:from>
    <xdr:ext cx="469744" cy="259045"/>
    <xdr:sp macro="" textlink="">
      <xdr:nvSpPr>
        <xdr:cNvPr id="745" name="テキスト ボックス 744"/>
        <xdr:cNvSpPr txBox="1"/>
      </xdr:nvSpPr>
      <xdr:spPr>
        <a:xfrm>
          <a:off x="21088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98278</xdr:rowOff>
    </xdr:from>
    <xdr:to>
      <xdr:col>107</xdr:col>
      <xdr:colOff>50800</xdr:colOff>
      <xdr:row>38</xdr:row>
      <xdr:rowOff>102255</xdr:rowOff>
    </xdr:to>
    <xdr:cxnSp macro="">
      <xdr:nvCxnSpPr>
        <xdr:cNvPr id="746" name="直線コネクタ 745"/>
        <xdr:cNvCxnSpPr/>
      </xdr:nvCxnSpPr>
      <xdr:spPr>
        <a:xfrm flipV="1">
          <a:off x="19545300" y="6613378"/>
          <a:ext cx="8890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47" name="フローチャート: 判断 746"/>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145168</xdr:rowOff>
    </xdr:from>
    <xdr:ext cx="469744" cy="259045"/>
    <xdr:sp macro="" textlink="">
      <xdr:nvSpPr>
        <xdr:cNvPr id="748" name="テキスト ボックス 747"/>
        <xdr:cNvSpPr txBox="1"/>
      </xdr:nvSpPr>
      <xdr:spPr>
        <a:xfrm>
          <a:off x="20199428" y="614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99421</xdr:rowOff>
    </xdr:from>
    <xdr:to>
      <xdr:col>102</xdr:col>
      <xdr:colOff>114300</xdr:colOff>
      <xdr:row>38</xdr:row>
      <xdr:rowOff>102255</xdr:rowOff>
    </xdr:to>
    <xdr:cxnSp macro="">
      <xdr:nvCxnSpPr>
        <xdr:cNvPr id="749" name="直線コネクタ 748"/>
        <xdr:cNvCxnSpPr/>
      </xdr:nvCxnSpPr>
      <xdr:spPr>
        <a:xfrm>
          <a:off x="18656300" y="6614521"/>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50" name="フローチャート: 判断 749"/>
        <xdr:cNvSpPr/>
      </xdr:nvSpPr>
      <xdr:spPr>
        <a:xfrm>
          <a:off x="19494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132458</xdr:rowOff>
    </xdr:from>
    <xdr:ext cx="469744" cy="259045"/>
    <xdr:sp macro="" textlink="">
      <xdr:nvSpPr>
        <xdr:cNvPr id="751" name="テキスト ボックス 750"/>
        <xdr:cNvSpPr txBox="1"/>
      </xdr:nvSpPr>
      <xdr:spPr>
        <a:xfrm>
          <a:off x="19310428" y="61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2" name="フローチャート: 判断 751"/>
        <xdr:cNvSpPr/>
      </xdr:nvSpPr>
      <xdr:spPr>
        <a:xfrm>
          <a:off x="18605500" y="63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169491</xdr:rowOff>
    </xdr:from>
    <xdr:ext cx="469744" cy="259045"/>
    <xdr:sp macro="" textlink="">
      <xdr:nvSpPr>
        <xdr:cNvPr id="753" name="テキスト ボックス 752"/>
        <xdr:cNvSpPr txBox="1"/>
      </xdr:nvSpPr>
      <xdr:spPr>
        <a:xfrm>
          <a:off x="18421428" y="61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32253</xdr:rowOff>
    </xdr:from>
    <xdr:to>
      <xdr:col>116</xdr:col>
      <xdr:colOff>114300</xdr:colOff>
      <xdr:row>38</xdr:row>
      <xdr:rowOff>133853</xdr:rowOff>
    </xdr:to>
    <xdr:sp macro="" textlink="">
      <xdr:nvSpPr>
        <xdr:cNvPr id="759" name="楕円 758"/>
        <xdr:cNvSpPr/>
      </xdr:nvSpPr>
      <xdr:spPr>
        <a:xfrm>
          <a:off x="22110700" y="65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118630</xdr:rowOff>
    </xdr:from>
    <xdr:ext cx="469744" cy="259045"/>
    <xdr:sp macro="" textlink="">
      <xdr:nvSpPr>
        <xdr:cNvPr id="760" name="投資及び出資金該当値テキスト"/>
        <xdr:cNvSpPr txBox="1"/>
      </xdr:nvSpPr>
      <xdr:spPr>
        <a:xfrm>
          <a:off x="22212300" y="646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31430</xdr:rowOff>
    </xdr:from>
    <xdr:to>
      <xdr:col>112</xdr:col>
      <xdr:colOff>38100</xdr:colOff>
      <xdr:row>38</xdr:row>
      <xdr:rowOff>133030</xdr:rowOff>
    </xdr:to>
    <xdr:sp macro="" textlink="">
      <xdr:nvSpPr>
        <xdr:cNvPr id="761" name="楕円 760"/>
        <xdr:cNvSpPr/>
      </xdr:nvSpPr>
      <xdr:spPr>
        <a:xfrm>
          <a:off x="21272500" y="65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124157</xdr:rowOff>
    </xdr:from>
    <xdr:ext cx="469744" cy="259045"/>
    <xdr:sp macro="" textlink="">
      <xdr:nvSpPr>
        <xdr:cNvPr id="762" name="テキスト ボックス 761"/>
        <xdr:cNvSpPr txBox="1"/>
      </xdr:nvSpPr>
      <xdr:spPr>
        <a:xfrm>
          <a:off x="21088428" y="663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47478</xdr:rowOff>
    </xdr:from>
    <xdr:to>
      <xdr:col>107</xdr:col>
      <xdr:colOff>101600</xdr:colOff>
      <xdr:row>38</xdr:row>
      <xdr:rowOff>149078</xdr:rowOff>
    </xdr:to>
    <xdr:sp macro="" textlink="">
      <xdr:nvSpPr>
        <xdr:cNvPr id="763" name="楕円 762"/>
        <xdr:cNvSpPr/>
      </xdr:nvSpPr>
      <xdr:spPr>
        <a:xfrm>
          <a:off x="20383500" y="65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140205</xdr:rowOff>
    </xdr:from>
    <xdr:ext cx="378565" cy="259045"/>
    <xdr:sp macro="" textlink="">
      <xdr:nvSpPr>
        <xdr:cNvPr id="764" name="テキスト ボックス 763"/>
        <xdr:cNvSpPr txBox="1"/>
      </xdr:nvSpPr>
      <xdr:spPr>
        <a:xfrm>
          <a:off x="20245017" y="6655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51455</xdr:rowOff>
    </xdr:from>
    <xdr:to>
      <xdr:col>102</xdr:col>
      <xdr:colOff>165100</xdr:colOff>
      <xdr:row>38</xdr:row>
      <xdr:rowOff>153055</xdr:rowOff>
    </xdr:to>
    <xdr:sp macro="" textlink="">
      <xdr:nvSpPr>
        <xdr:cNvPr id="765" name="楕円 764"/>
        <xdr:cNvSpPr/>
      </xdr:nvSpPr>
      <xdr:spPr>
        <a:xfrm>
          <a:off x="19494500" y="656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144182</xdr:rowOff>
    </xdr:from>
    <xdr:ext cx="378565" cy="259045"/>
    <xdr:sp macro="" textlink="">
      <xdr:nvSpPr>
        <xdr:cNvPr id="766" name="テキスト ボックス 765"/>
        <xdr:cNvSpPr txBox="1"/>
      </xdr:nvSpPr>
      <xdr:spPr>
        <a:xfrm>
          <a:off x="19356017" y="6659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48621</xdr:rowOff>
    </xdr:from>
    <xdr:to>
      <xdr:col>98</xdr:col>
      <xdr:colOff>38100</xdr:colOff>
      <xdr:row>38</xdr:row>
      <xdr:rowOff>150221</xdr:rowOff>
    </xdr:to>
    <xdr:sp macro="" textlink="">
      <xdr:nvSpPr>
        <xdr:cNvPr id="767" name="楕円 766"/>
        <xdr:cNvSpPr/>
      </xdr:nvSpPr>
      <xdr:spPr>
        <a:xfrm>
          <a:off x="18605500" y="656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141348</xdr:rowOff>
    </xdr:from>
    <xdr:ext cx="378565" cy="259045"/>
    <xdr:sp macro="" textlink="">
      <xdr:nvSpPr>
        <xdr:cNvPr id="768" name="テキスト ボックス 767"/>
        <xdr:cNvSpPr txBox="1"/>
      </xdr:nvSpPr>
      <xdr:spPr>
        <a:xfrm>
          <a:off x="18467017" y="6656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5512</xdr:rowOff>
    </xdr:from>
    <xdr:to>
      <xdr:col>116</xdr:col>
      <xdr:colOff>62864</xdr:colOff>
      <xdr:row>58</xdr:row>
      <xdr:rowOff>139700</xdr:rowOff>
    </xdr:to>
    <xdr:cxnSp macro="">
      <xdr:nvCxnSpPr>
        <xdr:cNvPr id="790" name="直線コネクタ 789"/>
        <xdr:cNvCxnSpPr/>
      </xdr:nvCxnSpPr>
      <xdr:spPr>
        <a:xfrm flipV="1">
          <a:off x="22159595" y="9435262"/>
          <a:ext cx="1269" cy="64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123639</xdr:rowOff>
    </xdr:from>
    <xdr:ext cx="534377" cy="259045"/>
    <xdr:sp macro="" textlink="">
      <xdr:nvSpPr>
        <xdr:cNvPr id="793" name="貸付金最大値テキスト"/>
        <xdr:cNvSpPr txBox="1"/>
      </xdr:nvSpPr>
      <xdr:spPr>
        <a:xfrm>
          <a:off x="22212300" y="921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5512</xdr:rowOff>
    </xdr:from>
    <xdr:to>
      <xdr:col>116</xdr:col>
      <xdr:colOff>152400</xdr:colOff>
      <xdr:row>55</xdr:row>
      <xdr:rowOff>5512</xdr:rowOff>
    </xdr:to>
    <xdr:cxnSp macro="">
      <xdr:nvCxnSpPr>
        <xdr:cNvPr id="794" name="直線コネクタ 793"/>
        <xdr:cNvCxnSpPr/>
      </xdr:nvCxnSpPr>
      <xdr:spPr>
        <a:xfrm>
          <a:off x="22072600" y="943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87259</xdr:rowOff>
    </xdr:from>
    <xdr:to>
      <xdr:col>116</xdr:col>
      <xdr:colOff>63500</xdr:colOff>
      <xdr:row>57</xdr:row>
      <xdr:rowOff>90688</xdr:rowOff>
    </xdr:to>
    <xdr:cxnSp macro="">
      <xdr:nvCxnSpPr>
        <xdr:cNvPr id="795" name="直線コネクタ 794"/>
        <xdr:cNvCxnSpPr/>
      </xdr:nvCxnSpPr>
      <xdr:spPr>
        <a:xfrm flipV="1">
          <a:off x="21323300" y="985990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65315</xdr:rowOff>
    </xdr:from>
    <xdr:ext cx="469744" cy="259045"/>
    <xdr:sp macro="" textlink="">
      <xdr:nvSpPr>
        <xdr:cNvPr id="796" name="貸付金平均値テキスト"/>
        <xdr:cNvSpPr txBox="1"/>
      </xdr:nvSpPr>
      <xdr:spPr>
        <a:xfrm>
          <a:off x="22212300" y="9837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86888</xdr:rowOff>
    </xdr:from>
    <xdr:to>
      <xdr:col>116</xdr:col>
      <xdr:colOff>114300</xdr:colOff>
      <xdr:row>58</xdr:row>
      <xdr:rowOff>17038</xdr:rowOff>
    </xdr:to>
    <xdr:sp macro="" textlink="">
      <xdr:nvSpPr>
        <xdr:cNvPr id="797" name="フローチャート: 判断 796"/>
        <xdr:cNvSpPr/>
      </xdr:nvSpPr>
      <xdr:spPr>
        <a:xfrm>
          <a:off x="22110700" y="985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90688</xdr:rowOff>
    </xdr:from>
    <xdr:to>
      <xdr:col>111</xdr:col>
      <xdr:colOff>177800</xdr:colOff>
      <xdr:row>57</xdr:row>
      <xdr:rowOff>97043</xdr:rowOff>
    </xdr:to>
    <xdr:cxnSp macro="">
      <xdr:nvCxnSpPr>
        <xdr:cNvPr id="798" name="直線コネクタ 797"/>
        <xdr:cNvCxnSpPr/>
      </xdr:nvCxnSpPr>
      <xdr:spPr>
        <a:xfrm flipV="1">
          <a:off x="20434300" y="9863338"/>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91826</xdr:rowOff>
    </xdr:from>
    <xdr:to>
      <xdr:col>112</xdr:col>
      <xdr:colOff>38100</xdr:colOff>
      <xdr:row>58</xdr:row>
      <xdr:rowOff>21976</xdr:rowOff>
    </xdr:to>
    <xdr:sp macro="" textlink="">
      <xdr:nvSpPr>
        <xdr:cNvPr id="799" name="フローチャート: 判断 798"/>
        <xdr:cNvSpPr/>
      </xdr:nvSpPr>
      <xdr:spPr>
        <a:xfrm>
          <a:off x="21272500" y="986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13103</xdr:rowOff>
    </xdr:from>
    <xdr:ext cx="469744" cy="259045"/>
    <xdr:sp macro="" textlink="">
      <xdr:nvSpPr>
        <xdr:cNvPr id="800" name="テキスト ボックス 799"/>
        <xdr:cNvSpPr txBox="1"/>
      </xdr:nvSpPr>
      <xdr:spPr>
        <a:xfrm>
          <a:off x="21088428" y="995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97043</xdr:rowOff>
    </xdr:from>
    <xdr:to>
      <xdr:col>107</xdr:col>
      <xdr:colOff>50800</xdr:colOff>
      <xdr:row>57</xdr:row>
      <xdr:rowOff>100198</xdr:rowOff>
    </xdr:to>
    <xdr:cxnSp macro="">
      <xdr:nvCxnSpPr>
        <xdr:cNvPr id="801" name="直線コネクタ 800"/>
        <xdr:cNvCxnSpPr/>
      </xdr:nvCxnSpPr>
      <xdr:spPr>
        <a:xfrm flipV="1">
          <a:off x="19545300" y="9869693"/>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84328</xdr:rowOff>
    </xdr:from>
    <xdr:to>
      <xdr:col>107</xdr:col>
      <xdr:colOff>101600</xdr:colOff>
      <xdr:row>58</xdr:row>
      <xdr:rowOff>14478</xdr:rowOff>
    </xdr:to>
    <xdr:sp macro="" textlink="">
      <xdr:nvSpPr>
        <xdr:cNvPr id="802" name="フローチャート: 判断 801"/>
        <xdr:cNvSpPr/>
      </xdr:nvSpPr>
      <xdr:spPr>
        <a:xfrm>
          <a:off x="20383500" y="985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5605</xdr:rowOff>
    </xdr:from>
    <xdr:ext cx="469744" cy="259045"/>
    <xdr:sp macro="" textlink="">
      <xdr:nvSpPr>
        <xdr:cNvPr id="803" name="テキスト ボックス 802"/>
        <xdr:cNvSpPr txBox="1"/>
      </xdr:nvSpPr>
      <xdr:spPr>
        <a:xfrm>
          <a:off x="20199428" y="994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57907</xdr:rowOff>
    </xdr:from>
    <xdr:to>
      <xdr:col>102</xdr:col>
      <xdr:colOff>114300</xdr:colOff>
      <xdr:row>57</xdr:row>
      <xdr:rowOff>100198</xdr:rowOff>
    </xdr:to>
    <xdr:cxnSp macro="">
      <xdr:nvCxnSpPr>
        <xdr:cNvPr id="804" name="直線コネクタ 803"/>
        <xdr:cNvCxnSpPr/>
      </xdr:nvCxnSpPr>
      <xdr:spPr>
        <a:xfrm>
          <a:off x="18656300" y="8973307"/>
          <a:ext cx="889000" cy="89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43318</xdr:rowOff>
    </xdr:from>
    <xdr:to>
      <xdr:col>102</xdr:col>
      <xdr:colOff>165100</xdr:colOff>
      <xdr:row>57</xdr:row>
      <xdr:rowOff>144918</xdr:rowOff>
    </xdr:to>
    <xdr:sp macro="" textlink="">
      <xdr:nvSpPr>
        <xdr:cNvPr id="805" name="フローチャート: 判断 804"/>
        <xdr:cNvSpPr/>
      </xdr:nvSpPr>
      <xdr:spPr>
        <a:xfrm>
          <a:off x="19494500" y="98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161445</xdr:rowOff>
    </xdr:from>
    <xdr:ext cx="469744" cy="259045"/>
    <xdr:sp macro="" textlink="">
      <xdr:nvSpPr>
        <xdr:cNvPr id="806" name="テキスト ボックス 805"/>
        <xdr:cNvSpPr txBox="1"/>
      </xdr:nvSpPr>
      <xdr:spPr>
        <a:xfrm>
          <a:off x="19310428" y="959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56302</xdr:rowOff>
    </xdr:from>
    <xdr:to>
      <xdr:col>98</xdr:col>
      <xdr:colOff>38100</xdr:colOff>
      <xdr:row>57</xdr:row>
      <xdr:rowOff>157902</xdr:rowOff>
    </xdr:to>
    <xdr:sp macro="" textlink="">
      <xdr:nvSpPr>
        <xdr:cNvPr id="807" name="フローチャート: 判断 806"/>
        <xdr:cNvSpPr/>
      </xdr:nvSpPr>
      <xdr:spPr>
        <a:xfrm>
          <a:off x="18605500" y="982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149029</xdr:rowOff>
    </xdr:from>
    <xdr:ext cx="469744" cy="259045"/>
    <xdr:sp macro="" textlink="">
      <xdr:nvSpPr>
        <xdr:cNvPr id="808" name="テキスト ボックス 807"/>
        <xdr:cNvSpPr txBox="1"/>
      </xdr:nvSpPr>
      <xdr:spPr>
        <a:xfrm>
          <a:off x="18421428" y="99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36459</xdr:rowOff>
    </xdr:from>
    <xdr:to>
      <xdr:col>116</xdr:col>
      <xdr:colOff>114300</xdr:colOff>
      <xdr:row>57</xdr:row>
      <xdr:rowOff>138059</xdr:rowOff>
    </xdr:to>
    <xdr:sp macro="" textlink="">
      <xdr:nvSpPr>
        <xdr:cNvPr id="814" name="楕円 813"/>
        <xdr:cNvSpPr/>
      </xdr:nvSpPr>
      <xdr:spPr>
        <a:xfrm>
          <a:off x="22110700" y="980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59336</xdr:rowOff>
    </xdr:from>
    <xdr:ext cx="469744" cy="259045"/>
    <xdr:sp macro="" textlink="">
      <xdr:nvSpPr>
        <xdr:cNvPr id="815" name="貸付金該当値テキスト"/>
        <xdr:cNvSpPr txBox="1"/>
      </xdr:nvSpPr>
      <xdr:spPr>
        <a:xfrm>
          <a:off x="22212300" y="966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39888</xdr:rowOff>
    </xdr:from>
    <xdr:to>
      <xdr:col>112</xdr:col>
      <xdr:colOff>38100</xdr:colOff>
      <xdr:row>57</xdr:row>
      <xdr:rowOff>141488</xdr:rowOff>
    </xdr:to>
    <xdr:sp macro="" textlink="">
      <xdr:nvSpPr>
        <xdr:cNvPr id="816" name="楕円 815"/>
        <xdr:cNvSpPr/>
      </xdr:nvSpPr>
      <xdr:spPr>
        <a:xfrm>
          <a:off x="21272500" y="981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158015</xdr:rowOff>
    </xdr:from>
    <xdr:ext cx="469744" cy="259045"/>
    <xdr:sp macro="" textlink="">
      <xdr:nvSpPr>
        <xdr:cNvPr id="817" name="テキスト ボックス 816"/>
        <xdr:cNvSpPr txBox="1"/>
      </xdr:nvSpPr>
      <xdr:spPr>
        <a:xfrm>
          <a:off x="21088428" y="958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46243</xdr:rowOff>
    </xdr:from>
    <xdr:to>
      <xdr:col>107</xdr:col>
      <xdr:colOff>101600</xdr:colOff>
      <xdr:row>57</xdr:row>
      <xdr:rowOff>147843</xdr:rowOff>
    </xdr:to>
    <xdr:sp macro="" textlink="">
      <xdr:nvSpPr>
        <xdr:cNvPr id="818" name="楕円 817"/>
        <xdr:cNvSpPr/>
      </xdr:nvSpPr>
      <xdr:spPr>
        <a:xfrm>
          <a:off x="20383500" y="981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164370</xdr:rowOff>
    </xdr:from>
    <xdr:ext cx="469744" cy="259045"/>
    <xdr:sp macro="" textlink="">
      <xdr:nvSpPr>
        <xdr:cNvPr id="819" name="テキスト ボックス 818"/>
        <xdr:cNvSpPr txBox="1"/>
      </xdr:nvSpPr>
      <xdr:spPr>
        <a:xfrm>
          <a:off x="20199428" y="959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49398</xdr:rowOff>
    </xdr:from>
    <xdr:to>
      <xdr:col>102</xdr:col>
      <xdr:colOff>165100</xdr:colOff>
      <xdr:row>57</xdr:row>
      <xdr:rowOff>150998</xdr:rowOff>
    </xdr:to>
    <xdr:sp macro="" textlink="">
      <xdr:nvSpPr>
        <xdr:cNvPr id="820" name="楕円 819"/>
        <xdr:cNvSpPr/>
      </xdr:nvSpPr>
      <xdr:spPr>
        <a:xfrm>
          <a:off x="19494500" y="982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142125</xdr:rowOff>
    </xdr:from>
    <xdr:ext cx="469744" cy="259045"/>
    <xdr:sp macro="" textlink="">
      <xdr:nvSpPr>
        <xdr:cNvPr id="821" name="テキスト ボックス 820"/>
        <xdr:cNvSpPr txBox="1"/>
      </xdr:nvSpPr>
      <xdr:spPr>
        <a:xfrm>
          <a:off x="19310428" y="991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7107</xdr:rowOff>
    </xdr:from>
    <xdr:to>
      <xdr:col>98</xdr:col>
      <xdr:colOff>38100</xdr:colOff>
      <xdr:row>52</xdr:row>
      <xdr:rowOff>108707</xdr:rowOff>
    </xdr:to>
    <xdr:sp macro="" textlink="">
      <xdr:nvSpPr>
        <xdr:cNvPr id="822" name="楕円 821"/>
        <xdr:cNvSpPr/>
      </xdr:nvSpPr>
      <xdr:spPr>
        <a:xfrm>
          <a:off x="18605500" y="892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125234</xdr:rowOff>
    </xdr:from>
    <xdr:ext cx="534377" cy="259045"/>
    <xdr:sp macro="" textlink="">
      <xdr:nvSpPr>
        <xdr:cNvPr id="823" name="テキスト ボックス 822"/>
        <xdr:cNvSpPr txBox="1"/>
      </xdr:nvSpPr>
      <xdr:spPr>
        <a:xfrm>
          <a:off x="18389111" y="869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48" name="直線コネクタ 847"/>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49" name="繰出金最小値テキスト"/>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0" name="直線コネクタ 849"/>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51" name="繰出金最大値テキスト"/>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52" name="直線コネクタ 851"/>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136995</xdr:rowOff>
    </xdr:from>
    <xdr:to>
      <xdr:col>116</xdr:col>
      <xdr:colOff>63500</xdr:colOff>
      <xdr:row>72</xdr:row>
      <xdr:rowOff>8045</xdr:rowOff>
    </xdr:to>
    <xdr:cxnSp macro="">
      <xdr:nvCxnSpPr>
        <xdr:cNvPr id="853" name="直線コネクタ 852"/>
        <xdr:cNvCxnSpPr/>
      </xdr:nvCxnSpPr>
      <xdr:spPr>
        <a:xfrm flipV="1">
          <a:off x="21323300" y="12309945"/>
          <a:ext cx="838200" cy="4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54" name="繰出金平均値テキスト"/>
        <xdr:cNvSpPr txBox="1"/>
      </xdr:nvSpPr>
      <xdr:spPr>
        <a:xfrm>
          <a:off x="22212300" y="129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55" name="フローチャート: 判断 854"/>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8045</xdr:rowOff>
    </xdr:from>
    <xdr:to>
      <xdr:col>111</xdr:col>
      <xdr:colOff>177800</xdr:colOff>
      <xdr:row>72</xdr:row>
      <xdr:rowOff>82512</xdr:rowOff>
    </xdr:to>
    <xdr:cxnSp macro="">
      <xdr:nvCxnSpPr>
        <xdr:cNvPr id="856" name="直線コネクタ 855"/>
        <xdr:cNvCxnSpPr/>
      </xdr:nvCxnSpPr>
      <xdr:spPr>
        <a:xfrm flipV="1">
          <a:off x="20434300" y="12352445"/>
          <a:ext cx="889000" cy="7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57" name="フローチャート: 判断 856"/>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58" name="テキスト ボックス 857"/>
        <xdr:cNvSpPr txBox="1"/>
      </xdr:nvSpPr>
      <xdr:spPr>
        <a:xfrm>
          <a:off x="21056111" y="13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82512</xdr:rowOff>
    </xdr:from>
    <xdr:to>
      <xdr:col>107</xdr:col>
      <xdr:colOff>50800</xdr:colOff>
      <xdr:row>72</xdr:row>
      <xdr:rowOff>86475</xdr:rowOff>
    </xdr:to>
    <xdr:cxnSp macro="">
      <xdr:nvCxnSpPr>
        <xdr:cNvPr id="859" name="直線コネクタ 858"/>
        <xdr:cNvCxnSpPr/>
      </xdr:nvCxnSpPr>
      <xdr:spPr>
        <a:xfrm flipV="1">
          <a:off x="19545300" y="12426912"/>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0" name="フローチャート: 判断 859"/>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63383</xdr:rowOff>
    </xdr:from>
    <xdr:ext cx="534377" cy="259045"/>
    <xdr:sp macro="" textlink="">
      <xdr:nvSpPr>
        <xdr:cNvPr id="861" name="テキスト ボックス 860"/>
        <xdr:cNvSpPr txBox="1"/>
      </xdr:nvSpPr>
      <xdr:spPr>
        <a:xfrm>
          <a:off x="20167111" y="130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86475</xdr:rowOff>
    </xdr:from>
    <xdr:to>
      <xdr:col>102</xdr:col>
      <xdr:colOff>114300</xdr:colOff>
      <xdr:row>72</xdr:row>
      <xdr:rowOff>157512</xdr:rowOff>
    </xdr:to>
    <xdr:cxnSp macro="">
      <xdr:nvCxnSpPr>
        <xdr:cNvPr id="862" name="直線コネクタ 861"/>
        <xdr:cNvCxnSpPr/>
      </xdr:nvCxnSpPr>
      <xdr:spPr>
        <a:xfrm flipV="1">
          <a:off x="18656300" y="12430875"/>
          <a:ext cx="889000" cy="7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63" name="フローチャート: 判断 862"/>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47192</xdr:rowOff>
    </xdr:from>
    <xdr:ext cx="534377" cy="259045"/>
    <xdr:sp macro="" textlink="">
      <xdr:nvSpPr>
        <xdr:cNvPr id="864" name="テキスト ボックス 863"/>
        <xdr:cNvSpPr txBox="1"/>
      </xdr:nvSpPr>
      <xdr:spPr>
        <a:xfrm>
          <a:off x="19278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65" name="フローチャート: 判断 864"/>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113809</xdr:rowOff>
    </xdr:from>
    <xdr:ext cx="534377" cy="259045"/>
    <xdr:sp macro="" textlink="">
      <xdr:nvSpPr>
        <xdr:cNvPr id="866" name="テキスト ボックス 865"/>
        <xdr:cNvSpPr txBox="1"/>
      </xdr:nvSpPr>
      <xdr:spPr>
        <a:xfrm>
          <a:off x="18389111" y="129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86195</xdr:rowOff>
    </xdr:from>
    <xdr:to>
      <xdr:col>116</xdr:col>
      <xdr:colOff>114300</xdr:colOff>
      <xdr:row>72</xdr:row>
      <xdr:rowOff>16345</xdr:rowOff>
    </xdr:to>
    <xdr:sp macro="" textlink="">
      <xdr:nvSpPr>
        <xdr:cNvPr id="872" name="楕円 871"/>
        <xdr:cNvSpPr/>
      </xdr:nvSpPr>
      <xdr:spPr>
        <a:xfrm>
          <a:off x="22110700" y="122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1122</xdr:rowOff>
    </xdr:from>
    <xdr:ext cx="534377" cy="259045"/>
    <xdr:sp macro="" textlink="">
      <xdr:nvSpPr>
        <xdr:cNvPr id="873" name="繰出金該当値テキスト"/>
        <xdr:cNvSpPr txBox="1"/>
      </xdr:nvSpPr>
      <xdr:spPr>
        <a:xfrm>
          <a:off x="22212300" y="1217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128695</xdr:rowOff>
    </xdr:from>
    <xdr:to>
      <xdr:col>112</xdr:col>
      <xdr:colOff>38100</xdr:colOff>
      <xdr:row>72</xdr:row>
      <xdr:rowOff>58845</xdr:rowOff>
    </xdr:to>
    <xdr:sp macro="" textlink="">
      <xdr:nvSpPr>
        <xdr:cNvPr id="874" name="楕円 873"/>
        <xdr:cNvSpPr/>
      </xdr:nvSpPr>
      <xdr:spPr>
        <a:xfrm>
          <a:off x="21272500" y="123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75372</xdr:rowOff>
    </xdr:from>
    <xdr:ext cx="534377" cy="259045"/>
    <xdr:sp macro="" textlink="">
      <xdr:nvSpPr>
        <xdr:cNvPr id="875" name="テキスト ボックス 874"/>
        <xdr:cNvSpPr txBox="1"/>
      </xdr:nvSpPr>
      <xdr:spPr>
        <a:xfrm>
          <a:off x="21056111" y="1207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31712</xdr:rowOff>
    </xdr:from>
    <xdr:to>
      <xdr:col>107</xdr:col>
      <xdr:colOff>101600</xdr:colOff>
      <xdr:row>72</xdr:row>
      <xdr:rowOff>133312</xdr:rowOff>
    </xdr:to>
    <xdr:sp macro="" textlink="">
      <xdr:nvSpPr>
        <xdr:cNvPr id="876" name="楕円 875"/>
        <xdr:cNvSpPr/>
      </xdr:nvSpPr>
      <xdr:spPr>
        <a:xfrm>
          <a:off x="20383500" y="123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149839</xdr:rowOff>
    </xdr:from>
    <xdr:ext cx="534377" cy="259045"/>
    <xdr:sp macro="" textlink="">
      <xdr:nvSpPr>
        <xdr:cNvPr id="877" name="テキスト ボックス 876"/>
        <xdr:cNvSpPr txBox="1"/>
      </xdr:nvSpPr>
      <xdr:spPr>
        <a:xfrm>
          <a:off x="20167111" y="1215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35675</xdr:rowOff>
    </xdr:from>
    <xdr:to>
      <xdr:col>102</xdr:col>
      <xdr:colOff>165100</xdr:colOff>
      <xdr:row>72</xdr:row>
      <xdr:rowOff>137275</xdr:rowOff>
    </xdr:to>
    <xdr:sp macro="" textlink="">
      <xdr:nvSpPr>
        <xdr:cNvPr id="878" name="楕円 877"/>
        <xdr:cNvSpPr/>
      </xdr:nvSpPr>
      <xdr:spPr>
        <a:xfrm>
          <a:off x="19494500" y="12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153802</xdr:rowOff>
    </xdr:from>
    <xdr:ext cx="534377" cy="259045"/>
    <xdr:sp macro="" textlink="">
      <xdr:nvSpPr>
        <xdr:cNvPr id="879" name="テキスト ボックス 878"/>
        <xdr:cNvSpPr txBox="1"/>
      </xdr:nvSpPr>
      <xdr:spPr>
        <a:xfrm>
          <a:off x="19278111" y="121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106712</xdr:rowOff>
    </xdr:from>
    <xdr:to>
      <xdr:col>98</xdr:col>
      <xdr:colOff>38100</xdr:colOff>
      <xdr:row>73</xdr:row>
      <xdr:rowOff>36862</xdr:rowOff>
    </xdr:to>
    <xdr:sp macro="" textlink="">
      <xdr:nvSpPr>
        <xdr:cNvPr id="880" name="楕円 879"/>
        <xdr:cNvSpPr/>
      </xdr:nvSpPr>
      <xdr:spPr>
        <a:xfrm>
          <a:off x="18605500" y="124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53389</xdr:rowOff>
    </xdr:from>
    <xdr:ext cx="534377" cy="259045"/>
    <xdr:sp macro="" textlink="">
      <xdr:nvSpPr>
        <xdr:cNvPr id="881" name="テキスト ボックス 880"/>
        <xdr:cNvSpPr txBox="1"/>
      </xdr:nvSpPr>
      <xdr:spPr>
        <a:xfrm>
          <a:off x="18389111" y="12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765,082</a:t>
          </a:r>
          <a:r>
            <a:rPr kumimoji="1" lang="ja-JP" altLang="en-US" sz="1300">
              <a:latin typeface="ＭＳ Ｐゴシック" panose="020B0600070205080204" pitchFamily="50" charset="-128"/>
              <a:ea typeface="ＭＳ Ｐゴシック" panose="020B0600070205080204" pitchFamily="50" charset="-128"/>
            </a:rPr>
            <a:t>円となっており、前年度（</a:t>
          </a:r>
          <a:r>
            <a:rPr kumimoji="1" lang="en-US" altLang="ja-JP" sz="1300">
              <a:latin typeface="ＭＳ Ｐゴシック" panose="020B0600070205080204" pitchFamily="50" charset="-128"/>
              <a:ea typeface="ＭＳ Ｐゴシック" panose="020B0600070205080204" pitchFamily="50" charset="-128"/>
            </a:rPr>
            <a:t>745,445</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人件費は</a:t>
          </a:r>
          <a:r>
            <a:rPr kumimoji="1" lang="en-US" altLang="ja-JP" sz="1300">
              <a:latin typeface="ＭＳ Ｐゴシック" panose="020B0600070205080204" pitchFamily="50" charset="-128"/>
              <a:ea typeface="ＭＳ Ｐゴシック" panose="020B0600070205080204" pitchFamily="50" charset="-128"/>
            </a:rPr>
            <a:t>112,137</a:t>
          </a:r>
          <a:r>
            <a:rPr kumimoji="1" lang="ja-JP" altLang="en-US" sz="1300">
              <a:latin typeface="ＭＳ Ｐゴシック" panose="020B0600070205080204" pitchFamily="50" charset="-128"/>
              <a:ea typeface="ＭＳ Ｐゴシック" panose="020B0600070205080204" pitchFamily="50" charset="-128"/>
            </a:rPr>
            <a:t>円で前年度（</a:t>
          </a:r>
          <a:r>
            <a:rPr kumimoji="1" lang="en-US" altLang="ja-JP" sz="1300">
              <a:latin typeface="ＭＳ Ｐゴシック" panose="020B0600070205080204" pitchFamily="50" charset="-128"/>
              <a:ea typeface="ＭＳ Ｐゴシック" panose="020B0600070205080204" pitchFamily="50" charset="-128"/>
            </a:rPr>
            <a:t>105,255</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増加し、類似団体平均を</a:t>
          </a:r>
          <a:r>
            <a:rPr kumimoji="1" lang="en-US" altLang="ja-JP" sz="1300">
              <a:latin typeface="ＭＳ Ｐゴシック" panose="020B0600070205080204" pitchFamily="50" charset="-128"/>
              <a:ea typeface="ＭＳ Ｐゴシック" panose="020B0600070205080204" pitchFamily="50" charset="-128"/>
            </a:rPr>
            <a:t>14,294</a:t>
          </a:r>
          <a:r>
            <a:rPr kumimoji="1" lang="ja-JP" altLang="en-US" sz="1300">
              <a:latin typeface="ＭＳ Ｐゴシック" panose="020B0600070205080204" pitchFamily="50" charset="-128"/>
              <a:ea typeface="ＭＳ Ｐゴシック" panose="020B0600070205080204" pitchFamily="50" charset="-128"/>
            </a:rPr>
            <a:t>円上回った。常用職員の増加や、会計年度任用職員の市町村職員共済組合への移行による共済負担金と厚生年金保険料の増加、議員報酬月額の改定による増加が主な要因である。</a:t>
          </a:r>
        </a:p>
        <a:p>
          <a:r>
            <a:rPr kumimoji="1" lang="ja-JP" altLang="en-US" sz="1300">
              <a:latin typeface="ＭＳ Ｐゴシック" panose="020B0600070205080204" pitchFamily="50" charset="-128"/>
              <a:ea typeface="ＭＳ Ｐゴシック" panose="020B0600070205080204" pitchFamily="50" charset="-128"/>
            </a:rPr>
            <a:t>　普通建設事業費は</a:t>
          </a:r>
          <a:r>
            <a:rPr kumimoji="1" lang="en-US" altLang="ja-JP" sz="1300">
              <a:latin typeface="ＭＳ Ｐゴシック" panose="020B0600070205080204" pitchFamily="50" charset="-128"/>
              <a:ea typeface="ＭＳ Ｐゴシック" panose="020B0600070205080204" pitchFamily="50" charset="-128"/>
            </a:rPr>
            <a:t>97,432</a:t>
          </a:r>
          <a:r>
            <a:rPr kumimoji="1" lang="ja-JP" altLang="en-US" sz="1300">
              <a:latin typeface="ＭＳ Ｐゴシック" panose="020B0600070205080204" pitchFamily="50" charset="-128"/>
              <a:ea typeface="ＭＳ Ｐゴシック" panose="020B0600070205080204" pitchFamily="50" charset="-128"/>
            </a:rPr>
            <a:t>円で前年度（</a:t>
          </a:r>
          <a:r>
            <a:rPr kumimoji="1" lang="en-US" altLang="ja-JP" sz="1300">
              <a:latin typeface="ＭＳ Ｐゴシック" panose="020B0600070205080204" pitchFamily="50" charset="-128"/>
              <a:ea typeface="ＭＳ Ｐゴシック" panose="020B0600070205080204" pitchFamily="50" charset="-128"/>
            </a:rPr>
            <a:t>93,454</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増加し、類似団体平均を</a:t>
          </a:r>
          <a:r>
            <a:rPr kumimoji="1" lang="en-US" altLang="ja-JP" sz="1300">
              <a:latin typeface="ＭＳ Ｐゴシック" panose="020B0600070205080204" pitchFamily="50" charset="-128"/>
              <a:ea typeface="ＭＳ Ｐゴシック" panose="020B0600070205080204" pitchFamily="50" charset="-128"/>
            </a:rPr>
            <a:t>5,420</a:t>
          </a:r>
          <a:r>
            <a:rPr kumimoji="1" lang="ja-JP" altLang="en-US" sz="1300">
              <a:latin typeface="ＭＳ Ｐゴシック" panose="020B0600070205080204" pitchFamily="50" charset="-128"/>
              <a:ea typeface="ＭＳ Ｐゴシック" panose="020B0600070205080204" pitchFamily="50" charset="-128"/>
            </a:rPr>
            <a:t>円上回った。仁賀保庁舎改修事業や金浦こ線橋改修事業が終了した一方、防災行政無線強靭化事業の工事実施や井戸尻倉庫改修事業の実施などが主な要因である。</a:t>
          </a:r>
        </a:p>
        <a:p>
          <a:r>
            <a:rPr kumimoji="1" lang="ja-JP" altLang="en-US" sz="1300">
              <a:latin typeface="ＭＳ Ｐゴシック" panose="020B0600070205080204" pitchFamily="50" charset="-128"/>
              <a:ea typeface="ＭＳ Ｐゴシック" panose="020B0600070205080204" pitchFamily="50" charset="-128"/>
            </a:rPr>
            <a:t>　公債費は</a:t>
          </a:r>
          <a:r>
            <a:rPr kumimoji="1" lang="en-US" altLang="ja-JP" sz="1300">
              <a:latin typeface="ＭＳ Ｐゴシック" panose="020B0600070205080204" pitchFamily="50" charset="-128"/>
              <a:ea typeface="ＭＳ Ｐゴシック" panose="020B0600070205080204" pitchFamily="50" charset="-128"/>
            </a:rPr>
            <a:t>89,262</a:t>
          </a:r>
          <a:r>
            <a:rPr kumimoji="1" lang="ja-JP" altLang="en-US" sz="1300">
              <a:latin typeface="ＭＳ Ｐゴシック" panose="020B0600070205080204" pitchFamily="50" charset="-128"/>
              <a:ea typeface="ＭＳ Ｐゴシック" panose="020B0600070205080204" pitchFamily="50" charset="-128"/>
            </a:rPr>
            <a:t>円で前年度（</a:t>
          </a:r>
          <a:r>
            <a:rPr kumimoji="1" lang="en-US" altLang="ja-JP" sz="1300">
              <a:latin typeface="ＭＳ Ｐゴシック" panose="020B0600070205080204" pitchFamily="50" charset="-128"/>
              <a:ea typeface="ＭＳ Ｐゴシック" panose="020B0600070205080204" pitchFamily="50" charset="-128"/>
            </a:rPr>
            <a:t>74,071</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増加し、類似団体平均を</a:t>
          </a:r>
          <a:r>
            <a:rPr kumimoji="1" lang="en-US" altLang="ja-JP" sz="1300">
              <a:latin typeface="ＭＳ Ｐゴシック" panose="020B0600070205080204" pitchFamily="50" charset="-128"/>
              <a:ea typeface="ＭＳ Ｐゴシック" panose="020B0600070205080204" pitchFamily="50" charset="-128"/>
            </a:rPr>
            <a:t>17,787</a:t>
          </a:r>
          <a:r>
            <a:rPr kumimoji="1" lang="ja-JP" altLang="en-US" sz="1300">
              <a:latin typeface="ＭＳ Ｐゴシック" panose="020B0600070205080204" pitchFamily="50" charset="-128"/>
              <a:ea typeface="ＭＳ Ｐゴシック" panose="020B0600070205080204" pitchFamily="50" charset="-128"/>
            </a:rPr>
            <a:t>円上回った。平成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年度臨時財政対策債の任意繰上償還の実施や令和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年度金浦駅こ線橋改修事業などの償還開始による元利償還金の増加が主な要因である。</a:t>
          </a:r>
        </a:p>
        <a:p>
          <a:r>
            <a:rPr kumimoji="1" lang="ja-JP" altLang="en-US" sz="1300">
              <a:latin typeface="ＭＳ Ｐゴシック" panose="020B0600070205080204" pitchFamily="50" charset="-128"/>
              <a:ea typeface="ＭＳ Ｐゴシック" panose="020B0600070205080204" pitchFamily="50" charset="-128"/>
            </a:rPr>
            <a:t>　補助費等は</a:t>
          </a:r>
          <a:r>
            <a:rPr kumimoji="1" lang="en-US" altLang="ja-JP" sz="1300">
              <a:latin typeface="ＭＳ Ｐゴシック" panose="020B0600070205080204" pitchFamily="50" charset="-128"/>
              <a:ea typeface="ＭＳ Ｐゴシック" panose="020B0600070205080204" pitchFamily="50" charset="-128"/>
            </a:rPr>
            <a:t>49,904</a:t>
          </a:r>
          <a:r>
            <a:rPr kumimoji="1" lang="ja-JP" altLang="en-US" sz="1300">
              <a:latin typeface="ＭＳ Ｐゴシック" panose="020B0600070205080204" pitchFamily="50" charset="-128"/>
              <a:ea typeface="ＭＳ Ｐゴシック" panose="020B0600070205080204" pitchFamily="50" charset="-128"/>
            </a:rPr>
            <a:t>円で前年度（</a:t>
          </a:r>
          <a:r>
            <a:rPr kumimoji="1" lang="en-US" altLang="ja-JP" sz="1300">
              <a:latin typeface="ＭＳ Ｐゴシック" panose="020B0600070205080204" pitchFamily="50" charset="-128"/>
              <a:ea typeface="ＭＳ Ｐゴシック" panose="020B0600070205080204" pitchFamily="50" charset="-128"/>
            </a:rPr>
            <a:t>56,755</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％減少し、類似団体平均を</a:t>
          </a:r>
          <a:r>
            <a:rPr kumimoji="1" lang="en-US" altLang="ja-JP" sz="1300">
              <a:latin typeface="ＭＳ Ｐゴシック" panose="020B0600070205080204" pitchFamily="50" charset="-128"/>
              <a:ea typeface="ＭＳ Ｐゴシック" panose="020B0600070205080204" pitchFamily="50" charset="-128"/>
            </a:rPr>
            <a:t>50,698</a:t>
          </a:r>
          <a:r>
            <a:rPr kumimoji="1" lang="ja-JP" altLang="en-US" sz="1300">
              <a:latin typeface="ＭＳ Ｐゴシック" panose="020B0600070205080204" pitchFamily="50" charset="-128"/>
              <a:ea typeface="ＭＳ Ｐゴシック" panose="020B0600070205080204" pitchFamily="50" charset="-128"/>
            </a:rPr>
            <a:t>円下回った。機構集積協力金交付事業などの減少や、事業終了による新型コロナウイルス感染症対策事業、フレッシュワーク奨励金、一次産業支援事業などの皆減が主な要因である。</a:t>
          </a:r>
        </a:p>
        <a:p>
          <a:r>
            <a:rPr kumimoji="1" lang="ja-JP" altLang="en-US" sz="1300">
              <a:latin typeface="ＭＳ Ｐゴシック" panose="020B0600070205080204" pitchFamily="50" charset="-128"/>
              <a:ea typeface="ＭＳ Ｐゴシック" panose="020B0600070205080204" pitchFamily="50" charset="-128"/>
            </a:rPr>
            <a:t>　災害復旧事業費は</a:t>
          </a:r>
          <a:r>
            <a:rPr kumimoji="1" lang="en-US" altLang="ja-JP" sz="1300">
              <a:latin typeface="ＭＳ Ｐゴシック" panose="020B0600070205080204" pitchFamily="50" charset="-128"/>
              <a:ea typeface="ＭＳ Ｐゴシック" panose="020B0600070205080204" pitchFamily="50" charset="-128"/>
            </a:rPr>
            <a:t>1,186</a:t>
          </a:r>
          <a:r>
            <a:rPr kumimoji="1" lang="ja-JP" altLang="en-US" sz="1300">
              <a:latin typeface="ＭＳ Ｐゴシック" panose="020B0600070205080204" pitchFamily="50" charset="-128"/>
              <a:ea typeface="ＭＳ Ｐゴシック" panose="020B0600070205080204" pitchFamily="50" charset="-128"/>
            </a:rPr>
            <a:t>円で前年度（</a:t>
          </a:r>
          <a:r>
            <a:rPr kumimoji="1" lang="en-US" altLang="ja-JP" sz="1300">
              <a:latin typeface="ＭＳ Ｐゴシック" panose="020B0600070205080204" pitchFamily="50" charset="-128"/>
              <a:ea typeface="ＭＳ Ｐゴシック" panose="020B0600070205080204" pitchFamily="50" charset="-128"/>
            </a:rPr>
            <a:t>4,664</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74.6</a:t>
          </a:r>
          <a:r>
            <a:rPr kumimoji="1" lang="ja-JP" altLang="en-US" sz="1300">
              <a:latin typeface="ＭＳ Ｐゴシック" panose="020B0600070205080204" pitchFamily="50" charset="-128"/>
              <a:ea typeface="ＭＳ Ｐゴシック" panose="020B0600070205080204" pitchFamily="50" charset="-128"/>
            </a:rPr>
            <a:t>％減少し、類似団体平均を</a:t>
          </a:r>
          <a:r>
            <a:rPr kumimoji="1" lang="en-US" altLang="ja-JP" sz="1300">
              <a:latin typeface="ＭＳ Ｐゴシック" panose="020B0600070205080204" pitchFamily="50" charset="-128"/>
              <a:ea typeface="ＭＳ Ｐゴシック" panose="020B0600070205080204" pitchFamily="50" charset="-128"/>
            </a:rPr>
            <a:t>4,586</a:t>
          </a:r>
          <a:r>
            <a:rPr kumimoji="1" lang="ja-JP" altLang="en-US" sz="1300">
              <a:latin typeface="ＭＳ Ｐゴシック" panose="020B0600070205080204" pitchFamily="50" charset="-128"/>
              <a:ea typeface="ＭＳ Ｐゴシック" panose="020B0600070205080204" pitchFamily="50" charset="-128"/>
            </a:rPr>
            <a:t>円下回った。令和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年度凍上災害道路復旧工事の事業終了に伴う皆減が主な要因である。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22,463
22,330
241.13
18,134,950
17,186,036
643,311
9,095,056
13,190,022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81978</xdr:rowOff>
    </xdr:from>
    <xdr:to>
      <xdr:col>24</xdr:col>
      <xdr:colOff>63500</xdr:colOff>
      <xdr:row>35</xdr:row>
      <xdr:rowOff>152845</xdr:rowOff>
    </xdr:to>
    <xdr:cxnSp macro="">
      <xdr:nvCxnSpPr>
        <xdr:cNvPr id="61" name="直線コネクタ 60"/>
        <xdr:cNvCxnSpPr/>
      </xdr:nvCxnSpPr>
      <xdr:spPr>
        <a:xfrm flipV="1">
          <a:off x="3797300" y="6082728"/>
          <a:ext cx="8382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469744" cy="259045"/>
    <xdr:sp macro="" textlink="">
      <xdr:nvSpPr>
        <xdr:cNvPr id="62" name="議会費平均値テキスト"/>
        <xdr:cNvSpPr txBox="1"/>
      </xdr:nvSpPr>
      <xdr:spPr>
        <a:xfrm>
          <a:off x="4686300" y="608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74359</xdr:rowOff>
    </xdr:from>
    <xdr:to>
      <xdr:col>19</xdr:col>
      <xdr:colOff>177800</xdr:colOff>
      <xdr:row>35</xdr:row>
      <xdr:rowOff>152845</xdr:rowOff>
    </xdr:to>
    <xdr:cxnSp macro="">
      <xdr:nvCxnSpPr>
        <xdr:cNvPr id="64" name="直線コネクタ 63"/>
        <xdr:cNvCxnSpPr/>
      </xdr:nvCxnSpPr>
      <xdr:spPr>
        <a:xfrm>
          <a:off x="2908300" y="6075109"/>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46436</xdr:rowOff>
    </xdr:from>
    <xdr:ext cx="469744" cy="259045"/>
    <xdr:sp macro="" textlink="">
      <xdr:nvSpPr>
        <xdr:cNvPr id="66" name="テキスト ボックス 65"/>
        <xdr:cNvSpPr txBox="1"/>
      </xdr:nvSpPr>
      <xdr:spPr>
        <a:xfrm>
          <a:off x="3562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74359</xdr:rowOff>
    </xdr:from>
    <xdr:to>
      <xdr:col>15</xdr:col>
      <xdr:colOff>50800</xdr:colOff>
      <xdr:row>35</xdr:row>
      <xdr:rowOff>95314</xdr:rowOff>
    </xdr:to>
    <xdr:cxnSp macro="">
      <xdr:nvCxnSpPr>
        <xdr:cNvPr id="67" name="直線コネクタ 66"/>
        <xdr:cNvCxnSpPr/>
      </xdr:nvCxnSpPr>
      <xdr:spPr>
        <a:xfrm flipV="1">
          <a:off x="2019300" y="6075109"/>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45038</xdr:rowOff>
    </xdr:from>
    <xdr:ext cx="469744" cy="259045"/>
    <xdr:sp macro="" textlink="">
      <xdr:nvSpPr>
        <xdr:cNvPr id="69" name="テキスト ボックス 68"/>
        <xdr:cNvSpPr txBox="1"/>
      </xdr:nvSpPr>
      <xdr:spPr>
        <a:xfrm>
          <a:off x="2673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40259</xdr:rowOff>
    </xdr:from>
    <xdr:to>
      <xdr:col>10</xdr:col>
      <xdr:colOff>114300</xdr:colOff>
      <xdr:row>35</xdr:row>
      <xdr:rowOff>95314</xdr:rowOff>
    </xdr:to>
    <xdr:cxnSp macro="">
      <xdr:nvCxnSpPr>
        <xdr:cNvPr id="70" name="直線コネクタ 69"/>
        <xdr:cNvCxnSpPr/>
      </xdr:nvCxnSpPr>
      <xdr:spPr>
        <a:xfrm>
          <a:off x="1130300" y="6041009"/>
          <a:ext cx="889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31178</xdr:rowOff>
    </xdr:from>
    <xdr:to>
      <xdr:col>24</xdr:col>
      <xdr:colOff>114300</xdr:colOff>
      <xdr:row>35</xdr:row>
      <xdr:rowOff>132778</xdr:rowOff>
    </xdr:to>
    <xdr:sp macro="" textlink="">
      <xdr:nvSpPr>
        <xdr:cNvPr id="80" name="楕円 79"/>
        <xdr:cNvSpPr/>
      </xdr:nvSpPr>
      <xdr:spPr>
        <a:xfrm>
          <a:off x="4584700" y="60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54055</xdr:rowOff>
    </xdr:from>
    <xdr:ext cx="469744" cy="259045"/>
    <xdr:sp macro="" textlink="">
      <xdr:nvSpPr>
        <xdr:cNvPr id="81" name="議会費該当値テキスト"/>
        <xdr:cNvSpPr txBox="1"/>
      </xdr:nvSpPr>
      <xdr:spPr>
        <a:xfrm>
          <a:off x="4686300" y="58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102045</xdr:rowOff>
    </xdr:from>
    <xdr:to>
      <xdr:col>20</xdr:col>
      <xdr:colOff>38100</xdr:colOff>
      <xdr:row>36</xdr:row>
      <xdr:rowOff>32195</xdr:rowOff>
    </xdr:to>
    <xdr:sp macro="" textlink="">
      <xdr:nvSpPr>
        <xdr:cNvPr id="82" name="楕円 81"/>
        <xdr:cNvSpPr/>
      </xdr:nvSpPr>
      <xdr:spPr>
        <a:xfrm>
          <a:off x="3746500" y="610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23322</xdr:rowOff>
    </xdr:from>
    <xdr:ext cx="469744" cy="259045"/>
    <xdr:sp macro="" textlink="">
      <xdr:nvSpPr>
        <xdr:cNvPr id="83" name="テキスト ボックス 82"/>
        <xdr:cNvSpPr txBox="1"/>
      </xdr:nvSpPr>
      <xdr:spPr>
        <a:xfrm>
          <a:off x="3562428" y="619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23559</xdr:rowOff>
    </xdr:from>
    <xdr:to>
      <xdr:col>15</xdr:col>
      <xdr:colOff>101600</xdr:colOff>
      <xdr:row>35</xdr:row>
      <xdr:rowOff>125159</xdr:rowOff>
    </xdr:to>
    <xdr:sp macro="" textlink="">
      <xdr:nvSpPr>
        <xdr:cNvPr id="84" name="楕円 83"/>
        <xdr:cNvSpPr/>
      </xdr:nvSpPr>
      <xdr:spPr>
        <a:xfrm>
          <a:off x="2857500" y="60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141686</xdr:rowOff>
    </xdr:from>
    <xdr:ext cx="469744" cy="259045"/>
    <xdr:sp macro="" textlink="">
      <xdr:nvSpPr>
        <xdr:cNvPr id="85" name="テキスト ボックス 84"/>
        <xdr:cNvSpPr txBox="1"/>
      </xdr:nvSpPr>
      <xdr:spPr>
        <a:xfrm>
          <a:off x="2673428" y="579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44514</xdr:rowOff>
    </xdr:from>
    <xdr:to>
      <xdr:col>10</xdr:col>
      <xdr:colOff>165100</xdr:colOff>
      <xdr:row>35</xdr:row>
      <xdr:rowOff>146114</xdr:rowOff>
    </xdr:to>
    <xdr:sp macro="" textlink="">
      <xdr:nvSpPr>
        <xdr:cNvPr id="86" name="楕円 85"/>
        <xdr:cNvSpPr/>
      </xdr:nvSpPr>
      <xdr:spPr>
        <a:xfrm>
          <a:off x="1968500" y="604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162641</xdr:rowOff>
    </xdr:from>
    <xdr:ext cx="469744" cy="259045"/>
    <xdr:sp macro="" textlink="">
      <xdr:nvSpPr>
        <xdr:cNvPr id="87" name="テキスト ボックス 86"/>
        <xdr:cNvSpPr txBox="1"/>
      </xdr:nvSpPr>
      <xdr:spPr>
        <a:xfrm>
          <a:off x="1784428" y="582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160909</xdr:rowOff>
    </xdr:from>
    <xdr:to>
      <xdr:col>6</xdr:col>
      <xdr:colOff>38100</xdr:colOff>
      <xdr:row>35</xdr:row>
      <xdr:rowOff>91059</xdr:rowOff>
    </xdr:to>
    <xdr:sp macro="" textlink="">
      <xdr:nvSpPr>
        <xdr:cNvPr id="88" name="楕円 87"/>
        <xdr:cNvSpPr/>
      </xdr:nvSpPr>
      <xdr:spPr>
        <a:xfrm>
          <a:off x="10795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107586</xdr:rowOff>
    </xdr:from>
    <xdr:ext cx="469744" cy="259045"/>
    <xdr:sp macro="" textlink="">
      <xdr:nvSpPr>
        <xdr:cNvPr id="89" name="テキスト ボックス 88"/>
        <xdr:cNvSpPr txBox="1"/>
      </xdr:nvSpPr>
      <xdr:spPr>
        <a:xfrm>
          <a:off x="895428" y="57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94501</xdr:rowOff>
    </xdr:from>
    <xdr:to>
      <xdr:col>24</xdr:col>
      <xdr:colOff>63500</xdr:colOff>
      <xdr:row>54</xdr:row>
      <xdr:rowOff>120095</xdr:rowOff>
    </xdr:to>
    <xdr:cxnSp macro="">
      <xdr:nvCxnSpPr>
        <xdr:cNvPr id="116" name="直線コネクタ 115"/>
        <xdr:cNvCxnSpPr/>
      </xdr:nvCxnSpPr>
      <xdr:spPr>
        <a:xfrm>
          <a:off x="3797300" y="9352801"/>
          <a:ext cx="838200" cy="2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59006</xdr:rowOff>
    </xdr:from>
    <xdr:ext cx="599010" cy="259045"/>
    <xdr:sp macro="" textlink="">
      <xdr:nvSpPr>
        <xdr:cNvPr id="117" name="総務費平均値テキスト"/>
        <xdr:cNvSpPr txBox="1"/>
      </xdr:nvSpPr>
      <xdr:spPr>
        <a:xfrm>
          <a:off x="4686300" y="9488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57020</xdr:rowOff>
    </xdr:from>
    <xdr:to>
      <xdr:col>19</xdr:col>
      <xdr:colOff>177800</xdr:colOff>
      <xdr:row>54</xdr:row>
      <xdr:rowOff>94501</xdr:rowOff>
    </xdr:to>
    <xdr:cxnSp macro="">
      <xdr:nvCxnSpPr>
        <xdr:cNvPr id="119" name="直線コネクタ 118"/>
        <xdr:cNvCxnSpPr/>
      </xdr:nvCxnSpPr>
      <xdr:spPr>
        <a:xfrm>
          <a:off x="2908300" y="9315320"/>
          <a:ext cx="889000" cy="3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159215</xdr:rowOff>
    </xdr:from>
    <xdr:ext cx="599010" cy="259045"/>
    <xdr:sp macro="" textlink="">
      <xdr:nvSpPr>
        <xdr:cNvPr id="121" name="テキスト ボックス 120"/>
        <xdr:cNvSpPr txBox="1"/>
      </xdr:nvSpPr>
      <xdr:spPr>
        <a:xfrm>
          <a:off x="3497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22991</xdr:rowOff>
    </xdr:from>
    <xdr:to>
      <xdr:col>15</xdr:col>
      <xdr:colOff>50800</xdr:colOff>
      <xdr:row>54</xdr:row>
      <xdr:rowOff>57020</xdr:rowOff>
    </xdr:to>
    <xdr:cxnSp macro="">
      <xdr:nvCxnSpPr>
        <xdr:cNvPr id="122" name="直線コネクタ 121"/>
        <xdr:cNvCxnSpPr/>
      </xdr:nvCxnSpPr>
      <xdr:spPr>
        <a:xfrm>
          <a:off x="2019300" y="8938391"/>
          <a:ext cx="889000" cy="37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130178</xdr:rowOff>
    </xdr:from>
    <xdr:ext cx="599010" cy="259045"/>
    <xdr:sp macro="" textlink="">
      <xdr:nvSpPr>
        <xdr:cNvPr id="124" name="テキスト ボックス 123"/>
        <xdr:cNvSpPr txBox="1"/>
      </xdr:nvSpPr>
      <xdr:spPr>
        <a:xfrm>
          <a:off x="2608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22991</xdr:rowOff>
    </xdr:from>
    <xdr:to>
      <xdr:col>10</xdr:col>
      <xdr:colOff>114300</xdr:colOff>
      <xdr:row>56</xdr:row>
      <xdr:rowOff>101807</xdr:rowOff>
    </xdr:to>
    <xdr:cxnSp macro="">
      <xdr:nvCxnSpPr>
        <xdr:cNvPr id="125" name="直線コネクタ 124"/>
        <xdr:cNvCxnSpPr/>
      </xdr:nvCxnSpPr>
      <xdr:spPr>
        <a:xfrm flipV="1">
          <a:off x="1130300" y="8938391"/>
          <a:ext cx="889000" cy="76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168622</xdr:rowOff>
    </xdr:from>
    <xdr:to>
      <xdr:col>10</xdr:col>
      <xdr:colOff>165100</xdr:colOff>
      <xdr:row>53</xdr:row>
      <xdr:rowOff>98772</xdr:rowOff>
    </xdr:to>
    <xdr:sp macro="" textlink="">
      <xdr:nvSpPr>
        <xdr:cNvPr id="126" name="フローチャート: 判断 125"/>
        <xdr:cNvSpPr/>
      </xdr:nvSpPr>
      <xdr:spPr>
        <a:xfrm>
          <a:off x="1968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89899</xdr:rowOff>
    </xdr:from>
    <xdr:ext cx="599010" cy="259045"/>
    <xdr:sp macro="" textlink="">
      <xdr:nvSpPr>
        <xdr:cNvPr id="127" name="テキスト ボックス 126"/>
        <xdr:cNvSpPr txBox="1"/>
      </xdr:nvSpPr>
      <xdr:spPr>
        <a:xfrm>
          <a:off x="1719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99370</xdr:rowOff>
    </xdr:from>
    <xdr:to>
      <xdr:col>6</xdr:col>
      <xdr:colOff>38100</xdr:colOff>
      <xdr:row>56</xdr:row>
      <xdr:rowOff>29520</xdr:rowOff>
    </xdr:to>
    <xdr:sp macro="" textlink="">
      <xdr:nvSpPr>
        <xdr:cNvPr id="128" name="フローチャート: 判断 127"/>
        <xdr:cNvSpPr/>
      </xdr:nvSpPr>
      <xdr:spPr>
        <a:xfrm>
          <a:off x="1079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46047</xdr:rowOff>
    </xdr:from>
    <xdr:ext cx="599010" cy="259045"/>
    <xdr:sp macro="" textlink="">
      <xdr:nvSpPr>
        <xdr:cNvPr id="129" name="テキスト ボックス 128"/>
        <xdr:cNvSpPr txBox="1"/>
      </xdr:nvSpPr>
      <xdr:spPr>
        <a:xfrm>
          <a:off x="830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69295</xdr:rowOff>
    </xdr:from>
    <xdr:to>
      <xdr:col>24</xdr:col>
      <xdr:colOff>114300</xdr:colOff>
      <xdr:row>54</xdr:row>
      <xdr:rowOff>170895</xdr:rowOff>
    </xdr:to>
    <xdr:sp macro="" textlink="">
      <xdr:nvSpPr>
        <xdr:cNvPr id="135" name="楕円 134"/>
        <xdr:cNvSpPr/>
      </xdr:nvSpPr>
      <xdr:spPr>
        <a:xfrm>
          <a:off x="4584700" y="932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92172</xdr:rowOff>
    </xdr:from>
    <xdr:ext cx="599010" cy="259045"/>
    <xdr:sp macro="" textlink="">
      <xdr:nvSpPr>
        <xdr:cNvPr id="136" name="総務費該当値テキスト"/>
        <xdr:cNvSpPr txBox="1"/>
      </xdr:nvSpPr>
      <xdr:spPr>
        <a:xfrm>
          <a:off x="4686300" y="9179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43701</xdr:rowOff>
    </xdr:from>
    <xdr:to>
      <xdr:col>20</xdr:col>
      <xdr:colOff>38100</xdr:colOff>
      <xdr:row>54</xdr:row>
      <xdr:rowOff>145301</xdr:rowOff>
    </xdr:to>
    <xdr:sp macro="" textlink="">
      <xdr:nvSpPr>
        <xdr:cNvPr id="137" name="楕円 136"/>
        <xdr:cNvSpPr/>
      </xdr:nvSpPr>
      <xdr:spPr>
        <a:xfrm>
          <a:off x="3746500" y="930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161828</xdr:rowOff>
    </xdr:from>
    <xdr:ext cx="599010" cy="259045"/>
    <xdr:sp macro="" textlink="">
      <xdr:nvSpPr>
        <xdr:cNvPr id="138" name="テキスト ボックス 137"/>
        <xdr:cNvSpPr txBox="1"/>
      </xdr:nvSpPr>
      <xdr:spPr>
        <a:xfrm>
          <a:off x="3497795" y="907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6220</xdr:rowOff>
    </xdr:from>
    <xdr:to>
      <xdr:col>15</xdr:col>
      <xdr:colOff>101600</xdr:colOff>
      <xdr:row>54</xdr:row>
      <xdr:rowOff>107820</xdr:rowOff>
    </xdr:to>
    <xdr:sp macro="" textlink="">
      <xdr:nvSpPr>
        <xdr:cNvPr id="139" name="楕円 138"/>
        <xdr:cNvSpPr/>
      </xdr:nvSpPr>
      <xdr:spPr>
        <a:xfrm>
          <a:off x="2857500" y="92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124347</xdr:rowOff>
    </xdr:from>
    <xdr:ext cx="599010" cy="259045"/>
    <xdr:sp macro="" textlink="">
      <xdr:nvSpPr>
        <xdr:cNvPr id="140" name="テキスト ボックス 139"/>
        <xdr:cNvSpPr txBox="1"/>
      </xdr:nvSpPr>
      <xdr:spPr>
        <a:xfrm>
          <a:off x="2608795" y="903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143641</xdr:rowOff>
    </xdr:from>
    <xdr:to>
      <xdr:col>10</xdr:col>
      <xdr:colOff>165100</xdr:colOff>
      <xdr:row>52</xdr:row>
      <xdr:rowOff>73791</xdr:rowOff>
    </xdr:to>
    <xdr:sp macro="" textlink="">
      <xdr:nvSpPr>
        <xdr:cNvPr id="141" name="楕円 140"/>
        <xdr:cNvSpPr/>
      </xdr:nvSpPr>
      <xdr:spPr>
        <a:xfrm>
          <a:off x="1968500" y="888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90318</xdr:rowOff>
    </xdr:from>
    <xdr:ext cx="599010" cy="259045"/>
    <xdr:sp macro="" textlink="">
      <xdr:nvSpPr>
        <xdr:cNvPr id="142" name="テキスト ボックス 141"/>
        <xdr:cNvSpPr txBox="1"/>
      </xdr:nvSpPr>
      <xdr:spPr>
        <a:xfrm>
          <a:off x="1719795" y="866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51007</xdr:rowOff>
    </xdr:from>
    <xdr:to>
      <xdr:col>6</xdr:col>
      <xdr:colOff>38100</xdr:colOff>
      <xdr:row>56</xdr:row>
      <xdr:rowOff>152607</xdr:rowOff>
    </xdr:to>
    <xdr:sp macro="" textlink="">
      <xdr:nvSpPr>
        <xdr:cNvPr id="143" name="楕円 142"/>
        <xdr:cNvSpPr/>
      </xdr:nvSpPr>
      <xdr:spPr>
        <a:xfrm>
          <a:off x="1079500" y="965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143734</xdr:rowOff>
    </xdr:from>
    <xdr:ext cx="534377" cy="259045"/>
    <xdr:sp macro="" textlink="">
      <xdr:nvSpPr>
        <xdr:cNvPr id="144" name="テキスト ボックス 143"/>
        <xdr:cNvSpPr txBox="1"/>
      </xdr:nvSpPr>
      <xdr:spPr>
        <a:xfrm>
          <a:off x="863111" y="974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107881</xdr:rowOff>
    </xdr:from>
    <xdr:to>
      <xdr:col>24</xdr:col>
      <xdr:colOff>63500</xdr:colOff>
      <xdr:row>75</xdr:row>
      <xdr:rowOff>119452</xdr:rowOff>
    </xdr:to>
    <xdr:cxnSp macro="">
      <xdr:nvCxnSpPr>
        <xdr:cNvPr id="176" name="直線コネクタ 175"/>
        <xdr:cNvCxnSpPr/>
      </xdr:nvCxnSpPr>
      <xdr:spPr>
        <a:xfrm>
          <a:off x="3797300" y="12966631"/>
          <a:ext cx="838200" cy="1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75484</xdr:rowOff>
    </xdr:from>
    <xdr:ext cx="599010" cy="259045"/>
    <xdr:sp macro="" textlink="">
      <xdr:nvSpPr>
        <xdr:cNvPr id="177" name="民生費平均値テキスト"/>
        <xdr:cNvSpPr txBox="1"/>
      </xdr:nvSpPr>
      <xdr:spPr>
        <a:xfrm>
          <a:off x="4686300" y="12591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38812</xdr:rowOff>
    </xdr:from>
    <xdr:to>
      <xdr:col>19</xdr:col>
      <xdr:colOff>177800</xdr:colOff>
      <xdr:row>75</xdr:row>
      <xdr:rowOff>107881</xdr:rowOff>
    </xdr:to>
    <xdr:cxnSp macro="">
      <xdr:nvCxnSpPr>
        <xdr:cNvPr id="179" name="直線コネクタ 178"/>
        <xdr:cNvCxnSpPr/>
      </xdr:nvCxnSpPr>
      <xdr:spPr>
        <a:xfrm>
          <a:off x="2908300" y="12897562"/>
          <a:ext cx="889000" cy="6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134637</xdr:rowOff>
    </xdr:from>
    <xdr:ext cx="599010" cy="259045"/>
    <xdr:sp macro="" textlink="">
      <xdr:nvSpPr>
        <xdr:cNvPr id="181" name="テキスト ボックス 180"/>
        <xdr:cNvSpPr txBox="1"/>
      </xdr:nvSpPr>
      <xdr:spPr>
        <a:xfrm>
          <a:off x="3497795" y="1265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38812</xdr:rowOff>
    </xdr:from>
    <xdr:to>
      <xdr:col>15</xdr:col>
      <xdr:colOff>50800</xdr:colOff>
      <xdr:row>76</xdr:row>
      <xdr:rowOff>76203</xdr:rowOff>
    </xdr:to>
    <xdr:cxnSp macro="">
      <xdr:nvCxnSpPr>
        <xdr:cNvPr id="182" name="直線コネクタ 181"/>
        <xdr:cNvCxnSpPr/>
      </xdr:nvCxnSpPr>
      <xdr:spPr>
        <a:xfrm flipV="1">
          <a:off x="2019300" y="12897562"/>
          <a:ext cx="889000" cy="20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23701</xdr:rowOff>
    </xdr:from>
    <xdr:ext cx="599010" cy="259045"/>
    <xdr:sp macro="" textlink="">
      <xdr:nvSpPr>
        <xdr:cNvPr id="184" name="テキスト ボックス 183"/>
        <xdr:cNvSpPr txBox="1"/>
      </xdr:nvSpPr>
      <xdr:spPr>
        <a:xfrm>
          <a:off x="2608795" y="1253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76203</xdr:rowOff>
    </xdr:from>
    <xdr:to>
      <xdr:col>10</xdr:col>
      <xdr:colOff>114300</xdr:colOff>
      <xdr:row>76</xdr:row>
      <xdr:rowOff>170898</xdr:rowOff>
    </xdr:to>
    <xdr:cxnSp macro="">
      <xdr:nvCxnSpPr>
        <xdr:cNvPr id="185" name="直線コネクタ 184"/>
        <xdr:cNvCxnSpPr/>
      </xdr:nvCxnSpPr>
      <xdr:spPr>
        <a:xfrm flipV="1">
          <a:off x="1130300" y="13106403"/>
          <a:ext cx="889000" cy="9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6" name="フローチャート: 判断 185"/>
        <xdr:cNvSpPr/>
      </xdr:nvSpPr>
      <xdr:spPr>
        <a:xfrm>
          <a:off x="1968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24844</xdr:rowOff>
    </xdr:from>
    <xdr:ext cx="599010" cy="259045"/>
    <xdr:sp macro="" textlink="">
      <xdr:nvSpPr>
        <xdr:cNvPr id="187" name="テキスト ボックス 186"/>
        <xdr:cNvSpPr txBox="1"/>
      </xdr:nvSpPr>
      <xdr:spPr>
        <a:xfrm>
          <a:off x="1719795" y="127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88" name="フローチャート: 判断 187"/>
        <xdr:cNvSpPr/>
      </xdr:nvSpPr>
      <xdr:spPr>
        <a:xfrm>
          <a:off x="1079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97147</xdr:rowOff>
    </xdr:from>
    <xdr:ext cx="599010" cy="259045"/>
    <xdr:sp macro="" textlink="">
      <xdr:nvSpPr>
        <xdr:cNvPr id="189" name="テキスト ボックス 188"/>
        <xdr:cNvSpPr txBox="1"/>
      </xdr:nvSpPr>
      <xdr:spPr>
        <a:xfrm>
          <a:off x="830795" y="1278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68652</xdr:rowOff>
    </xdr:from>
    <xdr:to>
      <xdr:col>24</xdr:col>
      <xdr:colOff>114300</xdr:colOff>
      <xdr:row>75</xdr:row>
      <xdr:rowOff>170253</xdr:rowOff>
    </xdr:to>
    <xdr:sp macro="" textlink="">
      <xdr:nvSpPr>
        <xdr:cNvPr id="195" name="楕円 194"/>
        <xdr:cNvSpPr/>
      </xdr:nvSpPr>
      <xdr:spPr>
        <a:xfrm>
          <a:off x="4584700" y="129274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47079</xdr:rowOff>
    </xdr:from>
    <xdr:ext cx="599010" cy="259045"/>
    <xdr:sp macro="" textlink="">
      <xdr:nvSpPr>
        <xdr:cNvPr id="196" name="民生費該当値テキスト"/>
        <xdr:cNvSpPr txBox="1"/>
      </xdr:nvSpPr>
      <xdr:spPr>
        <a:xfrm>
          <a:off x="4686300" y="1290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57081</xdr:rowOff>
    </xdr:from>
    <xdr:to>
      <xdr:col>20</xdr:col>
      <xdr:colOff>38100</xdr:colOff>
      <xdr:row>75</xdr:row>
      <xdr:rowOff>158682</xdr:rowOff>
    </xdr:to>
    <xdr:sp macro="" textlink="">
      <xdr:nvSpPr>
        <xdr:cNvPr id="197" name="楕円 196"/>
        <xdr:cNvSpPr/>
      </xdr:nvSpPr>
      <xdr:spPr>
        <a:xfrm>
          <a:off x="3746500" y="129158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149809</xdr:rowOff>
    </xdr:from>
    <xdr:ext cx="599010" cy="259045"/>
    <xdr:sp macro="" textlink="">
      <xdr:nvSpPr>
        <xdr:cNvPr id="198" name="テキスト ボックス 197"/>
        <xdr:cNvSpPr txBox="1"/>
      </xdr:nvSpPr>
      <xdr:spPr>
        <a:xfrm>
          <a:off x="3497795" y="1300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159462</xdr:rowOff>
    </xdr:from>
    <xdr:to>
      <xdr:col>15</xdr:col>
      <xdr:colOff>101600</xdr:colOff>
      <xdr:row>75</xdr:row>
      <xdr:rowOff>89612</xdr:rowOff>
    </xdr:to>
    <xdr:sp macro="" textlink="">
      <xdr:nvSpPr>
        <xdr:cNvPr id="199" name="楕円 198"/>
        <xdr:cNvSpPr/>
      </xdr:nvSpPr>
      <xdr:spPr>
        <a:xfrm>
          <a:off x="2857500" y="1284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80739</xdr:rowOff>
    </xdr:from>
    <xdr:ext cx="599010" cy="259045"/>
    <xdr:sp macro="" textlink="">
      <xdr:nvSpPr>
        <xdr:cNvPr id="200" name="テキスト ボックス 199"/>
        <xdr:cNvSpPr txBox="1"/>
      </xdr:nvSpPr>
      <xdr:spPr>
        <a:xfrm>
          <a:off x="2608795" y="1293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25403</xdr:rowOff>
    </xdr:from>
    <xdr:to>
      <xdr:col>10</xdr:col>
      <xdr:colOff>165100</xdr:colOff>
      <xdr:row>76</xdr:row>
      <xdr:rowOff>127003</xdr:rowOff>
    </xdr:to>
    <xdr:sp macro="" textlink="">
      <xdr:nvSpPr>
        <xdr:cNvPr id="201" name="楕円 200"/>
        <xdr:cNvSpPr/>
      </xdr:nvSpPr>
      <xdr:spPr>
        <a:xfrm>
          <a:off x="1968500" y="1305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118130</xdr:rowOff>
    </xdr:from>
    <xdr:ext cx="599010" cy="259045"/>
    <xdr:sp macro="" textlink="">
      <xdr:nvSpPr>
        <xdr:cNvPr id="202" name="テキスト ボックス 201"/>
        <xdr:cNvSpPr txBox="1"/>
      </xdr:nvSpPr>
      <xdr:spPr>
        <a:xfrm>
          <a:off x="1719795" y="1314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120098</xdr:rowOff>
    </xdr:from>
    <xdr:to>
      <xdr:col>6</xdr:col>
      <xdr:colOff>38100</xdr:colOff>
      <xdr:row>77</xdr:row>
      <xdr:rowOff>50248</xdr:rowOff>
    </xdr:to>
    <xdr:sp macro="" textlink="">
      <xdr:nvSpPr>
        <xdr:cNvPr id="203" name="楕円 202"/>
        <xdr:cNvSpPr/>
      </xdr:nvSpPr>
      <xdr:spPr>
        <a:xfrm>
          <a:off x="1079500" y="1315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41375</xdr:rowOff>
    </xdr:from>
    <xdr:ext cx="599010" cy="259045"/>
    <xdr:sp macro="" textlink="">
      <xdr:nvSpPr>
        <xdr:cNvPr id="204" name="テキスト ボックス 203"/>
        <xdr:cNvSpPr txBox="1"/>
      </xdr:nvSpPr>
      <xdr:spPr>
        <a:xfrm>
          <a:off x="830795" y="1324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100381</xdr:rowOff>
    </xdr:from>
    <xdr:to>
      <xdr:col>24</xdr:col>
      <xdr:colOff>63500</xdr:colOff>
      <xdr:row>95</xdr:row>
      <xdr:rowOff>119507</xdr:rowOff>
    </xdr:to>
    <xdr:cxnSp macro="">
      <xdr:nvCxnSpPr>
        <xdr:cNvPr id="234" name="直線コネクタ 233"/>
        <xdr:cNvCxnSpPr/>
      </xdr:nvCxnSpPr>
      <xdr:spPr>
        <a:xfrm flipV="1">
          <a:off x="3797300" y="16388131"/>
          <a:ext cx="8382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152582</xdr:rowOff>
    </xdr:from>
    <xdr:ext cx="534377" cy="259045"/>
    <xdr:sp macro="" textlink="">
      <xdr:nvSpPr>
        <xdr:cNvPr id="235" name="衛生費平均値テキスト"/>
        <xdr:cNvSpPr txBox="1"/>
      </xdr:nvSpPr>
      <xdr:spPr>
        <a:xfrm>
          <a:off x="4686300" y="1609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119507</xdr:rowOff>
    </xdr:from>
    <xdr:to>
      <xdr:col>19</xdr:col>
      <xdr:colOff>177800</xdr:colOff>
      <xdr:row>96</xdr:row>
      <xdr:rowOff>57899</xdr:rowOff>
    </xdr:to>
    <xdr:cxnSp macro="">
      <xdr:nvCxnSpPr>
        <xdr:cNvPr id="237" name="直線コネクタ 236"/>
        <xdr:cNvCxnSpPr/>
      </xdr:nvCxnSpPr>
      <xdr:spPr>
        <a:xfrm flipV="1">
          <a:off x="2908300" y="16407257"/>
          <a:ext cx="889000" cy="10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28548</xdr:rowOff>
    </xdr:from>
    <xdr:ext cx="534377" cy="259045"/>
    <xdr:sp macro="" textlink="">
      <xdr:nvSpPr>
        <xdr:cNvPr id="239" name="テキスト ボックス 238"/>
        <xdr:cNvSpPr txBox="1"/>
      </xdr:nvSpPr>
      <xdr:spPr>
        <a:xfrm>
          <a:off x="3530111" y="159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57899</xdr:rowOff>
    </xdr:from>
    <xdr:to>
      <xdr:col>15</xdr:col>
      <xdr:colOff>50800</xdr:colOff>
      <xdr:row>96</xdr:row>
      <xdr:rowOff>112534</xdr:rowOff>
    </xdr:to>
    <xdr:cxnSp macro="">
      <xdr:nvCxnSpPr>
        <xdr:cNvPr id="240" name="直線コネクタ 239"/>
        <xdr:cNvCxnSpPr/>
      </xdr:nvCxnSpPr>
      <xdr:spPr>
        <a:xfrm flipV="1">
          <a:off x="2019300" y="16517099"/>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12050</xdr:rowOff>
    </xdr:from>
    <xdr:ext cx="534377" cy="259045"/>
    <xdr:sp macro="" textlink="">
      <xdr:nvSpPr>
        <xdr:cNvPr id="242" name="テキスト ボックス 241"/>
        <xdr:cNvSpPr txBox="1"/>
      </xdr:nvSpPr>
      <xdr:spPr>
        <a:xfrm>
          <a:off x="2641111" y="159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112534</xdr:rowOff>
    </xdr:from>
    <xdr:to>
      <xdr:col>10</xdr:col>
      <xdr:colOff>114300</xdr:colOff>
      <xdr:row>97</xdr:row>
      <xdr:rowOff>95847</xdr:rowOff>
    </xdr:to>
    <xdr:cxnSp macro="">
      <xdr:nvCxnSpPr>
        <xdr:cNvPr id="243" name="直線コネクタ 242"/>
        <xdr:cNvCxnSpPr/>
      </xdr:nvCxnSpPr>
      <xdr:spPr>
        <a:xfrm flipV="1">
          <a:off x="1130300" y="16571734"/>
          <a:ext cx="889000" cy="15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4" name="フローチャート: 判断 243"/>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141837</xdr:rowOff>
    </xdr:from>
    <xdr:ext cx="534377" cy="259045"/>
    <xdr:sp macro="" textlink="">
      <xdr:nvSpPr>
        <xdr:cNvPr id="245" name="テキスト ボックス 244"/>
        <xdr:cNvSpPr txBox="1"/>
      </xdr:nvSpPr>
      <xdr:spPr>
        <a:xfrm>
          <a:off x="1752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6" name="フローチャート: 判断 245"/>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48093</xdr:rowOff>
    </xdr:from>
    <xdr:ext cx="534377" cy="259045"/>
    <xdr:sp macro="" textlink="">
      <xdr:nvSpPr>
        <xdr:cNvPr id="247" name="テキスト ボックス 246"/>
        <xdr:cNvSpPr txBox="1"/>
      </xdr:nvSpPr>
      <xdr:spPr>
        <a:xfrm>
          <a:off x="863111" y="161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49581</xdr:rowOff>
    </xdr:from>
    <xdr:to>
      <xdr:col>24</xdr:col>
      <xdr:colOff>114300</xdr:colOff>
      <xdr:row>95</xdr:row>
      <xdr:rowOff>151181</xdr:rowOff>
    </xdr:to>
    <xdr:sp macro="" textlink="">
      <xdr:nvSpPr>
        <xdr:cNvPr id="253" name="楕円 252"/>
        <xdr:cNvSpPr/>
      </xdr:nvSpPr>
      <xdr:spPr>
        <a:xfrm>
          <a:off x="4584700" y="163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28008</xdr:rowOff>
    </xdr:from>
    <xdr:ext cx="534377" cy="259045"/>
    <xdr:sp macro="" textlink="">
      <xdr:nvSpPr>
        <xdr:cNvPr id="254" name="衛生費該当値テキスト"/>
        <xdr:cNvSpPr txBox="1"/>
      </xdr:nvSpPr>
      <xdr:spPr>
        <a:xfrm>
          <a:off x="4686300" y="1631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68707</xdr:rowOff>
    </xdr:from>
    <xdr:to>
      <xdr:col>20</xdr:col>
      <xdr:colOff>38100</xdr:colOff>
      <xdr:row>95</xdr:row>
      <xdr:rowOff>170307</xdr:rowOff>
    </xdr:to>
    <xdr:sp macro="" textlink="">
      <xdr:nvSpPr>
        <xdr:cNvPr id="255" name="楕円 254"/>
        <xdr:cNvSpPr/>
      </xdr:nvSpPr>
      <xdr:spPr>
        <a:xfrm>
          <a:off x="3746500" y="1635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161434</xdr:rowOff>
    </xdr:from>
    <xdr:ext cx="534377" cy="259045"/>
    <xdr:sp macro="" textlink="">
      <xdr:nvSpPr>
        <xdr:cNvPr id="256" name="テキスト ボックス 255"/>
        <xdr:cNvSpPr txBox="1"/>
      </xdr:nvSpPr>
      <xdr:spPr>
        <a:xfrm>
          <a:off x="3530111" y="1644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7099</xdr:rowOff>
    </xdr:from>
    <xdr:to>
      <xdr:col>15</xdr:col>
      <xdr:colOff>101600</xdr:colOff>
      <xdr:row>96</xdr:row>
      <xdr:rowOff>108699</xdr:rowOff>
    </xdr:to>
    <xdr:sp macro="" textlink="">
      <xdr:nvSpPr>
        <xdr:cNvPr id="257" name="楕円 256"/>
        <xdr:cNvSpPr/>
      </xdr:nvSpPr>
      <xdr:spPr>
        <a:xfrm>
          <a:off x="2857500" y="1646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99826</xdr:rowOff>
    </xdr:from>
    <xdr:ext cx="534377" cy="259045"/>
    <xdr:sp macro="" textlink="">
      <xdr:nvSpPr>
        <xdr:cNvPr id="258" name="テキスト ボックス 257"/>
        <xdr:cNvSpPr txBox="1"/>
      </xdr:nvSpPr>
      <xdr:spPr>
        <a:xfrm>
          <a:off x="2641111" y="1655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61734</xdr:rowOff>
    </xdr:from>
    <xdr:to>
      <xdr:col>10</xdr:col>
      <xdr:colOff>165100</xdr:colOff>
      <xdr:row>96</xdr:row>
      <xdr:rowOff>163334</xdr:rowOff>
    </xdr:to>
    <xdr:sp macro="" textlink="">
      <xdr:nvSpPr>
        <xdr:cNvPr id="259" name="楕円 258"/>
        <xdr:cNvSpPr/>
      </xdr:nvSpPr>
      <xdr:spPr>
        <a:xfrm>
          <a:off x="1968500" y="1652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154461</xdr:rowOff>
    </xdr:from>
    <xdr:ext cx="534377" cy="259045"/>
    <xdr:sp macro="" textlink="">
      <xdr:nvSpPr>
        <xdr:cNvPr id="260" name="テキスト ボックス 259"/>
        <xdr:cNvSpPr txBox="1"/>
      </xdr:nvSpPr>
      <xdr:spPr>
        <a:xfrm>
          <a:off x="1752111" y="1661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45047</xdr:rowOff>
    </xdr:from>
    <xdr:to>
      <xdr:col>6</xdr:col>
      <xdr:colOff>38100</xdr:colOff>
      <xdr:row>97</xdr:row>
      <xdr:rowOff>146647</xdr:rowOff>
    </xdr:to>
    <xdr:sp macro="" textlink="">
      <xdr:nvSpPr>
        <xdr:cNvPr id="261" name="楕円 260"/>
        <xdr:cNvSpPr/>
      </xdr:nvSpPr>
      <xdr:spPr>
        <a:xfrm>
          <a:off x="1079500" y="1667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137774</xdr:rowOff>
    </xdr:from>
    <xdr:ext cx="534377" cy="259045"/>
    <xdr:sp macro="" textlink="">
      <xdr:nvSpPr>
        <xdr:cNvPr id="262" name="テキスト ボックス 261"/>
        <xdr:cNvSpPr txBox="1"/>
      </xdr:nvSpPr>
      <xdr:spPr>
        <a:xfrm>
          <a:off x="863111" y="167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75039</xdr:rowOff>
    </xdr:from>
    <xdr:to>
      <xdr:col>55</xdr:col>
      <xdr:colOff>0</xdr:colOff>
      <xdr:row>39</xdr:row>
      <xdr:rowOff>6622</xdr:rowOff>
    </xdr:to>
    <xdr:cxnSp macro="">
      <xdr:nvCxnSpPr>
        <xdr:cNvPr id="293" name="直線コネクタ 292"/>
        <xdr:cNvCxnSpPr/>
      </xdr:nvCxnSpPr>
      <xdr:spPr>
        <a:xfrm>
          <a:off x="9639300" y="6590139"/>
          <a:ext cx="838200" cy="10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55445</xdr:rowOff>
    </xdr:from>
    <xdr:to>
      <xdr:col>50</xdr:col>
      <xdr:colOff>114300</xdr:colOff>
      <xdr:row>38</xdr:row>
      <xdr:rowOff>75039</xdr:rowOff>
    </xdr:to>
    <xdr:cxnSp macro="">
      <xdr:nvCxnSpPr>
        <xdr:cNvPr id="296" name="直線コネクタ 295"/>
        <xdr:cNvCxnSpPr/>
      </xdr:nvCxnSpPr>
      <xdr:spPr>
        <a:xfrm>
          <a:off x="8750300" y="65705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124151</xdr:rowOff>
    </xdr:from>
    <xdr:ext cx="469744" cy="259045"/>
    <xdr:sp macro="" textlink="">
      <xdr:nvSpPr>
        <xdr:cNvPr id="298" name="テキスト ボックス 297"/>
        <xdr:cNvSpPr txBox="1"/>
      </xdr:nvSpPr>
      <xdr:spPr>
        <a:xfrm>
          <a:off x="9404428" y="6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55445</xdr:rowOff>
    </xdr:from>
    <xdr:to>
      <xdr:col>45</xdr:col>
      <xdr:colOff>177800</xdr:colOff>
      <xdr:row>38</xdr:row>
      <xdr:rowOff>97899</xdr:rowOff>
    </xdr:to>
    <xdr:cxnSp macro="">
      <xdr:nvCxnSpPr>
        <xdr:cNvPr id="299" name="直線コネクタ 298"/>
        <xdr:cNvCxnSpPr/>
      </xdr:nvCxnSpPr>
      <xdr:spPr>
        <a:xfrm flipV="1">
          <a:off x="7861300" y="657054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110108</xdr:rowOff>
    </xdr:from>
    <xdr:ext cx="469744" cy="259045"/>
    <xdr:sp macro="" textlink="">
      <xdr:nvSpPr>
        <xdr:cNvPr id="301" name="テキスト ボックス 300"/>
        <xdr:cNvSpPr txBox="1"/>
      </xdr:nvSpPr>
      <xdr:spPr>
        <a:xfrm>
          <a:off x="8515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97899</xdr:rowOff>
    </xdr:from>
    <xdr:to>
      <xdr:col>41</xdr:col>
      <xdr:colOff>50800</xdr:colOff>
      <xdr:row>38</xdr:row>
      <xdr:rowOff>143782</xdr:rowOff>
    </xdr:to>
    <xdr:cxnSp macro="">
      <xdr:nvCxnSpPr>
        <xdr:cNvPr id="302" name="直線コネクタ 301"/>
        <xdr:cNvCxnSpPr/>
      </xdr:nvCxnSpPr>
      <xdr:spPr>
        <a:xfrm flipV="1">
          <a:off x="6972300" y="6612999"/>
          <a:ext cx="8890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3" name="フローチャート: 判断 302"/>
        <xdr:cNvSpPr/>
      </xdr:nvSpPr>
      <xdr:spPr>
        <a:xfrm>
          <a:off x="7810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143745</xdr:rowOff>
    </xdr:from>
    <xdr:ext cx="469744" cy="259045"/>
    <xdr:sp macro="" textlink="">
      <xdr:nvSpPr>
        <xdr:cNvPr id="304" name="テキスト ボックス 303"/>
        <xdr:cNvSpPr txBox="1"/>
      </xdr:nvSpPr>
      <xdr:spPr>
        <a:xfrm>
          <a:off x="7626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5" name="フローチャート: 判断 304"/>
        <xdr:cNvSpPr/>
      </xdr:nvSpPr>
      <xdr:spPr>
        <a:xfrm>
          <a:off x="6921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19575</xdr:rowOff>
    </xdr:from>
    <xdr:ext cx="378565" cy="259045"/>
    <xdr:sp macro="" textlink="">
      <xdr:nvSpPr>
        <xdr:cNvPr id="306" name="テキスト ボックス 305"/>
        <xdr:cNvSpPr txBox="1"/>
      </xdr:nvSpPr>
      <xdr:spPr>
        <a:xfrm>
          <a:off x="6783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127272</xdr:rowOff>
    </xdr:from>
    <xdr:to>
      <xdr:col>55</xdr:col>
      <xdr:colOff>50800</xdr:colOff>
      <xdr:row>39</xdr:row>
      <xdr:rowOff>57422</xdr:rowOff>
    </xdr:to>
    <xdr:sp macro="" textlink="">
      <xdr:nvSpPr>
        <xdr:cNvPr id="312" name="楕円 311"/>
        <xdr:cNvSpPr/>
      </xdr:nvSpPr>
      <xdr:spPr>
        <a:xfrm>
          <a:off x="10426700" y="66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42199</xdr:rowOff>
    </xdr:from>
    <xdr:ext cx="378565" cy="259045"/>
    <xdr:sp macro="" textlink="">
      <xdr:nvSpPr>
        <xdr:cNvPr id="313" name="労働費該当値テキスト"/>
        <xdr:cNvSpPr txBox="1"/>
      </xdr:nvSpPr>
      <xdr:spPr>
        <a:xfrm>
          <a:off x="10528300" y="6557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24239</xdr:rowOff>
    </xdr:from>
    <xdr:to>
      <xdr:col>50</xdr:col>
      <xdr:colOff>165100</xdr:colOff>
      <xdr:row>38</xdr:row>
      <xdr:rowOff>125839</xdr:rowOff>
    </xdr:to>
    <xdr:sp macro="" textlink="">
      <xdr:nvSpPr>
        <xdr:cNvPr id="314" name="楕円 313"/>
        <xdr:cNvSpPr/>
      </xdr:nvSpPr>
      <xdr:spPr>
        <a:xfrm>
          <a:off x="9588500" y="65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142366</xdr:rowOff>
    </xdr:from>
    <xdr:ext cx="469744" cy="259045"/>
    <xdr:sp macro="" textlink="">
      <xdr:nvSpPr>
        <xdr:cNvPr id="315" name="テキスト ボックス 314"/>
        <xdr:cNvSpPr txBox="1"/>
      </xdr:nvSpPr>
      <xdr:spPr>
        <a:xfrm>
          <a:off x="9404428" y="631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4645</xdr:rowOff>
    </xdr:from>
    <xdr:to>
      <xdr:col>46</xdr:col>
      <xdr:colOff>38100</xdr:colOff>
      <xdr:row>38</xdr:row>
      <xdr:rowOff>106245</xdr:rowOff>
    </xdr:to>
    <xdr:sp macro="" textlink="">
      <xdr:nvSpPr>
        <xdr:cNvPr id="316" name="楕円 315"/>
        <xdr:cNvSpPr/>
      </xdr:nvSpPr>
      <xdr:spPr>
        <a:xfrm>
          <a:off x="8699500" y="65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122772</xdr:rowOff>
    </xdr:from>
    <xdr:ext cx="469744" cy="259045"/>
    <xdr:sp macro="" textlink="">
      <xdr:nvSpPr>
        <xdr:cNvPr id="317" name="テキスト ボックス 316"/>
        <xdr:cNvSpPr txBox="1"/>
      </xdr:nvSpPr>
      <xdr:spPr>
        <a:xfrm>
          <a:off x="8515428" y="629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47099</xdr:rowOff>
    </xdr:from>
    <xdr:to>
      <xdr:col>41</xdr:col>
      <xdr:colOff>101600</xdr:colOff>
      <xdr:row>38</xdr:row>
      <xdr:rowOff>148699</xdr:rowOff>
    </xdr:to>
    <xdr:sp macro="" textlink="">
      <xdr:nvSpPr>
        <xdr:cNvPr id="318" name="楕円 317"/>
        <xdr:cNvSpPr/>
      </xdr:nvSpPr>
      <xdr:spPr>
        <a:xfrm>
          <a:off x="7810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165226</xdr:rowOff>
    </xdr:from>
    <xdr:ext cx="469744" cy="259045"/>
    <xdr:sp macro="" textlink="">
      <xdr:nvSpPr>
        <xdr:cNvPr id="319" name="テキスト ボックス 318"/>
        <xdr:cNvSpPr txBox="1"/>
      </xdr:nvSpPr>
      <xdr:spPr>
        <a:xfrm>
          <a:off x="7626428" y="633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92982</xdr:rowOff>
    </xdr:from>
    <xdr:to>
      <xdr:col>36</xdr:col>
      <xdr:colOff>165100</xdr:colOff>
      <xdr:row>39</xdr:row>
      <xdr:rowOff>23132</xdr:rowOff>
    </xdr:to>
    <xdr:sp macro="" textlink="">
      <xdr:nvSpPr>
        <xdr:cNvPr id="320" name="楕円 319"/>
        <xdr:cNvSpPr/>
      </xdr:nvSpPr>
      <xdr:spPr>
        <a:xfrm>
          <a:off x="6921500" y="66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14259</xdr:rowOff>
    </xdr:from>
    <xdr:ext cx="378565" cy="259045"/>
    <xdr:sp macro="" textlink="">
      <xdr:nvSpPr>
        <xdr:cNvPr id="321" name="テキスト ボックス 320"/>
        <xdr:cNvSpPr txBox="1"/>
      </xdr:nvSpPr>
      <xdr:spPr>
        <a:xfrm>
          <a:off x="6783017" y="670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51365</xdr:rowOff>
    </xdr:from>
    <xdr:to>
      <xdr:col>55</xdr:col>
      <xdr:colOff>0</xdr:colOff>
      <xdr:row>53</xdr:row>
      <xdr:rowOff>88055</xdr:rowOff>
    </xdr:to>
    <xdr:cxnSp macro="">
      <xdr:nvCxnSpPr>
        <xdr:cNvPr id="350" name="直線コネクタ 349"/>
        <xdr:cNvCxnSpPr/>
      </xdr:nvCxnSpPr>
      <xdr:spPr>
        <a:xfrm flipV="1">
          <a:off x="9639300" y="9138215"/>
          <a:ext cx="8382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104170</xdr:rowOff>
    </xdr:from>
    <xdr:ext cx="534377" cy="259045"/>
    <xdr:sp macro="" textlink="">
      <xdr:nvSpPr>
        <xdr:cNvPr id="351" name="農林水産業費平均値テキスト"/>
        <xdr:cNvSpPr txBox="1"/>
      </xdr:nvSpPr>
      <xdr:spPr>
        <a:xfrm>
          <a:off x="10528300" y="936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88055</xdr:rowOff>
    </xdr:from>
    <xdr:to>
      <xdr:col>50</xdr:col>
      <xdr:colOff>114300</xdr:colOff>
      <xdr:row>54</xdr:row>
      <xdr:rowOff>75464</xdr:rowOff>
    </xdr:to>
    <xdr:cxnSp macro="">
      <xdr:nvCxnSpPr>
        <xdr:cNvPr id="353" name="直線コネクタ 352"/>
        <xdr:cNvCxnSpPr/>
      </xdr:nvCxnSpPr>
      <xdr:spPr>
        <a:xfrm flipV="1">
          <a:off x="8750300" y="9174905"/>
          <a:ext cx="889000" cy="15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18349</xdr:rowOff>
    </xdr:from>
    <xdr:ext cx="534377" cy="259045"/>
    <xdr:sp macro="" textlink="">
      <xdr:nvSpPr>
        <xdr:cNvPr id="355" name="テキスト ボックス 354"/>
        <xdr:cNvSpPr txBox="1"/>
      </xdr:nvSpPr>
      <xdr:spPr>
        <a:xfrm>
          <a:off x="9372111" y="94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21171</xdr:rowOff>
    </xdr:from>
    <xdr:to>
      <xdr:col>45</xdr:col>
      <xdr:colOff>177800</xdr:colOff>
      <xdr:row>54</xdr:row>
      <xdr:rowOff>75464</xdr:rowOff>
    </xdr:to>
    <xdr:cxnSp macro="">
      <xdr:nvCxnSpPr>
        <xdr:cNvPr id="356" name="直線コネクタ 355"/>
        <xdr:cNvCxnSpPr/>
      </xdr:nvCxnSpPr>
      <xdr:spPr>
        <a:xfrm>
          <a:off x="7861300" y="9279471"/>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165740</xdr:rowOff>
    </xdr:from>
    <xdr:ext cx="534377" cy="259045"/>
    <xdr:sp macro="" textlink="">
      <xdr:nvSpPr>
        <xdr:cNvPr id="358" name="テキスト ボックス 357"/>
        <xdr:cNvSpPr txBox="1"/>
      </xdr:nvSpPr>
      <xdr:spPr>
        <a:xfrm>
          <a:off x="8483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21171</xdr:rowOff>
    </xdr:from>
    <xdr:to>
      <xdr:col>41</xdr:col>
      <xdr:colOff>50800</xdr:colOff>
      <xdr:row>54</xdr:row>
      <xdr:rowOff>64967</xdr:rowOff>
    </xdr:to>
    <xdr:cxnSp macro="">
      <xdr:nvCxnSpPr>
        <xdr:cNvPr id="359" name="直線コネクタ 358"/>
        <xdr:cNvCxnSpPr/>
      </xdr:nvCxnSpPr>
      <xdr:spPr>
        <a:xfrm flipV="1">
          <a:off x="6972300" y="9279471"/>
          <a:ext cx="889000" cy="4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0" name="フローチャート: 判断 359"/>
        <xdr:cNvSpPr/>
      </xdr:nvSpPr>
      <xdr:spPr>
        <a:xfrm>
          <a:off x="7810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155453</xdr:rowOff>
    </xdr:from>
    <xdr:ext cx="534377" cy="259045"/>
    <xdr:sp macro="" textlink="">
      <xdr:nvSpPr>
        <xdr:cNvPr id="361" name="テキスト ボックス 360"/>
        <xdr:cNvSpPr txBox="1"/>
      </xdr:nvSpPr>
      <xdr:spPr>
        <a:xfrm>
          <a:off x="7594111" y="94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2" name="フローチャート: 判断 361"/>
        <xdr:cNvSpPr/>
      </xdr:nvSpPr>
      <xdr:spPr>
        <a:xfrm>
          <a:off x="6921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3357</xdr:rowOff>
    </xdr:from>
    <xdr:ext cx="534377" cy="259045"/>
    <xdr:sp macro="" textlink="">
      <xdr:nvSpPr>
        <xdr:cNvPr id="363" name="テキスト ボックス 362"/>
        <xdr:cNvSpPr txBox="1"/>
      </xdr:nvSpPr>
      <xdr:spPr>
        <a:xfrm>
          <a:off x="6705111" y="94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565</xdr:rowOff>
    </xdr:from>
    <xdr:to>
      <xdr:col>55</xdr:col>
      <xdr:colOff>50800</xdr:colOff>
      <xdr:row>53</xdr:row>
      <xdr:rowOff>102165</xdr:rowOff>
    </xdr:to>
    <xdr:sp macro="" textlink="">
      <xdr:nvSpPr>
        <xdr:cNvPr id="369" name="楕円 368"/>
        <xdr:cNvSpPr/>
      </xdr:nvSpPr>
      <xdr:spPr>
        <a:xfrm>
          <a:off x="10426700" y="90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23442</xdr:rowOff>
    </xdr:from>
    <xdr:ext cx="534377" cy="259045"/>
    <xdr:sp macro="" textlink="">
      <xdr:nvSpPr>
        <xdr:cNvPr id="370" name="農林水産業費該当値テキスト"/>
        <xdr:cNvSpPr txBox="1"/>
      </xdr:nvSpPr>
      <xdr:spPr>
        <a:xfrm>
          <a:off x="10528300" y="893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37255</xdr:rowOff>
    </xdr:from>
    <xdr:to>
      <xdr:col>50</xdr:col>
      <xdr:colOff>165100</xdr:colOff>
      <xdr:row>53</xdr:row>
      <xdr:rowOff>138855</xdr:rowOff>
    </xdr:to>
    <xdr:sp macro="" textlink="">
      <xdr:nvSpPr>
        <xdr:cNvPr id="371" name="楕円 370"/>
        <xdr:cNvSpPr/>
      </xdr:nvSpPr>
      <xdr:spPr>
        <a:xfrm>
          <a:off x="9588500" y="91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155382</xdr:rowOff>
    </xdr:from>
    <xdr:ext cx="534377" cy="259045"/>
    <xdr:sp macro="" textlink="">
      <xdr:nvSpPr>
        <xdr:cNvPr id="372" name="テキスト ボックス 371"/>
        <xdr:cNvSpPr txBox="1"/>
      </xdr:nvSpPr>
      <xdr:spPr>
        <a:xfrm>
          <a:off x="9372111" y="889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24664</xdr:rowOff>
    </xdr:from>
    <xdr:to>
      <xdr:col>46</xdr:col>
      <xdr:colOff>38100</xdr:colOff>
      <xdr:row>54</xdr:row>
      <xdr:rowOff>126264</xdr:rowOff>
    </xdr:to>
    <xdr:sp macro="" textlink="">
      <xdr:nvSpPr>
        <xdr:cNvPr id="373" name="楕円 372"/>
        <xdr:cNvSpPr/>
      </xdr:nvSpPr>
      <xdr:spPr>
        <a:xfrm>
          <a:off x="8699500" y="9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142791</xdr:rowOff>
    </xdr:from>
    <xdr:ext cx="534377" cy="259045"/>
    <xdr:sp macro="" textlink="">
      <xdr:nvSpPr>
        <xdr:cNvPr id="374" name="テキスト ボックス 373"/>
        <xdr:cNvSpPr txBox="1"/>
      </xdr:nvSpPr>
      <xdr:spPr>
        <a:xfrm>
          <a:off x="8483111" y="90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141821</xdr:rowOff>
    </xdr:from>
    <xdr:to>
      <xdr:col>41</xdr:col>
      <xdr:colOff>101600</xdr:colOff>
      <xdr:row>54</xdr:row>
      <xdr:rowOff>71971</xdr:rowOff>
    </xdr:to>
    <xdr:sp macro="" textlink="">
      <xdr:nvSpPr>
        <xdr:cNvPr id="375" name="楕円 374"/>
        <xdr:cNvSpPr/>
      </xdr:nvSpPr>
      <xdr:spPr>
        <a:xfrm>
          <a:off x="7810500" y="922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88498</xdr:rowOff>
    </xdr:from>
    <xdr:ext cx="534377" cy="259045"/>
    <xdr:sp macro="" textlink="">
      <xdr:nvSpPr>
        <xdr:cNvPr id="376" name="テキスト ボックス 375"/>
        <xdr:cNvSpPr txBox="1"/>
      </xdr:nvSpPr>
      <xdr:spPr>
        <a:xfrm>
          <a:off x="7594111" y="900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14167</xdr:rowOff>
    </xdr:from>
    <xdr:to>
      <xdr:col>36</xdr:col>
      <xdr:colOff>165100</xdr:colOff>
      <xdr:row>54</xdr:row>
      <xdr:rowOff>115767</xdr:rowOff>
    </xdr:to>
    <xdr:sp macro="" textlink="">
      <xdr:nvSpPr>
        <xdr:cNvPr id="377" name="楕円 376"/>
        <xdr:cNvSpPr/>
      </xdr:nvSpPr>
      <xdr:spPr>
        <a:xfrm>
          <a:off x="6921500" y="927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132294</xdr:rowOff>
    </xdr:from>
    <xdr:ext cx="534377" cy="259045"/>
    <xdr:sp macro="" textlink="">
      <xdr:nvSpPr>
        <xdr:cNvPr id="378" name="テキスト ボックス 377"/>
        <xdr:cNvSpPr txBox="1"/>
      </xdr:nvSpPr>
      <xdr:spPr>
        <a:xfrm>
          <a:off x="6705111" y="904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58844</xdr:rowOff>
    </xdr:from>
    <xdr:to>
      <xdr:col>55</xdr:col>
      <xdr:colOff>0</xdr:colOff>
      <xdr:row>77</xdr:row>
      <xdr:rowOff>129443</xdr:rowOff>
    </xdr:to>
    <xdr:cxnSp macro="">
      <xdr:nvCxnSpPr>
        <xdr:cNvPr id="407" name="直線コネクタ 406"/>
        <xdr:cNvCxnSpPr/>
      </xdr:nvCxnSpPr>
      <xdr:spPr>
        <a:xfrm>
          <a:off x="9639300" y="13260494"/>
          <a:ext cx="838200" cy="7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86521</xdr:rowOff>
    </xdr:from>
    <xdr:ext cx="534377" cy="259045"/>
    <xdr:sp macro="" textlink="">
      <xdr:nvSpPr>
        <xdr:cNvPr id="408" name="商工費平均値テキスト"/>
        <xdr:cNvSpPr txBox="1"/>
      </xdr:nvSpPr>
      <xdr:spPr>
        <a:xfrm>
          <a:off x="10528300" y="13288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58844</xdr:rowOff>
    </xdr:from>
    <xdr:to>
      <xdr:col>50</xdr:col>
      <xdr:colOff>114300</xdr:colOff>
      <xdr:row>78</xdr:row>
      <xdr:rowOff>29294</xdr:rowOff>
    </xdr:to>
    <xdr:cxnSp macro="">
      <xdr:nvCxnSpPr>
        <xdr:cNvPr id="410" name="直線コネクタ 409"/>
        <xdr:cNvCxnSpPr/>
      </xdr:nvCxnSpPr>
      <xdr:spPr>
        <a:xfrm flipV="1">
          <a:off x="8750300" y="13260494"/>
          <a:ext cx="889000" cy="14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160718</xdr:rowOff>
    </xdr:from>
    <xdr:ext cx="534377" cy="259045"/>
    <xdr:sp macro="" textlink="">
      <xdr:nvSpPr>
        <xdr:cNvPr id="412" name="テキスト ボックス 411"/>
        <xdr:cNvSpPr txBox="1"/>
      </xdr:nvSpPr>
      <xdr:spPr>
        <a:xfrm>
          <a:off x="9372111" y="133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125253</xdr:rowOff>
    </xdr:from>
    <xdr:to>
      <xdr:col>45</xdr:col>
      <xdr:colOff>177800</xdr:colOff>
      <xdr:row>78</xdr:row>
      <xdr:rowOff>29294</xdr:rowOff>
    </xdr:to>
    <xdr:cxnSp macro="">
      <xdr:nvCxnSpPr>
        <xdr:cNvPr id="413" name="直線コネクタ 412"/>
        <xdr:cNvCxnSpPr/>
      </xdr:nvCxnSpPr>
      <xdr:spPr>
        <a:xfrm>
          <a:off x="7861300" y="13326903"/>
          <a:ext cx="889000" cy="7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76768</xdr:rowOff>
    </xdr:from>
    <xdr:ext cx="534377" cy="259045"/>
    <xdr:sp macro="" textlink="">
      <xdr:nvSpPr>
        <xdr:cNvPr id="415" name="テキスト ボックス 414"/>
        <xdr:cNvSpPr txBox="1"/>
      </xdr:nvSpPr>
      <xdr:spPr>
        <a:xfrm>
          <a:off x="8483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125253</xdr:rowOff>
    </xdr:from>
    <xdr:to>
      <xdr:col>41</xdr:col>
      <xdr:colOff>50800</xdr:colOff>
      <xdr:row>77</xdr:row>
      <xdr:rowOff>146726</xdr:rowOff>
    </xdr:to>
    <xdr:cxnSp macro="">
      <xdr:nvCxnSpPr>
        <xdr:cNvPr id="416" name="直線コネクタ 415"/>
        <xdr:cNvCxnSpPr/>
      </xdr:nvCxnSpPr>
      <xdr:spPr>
        <a:xfrm flipV="1">
          <a:off x="6972300" y="13326903"/>
          <a:ext cx="889000" cy="2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7" name="フローチャート: 判断 416"/>
        <xdr:cNvSpPr/>
      </xdr:nvSpPr>
      <xdr:spPr>
        <a:xfrm>
          <a:off x="7810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31307</xdr:rowOff>
    </xdr:from>
    <xdr:ext cx="534377" cy="259045"/>
    <xdr:sp macro="" textlink="">
      <xdr:nvSpPr>
        <xdr:cNvPr id="418" name="テキスト ボックス 417"/>
        <xdr:cNvSpPr txBox="1"/>
      </xdr:nvSpPr>
      <xdr:spPr>
        <a:xfrm>
          <a:off x="7594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19" name="フローチャート: 判断 418"/>
        <xdr:cNvSpPr/>
      </xdr:nvSpPr>
      <xdr:spPr>
        <a:xfrm>
          <a:off x="6921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105244</xdr:rowOff>
    </xdr:from>
    <xdr:ext cx="534377" cy="259045"/>
    <xdr:sp macro="" textlink="">
      <xdr:nvSpPr>
        <xdr:cNvPr id="420" name="テキスト ボックス 419"/>
        <xdr:cNvSpPr txBox="1"/>
      </xdr:nvSpPr>
      <xdr:spPr>
        <a:xfrm>
          <a:off x="6705111" y="134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78643</xdr:rowOff>
    </xdr:from>
    <xdr:to>
      <xdr:col>55</xdr:col>
      <xdr:colOff>50800</xdr:colOff>
      <xdr:row>78</xdr:row>
      <xdr:rowOff>8793</xdr:rowOff>
    </xdr:to>
    <xdr:sp macro="" textlink="">
      <xdr:nvSpPr>
        <xdr:cNvPr id="426" name="楕円 425"/>
        <xdr:cNvSpPr/>
      </xdr:nvSpPr>
      <xdr:spPr>
        <a:xfrm>
          <a:off x="10426700" y="1328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101520</xdr:rowOff>
    </xdr:from>
    <xdr:ext cx="534377" cy="259045"/>
    <xdr:sp macro="" textlink="">
      <xdr:nvSpPr>
        <xdr:cNvPr id="427" name="商工費該当値テキスト"/>
        <xdr:cNvSpPr txBox="1"/>
      </xdr:nvSpPr>
      <xdr:spPr>
        <a:xfrm>
          <a:off x="10528300" y="1313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8044</xdr:rowOff>
    </xdr:from>
    <xdr:to>
      <xdr:col>50</xdr:col>
      <xdr:colOff>165100</xdr:colOff>
      <xdr:row>77</xdr:row>
      <xdr:rowOff>109644</xdr:rowOff>
    </xdr:to>
    <xdr:sp macro="" textlink="">
      <xdr:nvSpPr>
        <xdr:cNvPr id="428" name="楕円 427"/>
        <xdr:cNvSpPr/>
      </xdr:nvSpPr>
      <xdr:spPr>
        <a:xfrm>
          <a:off x="9588500" y="1320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126171</xdr:rowOff>
    </xdr:from>
    <xdr:ext cx="534377" cy="259045"/>
    <xdr:sp macro="" textlink="">
      <xdr:nvSpPr>
        <xdr:cNvPr id="429" name="テキスト ボックス 428"/>
        <xdr:cNvSpPr txBox="1"/>
      </xdr:nvSpPr>
      <xdr:spPr>
        <a:xfrm>
          <a:off x="9372111" y="129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149944</xdr:rowOff>
    </xdr:from>
    <xdr:to>
      <xdr:col>46</xdr:col>
      <xdr:colOff>38100</xdr:colOff>
      <xdr:row>78</xdr:row>
      <xdr:rowOff>80094</xdr:rowOff>
    </xdr:to>
    <xdr:sp macro="" textlink="">
      <xdr:nvSpPr>
        <xdr:cNvPr id="430" name="楕円 429"/>
        <xdr:cNvSpPr/>
      </xdr:nvSpPr>
      <xdr:spPr>
        <a:xfrm>
          <a:off x="8699500" y="133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96621</xdr:rowOff>
    </xdr:from>
    <xdr:ext cx="534377" cy="259045"/>
    <xdr:sp macro="" textlink="">
      <xdr:nvSpPr>
        <xdr:cNvPr id="431" name="テキスト ボックス 430"/>
        <xdr:cNvSpPr txBox="1"/>
      </xdr:nvSpPr>
      <xdr:spPr>
        <a:xfrm>
          <a:off x="8483111" y="1312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74453</xdr:rowOff>
    </xdr:from>
    <xdr:to>
      <xdr:col>41</xdr:col>
      <xdr:colOff>101600</xdr:colOff>
      <xdr:row>78</xdr:row>
      <xdr:rowOff>4603</xdr:rowOff>
    </xdr:to>
    <xdr:sp macro="" textlink="">
      <xdr:nvSpPr>
        <xdr:cNvPr id="432" name="楕円 431"/>
        <xdr:cNvSpPr/>
      </xdr:nvSpPr>
      <xdr:spPr>
        <a:xfrm>
          <a:off x="7810500" y="132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21130</xdr:rowOff>
    </xdr:from>
    <xdr:ext cx="534377" cy="259045"/>
    <xdr:sp macro="" textlink="">
      <xdr:nvSpPr>
        <xdr:cNvPr id="433" name="テキスト ボックス 432"/>
        <xdr:cNvSpPr txBox="1"/>
      </xdr:nvSpPr>
      <xdr:spPr>
        <a:xfrm>
          <a:off x="7594111" y="130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95926</xdr:rowOff>
    </xdr:from>
    <xdr:to>
      <xdr:col>36</xdr:col>
      <xdr:colOff>165100</xdr:colOff>
      <xdr:row>78</xdr:row>
      <xdr:rowOff>26076</xdr:rowOff>
    </xdr:to>
    <xdr:sp macro="" textlink="">
      <xdr:nvSpPr>
        <xdr:cNvPr id="434" name="楕円 433"/>
        <xdr:cNvSpPr/>
      </xdr:nvSpPr>
      <xdr:spPr>
        <a:xfrm>
          <a:off x="6921500" y="132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42603</xdr:rowOff>
    </xdr:from>
    <xdr:ext cx="534377" cy="259045"/>
    <xdr:sp macro="" textlink="">
      <xdr:nvSpPr>
        <xdr:cNvPr id="435" name="テキスト ボックス 434"/>
        <xdr:cNvSpPr txBox="1"/>
      </xdr:nvSpPr>
      <xdr:spPr>
        <a:xfrm>
          <a:off x="6705111" y="1307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38381</xdr:rowOff>
    </xdr:from>
    <xdr:to>
      <xdr:col>55</xdr:col>
      <xdr:colOff>0</xdr:colOff>
      <xdr:row>96</xdr:row>
      <xdr:rowOff>131194</xdr:rowOff>
    </xdr:to>
    <xdr:cxnSp macro="">
      <xdr:nvCxnSpPr>
        <xdr:cNvPr id="467" name="直線コネクタ 466"/>
        <xdr:cNvCxnSpPr/>
      </xdr:nvCxnSpPr>
      <xdr:spPr>
        <a:xfrm flipV="1">
          <a:off x="9639300" y="16497581"/>
          <a:ext cx="838200" cy="9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163405</xdr:rowOff>
    </xdr:from>
    <xdr:ext cx="534377" cy="259045"/>
    <xdr:sp macro="" textlink="">
      <xdr:nvSpPr>
        <xdr:cNvPr id="468" name="土木費平均値テキスト"/>
        <xdr:cNvSpPr txBox="1"/>
      </xdr:nvSpPr>
      <xdr:spPr>
        <a:xfrm>
          <a:off x="10528300" y="1662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131194</xdr:rowOff>
    </xdr:from>
    <xdr:to>
      <xdr:col>50</xdr:col>
      <xdr:colOff>114300</xdr:colOff>
      <xdr:row>97</xdr:row>
      <xdr:rowOff>84347</xdr:rowOff>
    </xdr:to>
    <xdr:cxnSp macro="">
      <xdr:nvCxnSpPr>
        <xdr:cNvPr id="470" name="直線コネクタ 469"/>
        <xdr:cNvCxnSpPr/>
      </xdr:nvCxnSpPr>
      <xdr:spPr>
        <a:xfrm flipV="1">
          <a:off x="8750300" y="16590394"/>
          <a:ext cx="889000" cy="12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96424</xdr:rowOff>
    </xdr:from>
    <xdr:ext cx="534377" cy="259045"/>
    <xdr:sp macro="" textlink="">
      <xdr:nvSpPr>
        <xdr:cNvPr id="472" name="テキスト ボックス 471"/>
        <xdr:cNvSpPr txBox="1"/>
      </xdr:nvSpPr>
      <xdr:spPr>
        <a:xfrm>
          <a:off x="9372111" y="1672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84347</xdr:rowOff>
    </xdr:from>
    <xdr:to>
      <xdr:col>45</xdr:col>
      <xdr:colOff>177800</xdr:colOff>
      <xdr:row>97</xdr:row>
      <xdr:rowOff>158249</xdr:rowOff>
    </xdr:to>
    <xdr:cxnSp macro="">
      <xdr:nvCxnSpPr>
        <xdr:cNvPr id="473" name="直線コネクタ 472"/>
        <xdr:cNvCxnSpPr/>
      </xdr:nvCxnSpPr>
      <xdr:spPr>
        <a:xfrm flipV="1">
          <a:off x="7861300" y="16714997"/>
          <a:ext cx="889000" cy="7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148610</xdr:rowOff>
    </xdr:from>
    <xdr:ext cx="534377" cy="259045"/>
    <xdr:sp macro="" textlink="">
      <xdr:nvSpPr>
        <xdr:cNvPr id="475" name="テキスト ボックス 474"/>
        <xdr:cNvSpPr txBox="1"/>
      </xdr:nvSpPr>
      <xdr:spPr>
        <a:xfrm>
          <a:off x="8483111" y="167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158249</xdr:rowOff>
    </xdr:from>
    <xdr:to>
      <xdr:col>41</xdr:col>
      <xdr:colOff>50800</xdr:colOff>
      <xdr:row>98</xdr:row>
      <xdr:rowOff>110945</xdr:rowOff>
    </xdr:to>
    <xdr:cxnSp macro="">
      <xdr:nvCxnSpPr>
        <xdr:cNvPr id="476" name="直線コネクタ 475"/>
        <xdr:cNvCxnSpPr/>
      </xdr:nvCxnSpPr>
      <xdr:spPr>
        <a:xfrm flipV="1">
          <a:off x="6972300" y="16788899"/>
          <a:ext cx="889000" cy="12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74417</xdr:rowOff>
    </xdr:from>
    <xdr:to>
      <xdr:col>41</xdr:col>
      <xdr:colOff>101600</xdr:colOff>
      <xdr:row>95</xdr:row>
      <xdr:rowOff>4567</xdr:rowOff>
    </xdr:to>
    <xdr:sp macro="" textlink="">
      <xdr:nvSpPr>
        <xdr:cNvPr id="477" name="フローチャート: 判断 476"/>
        <xdr:cNvSpPr/>
      </xdr:nvSpPr>
      <xdr:spPr>
        <a:xfrm>
          <a:off x="7810500" y="1619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21094</xdr:rowOff>
    </xdr:from>
    <xdr:ext cx="534377" cy="259045"/>
    <xdr:sp macro="" textlink="">
      <xdr:nvSpPr>
        <xdr:cNvPr id="478" name="テキスト ボックス 477"/>
        <xdr:cNvSpPr txBox="1"/>
      </xdr:nvSpPr>
      <xdr:spPr>
        <a:xfrm>
          <a:off x="7594111" y="159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50577</xdr:rowOff>
    </xdr:from>
    <xdr:to>
      <xdr:col>36</xdr:col>
      <xdr:colOff>165100</xdr:colOff>
      <xdr:row>95</xdr:row>
      <xdr:rowOff>152177</xdr:rowOff>
    </xdr:to>
    <xdr:sp macro="" textlink="">
      <xdr:nvSpPr>
        <xdr:cNvPr id="479" name="フローチャート: 判断 478"/>
        <xdr:cNvSpPr/>
      </xdr:nvSpPr>
      <xdr:spPr>
        <a:xfrm>
          <a:off x="6921500" y="1633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168704</xdr:rowOff>
    </xdr:from>
    <xdr:ext cx="534377" cy="259045"/>
    <xdr:sp macro="" textlink="">
      <xdr:nvSpPr>
        <xdr:cNvPr id="480" name="テキスト ボックス 479"/>
        <xdr:cNvSpPr txBox="1"/>
      </xdr:nvSpPr>
      <xdr:spPr>
        <a:xfrm>
          <a:off x="6705111" y="161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159031</xdr:rowOff>
    </xdr:from>
    <xdr:to>
      <xdr:col>55</xdr:col>
      <xdr:colOff>50800</xdr:colOff>
      <xdr:row>96</xdr:row>
      <xdr:rowOff>89181</xdr:rowOff>
    </xdr:to>
    <xdr:sp macro="" textlink="">
      <xdr:nvSpPr>
        <xdr:cNvPr id="486" name="楕円 485"/>
        <xdr:cNvSpPr/>
      </xdr:nvSpPr>
      <xdr:spPr>
        <a:xfrm>
          <a:off x="10426700" y="164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10458</xdr:rowOff>
    </xdr:from>
    <xdr:ext cx="534377" cy="259045"/>
    <xdr:sp macro="" textlink="">
      <xdr:nvSpPr>
        <xdr:cNvPr id="487" name="土木費該当値テキスト"/>
        <xdr:cNvSpPr txBox="1"/>
      </xdr:nvSpPr>
      <xdr:spPr>
        <a:xfrm>
          <a:off x="10528300" y="162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80394</xdr:rowOff>
    </xdr:from>
    <xdr:to>
      <xdr:col>50</xdr:col>
      <xdr:colOff>165100</xdr:colOff>
      <xdr:row>97</xdr:row>
      <xdr:rowOff>10544</xdr:rowOff>
    </xdr:to>
    <xdr:sp macro="" textlink="">
      <xdr:nvSpPr>
        <xdr:cNvPr id="488" name="楕円 487"/>
        <xdr:cNvSpPr/>
      </xdr:nvSpPr>
      <xdr:spPr>
        <a:xfrm>
          <a:off x="9588500" y="1653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27071</xdr:rowOff>
    </xdr:from>
    <xdr:ext cx="534377" cy="259045"/>
    <xdr:sp macro="" textlink="">
      <xdr:nvSpPr>
        <xdr:cNvPr id="489" name="テキスト ボックス 488"/>
        <xdr:cNvSpPr txBox="1"/>
      </xdr:nvSpPr>
      <xdr:spPr>
        <a:xfrm>
          <a:off x="9372111" y="163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33547</xdr:rowOff>
    </xdr:from>
    <xdr:to>
      <xdr:col>46</xdr:col>
      <xdr:colOff>38100</xdr:colOff>
      <xdr:row>97</xdr:row>
      <xdr:rowOff>135147</xdr:rowOff>
    </xdr:to>
    <xdr:sp macro="" textlink="">
      <xdr:nvSpPr>
        <xdr:cNvPr id="490" name="楕円 489"/>
        <xdr:cNvSpPr/>
      </xdr:nvSpPr>
      <xdr:spPr>
        <a:xfrm>
          <a:off x="8699500" y="1666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151674</xdr:rowOff>
    </xdr:from>
    <xdr:ext cx="534377" cy="259045"/>
    <xdr:sp macro="" textlink="">
      <xdr:nvSpPr>
        <xdr:cNvPr id="491" name="テキスト ボックス 490"/>
        <xdr:cNvSpPr txBox="1"/>
      </xdr:nvSpPr>
      <xdr:spPr>
        <a:xfrm>
          <a:off x="8483111" y="1643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107449</xdr:rowOff>
    </xdr:from>
    <xdr:to>
      <xdr:col>41</xdr:col>
      <xdr:colOff>101600</xdr:colOff>
      <xdr:row>98</xdr:row>
      <xdr:rowOff>37599</xdr:rowOff>
    </xdr:to>
    <xdr:sp macro="" textlink="">
      <xdr:nvSpPr>
        <xdr:cNvPr id="492" name="楕円 491"/>
        <xdr:cNvSpPr/>
      </xdr:nvSpPr>
      <xdr:spPr>
        <a:xfrm>
          <a:off x="7810500" y="167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28726</xdr:rowOff>
    </xdr:from>
    <xdr:ext cx="534377" cy="259045"/>
    <xdr:sp macro="" textlink="">
      <xdr:nvSpPr>
        <xdr:cNvPr id="493" name="テキスト ボックス 492"/>
        <xdr:cNvSpPr txBox="1"/>
      </xdr:nvSpPr>
      <xdr:spPr>
        <a:xfrm>
          <a:off x="7594111" y="1683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60145</xdr:rowOff>
    </xdr:from>
    <xdr:to>
      <xdr:col>36</xdr:col>
      <xdr:colOff>165100</xdr:colOff>
      <xdr:row>98</xdr:row>
      <xdr:rowOff>161745</xdr:rowOff>
    </xdr:to>
    <xdr:sp macro="" textlink="">
      <xdr:nvSpPr>
        <xdr:cNvPr id="494" name="楕円 493"/>
        <xdr:cNvSpPr/>
      </xdr:nvSpPr>
      <xdr:spPr>
        <a:xfrm>
          <a:off x="6921500" y="1686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152872</xdr:rowOff>
    </xdr:from>
    <xdr:ext cx="534377" cy="259045"/>
    <xdr:sp macro="" textlink="">
      <xdr:nvSpPr>
        <xdr:cNvPr id="495" name="テキスト ボックス 494"/>
        <xdr:cNvSpPr txBox="1"/>
      </xdr:nvSpPr>
      <xdr:spPr>
        <a:xfrm>
          <a:off x="6705111" y="1695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1511</xdr:rowOff>
    </xdr:from>
    <xdr:to>
      <xdr:col>85</xdr:col>
      <xdr:colOff>127000</xdr:colOff>
      <xdr:row>34</xdr:row>
      <xdr:rowOff>131547</xdr:rowOff>
    </xdr:to>
    <xdr:cxnSp macro="">
      <xdr:nvCxnSpPr>
        <xdr:cNvPr id="525" name="直線コネクタ 524"/>
        <xdr:cNvCxnSpPr/>
      </xdr:nvCxnSpPr>
      <xdr:spPr>
        <a:xfrm flipV="1">
          <a:off x="15481300" y="5316461"/>
          <a:ext cx="838200" cy="6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13339</xdr:rowOff>
    </xdr:from>
    <xdr:ext cx="534377" cy="259045"/>
    <xdr:sp macro="" textlink="">
      <xdr:nvSpPr>
        <xdr:cNvPr id="526" name="消防費平均値テキスト"/>
        <xdr:cNvSpPr txBox="1"/>
      </xdr:nvSpPr>
      <xdr:spPr>
        <a:xfrm>
          <a:off x="16370300" y="6014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131204</xdr:rowOff>
    </xdr:from>
    <xdr:to>
      <xdr:col>81</xdr:col>
      <xdr:colOff>50800</xdr:colOff>
      <xdr:row>34</xdr:row>
      <xdr:rowOff>131547</xdr:rowOff>
    </xdr:to>
    <xdr:cxnSp macro="">
      <xdr:nvCxnSpPr>
        <xdr:cNvPr id="528" name="直線コネクタ 527"/>
        <xdr:cNvCxnSpPr/>
      </xdr:nvCxnSpPr>
      <xdr:spPr>
        <a:xfrm>
          <a:off x="14592300" y="5960504"/>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18445</xdr:rowOff>
    </xdr:from>
    <xdr:ext cx="534377" cy="259045"/>
    <xdr:sp macro="" textlink="">
      <xdr:nvSpPr>
        <xdr:cNvPr id="530" name="テキスト ボックス 529"/>
        <xdr:cNvSpPr txBox="1"/>
      </xdr:nvSpPr>
      <xdr:spPr>
        <a:xfrm>
          <a:off x="15214111" y="61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131204</xdr:rowOff>
    </xdr:from>
    <xdr:to>
      <xdr:col>76</xdr:col>
      <xdr:colOff>114300</xdr:colOff>
      <xdr:row>36</xdr:row>
      <xdr:rowOff>26886</xdr:rowOff>
    </xdr:to>
    <xdr:cxnSp macro="">
      <xdr:nvCxnSpPr>
        <xdr:cNvPr id="531" name="直線コネクタ 530"/>
        <xdr:cNvCxnSpPr/>
      </xdr:nvCxnSpPr>
      <xdr:spPr>
        <a:xfrm flipV="1">
          <a:off x="13703300" y="5960504"/>
          <a:ext cx="889000" cy="23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153852</xdr:rowOff>
    </xdr:from>
    <xdr:ext cx="534377" cy="259045"/>
    <xdr:sp macro="" textlink="">
      <xdr:nvSpPr>
        <xdr:cNvPr id="533" name="テキスト ボックス 532"/>
        <xdr:cNvSpPr txBox="1"/>
      </xdr:nvSpPr>
      <xdr:spPr>
        <a:xfrm>
          <a:off x="14325111" y="61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26886</xdr:rowOff>
    </xdr:from>
    <xdr:to>
      <xdr:col>71</xdr:col>
      <xdr:colOff>177800</xdr:colOff>
      <xdr:row>36</xdr:row>
      <xdr:rowOff>55270</xdr:rowOff>
    </xdr:to>
    <xdr:cxnSp macro="">
      <xdr:nvCxnSpPr>
        <xdr:cNvPr id="534" name="直線コネクタ 533"/>
        <xdr:cNvCxnSpPr/>
      </xdr:nvCxnSpPr>
      <xdr:spPr>
        <a:xfrm flipV="1">
          <a:off x="12814300" y="6199086"/>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5" name="フローチャート: 判断 534"/>
        <xdr:cNvSpPr/>
      </xdr:nvSpPr>
      <xdr:spPr>
        <a:xfrm>
          <a:off x="13652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100042</xdr:rowOff>
    </xdr:from>
    <xdr:ext cx="534377" cy="259045"/>
    <xdr:sp macro="" textlink="">
      <xdr:nvSpPr>
        <xdr:cNvPr id="536" name="テキスト ボックス 535"/>
        <xdr:cNvSpPr txBox="1"/>
      </xdr:nvSpPr>
      <xdr:spPr>
        <a:xfrm>
          <a:off x="13436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7" name="フローチャート: 判断 536"/>
        <xdr:cNvSpPr/>
      </xdr:nvSpPr>
      <xdr:spPr>
        <a:xfrm>
          <a:off x="12763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171213</xdr:rowOff>
    </xdr:from>
    <xdr:ext cx="534377" cy="259045"/>
    <xdr:sp macro="" textlink="">
      <xdr:nvSpPr>
        <xdr:cNvPr id="538" name="テキスト ボックス 537"/>
        <xdr:cNvSpPr txBox="1"/>
      </xdr:nvSpPr>
      <xdr:spPr>
        <a:xfrm>
          <a:off x="12547111" y="58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122161</xdr:rowOff>
    </xdr:from>
    <xdr:to>
      <xdr:col>85</xdr:col>
      <xdr:colOff>177800</xdr:colOff>
      <xdr:row>31</xdr:row>
      <xdr:rowOff>52311</xdr:rowOff>
    </xdr:to>
    <xdr:sp macro="" textlink="">
      <xdr:nvSpPr>
        <xdr:cNvPr id="544" name="楕円 543"/>
        <xdr:cNvSpPr/>
      </xdr:nvSpPr>
      <xdr:spPr>
        <a:xfrm>
          <a:off x="16268700" y="52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41508</xdr:rowOff>
    </xdr:from>
    <xdr:ext cx="534377" cy="259045"/>
    <xdr:sp macro="" textlink="">
      <xdr:nvSpPr>
        <xdr:cNvPr id="545" name="消防費該当値テキスト"/>
        <xdr:cNvSpPr txBox="1"/>
      </xdr:nvSpPr>
      <xdr:spPr>
        <a:xfrm>
          <a:off x="16370300" y="518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80747</xdr:rowOff>
    </xdr:from>
    <xdr:to>
      <xdr:col>81</xdr:col>
      <xdr:colOff>101600</xdr:colOff>
      <xdr:row>35</xdr:row>
      <xdr:rowOff>10897</xdr:rowOff>
    </xdr:to>
    <xdr:sp macro="" textlink="">
      <xdr:nvSpPr>
        <xdr:cNvPr id="546" name="楕円 545"/>
        <xdr:cNvSpPr/>
      </xdr:nvSpPr>
      <xdr:spPr>
        <a:xfrm>
          <a:off x="15430500" y="591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27424</xdr:rowOff>
    </xdr:from>
    <xdr:ext cx="534377" cy="259045"/>
    <xdr:sp macro="" textlink="">
      <xdr:nvSpPr>
        <xdr:cNvPr id="547" name="テキスト ボックス 546"/>
        <xdr:cNvSpPr txBox="1"/>
      </xdr:nvSpPr>
      <xdr:spPr>
        <a:xfrm>
          <a:off x="15214111" y="568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80404</xdr:rowOff>
    </xdr:from>
    <xdr:to>
      <xdr:col>76</xdr:col>
      <xdr:colOff>165100</xdr:colOff>
      <xdr:row>35</xdr:row>
      <xdr:rowOff>10554</xdr:rowOff>
    </xdr:to>
    <xdr:sp macro="" textlink="">
      <xdr:nvSpPr>
        <xdr:cNvPr id="548" name="楕円 547"/>
        <xdr:cNvSpPr/>
      </xdr:nvSpPr>
      <xdr:spPr>
        <a:xfrm>
          <a:off x="14541500" y="590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27081</xdr:rowOff>
    </xdr:from>
    <xdr:ext cx="534377" cy="259045"/>
    <xdr:sp macro="" textlink="">
      <xdr:nvSpPr>
        <xdr:cNvPr id="549" name="テキスト ボックス 548"/>
        <xdr:cNvSpPr txBox="1"/>
      </xdr:nvSpPr>
      <xdr:spPr>
        <a:xfrm>
          <a:off x="14325111" y="568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147536</xdr:rowOff>
    </xdr:from>
    <xdr:to>
      <xdr:col>72</xdr:col>
      <xdr:colOff>38100</xdr:colOff>
      <xdr:row>36</xdr:row>
      <xdr:rowOff>77686</xdr:rowOff>
    </xdr:to>
    <xdr:sp macro="" textlink="">
      <xdr:nvSpPr>
        <xdr:cNvPr id="550" name="楕円 549"/>
        <xdr:cNvSpPr/>
      </xdr:nvSpPr>
      <xdr:spPr>
        <a:xfrm>
          <a:off x="13652500" y="61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68813</xdr:rowOff>
    </xdr:from>
    <xdr:ext cx="534377" cy="259045"/>
    <xdr:sp macro="" textlink="">
      <xdr:nvSpPr>
        <xdr:cNvPr id="551" name="テキスト ボックス 550"/>
        <xdr:cNvSpPr txBox="1"/>
      </xdr:nvSpPr>
      <xdr:spPr>
        <a:xfrm>
          <a:off x="13436111" y="624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4470</xdr:rowOff>
    </xdr:from>
    <xdr:to>
      <xdr:col>67</xdr:col>
      <xdr:colOff>101600</xdr:colOff>
      <xdr:row>36</xdr:row>
      <xdr:rowOff>106070</xdr:rowOff>
    </xdr:to>
    <xdr:sp macro="" textlink="">
      <xdr:nvSpPr>
        <xdr:cNvPr id="552" name="楕円 551"/>
        <xdr:cNvSpPr/>
      </xdr:nvSpPr>
      <xdr:spPr>
        <a:xfrm>
          <a:off x="12763500" y="61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97197</xdr:rowOff>
    </xdr:from>
    <xdr:ext cx="534377" cy="259045"/>
    <xdr:sp macro="" textlink="">
      <xdr:nvSpPr>
        <xdr:cNvPr id="553" name="テキスト ボックス 552"/>
        <xdr:cNvSpPr txBox="1"/>
      </xdr:nvSpPr>
      <xdr:spPr>
        <a:xfrm>
          <a:off x="12547111" y="62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93849</xdr:rowOff>
    </xdr:from>
    <xdr:to>
      <xdr:col>85</xdr:col>
      <xdr:colOff>127000</xdr:colOff>
      <xdr:row>56</xdr:row>
      <xdr:rowOff>117020</xdr:rowOff>
    </xdr:to>
    <xdr:cxnSp macro="">
      <xdr:nvCxnSpPr>
        <xdr:cNvPr id="585" name="直線コネクタ 584"/>
        <xdr:cNvCxnSpPr/>
      </xdr:nvCxnSpPr>
      <xdr:spPr>
        <a:xfrm>
          <a:off x="15481300" y="9695049"/>
          <a:ext cx="838200" cy="2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62547</xdr:rowOff>
    </xdr:from>
    <xdr:ext cx="534377" cy="259045"/>
    <xdr:sp macro="" textlink="">
      <xdr:nvSpPr>
        <xdr:cNvPr id="586" name="教育費平均値テキスト"/>
        <xdr:cNvSpPr txBox="1"/>
      </xdr:nvSpPr>
      <xdr:spPr>
        <a:xfrm>
          <a:off x="16370300" y="949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149399</xdr:rowOff>
    </xdr:from>
    <xdr:to>
      <xdr:col>81</xdr:col>
      <xdr:colOff>50800</xdr:colOff>
      <xdr:row>56</xdr:row>
      <xdr:rowOff>93849</xdr:rowOff>
    </xdr:to>
    <xdr:cxnSp macro="">
      <xdr:nvCxnSpPr>
        <xdr:cNvPr id="588" name="直線コネクタ 587"/>
        <xdr:cNvCxnSpPr/>
      </xdr:nvCxnSpPr>
      <xdr:spPr>
        <a:xfrm>
          <a:off x="14592300" y="9407699"/>
          <a:ext cx="889000" cy="28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28066</xdr:rowOff>
    </xdr:from>
    <xdr:ext cx="534377" cy="259045"/>
    <xdr:sp macro="" textlink="">
      <xdr:nvSpPr>
        <xdr:cNvPr id="590" name="テキスト ボックス 589"/>
        <xdr:cNvSpPr txBox="1"/>
      </xdr:nvSpPr>
      <xdr:spPr>
        <a:xfrm>
          <a:off x="15214111" y="9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149399</xdr:rowOff>
    </xdr:from>
    <xdr:to>
      <xdr:col>76</xdr:col>
      <xdr:colOff>114300</xdr:colOff>
      <xdr:row>54</xdr:row>
      <xdr:rowOff>159229</xdr:rowOff>
    </xdr:to>
    <xdr:cxnSp macro="">
      <xdr:nvCxnSpPr>
        <xdr:cNvPr id="591" name="直線コネクタ 590"/>
        <xdr:cNvCxnSpPr/>
      </xdr:nvCxnSpPr>
      <xdr:spPr>
        <a:xfrm flipV="1">
          <a:off x="13703300" y="9407699"/>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52827</xdr:rowOff>
    </xdr:from>
    <xdr:ext cx="534377" cy="259045"/>
    <xdr:sp macro="" textlink="">
      <xdr:nvSpPr>
        <xdr:cNvPr id="593" name="テキスト ボックス 592"/>
        <xdr:cNvSpPr txBox="1"/>
      </xdr:nvSpPr>
      <xdr:spPr>
        <a:xfrm>
          <a:off x="14325111" y="982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159229</xdr:rowOff>
    </xdr:from>
    <xdr:to>
      <xdr:col>71</xdr:col>
      <xdr:colOff>177800</xdr:colOff>
      <xdr:row>57</xdr:row>
      <xdr:rowOff>56310</xdr:rowOff>
    </xdr:to>
    <xdr:cxnSp macro="">
      <xdr:nvCxnSpPr>
        <xdr:cNvPr id="594" name="直線コネクタ 593"/>
        <xdr:cNvCxnSpPr/>
      </xdr:nvCxnSpPr>
      <xdr:spPr>
        <a:xfrm flipV="1">
          <a:off x="12814300" y="9417529"/>
          <a:ext cx="889000" cy="4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5" name="フローチャート: 判断 594"/>
        <xdr:cNvSpPr/>
      </xdr:nvSpPr>
      <xdr:spPr>
        <a:xfrm>
          <a:off x="13652500" y="96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137279</xdr:rowOff>
    </xdr:from>
    <xdr:ext cx="534377" cy="259045"/>
    <xdr:sp macro="" textlink="">
      <xdr:nvSpPr>
        <xdr:cNvPr id="596" name="テキスト ボックス 595"/>
        <xdr:cNvSpPr txBox="1"/>
      </xdr:nvSpPr>
      <xdr:spPr>
        <a:xfrm>
          <a:off x="13436111" y="973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7" name="フローチャート: 判断 596"/>
        <xdr:cNvSpPr/>
      </xdr:nvSpPr>
      <xdr:spPr>
        <a:xfrm>
          <a:off x="12763500" y="9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84400</xdr:rowOff>
    </xdr:from>
    <xdr:ext cx="534377" cy="259045"/>
    <xdr:sp macro="" textlink="">
      <xdr:nvSpPr>
        <xdr:cNvPr id="598" name="テキスト ボックス 597"/>
        <xdr:cNvSpPr txBox="1"/>
      </xdr:nvSpPr>
      <xdr:spPr>
        <a:xfrm>
          <a:off x="12547111" y="93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66220</xdr:rowOff>
    </xdr:from>
    <xdr:to>
      <xdr:col>85</xdr:col>
      <xdr:colOff>177800</xdr:colOff>
      <xdr:row>56</xdr:row>
      <xdr:rowOff>167820</xdr:rowOff>
    </xdr:to>
    <xdr:sp macro="" textlink="">
      <xdr:nvSpPr>
        <xdr:cNvPr id="604" name="楕円 603"/>
        <xdr:cNvSpPr/>
      </xdr:nvSpPr>
      <xdr:spPr>
        <a:xfrm>
          <a:off x="16268700" y="966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44647</xdr:rowOff>
    </xdr:from>
    <xdr:ext cx="534377" cy="259045"/>
    <xdr:sp macro="" textlink="">
      <xdr:nvSpPr>
        <xdr:cNvPr id="605" name="教育費該当値テキスト"/>
        <xdr:cNvSpPr txBox="1"/>
      </xdr:nvSpPr>
      <xdr:spPr>
        <a:xfrm>
          <a:off x="16370300" y="964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43049</xdr:rowOff>
    </xdr:from>
    <xdr:to>
      <xdr:col>81</xdr:col>
      <xdr:colOff>101600</xdr:colOff>
      <xdr:row>56</xdr:row>
      <xdr:rowOff>144649</xdr:rowOff>
    </xdr:to>
    <xdr:sp macro="" textlink="">
      <xdr:nvSpPr>
        <xdr:cNvPr id="606" name="楕円 605"/>
        <xdr:cNvSpPr/>
      </xdr:nvSpPr>
      <xdr:spPr>
        <a:xfrm>
          <a:off x="15430500" y="964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135776</xdr:rowOff>
    </xdr:from>
    <xdr:ext cx="534377" cy="259045"/>
    <xdr:sp macro="" textlink="">
      <xdr:nvSpPr>
        <xdr:cNvPr id="607" name="テキスト ボックス 606"/>
        <xdr:cNvSpPr txBox="1"/>
      </xdr:nvSpPr>
      <xdr:spPr>
        <a:xfrm>
          <a:off x="15214111" y="97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98599</xdr:rowOff>
    </xdr:from>
    <xdr:to>
      <xdr:col>76</xdr:col>
      <xdr:colOff>165100</xdr:colOff>
      <xdr:row>55</xdr:row>
      <xdr:rowOff>28749</xdr:rowOff>
    </xdr:to>
    <xdr:sp macro="" textlink="">
      <xdr:nvSpPr>
        <xdr:cNvPr id="608" name="楕円 607"/>
        <xdr:cNvSpPr/>
      </xdr:nvSpPr>
      <xdr:spPr>
        <a:xfrm>
          <a:off x="14541500" y="935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45276</xdr:rowOff>
    </xdr:from>
    <xdr:ext cx="534377" cy="259045"/>
    <xdr:sp macro="" textlink="">
      <xdr:nvSpPr>
        <xdr:cNvPr id="609" name="テキスト ボックス 608"/>
        <xdr:cNvSpPr txBox="1"/>
      </xdr:nvSpPr>
      <xdr:spPr>
        <a:xfrm>
          <a:off x="14325111" y="913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108429</xdr:rowOff>
    </xdr:from>
    <xdr:to>
      <xdr:col>72</xdr:col>
      <xdr:colOff>38100</xdr:colOff>
      <xdr:row>55</xdr:row>
      <xdr:rowOff>38579</xdr:rowOff>
    </xdr:to>
    <xdr:sp macro="" textlink="">
      <xdr:nvSpPr>
        <xdr:cNvPr id="610" name="楕円 609"/>
        <xdr:cNvSpPr/>
      </xdr:nvSpPr>
      <xdr:spPr>
        <a:xfrm>
          <a:off x="13652500" y="936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55106</xdr:rowOff>
    </xdr:from>
    <xdr:ext cx="534377" cy="259045"/>
    <xdr:sp macro="" textlink="">
      <xdr:nvSpPr>
        <xdr:cNvPr id="611" name="テキスト ボックス 610"/>
        <xdr:cNvSpPr txBox="1"/>
      </xdr:nvSpPr>
      <xdr:spPr>
        <a:xfrm>
          <a:off x="13436111" y="914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5510</xdr:rowOff>
    </xdr:from>
    <xdr:to>
      <xdr:col>67</xdr:col>
      <xdr:colOff>101600</xdr:colOff>
      <xdr:row>57</xdr:row>
      <xdr:rowOff>107110</xdr:rowOff>
    </xdr:to>
    <xdr:sp macro="" textlink="">
      <xdr:nvSpPr>
        <xdr:cNvPr id="612" name="楕円 611"/>
        <xdr:cNvSpPr/>
      </xdr:nvSpPr>
      <xdr:spPr>
        <a:xfrm>
          <a:off x="12763500" y="97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98237</xdr:rowOff>
    </xdr:from>
    <xdr:ext cx="534377" cy="259045"/>
    <xdr:sp macro="" textlink="">
      <xdr:nvSpPr>
        <xdr:cNvPr id="613" name="テキスト ボックス 612"/>
        <xdr:cNvSpPr txBox="1"/>
      </xdr:nvSpPr>
      <xdr:spPr>
        <a:xfrm>
          <a:off x="12547111" y="98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3" name="直線コネクタ 632"/>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6" name="災害復旧費最大値テキスト"/>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7" name="直線コネクタ 636"/>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101752</xdr:rowOff>
    </xdr:from>
    <xdr:to>
      <xdr:col>85</xdr:col>
      <xdr:colOff>127000</xdr:colOff>
      <xdr:row>77</xdr:row>
      <xdr:rowOff>129070</xdr:rowOff>
    </xdr:to>
    <xdr:cxnSp macro="">
      <xdr:nvCxnSpPr>
        <xdr:cNvPr id="638" name="直線コネクタ 637"/>
        <xdr:cNvCxnSpPr/>
      </xdr:nvCxnSpPr>
      <xdr:spPr>
        <a:xfrm>
          <a:off x="15481300" y="13131952"/>
          <a:ext cx="838200" cy="19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10507</xdr:rowOff>
    </xdr:from>
    <xdr:ext cx="469744" cy="259045"/>
    <xdr:sp macro="" textlink="">
      <xdr:nvSpPr>
        <xdr:cNvPr id="639" name="災害復旧費平均値テキスト"/>
        <xdr:cNvSpPr txBox="1"/>
      </xdr:nvSpPr>
      <xdr:spPr>
        <a:xfrm>
          <a:off x="16370300" y="12869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0" name="フローチャート: 判断 639"/>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101752</xdr:rowOff>
    </xdr:from>
    <xdr:to>
      <xdr:col>81</xdr:col>
      <xdr:colOff>50800</xdr:colOff>
      <xdr:row>76</xdr:row>
      <xdr:rowOff>149530</xdr:rowOff>
    </xdr:to>
    <xdr:cxnSp macro="">
      <xdr:nvCxnSpPr>
        <xdr:cNvPr id="641" name="直線コネクタ 640"/>
        <xdr:cNvCxnSpPr/>
      </xdr:nvCxnSpPr>
      <xdr:spPr>
        <a:xfrm flipV="1">
          <a:off x="14592300" y="13131952"/>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2" name="フローチャート: 判断 641"/>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145534</xdr:rowOff>
    </xdr:from>
    <xdr:ext cx="469744" cy="259045"/>
    <xdr:sp macro="" textlink="">
      <xdr:nvSpPr>
        <xdr:cNvPr id="643" name="テキスト ボックス 642"/>
        <xdr:cNvSpPr txBox="1"/>
      </xdr:nvSpPr>
      <xdr:spPr>
        <a:xfrm>
          <a:off x="15246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149530</xdr:rowOff>
    </xdr:from>
    <xdr:to>
      <xdr:col>76</xdr:col>
      <xdr:colOff>114300</xdr:colOff>
      <xdr:row>78</xdr:row>
      <xdr:rowOff>22943</xdr:rowOff>
    </xdr:to>
    <xdr:cxnSp macro="">
      <xdr:nvCxnSpPr>
        <xdr:cNvPr id="644" name="直線コネクタ 643"/>
        <xdr:cNvCxnSpPr/>
      </xdr:nvCxnSpPr>
      <xdr:spPr>
        <a:xfrm flipV="1">
          <a:off x="13703300" y="13179730"/>
          <a:ext cx="889000" cy="21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5" name="フローチャート: 判断 644"/>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6" name="テキスト ボックス 645"/>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10998</xdr:rowOff>
    </xdr:from>
    <xdr:to>
      <xdr:col>71</xdr:col>
      <xdr:colOff>177800</xdr:colOff>
      <xdr:row>78</xdr:row>
      <xdr:rowOff>22943</xdr:rowOff>
    </xdr:to>
    <xdr:cxnSp macro="">
      <xdr:nvCxnSpPr>
        <xdr:cNvPr id="647" name="直線コネクタ 646"/>
        <xdr:cNvCxnSpPr/>
      </xdr:nvCxnSpPr>
      <xdr:spPr>
        <a:xfrm>
          <a:off x="12814300" y="13384098"/>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57239</xdr:rowOff>
    </xdr:from>
    <xdr:to>
      <xdr:col>72</xdr:col>
      <xdr:colOff>38100</xdr:colOff>
      <xdr:row>71</xdr:row>
      <xdr:rowOff>158839</xdr:rowOff>
    </xdr:to>
    <xdr:sp macro="" textlink="">
      <xdr:nvSpPr>
        <xdr:cNvPr id="648" name="フローチャート: 判断 647"/>
        <xdr:cNvSpPr/>
      </xdr:nvSpPr>
      <xdr:spPr>
        <a:xfrm>
          <a:off x="13652500" y="122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3916</xdr:rowOff>
    </xdr:from>
    <xdr:ext cx="534377" cy="259045"/>
    <xdr:sp macro="" textlink="">
      <xdr:nvSpPr>
        <xdr:cNvPr id="649" name="テキスト ボックス 648"/>
        <xdr:cNvSpPr txBox="1"/>
      </xdr:nvSpPr>
      <xdr:spPr>
        <a:xfrm>
          <a:off x="13436111" y="120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74499</xdr:rowOff>
    </xdr:from>
    <xdr:to>
      <xdr:col>67</xdr:col>
      <xdr:colOff>101600</xdr:colOff>
      <xdr:row>73</xdr:row>
      <xdr:rowOff>4649</xdr:rowOff>
    </xdr:to>
    <xdr:sp macro="" textlink="">
      <xdr:nvSpPr>
        <xdr:cNvPr id="650" name="フローチャート: 判断 649"/>
        <xdr:cNvSpPr/>
      </xdr:nvSpPr>
      <xdr:spPr>
        <a:xfrm>
          <a:off x="12763500" y="1241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21176</xdr:rowOff>
    </xdr:from>
    <xdr:ext cx="534377" cy="259045"/>
    <xdr:sp macro="" textlink="">
      <xdr:nvSpPr>
        <xdr:cNvPr id="651" name="テキスト ボックス 650"/>
        <xdr:cNvSpPr txBox="1"/>
      </xdr:nvSpPr>
      <xdr:spPr>
        <a:xfrm>
          <a:off x="12547111" y="1219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78270</xdr:rowOff>
    </xdr:from>
    <xdr:to>
      <xdr:col>85</xdr:col>
      <xdr:colOff>177800</xdr:colOff>
      <xdr:row>78</xdr:row>
      <xdr:rowOff>8420</xdr:rowOff>
    </xdr:to>
    <xdr:sp macro="" textlink="">
      <xdr:nvSpPr>
        <xdr:cNvPr id="657" name="楕円 656"/>
        <xdr:cNvSpPr/>
      </xdr:nvSpPr>
      <xdr:spPr>
        <a:xfrm>
          <a:off x="16268700" y="132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164647</xdr:rowOff>
    </xdr:from>
    <xdr:ext cx="469744" cy="259045"/>
    <xdr:sp macro="" textlink="">
      <xdr:nvSpPr>
        <xdr:cNvPr id="658" name="災害復旧費該当値テキスト"/>
        <xdr:cNvSpPr txBox="1"/>
      </xdr:nvSpPr>
      <xdr:spPr>
        <a:xfrm>
          <a:off x="16370300" y="131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50952</xdr:rowOff>
    </xdr:from>
    <xdr:to>
      <xdr:col>81</xdr:col>
      <xdr:colOff>101600</xdr:colOff>
      <xdr:row>76</xdr:row>
      <xdr:rowOff>152552</xdr:rowOff>
    </xdr:to>
    <xdr:sp macro="" textlink="">
      <xdr:nvSpPr>
        <xdr:cNvPr id="659" name="楕円 658"/>
        <xdr:cNvSpPr/>
      </xdr:nvSpPr>
      <xdr:spPr>
        <a:xfrm>
          <a:off x="15430500" y="13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143679</xdr:rowOff>
    </xdr:from>
    <xdr:ext cx="469744" cy="259045"/>
    <xdr:sp macro="" textlink="">
      <xdr:nvSpPr>
        <xdr:cNvPr id="660" name="テキスト ボックス 659"/>
        <xdr:cNvSpPr txBox="1"/>
      </xdr:nvSpPr>
      <xdr:spPr>
        <a:xfrm>
          <a:off x="15246428" y="1317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98730</xdr:rowOff>
    </xdr:from>
    <xdr:to>
      <xdr:col>76</xdr:col>
      <xdr:colOff>165100</xdr:colOff>
      <xdr:row>77</xdr:row>
      <xdr:rowOff>28880</xdr:rowOff>
    </xdr:to>
    <xdr:sp macro="" textlink="">
      <xdr:nvSpPr>
        <xdr:cNvPr id="661" name="楕円 660"/>
        <xdr:cNvSpPr/>
      </xdr:nvSpPr>
      <xdr:spPr>
        <a:xfrm>
          <a:off x="14541500" y="131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20007</xdr:rowOff>
    </xdr:from>
    <xdr:ext cx="469744" cy="259045"/>
    <xdr:sp macro="" textlink="">
      <xdr:nvSpPr>
        <xdr:cNvPr id="662" name="テキスト ボックス 661"/>
        <xdr:cNvSpPr txBox="1"/>
      </xdr:nvSpPr>
      <xdr:spPr>
        <a:xfrm>
          <a:off x="14357428" y="132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143593</xdr:rowOff>
    </xdr:from>
    <xdr:to>
      <xdr:col>72</xdr:col>
      <xdr:colOff>38100</xdr:colOff>
      <xdr:row>78</xdr:row>
      <xdr:rowOff>73743</xdr:rowOff>
    </xdr:to>
    <xdr:sp macro="" textlink="">
      <xdr:nvSpPr>
        <xdr:cNvPr id="663" name="楕円 662"/>
        <xdr:cNvSpPr/>
      </xdr:nvSpPr>
      <xdr:spPr>
        <a:xfrm>
          <a:off x="13652500" y="133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64870</xdr:rowOff>
    </xdr:from>
    <xdr:ext cx="313932" cy="259045"/>
    <xdr:sp macro="" textlink="">
      <xdr:nvSpPr>
        <xdr:cNvPr id="664" name="テキスト ボックス 663"/>
        <xdr:cNvSpPr txBox="1"/>
      </xdr:nvSpPr>
      <xdr:spPr>
        <a:xfrm>
          <a:off x="13546333" y="13437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131648</xdr:rowOff>
    </xdr:from>
    <xdr:to>
      <xdr:col>67</xdr:col>
      <xdr:colOff>101600</xdr:colOff>
      <xdr:row>78</xdr:row>
      <xdr:rowOff>61798</xdr:rowOff>
    </xdr:to>
    <xdr:sp macro="" textlink="">
      <xdr:nvSpPr>
        <xdr:cNvPr id="665" name="楕円 664"/>
        <xdr:cNvSpPr/>
      </xdr:nvSpPr>
      <xdr:spPr>
        <a:xfrm>
          <a:off x="12763500" y="133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52925</xdr:rowOff>
    </xdr:from>
    <xdr:ext cx="378565" cy="259045"/>
    <xdr:sp macro="" textlink="">
      <xdr:nvSpPr>
        <xdr:cNvPr id="666" name="テキスト ボックス 665"/>
        <xdr:cNvSpPr txBox="1"/>
      </xdr:nvSpPr>
      <xdr:spPr>
        <a:xfrm>
          <a:off x="12625017" y="13426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5" name="直線コネクタ 694"/>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6" name="公債費最小値テキスト"/>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7" name="直線コネクタ 696"/>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698" name="公債費最大値テキスト"/>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699" name="直線コネクタ 698"/>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7369</xdr:rowOff>
    </xdr:from>
    <xdr:to>
      <xdr:col>85</xdr:col>
      <xdr:colOff>127000</xdr:colOff>
      <xdr:row>95</xdr:row>
      <xdr:rowOff>52961</xdr:rowOff>
    </xdr:to>
    <xdr:cxnSp macro="">
      <xdr:nvCxnSpPr>
        <xdr:cNvPr id="700" name="直線コネクタ 699"/>
        <xdr:cNvCxnSpPr/>
      </xdr:nvCxnSpPr>
      <xdr:spPr>
        <a:xfrm flipV="1">
          <a:off x="15481300" y="16123669"/>
          <a:ext cx="838200" cy="21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17649</xdr:rowOff>
    </xdr:from>
    <xdr:ext cx="534377" cy="259045"/>
    <xdr:sp macro="" textlink="">
      <xdr:nvSpPr>
        <xdr:cNvPr id="701" name="公債費平均値テキスト"/>
        <xdr:cNvSpPr txBox="1"/>
      </xdr:nvSpPr>
      <xdr:spPr>
        <a:xfrm>
          <a:off x="16370300" y="1630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2" name="フローチャート: 判断 701"/>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52961</xdr:rowOff>
    </xdr:from>
    <xdr:to>
      <xdr:col>81</xdr:col>
      <xdr:colOff>50800</xdr:colOff>
      <xdr:row>95</xdr:row>
      <xdr:rowOff>114883</xdr:rowOff>
    </xdr:to>
    <xdr:cxnSp macro="">
      <xdr:nvCxnSpPr>
        <xdr:cNvPr id="703" name="直線コネクタ 702"/>
        <xdr:cNvCxnSpPr/>
      </xdr:nvCxnSpPr>
      <xdr:spPr>
        <a:xfrm flipV="1">
          <a:off x="14592300" y="16340711"/>
          <a:ext cx="889000" cy="6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4" name="フローチャート: 判断 703"/>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155367</xdr:rowOff>
    </xdr:from>
    <xdr:ext cx="534377" cy="259045"/>
    <xdr:sp macro="" textlink="">
      <xdr:nvSpPr>
        <xdr:cNvPr id="705" name="テキスト ボックス 704"/>
        <xdr:cNvSpPr txBox="1"/>
      </xdr:nvSpPr>
      <xdr:spPr>
        <a:xfrm>
          <a:off x="15214111" y="1644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114883</xdr:rowOff>
    </xdr:from>
    <xdr:to>
      <xdr:col>76</xdr:col>
      <xdr:colOff>114300</xdr:colOff>
      <xdr:row>95</xdr:row>
      <xdr:rowOff>132071</xdr:rowOff>
    </xdr:to>
    <xdr:cxnSp macro="">
      <xdr:nvCxnSpPr>
        <xdr:cNvPr id="706" name="直線コネクタ 705"/>
        <xdr:cNvCxnSpPr/>
      </xdr:nvCxnSpPr>
      <xdr:spPr>
        <a:xfrm flipV="1">
          <a:off x="13703300" y="16402633"/>
          <a:ext cx="889000" cy="1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7" name="フローチャート: 判断 706"/>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163825</xdr:rowOff>
    </xdr:from>
    <xdr:ext cx="534377" cy="259045"/>
    <xdr:sp macro="" textlink="">
      <xdr:nvSpPr>
        <xdr:cNvPr id="708" name="テキスト ボックス 707"/>
        <xdr:cNvSpPr txBox="1"/>
      </xdr:nvSpPr>
      <xdr:spPr>
        <a:xfrm>
          <a:off x="14325111" y="164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132071</xdr:rowOff>
    </xdr:from>
    <xdr:to>
      <xdr:col>71</xdr:col>
      <xdr:colOff>177800</xdr:colOff>
      <xdr:row>95</xdr:row>
      <xdr:rowOff>148744</xdr:rowOff>
    </xdr:to>
    <xdr:cxnSp macro="">
      <xdr:nvCxnSpPr>
        <xdr:cNvPr id="709" name="直線コネクタ 708"/>
        <xdr:cNvCxnSpPr/>
      </xdr:nvCxnSpPr>
      <xdr:spPr>
        <a:xfrm flipV="1">
          <a:off x="12814300" y="16419821"/>
          <a:ext cx="8890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23078</xdr:rowOff>
    </xdr:from>
    <xdr:to>
      <xdr:col>72</xdr:col>
      <xdr:colOff>38100</xdr:colOff>
      <xdr:row>95</xdr:row>
      <xdr:rowOff>124678</xdr:rowOff>
    </xdr:to>
    <xdr:sp macro="" textlink="">
      <xdr:nvSpPr>
        <xdr:cNvPr id="710" name="フローチャート: 判断 709"/>
        <xdr:cNvSpPr/>
      </xdr:nvSpPr>
      <xdr:spPr>
        <a:xfrm>
          <a:off x="13652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141205</xdr:rowOff>
    </xdr:from>
    <xdr:ext cx="534377" cy="259045"/>
    <xdr:sp macro="" textlink="">
      <xdr:nvSpPr>
        <xdr:cNvPr id="711" name="テキスト ボックス 710"/>
        <xdr:cNvSpPr txBox="1"/>
      </xdr:nvSpPr>
      <xdr:spPr>
        <a:xfrm>
          <a:off x="13436111" y="1608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84556</xdr:rowOff>
    </xdr:from>
    <xdr:to>
      <xdr:col>67</xdr:col>
      <xdr:colOff>101600</xdr:colOff>
      <xdr:row>96</xdr:row>
      <xdr:rowOff>14706</xdr:rowOff>
    </xdr:to>
    <xdr:sp macro="" textlink="">
      <xdr:nvSpPr>
        <xdr:cNvPr id="712" name="フローチャート: 判断 711"/>
        <xdr:cNvSpPr/>
      </xdr:nvSpPr>
      <xdr:spPr>
        <a:xfrm>
          <a:off x="12763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31233</xdr:rowOff>
    </xdr:from>
    <xdr:ext cx="534377" cy="259045"/>
    <xdr:sp macro="" textlink="">
      <xdr:nvSpPr>
        <xdr:cNvPr id="713" name="テキスト ボックス 712"/>
        <xdr:cNvSpPr txBox="1"/>
      </xdr:nvSpPr>
      <xdr:spPr>
        <a:xfrm>
          <a:off x="12547111" y="16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128019</xdr:rowOff>
    </xdr:from>
    <xdr:to>
      <xdr:col>85</xdr:col>
      <xdr:colOff>177800</xdr:colOff>
      <xdr:row>94</xdr:row>
      <xdr:rowOff>58169</xdr:rowOff>
    </xdr:to>
    <xdr:sp macro="" textlink="">
      <xdr:nvSpPr>
        <xdr:cNvPr id="719" name="楕円 718"/>
        <xdr:cNvSpPr/>
      </xdr:nvSpPr>
      <xdr:spPr>
        <a:xfrm>
          <a:off x="16268700" y="1607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150896</xdr:rowOff>
    </xdr:from>
    <xdr:ext cx="534377" cy="259045"/>
    <xdr:sp macro="" textlink="">
      <xdr:nvSpPr>
        <xdr:cNvPr id="720" name="公債費該当値テキスト"/>
        <xdr:cNvSpPr txBox="1"/>
      </xdr:nvSpPr>
      <xdr:spPr>
        <a:xfrm>
          <a:off x="16370300" y="159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2161</xdr:rowOff>
    </xdr:from>
    <xdr:to>
      <xdr:col>81</xdr:col>
      <xdr:colOff>101600</xdr:colOff>
      <xdr:row>95</xdr:row>
      <xdr:rowOff>103761</xdr:rowOff>
    </xdr:to>
    <xdr:sp macro="" textlink="">
      <xdr:nvSpPr>
        <xdr:cNvPr id="721" name="楕円 720"/>
        <xdr:cNvSpPr/>
      </xdr:nvSpPr>
      <xdr:spPr>
        <a:xfrm>
          <a:off x="15430500" y="1628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120288</xdr:rowOff>
    </xdr:from>
    <xdr:ext cx="534377" cy="259045"/>
    <xdr:sp macro="" textlink="">
      <xdr:nvSpPr>
        <xdr:cNvPr id="722" name="テキスト ボックス 721"/>
        <xdr:cNvSpPr txBox="1"/>
      </xdr:nvSpPr>
      <xdr:spPr>
        <a:xfrm>
          <a:off x="15214111" y="1606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64083</xdr:rowOff>
    </xdr:from>
    <xdr:to>
      <xdr:col>76</xdr:col>
      <xdr:colOff>165100</xdr:colOff>
      <xdr:row>95</xdr:row>
      <xdr:rowOff>165683</xdr:rowOff>
    </xdr:to>
    <xdr:sp macro="" textlink="">
      <xdr:nvSpPr>
        <xdr:cNvPr id="723" name="楕円 722"/>
        <xdr:cNvSpPr/>
      </xdr:nvSpPr>
      <xdr:spPr>
        <a:xfrm>
          <a:off x="14541500" y="163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10760</xdr:rowOff>
    </xdr:from>
    <xdr:ext cx="534377" cy="259045"/>
    <xdr:sp macro="" textlink="">
      <xdr:nvSpPr>
        <xdr:cNvPr id="724" name="テキスト ボックス 723"/>
        <xdr:cNvSpPr txBox="1"/>
      </xdr:nvSpPr>
      <xdr:spPr>
        <a:xfrm>
          <a:off x="14325111" y="1612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81271</xdr:rowOff>
    </xdr:from>
    <xdr:to>
      <xdr:col>72</xdr:col>
      <xdr:colOff>38100</xdr:colOff>
      <xdr:row>96</xdr:row>
      <xdr:rowOff>11421</xdr:rowOff>
    </xdr:to>
    <xdr:sp macro="" textlink="">
      <xdr:nvSpPr>
        <xdr:cNvPr id="725" name="楕円 724"/>
        <xdr:cNvSpPr/>
      </xdr:nvSpPr>
      <xdr:spPr>
        <a:xfrm>
          <a:off x="13652500" y="1636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2548</xdr:rowOff>
    </xdr:from>
    <xdr:ext cx="534377" cy="259045"/>
    <xdr:sp macro="" textlink="">
      <xdr:nvSpPr>
        <xdr:cNvPr id="726" name="テキスト ボックス 725"/>
        <xdr:cNvSpPr txBox="1"/>
      </xdr:nvSpPr>
      <xdr:spPr>
        <a:xfrm>
          <a:off x="13436111" y="1646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97944</xdr:rowOff>
    </xdr:from>
    <xdr:to>
      <xdr:col>67</xdr:col>
      <xdr:colOff>101600</xdr:colOff>
      <xdr:row>96</xdr:row>
      <xdr:rowOff>28094</xdr:rowOff>
    </xdr:to>
    <xdr:sp macro="" textlink="">
      <xdr:nvSpPr>
        <xdr:cNvPr id="727" name="楕円 726"/>
        <xdr:cNvSpPr/>
      </xdr:nvSpPr>
      <xdr:spPr>
        <a:xfrm>
          <a:off x="12763500" y="1638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19221</xdr:rowOff>
    </xdr:from>
    <xdr:ext cx="534377" cy="259045"/>
    <xdr:sp macro="" textlink="">
      <xdr:nvSpPr>
        <xdr:cNvPr id="728" name="テキスト ボックス 727"/>
        <xdr:cNvSpPr txBox="1"/>
      </xdr:nvSpPr>
      <xdr:spPr>
        <a:xfrm>
          <a:off x="12547111" y="1647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9" name="直線コネクタ 73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40" name="テキスト ボックス 73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3" name="直線コネクタ 74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4" name="テキスト ボックス 74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60719</xdr:rowOff>
    </xdr:from>
    <xdr:to>
      <xdr:col>116</xdr:col>
      <xdr:colOff>62864</xdr:colOff>
      <xdr:row>38</xdr:row>
      <xdr:rowOff>25400</xdr:rowOff>
    </xdr:to>
    <xdr:cxnSp macro="">
      <xdr:nvCxnSpPr>
        <xdr:cNvPr id="748" name="直線コネクタ 747"/>
        <xdr:cNvCxnSpPr/>
      </xdr:nvCxnSpPr>
      <xdr:spPr>
        <a:xfrm flipV="1">
          <a:off x="22159595" y="6404369"/>
          <a:ext cx="1269" cy="136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75569</xdr:rowOff>
    </xdr:from>
    <xdr:ext cx="249299" cy="259045"/>
    <xdr:sp macro="" textlink="">
      <xdr:nvSpPr>
        <xdr:cNvPr id="749" name="諸支出金最小値テキスト"/>
        <xdr:cNvSpPr txBox="1"/>
      </xdr:nvSpPr>
      <xdr:spPr>
        <a:xfrm>
          <a:off x="22212300" y="65906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50" name="直線コネクタ 74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7396</xdr:rowOff>
    </xdr:from>
    <xdr:ext cx="469744" cy="259045"/>
    <xdr:sp macro="" textlink="">
      <xdr:nvSpPr>
        <xdr:cNvPr id="751" name="諸支出金最大値テキスト"/>
        <xdr:cNvSpPr txBox="1"/>
      </xdr:nvSpPr>
      <xdr:spPr>
        <a:xfrm>
          <a:off x="22212300" y="61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60719</xdr:rowOff>
    </xdr:from>
    <xdr:to>
      <xdr:col>116</xdr:col>
      <xdr:colOff>152400</xdr:colOff>
      <xdr:row>37</xdr:row>
      <xdr:rowOff>60719</xdr:rowOff>
    </xdr:to>
    <xdr:cxnSp macro="">
      <xdr:nvCxnSpPr>
        <xdr:cNvPr id="752" name="直線コネクタ 751"/>
        <xdr:cNvCxnSpPr/>
      </xdr:nvCxnSpPr>
      <xdr:spPr>
        <a:xfrm>
          <a:off x="22072600" y="640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3" name="直線コネクタ 752"/>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164469</xdr:rowOff>
    </xdr:from>
    <xdr:ext cx="313932" cy="259045"/>
    <xdr:sp macro="" textlink="">
      <xdr:nvSpPr>
        <xdr:cNvPr id="754" name="諸支出金平均値テキスト"/>
        <xdr:cNvSpPr txBox="1"/>
      </xdr:nvSpPr>
      <xdr:spPr>
        <a:xfrm>
          <a:off x="22212300" y="63366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141592</xdr:rowOff>
    </xdr:from>
    <xdr:to>
      <xdr:col>116</xdr:col>
      <xdr:colOff>114300</xdr:colOff>
      <xdr:row>38</xdr:row>
      <xdr:rowOff>71742</xdr:rowOff>
    </xdr:to>
    <xdr:sp macro="" textlink="">
      <xdr:nvSpPr>
        <xdr:cNvPr id="755" name="フローチャート: 判断 754"/>
        <xdr:cNvSpPr/>
      </xdr:nvSpPr>
      <xdr:spPr>
        <a:xfrm>
          <a:off x="22110700" y="64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6" name="直線コネクタ 755"/>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141649</xdr:rowOff>
    </xdr:from>
    <xdr:to>
      <xdr:col>112</xdr:col>
      <xdr:colOff>38100</xdr:colOff>
      <xdr:row>38</xdr:row>
      <xdr:rowOff>71799</xdr:rowOff>
    </xdr:to>
    <xdr:sp macro="" textlink="">
      <xdr:nvSpPr>
        <xdr:cNvPr id="757" name="フローチャート: 判断 756"/>
        <xdr:cNvSpPr/>
      </xdr:nvSpPr>
      <xdr:spPr>
        <a:xfrm>
          <a:off x="21272500" y="648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88326</xdr:rowOff>
    </xdr:from>
    <xdr:ext cx="313932" cy="259045"/>
    <xdr:sp macro="" textlink="">
      <xdr:nvSpPr>
        <xdr:cNvPr id="758" name="テキスト ボックス 757"/>
        <xdr:cNvSpPr txBox="1"/>
      </xdr:nvSpPr>
      <xdr:spPr>
        <a:xfrm>
          <a:off x="21166333" y="6260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9" name="直線コネクタ 758"/>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140335</xdr:rowOff>
    </xdr:from>
    <xdr:to>
      <xdr:col>107</xdr:col>
      <xdr:colOff>101600</xdr:colOff>
      <xdr:row>38</xdr:row>
      <xdr:rowOff>70485</xdr:rowOff>
    </xdr:to>
    <xdr:sp macro="" textlink="">
      <xdr:nvSpPr>
        <xdr:cNvPr id="760" name="フローチャート: 判断 759"/>
        <xdr:cNvSpPr/>
      </xdr:nvSpPr>
      <xdr:spPr>
        <a:xfrm>
          <a:off x="20383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87012</xdr:rowOff>
    </xdr:from>
    <xdr:ext cx="378565" cy="259045"/>
    <xdr:sp macro="" textlink="">
      <xdr:nvSpPr>
        <xdr:cNvPr id="761" name="テキスト ボックス 760"/>
        <xdr:cNvSpPr txBox="1"/>
      </xdr:nvSpPr>
      <xdr:spPr>
        <a:xfrm>
          <a:off x="20245017" y="6259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48832</xdr:rowOff>
    </xdr:from>
    <xdr:to>
      <xdr:col>102</xdr:col>
      <xdr:colOff>114300</xdr:colOff>
      <xdr:row>38</xdr:row>
      <xdr:rowOff>25400</xdr:rowOff>
    </xdr:to>
    <xdr:cxnSp macro="">
      <xdr:nvCxnSpPr>
        <xdr:cNvPr id="762" name="直線コネクタ 761"/>
        <xdr:cNvCxnSpPr/>
      </xdr:nvCxnSpPr>
      <xdr:spPr>
        <a:xfrm>
          <a:off x="18656300" y="5363782"/>
          <a:ext cx="889000" cy="117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143993</xdr:rowOff>
    </xdr:from>
    <xdr:to>
      <xdr:col>102</xdr:col>
      <xdr:colOff>165100</xdr:colOff>
      <xdr:row>38</xdr:row>
      <xdr:rowOff>74143</xdr:rowOff>
    </xdr:to>
    <xdr:sp macro="" textlink="">
      <xdr:nvSpPr>
        <xdr:cNvPr id="763" name="フローチャート: 判断 762"/>
        <xdr:cNvSpPr/>
      </xdr:nvSpPr>
      <xdr:spPr>
        <a:xfrm>
          <a:off x="19494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90670</xdr:rowOff>
    </xdr:from>
    <xdr:ext cx="313932" cy="259045"/>
    <xdr:sp macro="" textlink="">
      <xdr:nvSpPr>
        <xdr:cNvPr id="764" name="テキスト ボックス 763"/>
        <xdr:cNvSpPr txBox="1"/>
      </xdr:nvSpPr>
      <xdr:spPr>
        <a:xfrm>
          <a:off x="19388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113989</xdr:rowOff>
    </xdr:from>
    <xdr:to>
      <xdr:col>98</xdr:col>
      <xdr:colOff>38100</xdr:colOff>
      <xdr:row>38</xdr:row>
      <xdr:rowOff>44138</xdr:rowOff>
    </xdr:to>
    <xdr:sp macro="" textlink="">
      <xdr:nvSpPr>
        <xdr:cNvPr id="765" name="フローチャート: 判断 764"/>
        <xdr:cNvSpPr/>
      </xdr:nvSpPr>
      <xdr:spPr>
        <a:xfrm>
          <a:off x="18605500" y="64576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35266</xdr:rowOff>
    </xdr:from>
    <xdr:ext cx="378565" cy="259045"/>
    <xdr:sp macro="" textlink="">
      <xdr:nvSpPr>
        <xdr:cNvPr id="766" name="テキスト ボックス 765"/>
        <xdr:cNvSpPr txBox="1"/>
      </xdr:nvSpPr>
      <xdr:spPr>
        <a:xfrm>
          <a:off x="18467017" y="6550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2" name="楕円 771"/>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120019</xdr:rowOff>
    </xdr:from>
    <xdr:ext cx="249299" cy="259045"/>
    <xdr:sp macro="" textlink="">
      <xdr:nvSpPr>
        <xdr:cNvPr id="773" name="諸支出金該当値テキスト"/>
        <xdr:cNvSpPr txBox="1"/>
      </xdr:nvSpPr>
      <xdr:spPr>
        <a:xfrm>
          <a:off x="22212300" y="64636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4" name="楕円 773"/>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5" name="テキスト ボックス 774"/>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6" name="楕円 775"/>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7" name="テキスト ボックス 776"/>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8" name="楕円 777"/>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9" name="テキスト ボックス 778"/>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169482</xdr:rowOff>
    </xdr:from>
    <xdr:to>
      <xdr:col>98</xdr:col>
      <xdr:colOff>38100</xdr:colOff>
      <xdr:row>31</xdr:row>
      <xdr:rowOff>99632</xdr:rowOff>
    </xdr:to>
    <xdr:sp macro="" textlink="">
      <xdr:nvSpPr>
        <xdr:cNvPr id="780" name="楕円 779"/>
        <xdr:cNvSpPr/>
      </xdr:nvSpPr>
      <xdr:spPr>
        <a:xfrm>
          <a:off x="18605500" y="531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116159</xdr:rowOff>
    </xdr:from>
    <xdr:ext cx="534377" cy="259045"/>
    <xdr:sp macro="" textlink="">
      <xdr:nvSpPr>
        <xdr:cNvPr id="781" name="テキスト ボックス 780"/>
        <xdr:cNvSpPr txBox="1"/>
      </xdr:nvSpPr>
      <xdr:spPr>
        <a:xfrm>
          <a:off x="18389111" y="508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住民一人当たりのコストについて、総務費は</a:t>
          </a:r>
          <a:r>
            <a:rPr kumimoji="1" lang="en-US" altLang="ja-JP" sz="1200">
              <a:latin typeface="ＭＳ Ｐゴシック" panose="020B0600070205080204" pitchFamily="50" charset="-128"/>
              <a:ea typeface="ＭＳ Ｐゴシック" panose="020B0600070205080204" pitchFamily="50" charset="-128"/>
            </a:rPr>
            <a:t>154,288</a:t>
          </a:r>
          <a:r>
            <a:rPr kumimoji="1" lang="ja-JP" altLang="en-US" sz="1200">
              <a:latin typeface="ＭＳ Ｐゴシック" panose="020B0600070205080204" pitchFamily="50" charset="-128"/>
              <a:ea typeface="ＭＳ Ｐゴシック" panose="020B0600070205080204" pitchFamily="50" charset="-128"/>
            </a:rPr>
            <a:t>円で前年度（</a:t>
          </a:r>
          <a:r>
            <a:rPr kumimoji="1" lang="en-US" altLang="ja-JP" sz="1200">
              <a:latin typeface="ＭＳ Ｐゴシック" panose="020B0600070205080204" pitchFamily="50" charset="-128"/>
              <a:ea typeface="ＭＳ Ｐゴシック" panose="020B0600070205080204" pitchFamily="50" charset="-128"/>
            </a:rPr>
            <a:t>159,886</a:t>
          </a:r>
          <a:r>
            <a:rPr kumimoji="1" lang="ja-JP" altLang="en-US" sz="1200">
              <a:latin typeface="ＭＳ Ｐゴシック" panose="020B0600070205080204" pitchFamily="50" charset="-128"/>
              <a:ea typeface="ＭＳ Ｐゴシック" panose="020B0600070205080204" pitchFamily="50" charset="-128"/>
            </a:rPr>
            <a:t>円）より</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％減少し、類似団体平均を</a:t>
          </a:r>
          <a:r>
            <a:rPr kumimoji="1" lang="en-US" altLang="ja-JP" sz="1200">
              <a:latin typeface="ＭＳ Ｐゴシック" panose="020B0600070205080204" pitchFamily="50" charset="-128"/>
              <a:ea typeface="ＭＳ Ｐゴシック" panose="020B0600070205080204" pitchFamily="50" charset="-128"/>
            </a:rPr>
            <a:t>39,968</a:t>
          </a:r>
          <a:r>
            <a:rPr kumimoji="1" lang="ja-JP" altLang="en-US" sz="1200">
              <a:latin typeface="ＭＳ Ｐゴシック" panose="020B0600070205080204" pitchFamily="50" charset="-128"/>
              <a:ea typeface="ＭＳ Ｐゴシック" panose="020B0600070205080204" pitchFamily="50" charset="-128"/>
            </a:rPr>
            <a:t>円上回った。金浦こ線橋改修事業や旧上郷小学校整備事業の減少などの一方、旧上浜小学校利活用事業の増加や旧釜ケ台小中学校解体事業の新規実施などが主な要因である。</a:t>
          </a:r>
        </a:p>
        <a:p>
          <a:r>
            <a:rPr kumimoji="1" lang="ja-JP" altLang="en-US" sz="1200">
              <a:latin typeface="ＭＳ Ｐゴシック" panose="020B0600070205080204" pitchFamily="50" charset="-128"/>
              <a:ea typeface="ＭＳ Ｐゴシック" panose="020B0600070205080204" pitchFamily="50" charset="-128"/>
            </a:rPr>
            <a:t>　商工費は</a:t>
          </a:r>
          <a:r>
            <a:rPr kumimoji="1" lang="en-US" altLang="ja-JP" sz="1200">
              <a:latin typeface="ＭＳ Ｐゴシック" panose="020B0600070205080204" pitchFamily="50" charset="-128"/>
              <a:ea typeface="ＭＳ Ｐゴシック" panose="020B0600070205080204" pitchFamily="50" charset="-128"/>
            </a:rPr>
            <a:t>33,846</a:t>
          </a:r>
          <a:r>
            <a:rPr kumimoji="1" lang="ja-JP" altLang="en-US" sz="1200">
              <a:latin typeface="ＭＳ Ｐゴシック" panose="020B0600070205080204" pitchFamily="50" charset="-128"/>
              <a:ea typeface="ＭＳ Ｐゴシック" panose="020B0600070205080204" pitchFamily="50" charset="-128"/>
            </a:rPr>
            <a:t>円で前年度（</a:t>
          </a:r>
          <a:r>
            <a:rPr kumimoji="1" lang="en-US" altLang="ja-JP" sz="1200">
              <a:latin typeface="ＭＳ Ｐゴシック" panose="020B0600070205080204" pitchFamily="50" charset="-128"/>
              <a:ea typeface="ＭＳ Ｐゴシック" panose="020B0600070205080204" pitchFamily="50" charset="-128"/>
            </a:rPr>
            <a:t>43,111</a:t>
          </a:r>
          <a:r>
            <a:rPr kumimoji="1" lang="ja-JP" altLang="en-US" sz="1200">
              <a:latin typeface="ＭＳ Ｐゴシック" panose="020B0600070205080204" pitchFamily="50" charset="-128"/>
              <a:ea typeface="ＭＳ Ｐゴシック" panose="020B0600070205080204" pitchFamily="50" charset="-128"/>
            </a:rPr>
            <a:t>円）より</a:t>
          </a:r>
          <a:r>
            <a:rPr kumimoji="1" lang="en-US" altLang="ja-JP" sz="1200">
              <a:latin typeface="ＭＳ Ｐゴシック" panose="020B0600070205080204" pitchFamily="50" charset="-128"/>
              <a:ea typeface="ＭＳ Ｐゴシック" panose="020B0600070205080204" pitchFamily="50" charset="-128"/>
            </a:rPr>
            <a:t>21.5%</a:t>
          </a:r>
          <a:r>
            <a:rPr kumimoji="1" lang="ja-JP" altLang="en-US" sz="1200">
              <a:latin typeface="ＭＳ Ｐゴシック" panose="020B0600070205080204" pitchFamily="50" charset="-128"/>
              <a:ea typeface="ＭＳ Ｐゴシック" panose="020B0600070205080204" pitchFamily="50" charset="-128"/>
            </a:rPr>
            <a:t>減少し、類似団体平均を</a:t>
          </a:r>
          <a:r>
            <a:rPr kumimoji="1" lang="en-US" altLang="ja-JP" sz="1200">
              <a:latin typeface="ＭＳ Ｐゴシック" panose="020B0600070205080204" pitchFamily="50" charset="-128"/>
              <a:ea typeface="ＭＳ Ｐゴシック" panose="020B0600070205080204" pitchFamily="50" charset="-128"/>
            </a:rPr>
            <a:t>3,865</a:t>
          </a:r>
          <a:r>
            <a:rPr kumimoji="1" lang="ja-JP" altLang="en-US" sz="1200">
              <a:latin typeface="ＭＳ Ｐゴシック" panose="020B0600070205080204" pitchFamily="50" charset="-128"/>
              <a:ea typeface="ＭＳ Ｐゴシック" panose="020B0600070205080204" pitchFamily="50" charset="-128"/>
            </a:rPr>
            <a:t>円上回った。新型コロナウイルス感染症対策事業、アウトドア拠点づくり事業、企業立地促進事業などの減少が主な要因である。</a:t>
          </a:r>
        </a:p>
        <a:p>
          <a:r>
            <a:rPr kumimoji="1" lang="ja-JP" altLang="en-US" sz="1200">
              <a:latin typeface="ＭＳ Ｐゴシック" panose="020B0600070205080204" pitchFamily="50" charset="-128"/>
              <a:ea typeface="ＭＳ Ｐゴシック" panose="020B0600070205080204" pitchFamily="50" charset="-128"/>
            </a:rPr>
            <a:t>　労働費は</a:t>
          </a:r>
          <a:r>
            <a:rPr kumimoji="1" lang="en-US" altLang="ja-JP" sz="1200">
              <a:latin typeface="ＭＳ Ｐゴシック" panose="020B0600070205080204" pitchFamily="50" charset="-128"/>
              <a:ea typeface="ＭＳ Ｐゴシック" panose="020B0600070205080204" pitchFamily="50" charset="-128"/>
            </a:rPr>
            <a:t>565</a:t>
          </a:r>
          <a:r>
            <a:rPr kumimoji="1" lang="ja-JP" altLang="en-US" sz="1200">
              <a:latin typeface="ＭＳ Ｐゴシック" panose="020B0600070205080204" pitchFamily="50" charset="-128"/>
              <a:ea typeface="ＭＳ Ｐゴシック" panose="020B0600070205080204" pitchFamily="50" charset="-128"/>
            </a:rPr>
            <a:t>円で前年度（</a:t>
          </a:r>
          <a:r>
            <a:rPr kumimoji="1" lang="en-US" altLang="ja-JP" sz="1200">
              <a:latin typeface="ＭＳ Ｐゴシック" panose="020B0600070205080204" pitchFamily="50" charset="-128"/>
              <a:ea typeface="ＭＳ Ｐゴシック" panose="020B0600070205080204" pitchFamily="50" charset="-128"/>
            </a:rPr>
            <a:t>1,196</a:t>
          </a:r>
          <a:r>
            <a:rPr kumimoji="1" lang="ja-JP" altLang="en-US" sz="1200">
              <a:latin typeface="ＭＳ Ｐゴシック" panose="020B0600070205080204" pitchFamily="50" charset="-128"/>
              <a:ea typeface="ＭＳ Ｐゴシック" panose="020B0600070205080204" pitchFamily="50" charset="-128"/>
            </a:rPr>
            <a:t>円）より</a:t>
          </a:r>
          <a:r>
            <a:rPr kumimoji="1" lang="en-US" altLang="ja-JP" sz="1200">
              <a:latin typeface="ＭＳ Ｐゴシック" panose="020B0600070205080204" pitchFamily="50" charset="-128"/>
              <a:ea typeface="ＭＳ Ｐゴシック" panose="020B0600070205080204" pitchFamily="50" charset="-128"/>
            </a:rPr>
            <a:t>52.8%</a:t>
          </a:r>
          <a:r>
            <a:rPr kumimoji="1" lang="ja-JP" altLang="en-US" sz="1200">
              <a:latin typeface="ＭＳ Ｐゴシック" panose="020B0600070205080204" pitchFamily="50" charset="-128"/>
              <a:ea typeface="ＭＳ Ｐゴシック" panose="020B0600070205080204" pitchFamily="50" charset="-128"/>
            </a:rPr>
            <a:t>減少し、類似団体平均を</a:t>
          </a:r>
          <a:r>
            <a:rPr kumimoji="1" lang="en-US" altLang="ja-JP" sz="1200">
              <a:latin typeface="ＭＳ Ｐゴシック" panose="020B0600070205080204" pitchFamily="50" charset="-128"/>
              <a:ea typeface="ＭＳ Ｐゴシック" panose="020B0600070205080204" pitchFamily="50" charset="-128"/>
            </a:rPr>
            <a:t>609</a:t>
          </a:r>
          <a:r>
            <a:rPr kumimoji="1" lang="ja-JP" altLang="en-US" sz="1200">
              <a:latin typeface="ＭＳ Ｐゴシック" panose="020B0600070205080204" pitchFamily="50" charset="-128"/>
              <a:ea typeface="ＭＳ Ｐゴシック" panose="020B0600070205080204" pitchFamily="50" charset="-128"/>
            </a:rPr>
            <a:t>円下回った。事業終了によるフレッシュワーク奨励金の皆減が主な理由である。</a:t>
          </a:r>
        </a:p>
        <a:p>
          <a:r>
            <a:rPr kumimoji="1" lang="ja-JP" altLang="en-US" sz="1200">
              <a:latin typeface="ＭＳ Ｐゴシック" panose="020B0600070205080204" pitchFamily="50" charset="-128"/>
              <a:ea typeface="ＭＳ Ｐゴシック" panose="020B0600070205080204" pitchFamily="50" charset="-128"/>
            </a:rPr>
            <a:t>　議会費は</a:t>
          </a:r>
          <a:r>
            <a:rPr kumimoji="1" lang="en-US" altLang="ja-JP" sz="1200">
              <a:latin typeface="ＭＳ Ｐゴシック" panose="020B0600070205080204" pitchFamily="50" charset="-128"/>
              <a:ea typeface="ＭＳ Ｐゴシック" panose="020B0600070205080204" pitchFamily="50" charset="-128"/>
            </a:rPr>
            <a:t>5,403</a:t>
          </a:r>
          <a:r>
            <a:rPr kumimoji="1" lang="ja-JP" altLang="en-US" sz="1200">
              <a:latin typeface="ＭＳ Ｐゴシック" panose="020B0600070205080204" pitchFamily="50" charset="-128"/>
              <a:ea typeface="ＭＳ Ｐゴシック" panose="020B0600070205080204" pitchFamily="50" charset="-128"/>
            </a:rPr>
            <a:t>円で前年度（</a:t>
          </a:r>
          <a:r>
            <a:rPr kumimoji="1" lang="en-US" altLang="ja-JP" sz="1200">
              <a:latin typeface="ＭＳ Ｐゴシック" panose="020B0600070205080204" pitchFamily="50" charset="-128"/>
              <a:ea typeface="ＭＳ Ｐゴシック" panose="020B0600070205080204" pitchFamily="50" charset="-128"/>
            </a:rPr>
            <a:t>5,031</a:t>
          </a:r>
          <a:r>
            <a:rPr kumimoji="1" lang="ja-JP" altLang="en-US" sz="1200">
              <a:latin typeface="ＭＳ Ｐゴシック" panose="020B0600070205080204" pitchFamily="50" charset="-128"/>
              <a:ea typeface="ＭＳ Ｐゴシック" panose="020B0600070205080204" pitchFamily="50" charset="-128"/>
            </a:rPr>
            <a:t>円）より</a:t>
          </a:r>
          <a:r>
            <a:rPr kumimoji="1" lang="en-US" altLang="ja-JP" sz="1200">
              <a:latin typeface="ＭＳ Ｐゴシック" panose="020B0600070205080204" pitchFamily="50" charset="-128"/>
              <a:ea typeface="ＭＳ Ｐゴシック" panose="020B0600070205080204" pitchFamily="50" charset="-128"/>
            </a:rPr>
            <a:t>7.4</a:t>
          </a:r>
          <a:r>
            <a:rPr kumimoji="1" lang="ja-JP" altLang="en-US" sz="1200">
              <a:latin typeface="ＭＳ Ｐゴシック" panose="020B0600070205080204" pitchFamily="50" charset="-128"/>
              <a:ea typeface="ＭＳ Ｐゴシック" panose="020B0600070205080204" pitchFamily="50" charset="-128"/>
            </a:rPr>
            <a:t>％増加し、類似団体平均を</a:t>
          </a:r>
          <a:r>
            <a:rPr kumimoji="1" lang="en-US" altLang="ja-JP" sz="1200">
              <a:latin typeface="ＭＳ Ｐゴシック" panose="020B0600070205080204" pitchFamily="50" charset="-128"/>
              <a:ea typeface="ＭＳ Ｐゴシック" panose="020B0600070205080204" pitchFamily="50" charset="-128"/>
            </a:rPr>
            <a:t>383</a:t>
          </a:r>
          <a:r>
            <a:rPr kumimoji="1" lang="ja-JP" altLang="en-US" sz="1200">
              <a:latin typeface="ＭＳ Ｐゴシック" panose="020B0600070205080204" pitchFamily="50" charset="-128"/>
              <a:ea typeface="ＭＳ Ｐゴシック" panose="020B0600070205080204" pitchFamily="50" charset="-128"/>
            </a:rPr>
            <a:t>円上回った。議員報酬月額の改定や、コロナ禍に中止していた視察等の再開による旅費の増加が主な要因である。</a:t>
          </a:r>
        </a:p>
        <a:p>
          <a:r>
            <a:rPr kumimoji="1" lang="ja-JP" altLang="en-US" sz="1200">
              <a:latin typeface="ＭＳ Ｐゴシック" panose="020B0600070205080204" pitchFamily="50" charset="-128"/>
              <a:ea typeface="ＭＳ Ｐゴシック" panose="020B0600070205080204" pitchFamily="50" charset="-128"/>
            </a:rPr>
            <a:t>　土木費は</a:t>
          </a:r>
          <a:r>
            <a:rPr kumimoji="1" lang="en-US" altLang="ja-JP" sz="1200">
              <a:latin typeface="ＭＳ Ｐゴシック" panose="020B0600070205080204" pitchFamily="50" charset="-128"/>
              <a:ea typeface="ＭＳ Ｐゴシック" panose="020B0600070205080204" pitchFamily="50" charset="-128"/>
            </a:rPr>
            <a:t>75,205</a:t>
          </a:r>
          <a:r>
            <a:rPr kumimoji="1" lang="ja-JP" altLang="en-US" sz="1200">
              <a:latin typeface="ＭＳ Ｐゴシック" panose="020B0600070205080204" pitchFamily="50" charset="-128"/>
              <a:ea typeface="ＭＳ Ｐゴシック" panose="020B0600070205080204" pitchFamily="50" charset="-128"/>
            </a:rPr>
            <a:t>円で前年度（</a:t>
          </a:r>
          <a:r>
            <a:rPr kumimoji="1" lang="en-US" altLang="ja-JP" sz="1200">
              <a:latin typeface="ＭＳ Ｐゴシック" panose="020B0600070205080204" pitchFamily="50" charset="-128"/>
              <a:ea typeface="ＭＳ Ｐゴシック" panose="020B0600070205080204" pitchFamily="50" charset="-128"/>
            </a:rPr>
            <a:t>69,521</a:t>
          </a:r>
          <a:r>
            <a:rPr kumimoji="1" lang="ja-JP" altLang="en-US" sz="1200">
              <a:latin typeface="ＭＳ Ｐゴシック" panose="020B0600070205080204" pitchFamily="50" charset="-128"/>
              <a:ea typeface="ＭＳ Ｐゴシック" panose="020B0600070205080204" pitchFamily="50" charset="-128"/>
            </a:rPr>
            <a:t>円）より</a:t>
          </a:r>
          <a:r>
            <a:rPr kumimoji="1" lang="en-US" altLang="ja-JP" sz="1200">
              <a:latin typeface="ＭＳ Ｐゴシック" panose="020B0600070205080204" pitchFamily="50" charset="-128"/>
              <a:ea typeface="ＭＳ Ｐゴシック" panose="020B0600070205080204" pitchFamily="50" charset="-128"/>
            </a:rPr>
            <a:t>8.2</a:t>
          </a:r>
          <a:r>
            <a:rPr kumimoji="1" lang="ja-JP" altLang="en-US" sz="1200">
              <a:latin typeface="ＭＳ Ｐゴシック" panose="020B0600070205080204" pitchFamily="50" charset="-128"/>
              <a:ea typeface="ＭＳ Ｐゴシック" panose="020B0600070205080204" pitchFamily="50" charset="-128"/>
            </a:rPr>
            <a:t>％増加し、類似団体平均を</a:t>
          </a:r>
          <a:r>
            <a:rPr kumimoji="1" lang="en-US" altLang="ja-JP" sz="1200">
              <a:latin typeface="ＭＳ Ｐゴシック" panose="020B0600070205080204" pitchFamily="50" charset="-128"/>
              <a:ea typeface="ＭＳ Ｐゴシック" panose="020B0600070205080204" pitchFamily="50" charset="-128"/>
            </a:rPr>
            <a:t>12,089</a:t>
          </a:r>
          <a:r>
            <a:rPr kumimoji="1" lang="ja-JP" altLang="en-US" sz="1200">
              <a:latin typeface="ＭＳ Ｐゴシック" panose="020B0600070205080204" pitchFamily="50" charset="-128"/>
              <a:ea typeface="ＭＳ Ｐゴシック" panose="020B0600070205080204" pitchFamily="50" charset="-128"/>
            </a:rPr>
            <a:t>円上回った。橋梁補修事業などの減少の一方、象潟大竹線道路改良事業、天ヶ町・堺田２号線歩道整備事業などの増加が主な要因である。</a:t>
          </a:r>
        </a:p>
        <a:p>
          <a:r>
            <a:rPr kumimoji="1" lang="ja-JP" altLang="en-US" sz="1200">
              <a:latin typeface="ＭＳ Ｐゴシック" panose="020B0600070205080204" pitchFamily="50" charset="-128"/>
              <a:ea typeface="ＭＳ Ｐゴシック" panose="020B0600070205080204" pitchFamily="50" charset="-128"/>
            </a:rPr>
            <a:t>　消防費は</a:t>
          </a:r>
          <a:r>
            <a:rPr kumimoji="1" lang="en-US" altLang="ja-JP" sz="1200">
              <a:latin typeface="ＭＳ Ｐゴシック" panose="020B0600070205080204" pitchFamily="50" charset="-128"/>
              <a:ea typeface="ＭＳ Ｐゴシック" panose="020B0600070205080204" pitchFamily="50" charset="-128"/>
            </a:rPr>
            <a:t>47,127</a:t>
          </a:r>
          <a:r>
            <a:rPr kumimoji="1" lang="ja-JP" altLang="en-US" sz="1200">
              <a:latin typeface="ＭＳ Ｐゴシック" panose="020B0600070205080204" pitchFamily="50" charset="-128"/>
              <a:ea typeface="ＭＳ Ｐゴシック" panose="020B0600070205080204" pitchFamily="50" charset="-128"/>
            </a:rPr>
            <a:t>円で前年度（</a:t>
          </a:r>
          <a:r>
            <a:rPr kumimoji="1" lang="en-US" altLang="ja-JP" sz="1200">
              <a:latin typeface="ＭＳ Ｐゴシック" panose="020B0600070205080204" pitchFamily="50" charset="-128"/>
              <a:ea typeface="ＭＳ Ｐゴシック" panose="020B0600070205080204" pitchFamily="50" charset="-128"/>
            </a:rPr>
            <a:t>30,214</a:t>
          </a:r>
          <a:r>
            <a:rPr kumimoji="1" lang="ja-JP" altLang="en-US" sz="1200">
              <a:latin typeface="ＭＳ Ｐゴシック" panose="020B0600070205080204" pitchFamily="50" charset="-128"/>
              <a:ea typeface="ＭＳ Ｐゴシック" panose="020B0600070205080204" pitchFamily="50" charset="-128"/>
            </a:rPr>
            <a:t>円）より</a:t>
          </a:r>
          <a:r>
            <a:rPr kumimoji="1" lang="en-US" altLang="ja-JP" sz="1200">
              <a:latin typeface="ＭＳ Ｐゴシック" panose="020B0600070205080204" pitchFamily="50" charset="-128"/>
              <a:ea typeface="ＭＳ Ｐゴシック" panose="020B0600070205080204" pitchFamily="50" charset="-128"/>
            </a:rPr>
            <a:t>56.0</a:t>
          </a:r>
          <a:r>
            <a:rPr kumimoji="1" lang="ja-JP" altLang="en-US" sz="1200">
              <a:latin typeface="ＭＳ Ｐゴシック" panose="020B0600070205080204" pitchFamily="50" charset="-128"/>
              <a:ea typeface="ＭＳ Ｐゴシック" panose="020B0600070205080204" pitchFamily="50" charset="-128"/>
            </a:rPr>
            <a:t>％増加し、類似団体平均を</a:t>
          </a:r>
          <a:r>
            <a:rPr kumimoji="1" lang="en-US" altLang="ja-JP" sz="1200">
              <a:latin typeface="ＭＳ Ｐゴシック" panose="020B0600070205080204" pitchFamily="50" charset="-128"/>
              <a:ea typeface="ＭＳ Ｐゴシック" panose="020B0600070205080204" pitchFamily="50" charset="-128"/>
            </a:rPr>
            <a:t>20,210</a:t>
          </a:r>
          <a:r>
            <a:rPr kumimoji="1" lang="ja-JP" altLang="en-US" sz="1200">
              <a:latin typeface="ＭＳ Ｐゴシック" panose="020B0600070205080204" pitchFamily="50" charset="-128"/>
              <a:ea typeface="ＭＳ Ｐゴシック" panose="020B0600070205080204" pitchFamily="50" charset="-128"/>
            </a:rPr>
            <a:t>円上回った。事業終了による災害対応特殊救急自動車購入事業、避難路整備事業の皆減の一方、防災行政無線強靭化事業、高機能消防指令センター更新事業などの増加が主な要因である。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秋田県にかほ市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財政調整基金残高</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令和</a:t>
          </a:r>
          <a:r>
            <a:rPr kumimoji="1" lang="en-US" altLang="ja-JP" sz="800">
              <a:latin typeface="ＭＳ ゴシック" pitchFamily="49" charset="-128"/>
              <a:ea typeface="ＭＳ ゴシック" pitchFamily="49" charset="-128"/>
            </a:rPr>
            <a:t>5</a:t>
          </a:r>
          <a:r>
            <a:rPr kumimoji="1" lang="ja-JP" altLang="en-US" sz="800">
              <a:latin typeface="ＭＳ ゴシック" pitchFamily="49" charset="-128"/>
              <a:ea typeface="ＭＳ ゴシック" pitchFamily="49" charset="-128"/>
            </a:rPr>
            <a:t>年度はコロナ禍後の事業再開などにより取崩額が増加したため、残高が減少した。今後も市税や地方交付税の減少、コロナ禍後の事業再開による取崩額の増加が見込まれるが、標準財政規模の</a:t>
          </a:r>
          <a:r>
            <a:rPr kumimoji="1" lang="en-US" altLang="ja-JP" sz="800">
              <a:latin typeface="ＭＳ ゴシック" pitchFamily="49" charset="-128"/>
              <a:ea typeface="ＭＳ ゴシック" pitchFamily="49" charset="-128"/>
            </a:rPr>
            <a:t>15</a:t>
          </a:r>
          <a:r>
            <a:rPr kumimoji="1" lang="ja-JP" altLang="en-US" sz="800">
              <a:latin typeface="ＭＳ ゴシック" pitchFamily="49" charset="-128"/>
              <a:ea typeface="ＭＳ ゴシック" pitchFamily="49" charset="-128"/>
            </a:rPr>
            <a:t>％程度の残高を目標とし、災害対応ほか緊急に必要な施策の財源とする。</a:t>
          </a: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実質収支額</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直近</a:t>
          </a:r>
          <a:r>
            <a:rPr kumimoji="1" lang="en-US" altLang="ja-JP" sz="800">
              <a:latin typeface="ＭＳ ゴシック" pitchFamily="49" charset="-128"/>
              <a:ea typeface="ＭＳ ゴシック" pitchFamily="49" charset="-128"/>
            </a:rPr>
            <a:t>5</a:t>
          </a:r>
          <a:r>
            <a:rPr kumimoji="1" lang="ja-JP" altLang="en-US" sz="800">
              <a:latin typeface="ＭＳ ゴシック" pitchFamily="49" charset="-128"/>
              <a:ea typeface="ＭＳ ゴシック" pitchFamily="49" charset="-128"/>
            </a:rPr>
            <a:t>年間は増加傾向にあり、令和</a:t>
          </a:r>
          <a:r>
            <a:rPr kumimoji="1" lang="en-US" altLang="ja-JP" sz="800">
              <a:latin typeface="ＭＳ ゴシック" pitchFamily="49" charset="-128"/>
              <a:ea typeface="ＭＳ ゴシック" pitchFamily="49" charset="-128"/>
            </a:rPr>
            <a:t>5</a:t>
          </a:r>
          <a:r>
            <a:rPr kumimoji="1" lang="ja-JP" altLang="en-US" sz="800">
              <a:latin typeface="ＭＳ ゴシック" pitchFamily="49" charset="-128"/>
              <a:ea typeface="ＭＳ ゴシック" pitchFamily="49" charset="-128"/>
            </a:rPr>
            <a:t>年度は繰越金の増などにより</a:t>
          </a:r>
          <a:r>
            <a:rPr kumimoji="1" lang="en-US" altLang="ja-JP" sz="800">
              <a:latin typeface="ＭＳ ゴシック" pitchFamily="49" charset="-128"/>
              <a:ea typeface="ＭＳ ゴシック" pitchFamily="49" charset="-128"/>
            </a:rPr>
            <a:t>7</a:t>
          </a:r>
          <a:r>
            <a:rPr kumimoji="1" lang="ja-JP" altLang="en-US" sz="800">
              <a:latin typeface="ＭＳ ゴシック" pitchFamily="49" charset="-128"/>
              <a:ea typeface="ＭＳ ゴシック" pitchFamily="49" charset="-128"/>
            </a:rPr>
            <a:t>％台まで増加している。</a:t>
          </a: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実質単年度収支</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財政調整基金での歳出歳入調整による積戻し額の減少や取崩額の増加により積立金が大幅に減少したため、前年度より比率が減少した。</a:t>
          </a: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今後の見通し</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本市は自主財源比率が</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割程度であり、地方交付税に依存する財政運営となっている。今後も税収の大幅増は見込めないため、財政調整基金を取り崩しながらの厳しい財政運営が予想されるが、新たな財源確保について積極的に検討し、財源創出と経常経費の抑制などに努め、適正な財政運営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秋田県にかほ市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現状</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一般会計及びすべての特別会計において黒字となっている。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水道事業</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給水戸数、有収水量、年間給水量のいずれも前年度より減少した。営業収益・営業外収益とも減少しており総収益は前年度より減少したが、営業費用など総費用の減少幅が大きかったことから経常利益が増加し、比率は上昇している。今後は人口減少に伴い、給水量・給水収益ともに減少していくことが予想されるため、新たな水需要の開拓に努め健全な事業運営に努め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公共下水道事業</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料金収入は前年度より減少したが、令和</a:t>
          </a:r>
          <a:r>
            <a:rPr kumimoji="1" lang="en-US" altLang="ja-JP" sz="1000">
              <a:latin typeface="ＭＳ ゴシック" pitchFamily="49" charset="-128"/>
              <a:ea typeface="ＭＳ ゴシック" pitchFamily="49" charset="-128"/>
            </a:rPr>
            <a:t>6</a:t>
          </a:r>
          <a:r>
            <a:rPr kumimoji="1" lang="ja-JP" altLang="en-US" sz="1000">
              <a:latin typeface="ＭＳ ゴシック" pitchFamily="49" charset="-128"/>
              <a:ea typeface="ＭＳ ゴシック" pitchFamily="49" charset="-128"/>
            </a:rPr>
            <a:t>年</a:t>
          </a:r>
          <a:r>
            <a:rPr kumimoji="1" lang="en-US" altLang="ja-JP" sz="1000">
              <a:latin typeface="ＭＳ ゴシック" pitchFamily="49" charset="-128"/>
              <a:ea typeface="ＭＳ ゴシック" pitchFamily="49" charset="-128"/>
            </a:rPr>
            <a:t>4</a:t>
          </a:r>
          <a:r>
            <a:rPr kumimoji="1" lang="ja-JP" altLang="en-US" sz="1000">
              <a:latin typeface="ＭＳ ゴシック" pitchFamily="49" charset="-128"/>
              <a:ea typeface="ＭＳ ゴシック" pitchFamily="49" charset="-128"/>
            </a:rPr>
            <a:t>月</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日の公営企業化に伴う打ち切り決算により地方債償還金が減少したことなどから前年度より比率が大幅に上昇している。公営企業化後も人口減少の進行及び節水意識の定着などにより大幅な伸びは期待できず、現在の料金水準では経費を賄えない状況が想定される。支出についても、事業実施や老朽化により地方債償還金や修繕費が増加する見通しであるため、料金改定の検討など健全な事業運営に努め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国民健康保険事業事業勘定</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保険税や都道府県等支出金は減少しているが、保険給付費や県に納付する国民健康保険事業費納付金などの減少幅が大きかったため、前年度より黒字幅が増加した。今後は健康増進を促し、保険給付費の抑制を図るとともに税率の見直しなどについて検討する必要があ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国民健康保険事業施設勘定</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物価高騰等の影響で維持管理経費が増加した一方、診療収入が減少したことなどから、前年度より黒字幅が大きく減少している。今後は地域医療における診療所のあり方を検討していく必要がある。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今後の見通し</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今後も人口減少が進み、料金・税収の大幅な増加は見込めないことから、税率の見直しや料金改定等の財源確保に努め、各会計で身の丈に合った財政運営・企業運営を行っていく。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52141_&#12395;&#12363;&#12411;&#24066;_2023(2&#22238;&#30446;)&#8251;&#32080;&#21512;&#2106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79.099999999999994</v>
          </cell>
          <cell r="BX51">
            <v>72.2</v>
          </cell>
          <cell r="CF51">
            <v>52.2</v>
          </cell>
          <cell r="CN51">
            <v>57.6</v>
          </cell>
          <cell r="CV51">
            <v>60.6</v>
          </cell>
        </row>
        <row r="53">
          <cell r="BP53">
            <v>33.299999999999997</v>
          </cell>
          <cell r="BX53">
            <v>35.200000000000003</v>
          </cell>
          <cell r="CF53">
            <v>58.4</v>
          </cell>
          <cell r="CN53">
            <v>60.1</v>
          </cell>
          <cell r="CV53">
            <v>61.9</v>
          </cell>
        </row>
        <row r="55">
          <cell r="AN55" t="str">
            <v>類似団体内平均値</v>
          </cell>
          <cell r="BP55">
            <v>14.9</v>
          </cell>
          <cell r="BX55">
            <v>14.5</v>
          </cell>
          <cell r="CF55">
            <v>13.3</v>
          </cell>
          <cell r="CN55">
            <v>5.4</v>
          </cell>
          <cell r="CV55">
            <v>0</v>
          </cell>
        </row>
        <row r="57">
          <cell r="BP57">
            <v>58.5</v>
          </cell>
          <cell r="BX57">
            <v>58.9</v>
          </cell>
          <cell r="CF57">
            <v>61.5</v>
          </cell>
          <cell r="CN57">
            <v>62.3</v>
          </cell>
          <cell r="CV57">
            <v>63.5</v>
          </cell>
        </row>
        <row r="72">
          <cell r="BP72" t="str">
            <v>R01</v>
          </cell>
          <cell r="BX72" t="str">
            <v>R02</v>
          </cell>
          <cell r="CF72" t="str">
            <v>R03</v>
          </cell>
          <cell r="CN72" t="str">
            <v>R04</v>
          </cell>
          <cell r="CV72" t="str">
            <v>R05</v>
          </cell>
        </row>
        <row r="73">
          <cell r="AN73" t="str">
            <v>当該団体値</v>
          </cell>
          <cell r="BP73">
            <v>79.099999999999994</v>
          </cell>
          <cell r="BX73">
            <v>72.2</v>
          </cell>
          <cell r="CF73">
            <v>52.2</v>
          </cell>
          <cell r="CN73">
            <v>57.6</v>
          </cell>
          <cell r="CV73">
            <v>60.6</v>
          </cell>
        </row>
        <row r="75">
          <cell r="BP75">
            <v>9.1999999999999993</v>
          </cell>
          <cell r="BX75">
            <v>8.5</v>
          </cell>
          <cell r="CF75">
            <v>8.1999999999999993</v>
          </cell>
          <cell r="CN75">
            <v>8.8000000000000007</v>
          </cell>
          <cell r="CV75">
            <v>8.1999999999999993</v>
          </cell>
        </row>
        <row r="77">
          <cell r="AN77" t="str">
            <v>類似団体内平均値</v>
          </cell>
          <cell r="BP77">
            <v>14.9</v>
          </cell>
          <cell r="BX77">
            <v>14.5</v>
          </cell>
          <cell r="CF77">
            <v>13.3</v>
          </cell>
          <cell r="CN77">
            <v>5.4</v>
          </cell>
          <cell r="CV77">
            <v>0</v>
          </cell>
        </row>
        <row r="79">
          <cell r="BP79">
            <v>8.5</v>
          </cell>
          <cell r="BX79">
            <v>8.4</v>
          </cell>
          <cell r="CF79">
            <v>8.4</v>
          </cell>
          <cell r="CN79">
            <v>8.4</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18134950</v>
      </c>
      <c r="BO4" s="407"/>
      <c r="BP4" s="407"/>
      <c r="BQ4" s="407"/>
      <c r="BR4" s="407"/>
      <c r="BS4" s="407"/>
      <c r="BT4" s="407"/>
      <c r="BU4" s="408"/>
      <c r="BV4" s="406">
        <v>17838911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7.1</v>
      </c>
      <c r="CU4" s="413"/>
      <c r="CV4" s="413"/>
      <c r="CW4" s="413"/>
      <c r="CX4" s="413"/>
      <c r="CY4" s="413"/>
      <c r="CZ4" s="413"/>
      <c r="DA4" s="414"/>
      <c r="DB4" s="412">
        <v>6.1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17186036</v>
      </c>
      <c r="BO5" s="444"/>
      <c r="BP5" s="444"/>
      <c r="BQ5" s="444"/>
      <c r="BR5" s="444"/>
      <c r="BS5" s="444"/>
      <c r="BT5" s="444"/>
      <c r="BU5" s="445"/>
      <c r="BV5" s="443">
        <v>17180260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92.3</v>
      </c>
      <c r="CU5" s="441"/>
      <c r="CV5" s="441"/>
      <c r="CW5" s="441"/>
      <c r="CX5" s="441"/>
      <c r="CY5" s="441"/>
      <c r="CZ5" s="441"/>
      <c r="DA5" s="442"/>
      <c r="DB5" s="440">
        <v>92.2</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948914</v>
      </c>
      <c r="BO6" s="444"/>
      <c r="BP6" s="444"/>
      <c r="BQ6" s="444"/>
      <c r="BR6" s="444"/>
      <c r="BS6" s="444"/>
      <c r="BT6" s="444"/>
      <c r="BU6" s="445"/>
      <c r="BV6" s="443">
        <v>658651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92.3</v>
      </c>
      <c r="CU6" s="481"/>
      <c r="CV6" s="481"/>
      <c r="CW6" s="481"/>
      <c r="CX6" s="481"/>
      <c r="CY6" s="481"/>
      <c r="CZ6" s="481"/>
      <c r="DA6" s="482"/>
      <c r="DB6" s="480">
        <v>93.3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305603</v>
      </c>
      <c r="BO7" s="444"/>
      <c r="BP7" s="444"/>
      <c r="BQ7" s="444"/>
      <c r="BR7" s="444"/>
      <c r="BS7" s="444"/>
      <c r="BT7" s="444"/>
      <c r="BU7" s="445"/>
      <c r="BV7" s="443">
        <v>100285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9095056</v>
      </c>
      <c r="CU7" s="444"/>
      <c r="CV7" s="444"/>
      <c r="CW7" s="444"/>
      <c r="CX7" s="444"/>
      <c r="CY7" s="444"/>
      <c r="CZ7" s="444"/>
      <c r="DA7" s="445"/>
      <c r="DB7" s="443">
        <v>9161081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643311</v>
      </c>
      <c r="BO8" s="444"/>
      <c r="BP8" s="444"/>
      <c r="BQ8" s="444"/>
      <c r="BR8" s="444"/>
      <c r="BS8" s="444"/>
      <c r="BT8" s="444"/>
      <c r="BU8" s="445"/>
      <c r="BV8" s="443">
        <v>558366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0.35</v>
      </c>
      <c r="CU8" s="484"/>
      <c r="CV8" s="484"/>
      <c r="CW8" s="484"/>
      <c r="CX8" s="484"/>
      <c r="CY8" s="484"/>
      <c r="CZ8" s="484"/>
      <c r="DA8" s="485"/>
      <c r="DB8" s="483">
        <v>0.35</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23435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84945</v>
      </c>
      <c r="BO9" s="444"/>
      <c r="BP9" s="444"/>
      <c r="BQ9" s="444"/>
      <c r="BR9" s="444"/>
      <c r="BS9" s="444"/>
      <c r="BT9" s="444"/>
      <c r="BU9" s="445"/>
      <c r="BV9" s="443">
        <v>135032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17.2</v>
      </c>
      <c r="CU9" s="441"/>
      <c r="CV9" s="441"/>
      <c r="CW9" s="441"/>
      <c r="CX9" s="441"/>
      <c r="CY9" s="441"/>
      <c r="CZ9" s="441"/>
      <c r="DA9" s="442"/>
      <c r="DB9" s="440">
        <v>15.5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25324</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654</v>
      </c>
      <c r="BO10" s="444"/>
      <c r="BP10" s="444"/>
      <c r="BQ10" s="444"/>
      <c r="BR10" s="444"/>
      <c r="BS10" s="444"/>
      <c r="BT10" s="444"/>
      <c r="BU10" s="445"/>
      <c r="BV10" s="443">
        <v>257981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377640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22463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557217</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22330</v>
      </c>
      <c r="S13" s="528"/>
      <c r="T13" s="528"/>
      <c r="U13" s="528"/>
      <c r="V13" s="529"/>
      <c r="W13" s="459" t="s">
        <v>131</v>
      </c>
      <c r="X13" s="460"/>
      <c r="Y13" s="460"/>
      <c r="Z13" s="460"/>
      <c r="AA13" s="460"/>
      <c r="AB13" s="450"/>
      <c r="AC13" s="494">
        <v>1017</v>
      </c>
      <c r="AD13" s="495"/>
      <c r="AE13" s="495"/>
      <c r="AF13" s="495"/>
      <c r="AG13" s="537"/>
      <c r="AH13" s="494">
        <v>1245</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-93978</v>
      </c>
      <c r="BO13" s="444"/>
      <c r="BP13" s="444"/>
      <c r="BQ13" s="444"/>
      <c r="BR13" s="444"/>
      <c r="BS13" s="444"/>
      <c r="BT13" s="444"/>
      <c r="BU13" s="445"/>
      <c r="BV13" s="443">
        <v>393013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8.1999999999999993</v>
      </c>
      <c r="CU13" s="441"/>
      <c r="CV13" s="441"/>
      <c r="CW13" s="441"/>
      <c r="CX13" s="441"/>
      <c r="CY13" s="441"/>
      <c r="CZ13" s="441"/>
      <c r="DA13" s="442"/>
      <c r="DB13" s="440">
        <v>8.8000000000000007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23047</v>
      </c>
      <c r="S14" s="528"/>
      <c r="T14" s="528"/>
      <c r="U14" s="528"/>
      <c r="V14" s="529"/>
      <c r="W14" s="433"/>
      <c r="X14" s="434"/>
      <c r="Y14" s="434"/>
      <c r="Z14" s="434"/>
      <c r="AA14" s="434"/>
      <c r="AB14" s="423"/>
      <c r="AC14" s="530">
        <v>8.9</v>
      </c>
      <c r="AD14" s="531"/>
      <c r="AE14" s="531"/>
      <c r="AF14" s="531"/>
      <c r="AG14" s="532"/>
      <c r="AH14" s="530">
        <v>10.199999999999999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60.6</v>
      </c>
      <c r="CU14" s="542"/>
      <c r="CV14" s="542"/>
      <c r="CW14" s="542"/>
      <c r="CX14" s="542"/>
      <c r="CY14" s="542"/>
      <c r="CZ14" s="542"/>
      <c r="DA14" s="543"/>
      <c r="DB14" s="541">
        <v>57.6</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22932</v>
      </c>
      <c r="S15" s="528"/>
      <c r="T15" s="528"/>
      <c r="U15" s="528"/>
      <c r="V15" s="529"/>
      <c r="W15" s="459" t="s">
        <v>137</v>
      </c>
      <c r="X15" s="460"/>
      <c r="Y15" s="460"/>
      <c r="Z15" s="460"/>
      <c r="AA15" s="460"/>
      <c r="AB15" s="450"/>
      <c r="AC15" s="494">
        <v>4647</v>
      </c>
      <c r="AD15" s="495"/>
      <c r="AE15" s="495"/>
      <c r="AF15" s="495"/>
      <c r="AG15" s="537"/>
      <c r="AH15" s="494">
        <v>4825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3037311</v>
      </c>
      <c r="BO15" s="407"/>
      <c r="BP15" s="407"/>
      <c r="BQ15" s="407"/>
      <c r="BR15" s="407"/>
      <c r="BS15" s="407"/>
      <c r="BT15" s="407"/>
      <c r="BU15" s="408"/>
      <c r="BV15" s="406">
        <v>2928081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40.799999999999997</v>
      </c>
      <c r="AD16" s="531"/>
      <c r="AE16" s="531"/>
      <c r="AF16" s="531"/>
      <c r="AG16" s="532"/>
      <c r="AH16" s="530">
        <v>39.4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8293696</v>
      </c>
      <c r="BO16" s="444"/>
      <c r="BP16" s="444"/>
      <c r="BQ16" s="444"/>
      <c r="BR16" s="444"/>
      <c r="BS16" s="444"/>
      <c r="BT16" s="444"/>
      <c r="BU16" s="445"/>
      <c r="BV16" s="443">
        <v>8328606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5738</v>
      </c>
      <c r="AD17" s="495"/>
      <c r="AE17" s="495"/>
      <c r="AF17" s="495"/>
      <c r="AG17" s="537"/>
      <c r="AH17" s="494">
        <v>6181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3790656</v>
      </c>
      <c r="BO17" s="444"/>
      <c r="BP17" s="444"/>
      <c r="BQ17" s="444"/>
      <c r="BR17" s="444"/>
      <c r="BS17" s="444"/>
      <c r="BT17" s="444"/>
      <c r="BU17" s="445"/>
      <c r="BV17" s="443">
        <v>3651856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241.13</v>
      </c>
      <c r="M18" s="567"/>
      <c r="N18" s="567"/>
      <c r="O18" s="567"/>
      <c r="P18" s="567"/>
      <c r="Q18" s="567"/>
      <c r="R18" s="568"/>
      <c r="S18" s="568"/>
      <c r="T18" s="568"/>
      <c r="U18" s="568"/>
      <c r="V18" s="569"/>
      <c r="W18" s="461"/>
      <c r="X18" s="462"/>
      <c r="Y18" s="462"/>
      <c r="Z18" s="462"/>
      <c r="AA18" s="462"/>
      <c r="AB18" s="453"/>
      <c r="AC18" s="570">
        <v>50.3</v>
      </c>
      <c r="AD18" s="571"/>
      <c r="AE18" s="571"/>
      <c r="AF18" s="571"/>
      <c r="AG18" s="572"/>
      <c r="AH18" s="570">
        <v>50.5</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8443417</v>
      </c>
      <c r="BO18" s="444"/>
      <c r="BP18" s="444"/>
      <c r="BQ18" s="444"/>
      <c r="BR18" s="444"/>
      <c r="BS18" s="444"/>
      <c r="BT18" s="444"/>
      <c r="BU18" s="445"/>
      <c r="BV18" s="443">
        <v>8570118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97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11501991</v>
      </c>
      <c r="BO19" s="444"/>
      <c r="BP19" s="444"/>
      <c r="BQ19" s="444"/>
      <c r="BR19" s="444"/>
      <c r="BS19" s="444"/>
      <c r="BT19" s="444"/>
      <c r="BU19" s="445"/>
      <c r="BV19" s="443">
        <v>10796220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8635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13190022</v>
      </c>
      <c r="BO22" s="407"/>
      <c r="BP22" s="407"/>
      <c r="BQ22" s="407"/>
      <c r="BR22" s="407"/>
      <c r="BS22" s="407"/>
      <c r="BT22" s="407"/>
      <c r="BU22" s="408"/>
      <c r="BV22" s="406">
        <v>13855487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3734335</v>
      </c>
      <c r="BO23" s="444"/>
      <c r="BP23" s="444"/>
      <c r="BQ23" s="444"/>
      <c r="BR23" s="444"/>
      <c r="BS23" s="444"/>
      <c r="BT23" s="444"/>
      <c r="BU23" s="445"/>
      <c r="BV23" s="443">
        <v>3906582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8360</v>
      </c>
      <c r="R24" s="495"/>
      <c r="S24" s="495"/>
      <c r="T24" s="495"/>
      <c r="U24" s="495"/>
      <c r="V24" s="537"/>
      <c r="W24" s="589"/>
      <c r="X24" s="590"/>
      <c r="Y24" s="591"/>
      <c r="Z24" s="493" t="s">
        <v>162</v>
      </c>
      <c r="AA24" s="473"/>
      <c r="AB24" s="473"/>
      <c r="AC24" s="473"/>
      <c r="AD24" s="473"/>
      <c r="AE24" s="473"/>
      <c r="AF24" s="473"/>
      <c r="AG24" s="474"/>
      <c r="AH24" s="494">
        <v>272</v>
      </c>
      <c r="AI24" s="495"/>
      <c r="AJ24" s="495"/>
      <c r="AK24" s="495"/>
      <c r="AL24" s="537"/>
      <c r="AM24" s="494">
        <v>796688</v>
      </c>
      <c r="AN24" s="495"/>
      <c r="AO24" s="495"/>
      <c r="AP24" s="495"/>
      <c r="AQ24" s="495"/>
      <c r="AR24" s="537"/>
      <c r="AS24" s="494">
        <v>2929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9026784</v>
      </c>
      <c r="BO24" s="444"/>
      <c r="BP24" s="444"/>
      <c r="BQ24" s="444"/>
      <c r="BR24" s="444"/>
      <c r="BS24" s="444"/>
      <c r="BT24" s="444"/>
      <c r="BU24" s="445"/>
      <c r="BV24" s="443">
        <v>8837245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6410</v>
      </c>
      <c r="R25" s="495"/>
      <c r="S25" s="495"/>
      <c r="T25" s="495"/>
      <c r="U25" s="495"/>
      <c r="V25" s="537"/>
      <c r="W25" s="589"/>
      <c r="X25" s="590"/>
      <c r="Y25" s="591"/>
      <c r="Z25" s="493" t="s">
        <v>165</v>
      </c>
      <c r="AA25" s="473"/>
      <c r="AB25" s="473"/>
      <c r="AC25" s="473"/>
      <c r="AD25" s="473"/>
      <c r="AE25" s="473"/>
      <c r="AF25" s="473"/>
      <c r="AG25" s="474"/>
      <c r="AH25" s="494">
        <v>63</v>
      </c>
      <c r="AI25" s="495"/>
      <c r="AJ25" s="495"/>
      <c r="AK25" s="495"/>
      <c r="AL25" s="537"/>
      <c r="AM25" s="494">
        <v>172557</v>
      </c>
      <c r="AN25" s="495"/>
      <c r="AO25" s="495"/>
      <c r="AP25" s="495"/>
      <c r="AQ25" s="495"/>
      <c r="AR25" s="537"/>
      <c r="AS25" s="494">
        <v>2739</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841908</v>
      </c>
      <c r="BO25" s="407"/>
      <c r="BP25" s="407"/>
      <c r="BQ25" s="407"/>
      <c r="BR25" s="407"/>
      <c r="BS25" s="407"/>
      <c r="BT25" s="407"/>
      <c r="BU25" s="408"/>
      <c r="BV25" s="406">
        <v>999822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5710</v>
      </c>
      <c r="R26" s="495"/>
      <c r="S26" s="495"/>
      <c r="T26" s="495"/>
      <c r="U26" s="495"/>
      <c r="V26" s="537"/>
      <c r="W26" s="589"/>
      <c r="X26" s="590"/>
      <c r="Y26" s="591"/>
      <c r="Z26" s="493" t="s">
        <v>168</v>
      </c>
      <c r="AA26" s="595"/>
      <c r="AB26" s="595"/>
      <c r="AC26" s="595"/>
      <c r="AD26" s="595"/>
      <c r="AE26" s="595"/>
      <c r="AF26" s="595"/>
      <c r="AG26" s="596"/>
      <c r="AH26" s="494">
        <v>9</v>
      </c>
      <c r="AI26" s="495"/>
      <c r="AJ26" s="495"/>
      <c r="AK26" s="495"/>
      <c r="AL26" s="537"/>
      <c r="AM26" s="494">
        <v>26037</v>
      </c>
      <c r="AN26" s="495"/>
      <c r="AO26" s="495"/>
      <c r="AP26" s="495"/>
      <c r="AQ26" s="495"/>
      <c r="AR26" s="537"/>
      <c r="AS26" s="494">
        <v>2893</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3280</v>
      </c>
      <c r="R27" s="495"/>
      <c r="S27" s="495"/>
      <c r="T27" s="495"/>
      <c r="U27" s="495"/>
      <c r="V27" s="537"/>
      <c r="W27" s="589"/>
      <c r="X27" s="590"/>
      <c r="Y27" s="591"/>
      <c r="Z27" s="493" t="s">
        <v>171</v>
      </c>
      <c r="AA27" s="473"/>
      <c r="AB27" s="473"/>
      <c r="AC27" s="473"/>
      <c r="AD27" s="473"/>
      <c r="AE27" s="473"/>
      <c r="AF27" s="473"/>
      <c r="AG27" s="474"/>
      <c r="AH27" s="494">
        <v>2</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2850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2968250</v>
      </c>
      <c r="BO28" s="407"/>
      <c r="BP28" s="407"/>
      <c r="BQ28" s="407"/>
      <c r="BR28" s="407"/>
      <c r="BS28" s="407"/>
      <c r="BT28" s="407"/>
      <c r="BU28" s="408"/>
      <c r="BV28" s="406">
        <v>3524813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14</v>
      </c>
      <c r="M29" s="495"/>
      <c r="N29" s="495"/>
      <c r="O29" s="495"/>
      <c r="P29" s="537"/>
      <c r="Q29" s="494">
        <v>2700</v>
      </c>
      <c r="R29" s="495"/>
      <c r="S29" s="495"/>
      <c r="T29" s="495"/>
      <c r="U29" s="495"/>
      <c r="V29" s="537"/>
      <c r="W29" s="592"/>
      <c r="X29" s="593"/>
      <c r="Y29" s="594"/>
      <c r="Z29" s="493" t="s">
        <v>178</v>
      </c>
      <c r="AA29" s="473"/>
      <c r="AB29" s="473"/>
      <c r="AC29" s="473"/>
      <c r="AD29" s="473"/>
      <c r="AE29" s="473"/>
      <c r="AF29" s="473"/>
      <c r="AG29" s="474"/>
      <c r="AH29" s="494">
        <v>274</v>
      </c>
      <c r="AI29" s="495"/>
      <c r="AJ29" s="495"/>
      <c r="AK29" s="495"/>
      <c r="AL29" s="537"/>
      <c r="AM29" s="494">
        <v>804986</v>
      </c>
      <c r="AN29" s="495"/>
      <c r="AO29" s="495"/>
      <c r="AP29" s="495"/>
      <c r="AQ29" s="495"/>
      <c r="AR29" s="537"/>
      <c r="AS29" s="494">
        <v>2938</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93.9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2686291</v>
      </c>
      <c r="BO30" s="563"/>
      <c r="BP30" s="563"/>
      <c r="BQ30" s="563"/>
      <c r="BR30" s="563"/>
      <c r="BS30" s="563"/>
      <c r="BT30" s="563"/>
      <c r="BU30" s="564"/>
      <c r="BV30" s="562">
        <v>2755619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国民健康保険事業特別会計事業勘定</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公共下水道事業特別会計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秋田県市町村総合事務組合（一般会計）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にかほ市観光開発</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国民健康保険事業特別会計施設勘定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7</v>
      </c>
      <c r="BF35" s="633"/>
      <c r="BG35" s="634" t="str">
        <f>IF('各会計、関係団体の財政状況及び健全化判断比率'!B33="","",'各会計、関係団体の財政状況及び健全化判断比率'!B33)</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秋田県市町村総合事務組合（交通災害共済事業等特別会計）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秋田県市町村会館管理組合（一般会計）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秋田県後期高齢者医療広域連合（一般会計）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秋田県後期高齢者医療広域連合（後期高齢者医療特別会計）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本荘由利広域市町村圏組合（一般会計）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本荘由利広域市町村圏組合（介護保険特別会計）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本荘由利広域市町村圏組合（特別養護老人ホーム特別会計）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hkClJOJgjAufVaTzaZUegaolpFi71A8n5pYD+mqABCOxNzCYoUfS54jVTQmYLZ7pvRMXWMNcQZaSpb9XFUWHuw==" saltValue="DVigrWNcxPLAOWbgfn9v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8" t="s">
        <v>534</v>
      </c>
      <c r="D34" s="1188"/>
      <c r="E34" s="1189"/>
      <c r="F34" s="32">
        <v>5.84</v>
      </c>
      <c r="G34" s="33">
        <v>7.07</v>
      </c>
      <c r="H34" s="33">
        <v>7.41</v>
      </c>
      <c r="I34" s="33">
        <v>8.41</v>
      </c>
      <c r="J34" s="34">
        <v>8.58</v>
      </c>
      <c r="K34" s="22"/>
      <c r="L34" s="22"/>
      <c r="M34" s="22"/>
      <c r="N34" s="22"/>
      <c r="O34" s="22"/>
      <c r="P34" s="22"/>
    </row>
    <row r="35" spans="1:16" ht="39" customHeight="1" x14ac:dyDescent="0.15">
      <c r="A35" s="22"/>
      <c r="B35" s="35"/>
      <c r="C35" s="1182" t="s">
        <v>535</v>
      </c>
      <c r="D35" s="1183"/>
      <c r="E35" s="1184"/>
      <c r="F35" s="36">
        <v>2.58</v>
      </c>
      <c r="G35" s="37">
        <v>3.8</v>
      </c>
      <c r="H35" s="37">
        <v>4.51</v>
      </c>
      <c r="I35" s="37">
        <v>6.09</v>
      </c>
      <c r="J35" s="38">
        <v>7.07</v>
      </c>
      <c r="K35" s="22"/>
      <c r="L35" s="22"/>
      <c r="M35" s="22"/>
      <c r="N35" s="22"/>
      <c r="O35" s="22"/>
      <c r="P35" s="22"/>
    </row>
    <row r="36" spans="1:16" ht="39" customHeight="1" x14ac:dyDescent="0.15">
      <c r="A36" s="22"/>
      <c r="B36" s="35"/>
      <c r="C36" s="1182" t="s">
        <v>536</v>
      </c>
      <c r="D36" s="1183"/>
      <c r="E36" s="1184"/>
      <c r="F36" s="36">
        <v>0.28000000000000003</v>
      </c>
      <c r="G36" s="37">
        <v>0.35</v>
      </c>
      <c r="H36" s="37">
        <v>0.33</v>
      </c>
      <c r="I36" s="37">
        <v>0.14000000000000001</v>
      </c>
      <c r="J36" s="38">
        <v>2.0499999999999998</v>
      </c>
      <c r="K36" s="22"/>
      <c r="L36" s="22"/>
      <c r="M36" s="22"/>
      <c r="N36" s="22"/>
      <c r="O36" s="22"/>
      <c r="P36" s="22"/>
    </row>
    <row r="37" spans="1:16" ht="39" customHeight="1" x14ac:dyDescent="0.15">
      <c r="A37" s="22"/>
      <c r="B37" s="35"/>
      <c r="C37" s="1182" t="s">
        <v>537</v>
      </c>
      <c r="D37" s="1183"/>
      <c r="E37" s="1184"/>
      <c r="F37" s="36">
        <v>0.08</v>
      </c>
      <c r="G37" s="37">
        <v>0.1</v>
      </c>
      <c r="H37" s="37">
        <v>0.08</v>
      </c>
      <c r="I37" s="37">
        <v>0.09</v>
      </c>
      <c r="J37" s="38">
        <v>0.66</v>
      </c>
      <c r="K37" s="22"/>
      <c r="L37" s="22"/>
      <c r="M37" s="22"/>
      <c r="N37" s="22"/>
      <c r="O37" s="22"/>
      <c r="P37" s="22"/>
    </row>
    <row r="38" spans="1:16" ht="39" customHeight="1" x14ac:dyDescent="0.15">
      <c r="A38" s="22"/>
      <c r="B38" s="35"/>
      <c r="C38" s="1182" t="s">
        <v>538</v>
      </c>
      <c r="D38" s="1183"/>
      <c r="E38" s="1184"/>
      <c r="F38" s="36">
        <v>0.19</v>
      </c>
      <c r="G38" s="37">
        <v>0.51</v>
      </c>
      <c r="H38" s="37">
        <v>0.32</v>
      </c>
      <c r="I38" s="37">
        <v>0.28999999999999998</v>
      </c>
      <c r="J38" s="38">
        <v>0.47</v>
      </c>
      <c r="K38" s="22"/>
      <c r="L38" s="22"/>
      <c r="M38" s="22"/>
      <c r="N38" s="22"/>
      <c r="O38" s="22"/>
      <c r="P38" s="22"/>
    </row>
    <row r="39" spans="1:16" ht="39" customHeight="1" x14ac:dyDescent="0.15">
      <c r="A39" s="22"/>
      <c r="B39" s="35"/>
      <c r="C39" s="1182" t="s">
        <v>539</v>
      </c>
      <c r="D39" s="1183"/>
      <c r="E39" s="1184"/>
      <c r="F39" s="36">
        <v>0.18</v>
      </c>
      <c r="G39" s="37">
        <v>7.0000000000000007E-2</v>
      </c>
      <c r="H39" s="37">
        <v>0.17</v>
      </c>
      <c r="I39" s="37">
        <v>0.12</v>
      </c>
      <c r="J39" s="38">
        <v>0.06</v>
      </c>
      <c r="K39" s="22"/>
      <c r="L39" s="22"/>
      <c r="M39" s="22"/>
      <c r="N39" s="22"/>
      <c r="O39" s="22"/>
      <c r="P39" s="22"/>
    </row>
    <row r="40" spans="1:16" ht="39" customHeight="1" x14ac:dyDescent="0.15">
      <c r="A40" s="22"/>
      <c r="B40" s="35"/>
      <c r="C40" s="1182" t="s">
        <v>540</v>
      </c>
      <c r="D40" s="1183"/>
      <c r="E40" s="1184"/>
      <c r="F40" s="36">
        <v>0.02</v>
      </c>
      <c r="G40" s="37">
        <v>0.01</v>
      </c>
      <c r="H40" s="37">
        <v>0</v>
      </c>
      <c r="I40" s="37">
        <v>0.01</v>
      </c>
      <c r="J40" s="38">
        <v>0.02</v>
      </c>
      <c r="K40" s="22"/>
      <c r="L40" s="22"/>
      <c r="M40" s="22"/>
      <c r="N40" s="22"/>
      <c r="O40" s="22"/>
      <c r="P40" s="22"/>
    </row>
    <row r="41" spans="1:16" ht="39" customHeight="1" x14ac:dyDescent="0.15">
      <c r="A41" s="22"/>
      <c r="B41" s="35"/>
      <c r="C41" s="1182"/>
      <c r="D41" s="1183"/>
      <c r="E41" s="1184"/>
      <c r="F41" s="36"/>
      <c r="G41" s="37"/>
      <c r="H41" s="37"/>
      <c r="I41" s="37"/>
      <c r="J41" s="38"/>
      <c r="K41" s="22"/>
      <c r="L41" s="22"/>
      <c r="M41" s="22"/>
      <c r="N41" s="22"/>
      <c r="O41" s="22"/>
      <c r="P41" s="22"/>
    </row>
    <row r="42" spans="1:16" ht="39" customHeight="1" x14ac:dyDescent="0.15">
      <c r="A42" s="22"/>
      <c r="B42" s="39"/>
      <c r="C42" s="1182" t="s">
        <v>541</v>
      </c>
      <c r="D42" s="1183"/>
      <c r="E42" s="1184"/>
      <c r="F42" s="36" t="s">
        <v>488</v>
      </c>
      <c r="G42" s="37" t="s">
        <v>488</v>
      </c>
      <c r="H42" s="37" t="s">
        <v>488</v>
      </c>
      <c r="I42" s="37" t="s">
        <v>488</v>
      </c>
      <c r="J42" s="38" t="s">
        <v>488</v>
      </c>
      <c r="K42" s="22"/>
      <c r="L42" s="22"/>
      <c r="M42" s="22"/>
      <c r="N42" s="22"/>
      <c r="O42" s="22"/>
      <c r="P42" s="22"/>
    </row>
    <row r="43" spans="1:16" ht="39" customHeight="1" thickBot="1" x14ac:dyDescent="0.2">
      <c r="A43" s="22"/>
      <c r="B43" s="40"/>
      <c r="C43" s="1185" t="s">
        <v>542</v>
      </c>
      <c r="D43" s="1186"/>
      <c r="E43" s="1187"/>
      <c r="F43" s="41">
        <v>5.71</v>
      </c>
      <c r="G43" s="42">
        <v>0</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Z7uhKBbWybo6I3kEczc/0FyELZg7ovlM39tRjK1Korj6XkhfFfQDA0jA9emEL0oGU/O+brWylA3rT1ZCZfJA==" saltValue="sxgdUBcqyDC3Cxo8mwvi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90" t="s">
        <v>9</v>
      </c>
      <c r="C45" s="1191"/>
      <c r="D45" s="58"/>
      <c r="E45" s="1196" t="s">
        <v>10</v>
      </c>
      <c r="F45" s="1196"/>
      <c r="G45" s="1196"/>
      <c r="H45" s="1196"/>
      <c r="I45" s="1196"/>
      <c r="J45" s="1197"/>
      <c r="K45" s="59">
        <v>1636</v>
      </c>
      <c r="L45" s="60">
        <v>1634</v>
      </c>
      <c r="M45" s="60">
        <v>1638</v>
      </c>
      <c r="N45" s="60">
        <v>1707</v>
      </c>
      <c r="O45" s="61">
        <v>1627</v>
      </c>
      <c r="P45" s="48"/>
      <c r="Q45" s="48"/>
      <c r="R45" s="48"/>
      <c r="S45" s="48"/>
      <c r="T45" s="48"/>
      <c r="U45" s="48"/>
    </row>
    <row r="46" spans="1:21" ht="30.75" customHeight="1" x14ac:dyDescent="0.15">
      <c r="A46" s="48"/>
      <c r="B46" s="1192"/>
      <c r="C46" s="1193"/>
      <c r="D46" s="62"/>
      <c r="E46" s="1198" t="s">
        <v>11</v>
      </c>
      <c r="F46" s="1198"/>
      <c r="G46" s="1198"/>
      <c r="H46" s="1198"/>
      <c r="I46" s="1198"/>
      <c r="J46" s="1199"/>
      <c r="K46" s="63" t="s">
        <v>488</v>
      </c>
      <c r="L46" s="64" t="s">
        <v>488</v>
      </c>
      <c r="M46" s="64" t="s">
        <v>488</v>
      </c>
      <c r="N46" s="64" t="s">
        <v>488</v>
      </c>
      <c r="O46" s="65" t="s">
        <v>488</v>
      </c>
      <c r="P46" s="48"/>
      <c r="Q46" s="48"/>
      <c r="R46" s="48"/>
      <c r="S46" s="48"/>
      <c r="T46" s="48"/>
      <c r="U46" s="48"/>
    </row>
    <row r="47" spans="1:21" ht="30.75" customHeight="1" x14ac:dyDescent="0.15">
      <c r="A47" s="48"/>
      <c r="B47" s="1192"/>
      <c r="C47" s="1193"/>
      <c r="D47" s="62"/>
      <c r="E47" s="1198" t="s">
        <v>12</v>
      </c>
      <c r="F47" s="1198"/>
      <c r="G47" s="1198"/>
      <c r="H47" s="1198"/>
      <c r="I47" s="1198"/>
      <c r="J47" s="1199"/>
      <c r="K47" s="63" t="s">
        <v>488</v>
      </c>
      <c r="L47" s="64" t="s">
        <v>488</v>
      </c>
      <c r="M47" s="64" t="s">
        <v>488</v>
      </c>
      <c r="N47" s="64" t="s">
        <v>488</v>
      </c>
      <c r="O47" s="65" t="s">
        <v>488</v>
      </c>
      <c r="P47" s="48"/>
      <c r="Q47" s="48"/>
      <c r="R47" s="48"/>
      <c r="S47" s="48"/>
      <c r="T47" s="48"/>
      <c r="U47" s="48"/>
    </row>
    <row r="48" spans="1:21" ht="30.75" customHeight="1" x14ac:dyDescent="0.15">
      <c r="A48" s="48"/>
      <c r="B48" s="1192"/>
      <c r="C48" s="1193"/>
      <c r="D48" s="62"/>
      <c r="E48" s="1198" t="s">
        <v>13</v>
      </c>
      <c r="F48" s="1198"/>
      <c r="G48" s="1198"/>
      <c r="H48" s="1198"/>
      <c r="I48" s="1198"/>
      <c r="J48" s="1199"/>
      <c r="K48" s="63">
        <v>757</v>
      </c>
      <c r="L48" s="64">
        <v>794</v>
      </c>
      <c r="M48" s="64">
        <v>797</v>
      </c>
      <c r="N48" s="64">
        <v>793</v>
      </c>
      <c r="O48" s="65">
        <v>587</v>
      </c>
      <c r="P48" s="48"/>
      <c r="Q48" s="48"/>
      <c r="R48" s="48"/>
      <c r="S48" s="48"/>
      <c r="T48" s="48"/>
      <c r="U48" s="48"/>
    </row>
    <row r="49" spans="1:21" ht="30.75" customHeight="1" x14ac:dyDescent="0.15">
      <c r="A49" s="48"/>
      <c r="B49" s="1192"/>
      <c r="C49" s="1193"/>
      <c r="D49" s="62"/>
      <c r="E49" s="1198" t="s">
        <v>14</v>
      </c>
      <c r="F49" s="1198"/>
      <c r="G49" s="1198"/>
      <c r="H49" s="1198"/>
      <c r="I49" s="1198"/>
      <c r="J49" s="1199"/>
      <c r="K49" s="63">
        <v>9</v>
      </c>
      <c r="L49" s="64">
        <v>8</v>
      </c>
      <c r="M49" s="64">
        <v>6</v>
      </c>
      <c r="N49" s="64" t="s">
        <v>488</v>
      </c>
      <c r="O49" s="65" t="s">
        <v>488</v>
      </c>
      <c r="P49" s="48"/>
      <c r="Q49" s="48"/>
      <c r="R49" s="48"/>
      <c r="S49" s="48"/>
      <c r="T49" s="48"/>
      <c r="U49" s="48"/>
    </row>
    <row r="50" spans="1:21" ht="30.75" customHeight="1" x14ac:dyDescent="0.15">
      <c r="A50" s="48"/>
      <c r="B50" s="1192"/>
      <c r="C50" s="1193"/>
      <c r="D50" s="62"/>
      <c r="E50" s="1198" t="s">
        <v>15</v>
      </c>
      <c r="F50" s="1198"/>
      <c r="G50" s="1198"/>
      <c r="H50" s="1198"/>
      <c r="I50" s="1198"/>
      <c r="J50" s="1199"/>
      <c r="K50" s="63" t="s">
        <v>488</v>
      </c>
      <c r="L50" s="64" t="s">
        <v>488</v>
      </c>
      <c r="M50" s="64" t="s">
        <v>488</v>
      </c>
      <c r="N50" s="64" t="s">
        <v>488</v>
      </c>
      <c r="O50" s="65" t="s">
        <v>488</v>
      </c>
      <c r="P50" s="48"/>
      <c r="Q50" s="48"/>
      <c r="R50" s="48"/>
      <c r="S50" s="48"/>
      <c r="T50" s="48"/>
      <c r="U50" s="48"/>
    </row>
    <row r="51" spans="1:21" ht="30.75" customHeight="1" x14ac:dyDescent="0.15">
      <c r="A51" s="48"/>
      <c r="B51" s="1194"/>
      <c r="C51" s="1195"/>
      <c r="D51" s="66"/>
      <c r="E51" s="1198" t="s">
        <v>16</v>
      </c>
      <c r="F51" s="1198"/>
      <c r="G51" s="1198"/>
      <c r="H51" s="1198"/>
      <c r="I51" s="1198"/>
      <c r="J51" s="1199"/>
      <c r="K51" s="63" t="s">
        <v>488</v>
      </c>
      <c r="L51" s="64" t="s">
        <v>488</v>
      </c>
      <c r="M51" s="64" t="s">
        <v>488</v>
      </c>
      <c r="N51" s="64" t="s">
        <v>488</v>
      </c>
      <c r="O51" s="65" t="s">
        <v>488</v>
      </c>
      <c r="P51" s="48"/>
      <c r="Q51" s="48"/>
      <c r="R51" s="48"/>
      <c r="S51" s="48"/>
      <c r="T51" s="48"/>
      <c r="U51" s="48"/>
    </row>
    <row r="52" spans="1:21" ht="30.75" customHeight="1" x14ac:dyDescent="0.15">
      <c r="A52" s="48"/>
      <c r="B52" s="1200" t="s">
        <v>17</v>
      </c>
      <c r="C52" s="1201"/>
      <c r="D52" s="66"/>
      <c r="E52" s="1198" t="s">
        <v>18</v>
      </c>
      <c r="F52" s="1198"/>
      <c r="G52" s="1198"/>
      <c r="H52" s="1198"/>
      <c r="I52" s="1198"/>
      <c r="J52" s="1199"/>
      <c r="K52" s="63">
        <v>1860</v>
      </c>
      <c r="L52" s="64">
        <v>1811</v>
      </c>
      <c r="M52" s="64">
        <v>1778</v>
      </c>
      <c r="N52" s="64">
        <v>1815</v>
      </c>
      <c r="O52" s="65">
        <v>1721</v>
      </c>
      <c r="P52" s="48"/>
      <c r="Q52" s="48"/>
      <c r="R52" s="48"/>
      <c r="S52" s="48"/>
      <c r="T52" s="48"/>
      <c r="U52" s="48"/>
    </row>
    <row r="53" spans="1:21" ht="30.75" customHeight="1" thickBot="1" x14ac:dyDescent="0.2">
      <c r="A53" s="48"/>
      <c r="B53" s="1202" t="s">
        <v>19</v>
      </c>
      <c r="C53" s="1203"/>
      <c r="D53" s="67"/>
      <c r="E53" s="1204" t="s">
        <v>20</v>
      </c>
      <c r="F53" s="1204"/>
      <c r="G53" s="1204"/>
      <c r="H53" s="1204"/>
      <c r="I53" s="1204"/>
      <c r="J53" s="1205"/>
      <c r="K53" s="68">
        <v>542</v>
      </c>
      <c r="L53" s="69">
        <v>625</v>
      </c>
      <c r="M53" s="69">
        <v>663</v>
      </c>
      <c r="N53" s="69">
        <v>685</v>
      </c>
      <c r="O53" s="70">
        <v>493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6" t="s">
        <v>24</v>
      </c>
      <c r="C58" s="1207"/>
      <c r="D58" s="1212" t="s">
        <v>25</v>
      </c>
      <c r="E58" s="1213"/>
      <c r="F58" s="1213"/>
      <c r="G58" s="1213"/>
      <c r="H58" s="1213"/>
      <c r="I58" s="1213"/>
      <c r="J58" s="1214"/>
      <c r="K58" s="83" t="s">
        <v>488</v>
      </c>
      <c r="L58" s="84" t="s">
        <v>488</v>
      </c>
      <c r="M58" s="84" t="s">
        <v>488</v>
      </c>
      <c r="N58" s="84" t="s">
        <v>488</v>
      </c>
      <c r="O58" s="85" t="s">
        <v>488</v>
      </c>
    </row>
    <row r="59" spans="1:21" ht="31.5" customHeight="1" x14ac:dyDescent="0.15">
      <c r="B59" s="1208"/>
      <c r="C59" s="1209"/>
      <c r="D59" s="1215" t="s">
        <v>26</v>
      </c>
      <c r="E59" s="1216"/>
      <c r="F59" s="1216"/>
      <c r="G59" s="1216"/>
      <c r="H59" s="1216"/>
      <c r="I59" s="1216"/>
      <c r="J59" s="1217"/>
      <c r="K59" s="86" t="s">
        <v>488</v>
      </c>
      <c r="L59" s="87" t="s">
        <v>488</v>
      </c>
      <c r="M59" s="87" t="s">
        <v>488</v>
      </c>
      <c r="N59" s="87" t="s">
        <v>488</v>
      </c>
      <c r="O59" s="88" t="s">
        <v>488</v>
      </c>
    </row>
    <row r="60" spans="1:21" ht="31.5" customHeight="1" thickBot="1" x14ac:dyDescent="0.2">
      <c r="B60" s="1210"/>
      <c r="C60" s="1211"/>
      <c r="D60" s="1218" t="s">
        <v>27</v>
      </c>
      <c r="E60" s="1219"/>
      <c r="F60" s="1219"/>
      <c r="G60" s="1219"/>
      <c r="H60" s="1219"/>
      <c r="I60" s="1219"/>
      <c r="J60" s="1220"/>
      <c r="K60" s="89" t="s">
        <v>488</v>
      </c>
      <c r="L60" s="90" t="s">
        <v>488</v>
      </c>
      <c r="M60" s="90" t="s">
        <v>488</v>
      </c>
      <c r="N60" s="90" t="s">
        <v>488</v>
      </c>
      <c r="O60" s="91" t="s">
        <v>488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NHNIiFTyks7/7p/j6GeGMdkwZUUu0mEHnj8zWyqW9Z8USk3IJIGPR4Z7oPKFYrCFk0fRDIpIRcBOinPx9Z5A==" saltValue="9rv0MM6arcjFwEs2g64I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21" t="s">
        <v>30</v>
      </c>
      <c r="C41" s="1222"/>
      <c r="D41" s="105"/>
      <c r="E41" s="1227" t="s">
        <v>31</v>
      </c>
      <c r="F41" s="1227"/>
      <c r="G41" s="1227"/>
      <c r="H41" s="1228"/>
      <c r="I41" s="355">
        <v>14478</v>
      </c>
      <c r="J41" s="356">
        <v>14384</v>
      </c>
      <c r="K41" s="356">
        <v>14069</v>
      </c>
      <c r="L41" s="356">
        <v>13855</v>
      </c>
      <c r="M41" s="357">
        <v>13190</v>
      </c>
    </row>
    <row r="42" spans="2:13" ht="27.75" customHeight="1" x14ac:dyDescent="0.15">
      <c r="B42" s="1223"/>
      <c r="C42" s="1224"/>
      <c r="D42" s="106"/>
      <c r="E42" s="1229" t="s">
        <v>32</v>
      </c>
      <c r="F42" s="1229"/>
      <c r="G42" s="1229"/>
      <c r="H42" s="1230"/>
      <c r="I42" s="358" t="s">
        <v>488</v>
      </c>
      <c r="J42" s="359" t="s">
        <v>488</v>
      </c>
      <c r="K42" s="359" t="s">
        <v>488</v>
      </c>
      <c r="L42" s="359" t="s">
        <v>488</v>
      </c>
      <c r="M42" s="360" t="s">
        <v>488</v>
      </c>
    </row>
    <row r="43" spans="2:13" ht="27.75" customHeight="1" x14ac:dyDescent="0.15">
      <c r="B43" s="1223"/>
      <c r="C43" s="1224"/>
      <c r="D43" s="106"/>
      <c r="E43" s="1229" t="s">
        <v>33</v>
      </c>
      <c r="F43" s="1229"/>
      <c r="G43" s="1229"/>
      <c r="H43" s="1230"/>
      <c r="I43" s="358">
        <v>12461</v>
      </c>
      <c r="J43" s="359">
        <v>12643</v>
      </c>
      <c r="K43" s="359">
        <v>11656</v>
      </c>
      <c r="L43" s="359">
        <v>11283</v>
      </c>
      <c r="M43" s="360">
        <v>11010</v>
      </c>
    </row>
    <row r="44" spans="2:13" ht="27.75" customHeight="1" x14ac:dyDescent="0.15">
      <c r="B44" s="1223"/>
      <c r="C44" s="1224"/>
      <c r="D44" s="106"/>
      <c r="E44" s="1229" t="s">
        <v>34</v>
      </c>
      <c r="F44" s="1229"/>
      <c r="G44" s="1229"/>
      <c r="H44" s="1230"/>
      <c r="I44" s="358">
        <v>13</v>
      </c>
      <c r="J44" s="359">
        <v>6</v>
      </c>
      <c r="K44" s="359" t="s">
        <v>488</v>
      </c>
      <c r="L44" s="359" t="s">
        <v>488</v>
      </c>
      <c r="M44" s="360" t="s">
        <v>488</v>
      </c>
    </row>
    <row r="45" spans="2:13" ht="27.75" customHeight="1" x14ac:dyDescent="0.15">
      <c r="B45" s="1223"/>
      <c r="C45" s="1224"/>
      <c r="D45" s="106"/>
      <c r="E45" s="1229" t="s">
        <v>35</v>
      </c>
      <c r="F45" s="1229"/>
      <c r="G45" s="1229"/>
      <c r="H45" s="1230"/>
      <c r="I45" s="358">
        <v>1586</v>
      </c>
      <c r="J45" s="359">
        <v>1711</v>
      </c>
      <c r="K45" s="359">
        <v>1740</v>
      </c>
      <c r="L45" s="359">
        <v>1790</v>
      </c>
      <c r="M45" s="360">
        <v>1810</v>
      </c>
    </row>
    <row r="46" spans="2:13" ht="27.75" customHeight="1" x14ac:dyDescent="0.15">
      <c r="B46" s="1223"/>
      <c r="C46" s="1224"/>
      <c r="D46" s="107"/>
      <c r="E46" s="1229" t="s">
        <v>36</v>
      </c>
      <c r="F46" s="1229"/>
      <c r="G46" s="1229"/>
      <c r="H46" s="1230"/>
      <c r="I46" s="358" t="s">
        <v>488</v>
      </c>
      <c r="J46" s="359" t="s">
        <v>488</v>
      </c>
      <c r="K46" s="359" t="s">
        <v>488</v>
      </c>
      <c r="L46" s="359" t="s">
        <v>488</v>
      </c>
      <c r="M46" s="360" t="s">
        <v>488</v>
      </c>
    </row>
    <row r="47" spans="2:13" ht="27.75" customHeight="1" x14ac:dyDescent="0.15">
      <c r="B47" s="1223"/>
      <c r="C47" s="1224"/>
      <c r="D47" s="108"/>
      <c r="E47" s="1231" t="s">
        <v>37</v>
      </c>
      <c r="F47" s="1232"/>
      <c r="G47" s="1232"/>
      <c r="H47" s="1233"/>
      <c r="I47" s="358" t="s">
        <v>488</v>
      </c>
      <c r="J47" s="359" t="s">
        <v>488</v>
      </c>
      <c r="K47" s="359" t="s">
        <v>488</v>
      </c>
      <c r="L47" s="359" t="s">
        <v>488</v>
      </c>
      <c r="M47" s="360" t="s">
        <v>488</v>
      </c>
    </row>
    <row r="48" spans="2:13" ht="27.75" customHeight="1" x14ac:dyDescent="0.15">
      <c r="B48" s="1223"/>
      <c r="C48" s="1224"/>
      <c r="D48" s="106"/>
      <c r="E48" s="1229" t="s">
        <v>38</v>
      </c>
      <c r="F48" s="1229"/>
      <c r="G48" s="1229"/>
      <c r="H48" s="1230"/>
      <c r="I48" s="358" t="s">
        <v>488</v>
      </c>
      <c r="J48" s="359" t="s">
        <v>488</v>
      </c>
      <c r="K48" s="359" t="s">
        <v>488</v>
      </c>
      <c r="L48" s="359" t="s">
        <v>488</v>
      </c>
      <c r="M48" s="360" t="s">
        <v>488</v>
      </c>
    </row>
    <row r="49" spans="2:13" ht="27.75" customHeight="1" x14ac:dyDescent="0.15">
      <c r="B49" s="1225"/>
      <c r="C49" s="1226"/>
      <c r="D49" s="106"/>
      <c r="E49" s="1229" t="s">
        <v>39</v>
      </c>
      <c r="F49" s="1229"/>
      <c r="G49" s="1229"/>
      <c r="H49" s="1230"/>
      <c r="I49" s="358" t="s">
        <v>488</v>
      </c>
      <c r="J49" s="359" t="s">
        <v>488</v>
      </c>
      <c r="K49" s="359" t="s">
        <v>488</v>
      </c>
      <c r="L49" s="359" t="s">
        <v>488</v>
      </c>
      <c r="M49" s="360" t="s">
        <v>488</v>
      </c>
    </row>
    <row r="50" spans="2:13" ht="27.75" customHeight="1" x14ac:dyDescent="0.15">
      <c r="B50" s="1234" t="s">
        <v>40</v>
      </c>
      <c r="C50" s="1235"/>
      <c r="D50" s="109"/>
      <c r="E50" s="1229" t="s">
        <v>41</v>
      </c>
      <c r="F50" s="1229"/>
      <c r="G50" s="1229"/>
      <c r="H50" s="1230"/>
      <c r="I50" s="358">
        <v>3236</v>
      </c>
      <c r="J50" s="359">
        <v>4472</v>
      </c>
      <c r="K50" s="359">
        <v>5055</v>
      </c>
      <c r="L50" s="359">
        <v>5258</v>
      </c>
      <c r="M50" s="360">
        <v>4569</v>
      </c>
    </row>
    <row r="51" spans="2:13" ht="27.75" customHeight="1" x14ac:dyDescent="0.15">
      <c r="B51" s="1223"/>
      <c r="C51" s="1224"/>
      <c r="D51" s="106"/>
      <c r="E51" s="1229" t="s">
        <v>42</v>
      </c>
      <c r="F51" s="1229"/>
      <c r="G51" s="1229"/>
      <c r="H51" s="1230"/>
      <c r="I51" s="358">
        <v>203</v>
      </c>
      <c r="J51" s="359">
        <v>209</v>
      </c>
      <c r="K51" s="359">
        <v>199</v>
      </c>
      <c r="L51" s="359">
        <v>159</v>
      </c>
      <c r="M51" s="360">
        <v>120</v>
      </c>
    </row>
    <row r="52" spans="2:13" ht="27.75" customHeight="1" x14ac:dyDescent="0.15">
      <c r="B52" s="1225"/>
      <c r="C52" s="1226"/>
      <c r="D52" s="106"/>
      <c r="E52" s="1229" t="s">
        <v>43</v>
      </c>
      <c r="F52" s="1229"/>
      <c r="G52" s="1229"/>
      <c r="H52" s="1230"/>
      <c r="I52" s="358">
        <v>19358</v>
      </c>
      <c r="J52" s="359">
        <v>18751</v>
      </c>
      <c r="K52" s="359">
        <v>18227</v>
      </c>
      <c r="L52" s="359">
        <v>17257</v>
      </c>
      <c r="M52" s="360">
        <v>16830</v>
      </c>
    </row>
    <row r="53" spans="2:13" ht="27.75" customHeight="1" thickBot="1" x14ac:dyDescent="0.2">
      <c r="B53" s="1236" t="s">
        <v>19</v>
      </c>
      <c r="C53" s="1237"/>
      <c r="D53" s="110"/>
      <c r="E53" s="1238" t="s">
        <v>44</v>
      </c>
      <c r="F53" s="1238"/>
      <c r="G53" s="1238"/>
      <c r="H53" s="1239"/>
      <c r="I53" s="361">
        <v>5740</v>
      </c>
      <c r="J53" s="362">
        <v>5311</v>
      </c>
      <c r="K53" s="362">
        <v>3985</v>
      </c>
      <c r="L53" s="362">
        <v>4256</v>
      </c>
      <c r="M53" s="363">
        <v>4491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bm9TrPUcSO9NHvLigkkwdSxdu/1XlQSkvCwfjB/g3+Waxv2L6lIvxcTeMVugUXj0ZTflmsE2pIYwN3PWA0gxg==" saltValue="VkXi6jOx+YNjB0xh03VP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8" t="s">
        <v>46</v>
      </c>
      <c r="D55" s="1248"/>
      <c r="E55" s="1249"/>
      <c r="F55" s="122">
        <v>3267</v>
      </c>
      <c r="G55" s="122">
        <v>3525</v>
      </c>
      <c r="H55" s="123">
        <v>2968</v>
      </c>
    </row>
    <row r="56" spans="2:8" ht="52.5" customHeight="1" x14ac:dyDescent="0.15">
      <c r="B56" s="124"/>
      <c r="C56" s="1250" t="s">
        <v>47</v>
      </c>
      <c r="D56" s="1250"/>
      <c r="E56" s="1251"/>
      <c r="F56" s="125" t="s">
        <v>488</v>
      </c>
      <c r="G56" s="125" t="s">
        <v>488</v>
      </c>
      <c r="H56" s="126" t="s">
        <v>488</v>
      </c>
    </row>
    <row r="57" spans="2:8" ht="53.25" customHeight="1" x14ac:dyDescent="0.15">
      <c r="B57" s="124"/>
      <c r="C57" s="1252" t="s">
        <v>48</v>
      </c>
      <c r="D57" s="1252"/>
      <c r="E57" s="1253"/>
      <c r="F57" s="127">
        <v>2815</v>
      </c>
      <c r="G57" s="127">
        <v>2756</v>
      </c>
      <c r="H57" s="128">
        <v>2686</v>
      </c>
    </row>
    <row r="58" spans="2:8" ht="45.75" customHeight="1" x14ac:dyDescent="0.15">
      <c r="B58" s="129"/>
      <c r="C58" s="1240" t="s">
        <v>558</v>
      </c>
      <c r="D58" s="1241"/>
      <c r="E58" s="1242"/>
      <c r="F58" s="130">
        <v>1295</v>
      </c>
      <c r="G58" s="130">
        <v>1274</v>
      </c>
      <c r="H58" s="131">
        <v>1261</v>
      </c>
    </row>
    <row r="59" spans="2:8" ht="45.75" customHeight="1" x14ac:dyDescent="0.15">
      <c r="B59" s="129"/>
      <c r="C59" s="1240" t="s">
        <v>559</v>
      </c>
      <c r="D59" s="1241"/>
      <c r="E59" s="1242"/>
      <c r="F59" s="130">
        <v>616</v>
      </c>
      <c r="G59" s="130">
        <v>591</v>
      </c>
      <c r="H59" s="131">
        <v>609</v>
      </c>
    </row>
    <row r="60" spans="2:8" ht="45.75" customHeight="1" x14ac:dyDescent="0.15">
      <c r="B60" s="129"/>
      <c r="C60" s="1240" t="s">
        <v>560</v>
      </c>
      <c r="D60" s="1241"/>
      <c r="E60" s="1242"/>
      <c r="F60" s="130">
        <v>0</v>
      </c>
      <c r="G60" s="130">
        <v>0</v>
      </c>
      <c r="H60" s="131">
        <v>450</v>
      </c>
    </row>
    <row r="61" spans="2:8" ht="45.75" customHeight="1" x14ac:dyDescent="0.15">
      <c r="B61" s="129"/>
      <c r="C61" s="1240" t="s">
        <v>561</v>
      </c>
      <c r="D61" s="1241"/>
      <c r="E61" s="1242"/>
      <c r="F61" s="130">
        <v>182</v>
      </c>
      <c r="G61" s="130">
        <v>182</v>
      </c>
      <c r="H61" s="131">
        <v>180</v>
      </c>
    </row>
    <row r="62" spans="2:8" ht="45.75" customHeight="1" thickBot="1" x14ac:dyDescent="0.2">
      <c r="B62" s="132"/>
      <c r="C62" s="1243" t="s">
        <v>562</v>
      </c>
      <c r="D62" s="1244"/>
      <c r="E62" s="1245"/>
      <c r="F62" s="133">
        <v>190</v>
      </c>
      <c r="G62" s="133">
        <v>190</v>
      </c>
      <c r="H62" s="134">
        <v>119</v>
      </c>
    </row>
    <row r="63" spans="2:8" ht="52.5" customHeight="1" thickBot="1" x14ac:dyDescent="0.2">
      <c r="B63" s="135"/>
      <c r="C63" s="1246" t="s">
        <v>49</v>
      </c>
      <c r="D63" s="1246"/>
      <c r="E63" s="1247"/>
      <c r="F63" s="136">
        <v>6081</v>
      </c>
      <c r="G63" s="136">
        <v>6280</v>
      </c>
      <c r="H63" s="137">
        <v>5655</v>
      </c>
    </row>
    <row r="64" spans="2:8" x14ac:dyDescent="0.15"/>
  </sheetData>
  <sheetProtection algorithmName="SHA-512" hashValue="UqQZ+A6PptvwIFydtSY61yQeE5AzBF/KuYpx1dkb9NAN8kQA1+wgsWcNc6iaVUoNYOVIqzl5wAAAhMBx1GrZyQ==" saltValue="LuVx47c06OaWJAA80Rom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6" t="s">
        <v>572</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x14ac:dyDescent="0.15">
      <c r="B44" s="372"/>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x14ac:dyDescent="0.15">
      <c r="B45" s="372"/>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x14ac:dyDescent="0.15">
      <c r="B46" s="372"/>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x14ac:dyDescent="0.15">
      <c r="B47" s="372"/>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60"/>
      <c r="H50" s="1260"/>
      <c r="I50" s="1260"/>
      <c r="J50" s="1260"/>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15">
      <c r="B51" s="372"/>
      <c r="G51" s="1262"/>
      <c r="H51" s="1262"/>
      <c r="I51" s="1275"/>
      <c r="J51" s="1275"/>
      <c r="K51" s="1261"/>
      <c r="L51" s="1261"/>
      <c r="M51" s="1261"/>
      <c r="N51" s="1261"/>
      <c r="AM51" s="381"/>
      <c r="AN51" s="1257" t="s">
        <v>566</v>
      </c>
      <c r="AO51" s="1257"/>
      <c r="AP51" s="1257"/>
      <c r="AQ51" s="1257"/>
      <c r="AR51" s="1257"/>
      <c r="AS51" s="1257"/>
      <c r="AT51" s="1257"/>
      <c r="AU51" s="1257"/>
      <c r="AV51" s="1257"/>
      <c r="AW51" s="1257"/>
      <c r="AX51" s="1257"/>
      <c r="AY51" s="1257"/>
      <c r="AZ51" s="1257"/>
      <c r="BA51" s="1257"/>
      <c r="BB51" s="1257" t="s">
        <v>567</v>
      </c>
      <c r="BC51" s="1257"/>
      <c r="BD51" s="1257"/>
      <c r="BE51" s="1257"/>
      <c r="BF51" s="1257"/>
      <c r="BG51" s="1257"/>
      <c r="BH51" s="1257"/>
      <c r="BI51" s="1257"/>
      <c r="BJ51" s="1257"/>
      <c r="BK51" s="1257"/>
      <c r="BL51" s="1257"/>
      <c r="BM51" s="1257"/>
      <c r="BN51" s="1257"/>
      <c r="BO51" s="1257"/>
      <c r="BP51" s="1254">
        <v>79.099999999999994</v>
      </c>
      <c r="BQ51" s="1254"/>
      <c r="BR51" s="1254"/>
      <c r="BS51" s="1254"/>
      <c r="BT51" s="1254"/>
      <c r="BU51" s="1254"/>
      <c r="BV51" s="1254"/>
      <c r="BW51" s="1254"/>
      <c r="BX51" s="1254">
        <v>72.2</v>
      </c>
      <c r="BY51" s="1254"/>
      <c r="BZ51" s="1254"/>
      <c r="CA51" s="1254"/>
      <c r="CB51" s="1254"/>
      <c r="CC51" s="1254"/>
      <c r="CD51" s="1254"/>
      <c r="CE51" s="1254"/>
      <c r="CF51" s="1254">
        <v>52.2</v>
      </c>
      <c r="CG51" s="1254"/>
      <c r="CH51" s="1254"/>
      <c r="CI51" s="1254"/>
      <c r="CJ51" s="1254"/>
      <c r="CK51" s="1254"/>
      <c r="CL51" s="1254"/>
      <c r="CM51" s="1254"/>
      <c r="CN51" s="1254">
        <v>57.6</v>
      </c>
      <c r="CO51" s="1254"/>
      <c r="CP51" s="1254"/>
      <c r="CQ51" s="1254"/>
      <c r="CR51" s="1254"/>
      <c r="CS51" s="1254"/>
      <c r="CT51" s="1254"/>
      <c r="CU51" s="1254"/>
      <c r="CV51" s="1254">
        <v>60.6</v>
      </c>
      <c r="CW51" s="1254"/>
      <c r="CX51" s="1254"/>
      <c r="CY51" s="1254"/>
      <c r="CZ51" s="1254"/>
      <c r="DA51" s="1254"/>
      <c r="DB51" s="1254"/>
      <c r="DC51" s="1254"/>
    </row>
    <row r="52" spans="1:109" x14ac:dyDescent="0.15">
      <c r="B52" s="372"/>
      <c r="G52" s="1262"/>
      <c r="H52" s="1262"/>
      <c r="I52" s="1275"/>
      <c r="J52" s="1275"/>
      <c r="K52" s="1261"/>
      <c r="L52" s="1261"/>
      <c r="M52" s="1261"/>
      <c r="N52" s="1261"/>
      <c r="AM52" s="38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380"/>
      <c r="B53" s="372"/>
      <c r="G53" s="1262"/>
      <c r="H53" s="1262"/>
      <c r="I53" s="1260"/>
      <c r="J53" s="1260"/>
      <c r="K53" s="1261"/>
      <c r="L53" s="1261"/>
      <c r="M53" s="1261"/>
      <c r="N53" s="1261"/>
      <c r="AM53" s="381"/>
      <c r="AN53" s="1257"/>
      <c r="AO53" s="1257"/>
      <c r="AP53" s="1257"/>
      <c r="AQ53" s="1257"/>
      <c r="AR53" s="1257"/>
      <c r="AS53" s="1257"/>
      <c r="AT53" s="1257"/>
      <c r="AU53" s="1257"/>
      <c r="AV53" s="1257"/>
      <c r="AW53" s="1257"/>
      <c r="AX53" s="1257"/>
      <c r="AY53" s="1257"/>
      <c r="AZ53" s="1257"/>
      <c r="BA53" s="1257"/>
      <c r="BB53" s="1257" t="s">
        <v>568</v>
      </c>
      <c r="BC53" s="1257"/>
      <c r="BD53" s="1257"/>
      <c r="BE53" s="1257"/>
      <c r="BF53" s="1257"/>
      <c r="BG53" s="1257"/>
      <c r="BH53" s="1257"/>
      <c r="BI53" s="1257"/>
      <c r="BJ53" s="1257"/>
      <c r="BK53" s="1257"/>
      <c r="BL53" s="1257"/>
      <c r="BM53" s="1257"/>
      <c r="BN53" s="1257"/>
      <c r="BO53" s="1257"/>
      <c r="BP53" s="1254">
        <v>33.299999999999997</v>
      </c>
      <c r="BQ53" s="1254"/>
      <c r="BR53" s="1254"/>
      <c r="BS53" s="1254"/>
      <c r="BT53" s="1254"/>
      <c r="BU53" s="1254"/>
      <c r="BV53" s="1254"/>
      <c r="BW53" s="1254"/>
      <c r="BX53" s="1254">
        <v>35.200000000000003</v>
      </c>
      <c r="BY53" s="1254"/>
      <c r="BZ53" s="1254"/>
      <c r="CA53" s="1254"/>
      <c r="CB53" s="1254"/>
      <c r="CC53" s="1254"/>
      <c r="CD53" s="1254"/>
      <c r="CE53" s="1254"/>
      <c r="CF53" s="1254">
        <v>58.4</v>
      </c>
      <c r="CG53" s="1254"/>
      <c r="CH53" s="1254"/>
      <c r="CI53" s="1254"/>
      <c r="CJ53" s="1254"/>
      <c r="CK53" s="1254"/>
      <c r="CL53" s="1254"/>
      <c r="CM53" s="1254"/>
      <c r="CN53" s="1254">
        <v>60.1</v>
      </c>
      <c r="CO53" s="1254"/>
      <c r="CP53" s="1254"/>
      <c r="CQ53" s="1254"/>
      <c r="CR53" s="1254"/>
      <c r="CS53" s="1254"/>
      <c r="CT53" s="1254"/>
      <c r="CU53" s="1254"/>
      <c r="CV53" s="1254">
        <v>61.9</v>
      </c>
      <c r="CW53" s="1254"/>
      <c r="CX53" s="1254"/>
      <c r="CY53" s="1254"/>
      <c r="CZ53" s="1254"/>
      <c r="DA53" s="1254"/>
      <c r="DB53" s="1254"/>
      <c r="DC53" s="1254"/>
    </row>
    <row r="54" spans="1:109" x14ac:dyDescent="0.15">
      <c r="A54" s="380"/>
      <c r="B54" s="372"/>
      <c r="G54" s="1262"/>
      <c r="H54" s="1262"/>
      <c r="I54" s="1260"/>
      <c r="J54" s="1260"/>
      <c r="K54" s="1261"/>
      <c r="L54" s="1261"/>
      <c r="M54" s="1261"/>
      <c r="N54" s="1261"/>
      <c r="AM54" s="38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380"/>
      <c r="B55" s="372"/>
      <c r="G55" s="1260"/>
      <c r="H55" s="1260"/>
      <c r="I55" s="1260"/>
      <c r="J55" s="1260"/>
      <c r="K55" s="1261"/>
      <c r="L55" s="1261"/>
      <c r="M55" s="1261"/>
      <c r="N55" s="1261"/>
      <c r="AN55" s="1259" t="s">
        <v>569</v>
      </c>
      <c r="AO55" s="1259"/>
      <c r="AP55" s="1259"/>
      <c r="AQ55" s="1259"/>
      <c r="AR55" s="1259"/>
      <c r="AS55" s="1259"/>
      <c r="AT55" s="1259"/>
      <c r="AU55" s="1259"/>
      <c r="AV55" s="1259"/>
      <c r="AW55" s="1259"/>
      <c r="AX55" s="1259"/>
      <c r="AY55" s="1259"/>
      <c r="AZ55" s="1259"/>
      <c r="BA55" s="1259"/>
      <c r="BB55" s="1257" t="s">
        <v>567</v>
      </c>
      <c r="BC55" s="1257"/>
      <c r="BD55" s="1257"/>
      <c r="BE55" s="1257"/>
      <c r="BF55" s="1257"/>
      <c r="BG55" s="1257"/>
      <c r="BH55" s="1257"/>
      <c r="BI55" s="1257"/>
      <c r="BJ55" s="1257"/>
      <c r="BK55" s="1257"/>
      <c r="BL55" s="1257"/>
      <c r="BM55" s="1257"/>
      <c r="BN55" s="1257"/>
      <c r="BO55" s="1257"/>
      <c r="BP55" s="1254">
        <v>14.9</v>
      </c>
      <c r="BQ55" s="1254"/>
      <c r="BR55" s="1254"/>
      <c r="BS55" s="1254"/>
      <c r="BT55" s="1254"/>
      <c r="BU55" s="1254"/>
      <c r="BV55" s="1254"/>
      <c r="BW55" s="1254"/>
      <c r="BX55" s="1254">
        <v>14.5</v>
      </c>
      <c r="BY55" s="1254"/>
      <c r="BZ55" s="1254"/>
      <c r="CA55" s="1254"/>
      <c r="CB55" s="1254"/>
      <c r="CC55" s="1254"/>
      <c r="CD55" s="1254"/>
      <c r="CE55" s="1254"/>
      <c r="CF55" s="1254">
        <v>13.3</v>
      </c>
      <c r="CG55" s="1254"/>
      <c r="CH55" s="1254"/>
      <c r="CI55" s="1254"/>
      <c r="CJ55" s="1254"/>
      <c r="CK55" s="1254"/>
      <c r="CL55" s="1254"/>
      <c r="CM55" s="1254"/>
      <c r="CN55" s="1254">
        <v>5.4</v>
      </c>
      <c r="CO55" s="1254"/>
      <c r="CP55" s="1254"/>
      <c r="CQ55" s="1254"/>
      <c r="CR55" s="1254"/>
      <c r="CS55" s="1254"/>
      <c r="CT55" s="1254"/>
      <c r="CU55" s="1254"/>
      <c r="CV55" s="1254">
        <v>0</v>
      </c>
      <c r="CW55" s="1254"/>
      <c r="CX55" s="1254"/>
      <c r="CY55" s="1254"/>
      <c r="CZ55" s="1254"/>
      <c r="DA55" s="1254"/>
      <c r="DB55" s="1254"/>
      <c r="DC55" s="1254"/>
    </row>
    <row r="56" spans="1:109" x14ac:dyDescent="0.15">
      <c r="A56" s="380"/>
      <c r="B56" s="372"/>
      <c r="G56" s="1260"/>
      <c r="H56" s="1260"/>
      <c r="I56" s="1260"/>
      <c r="J56" s="1260"/>
      <c r="K56" s="1261"/>
      <c r="L56" s="1261"/>
      <c r="M56" s="1261"/>
      <c r="N56" s="1261"/>
      <c r="AN56" s="1259"/>
      <c r="AO56" s="1259"/>
      <c r="AP56" s="1259"/>
      <c r="AQ56" s="1259"/>
      <c r="AR56" s="1259"/>
      <c r="AS56" s="1259"/>
      <c r="AT56" s="1259"/>
      <c r="AU56" s="1259"/>
      <c r="AV56" s="1259"/>
      <c r="AW56" s="1259"/>
      <c r="AX56" s="1259"/>
      <c r="AY56" s="1259"/>
      <c r="AZ56" s="1259"/>
      <c r="BA56" s="1259"/>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x14ac:dyDescent="0.15">
      <c r="B57" s="384"/>
      <c r="G57" s="1260"/>
      <c r="H57" s="1260"/>
      <c r="I57" s="1255"/>
      <c r="J57" s="1255"/>
      <c r="K57" s="1261"/>
      <c r="L57" s="1261"/>
      <c r="M57" s="1261"/>
      <c r="N57" s="1261"/>
      <c r="AM57" s="366"/>
      <c r="AN57" s="1259"/>
      <c r="AO57" s="1259"/>
      <c r="AP57" s="1259"/>
      <c r="AQ57" s="1259"/>
      <c r="AR57" s="1259"/>
      <c r="AS57" s="1259"/>
      <c r="AT57" s="1259"/>
      <c r="AU57" s="1259"/>
      <c r="AV57" s="1259"/>
      <c r="AW57" s="1259"/>
      <c r="AX57" s="1259"/>
      <c r="AY57" s="1259"/>
      <c r="AZ57" s="1259"/>
      <c r="BA57" s="1259"/>
      <c r="BB57" s="1257" t="s">
        <v>568</v>
      </c>
      <c r="BC57" s="1257"/>
      <c r="BD57" s="1257"/>
      <c r="BE57" s="1257"/>
      <c r="BF57" s="1257"/>
      <c r="BG57" s="1257"/>
      <c r="BH57" s="1257"/>
      <c r="BI57" s="1257"/>
      <c r="BJ57" s="1257"/>
      <c r="BK57" s="1257"/>
      <c r="BL57" s="1257"/>
      <c r="BM57" s="1257"/>
      <c r="BN57" s="1257"/>
      <c r="BO57" s="1257"/>
      <c r="BP57" s="1254">
        <v>58.5</v>
      </c>
      <c r="BQ57" s="1254"/>
      <c r="BR57" s="1254"/>
      <c r="BS57" s="1254"/>
      <c r="BT57" s="1254"/>
      <c r="BU57" s="1254"/>
      <c r="BV57" s="1254"/>
      <c r="BW57" s="1254"/>
      <c r="BX57" s="1254">
        <v>58.9</v>
      </c>
      <c r="BY57" s="1254"/>
      <c r="BZ57" s="1254"/>
      <c r="CA57" s="1254"/>
      <c r="CB57" s="1254"/>
      <c r="CC57" s="1254"/>
      <c r="CD57" s="1254"/>
      <c r="CE57" s="1254"/>
      <c r="CF57" s="1254">
        <v>61.5</v>
      </c>
      <c r="CG57" s="1254"/>
      <c r="CH57" s="1254"/>
      <c r="CI57" s="1254"/>
      <c r="CJ57" s="1254"/>
      <c r="CK57" s="1254"/>
      <c r="CL57" s="1254"/>
      <c r="CM57" s="1254"/>
      <c r="CN57" s="1254">
        <v>62.3</v>
      </c>
      <c r="CO57" s="1254"/>
      <c r="CP57" s="1254"/>
      <c r="CQ57" s="1254"/>
      <c r="CR57" s="1254"/>
      <c r="CS57" s="1254"/>
      <c r="CT57" s="1254"/>
      <c r="CU57" s="1254"/>
      <c r="CV57" s="1254">
        <v>63.5</v>
      </c>
      <c r="CW57" s="1254"/>
      <c r="CX57" s="1254"/>
      <c r="CY57" s="1254"/>
      <c r="CZ57" s="1254"/>
      <c r="DA57" s="1254"/>
      <c r="DB57" s="1254"/>
      <c r="DC57" s="1254"/>
      <c r="DD57" s="385"/>
      <c r="DE57" s="384"/>
    </row>
    <row r="58" spans="1:109" s="380" customFormat="1" x14ac:dyDescent="0.15">
      <c r="A58" s="366"/>
      <c r="B58" s="384"/>
      <c r="G58" s="1260"/>
      <c r="H58" s="1260"/>
      <c r="I58" s="1255"/>
      <c r="J58" s="1255"/>
      <c r="K58" s="1261"/>
      <c r="L58" s="1261"/>
      <c r="M58" s="1261"/>
      <c r="N58" s="1261"/>
      <c r="AM58" s="366"/>
      <c r="AN58" s="1259"/>
      <c r="AO58" s="1259"/>
      <c r="AP58" s="1259"/>
      <c r="AQ58" s="1259"/>
      <c r="AR58" s="1259"/>
      <c r="AS58" s="1259"/>
      <c r="AT58" s="1259"/>
      <c r="AU58" s="1259"/>
      <c r="AV58" s="1259"/>
      <c r="AW58" s="1259"/>
      <c r="AX58" s="1259"/>
      <c r="AY58" s="1259"/>
      <c r="AZ58" s="1259"/>
      <c r="BA58" s="1259"/>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570</v>
      </c>
    </row>
    <row r="64" spans="1:109" x14ac:dyDescent="0.15">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6" t="s">
        <v>573</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x14ac:dyDescent="0.15">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x14ac:dyDescent="0.15">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x14ac:dyDescent="0.15">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x14ac:dyDescent="0.15">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60"/>
      <c r="H72" s="1260"/>
      <c r="I72" s="1260"/>
      <c r="J72" s="1260"/>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x14ac:dyDescent="0.15">
      <c r="B73" s="372"/>
      <c r="G73" s="1262"/>
      <c r="H73" s="1262"/>
      <c r="I73" s="1262"/>
      <c r="J73" s="1262"/>
      <c r="K73" s="1258"/>
      <c r="L73" s="1258"/>
      <c r="M73" s="1258"/>
      <c r="N73" s="1258"/>
      <c r="AM73" s="381"/>
      <c r="AN73" s="1257" t="s">
        <v>566</v>
      </c>
      <c r="AO73" s="1257"/>
      <c r="AP73" s="1257"/>
      <c r="AQ73" s="1257"/>
      <c r="AR73" s="1257"/>
      <c r="AS73" s="1257"/>
      <c r="AT73" s="1257"/>
      <c r="AU73" s="1257"/>
      <c r="AV73" s="1257"/>
      <c r="AW73" s="1257"/>
      <c r="AX73" s="1257"/>
      <c r="AY73" s="1257"/>
      <c r="AZ73" s="1257"/>
      <c r="BA73" s="1257"/>
      <c r="BB73" s="1257" t="s">
        <v>567</v>
      </c>
      <c r="BC73" s="1257"/>
      <c r="BD73" s="1257"/>
      <c r="BE73" s="1257"/>
      <c r="BF73" s="1257"/>
      <c r="BG73" s="1257"/>
      <c r="BH73" s="1257"/>
      <c r="BI73" s="1257"/>
      <c r="BJ73" s="1257"/>
      <c r="BK73" s="1257"/>
      <c r="BL73" s="1257"/>
      <c r="BM73" s="1257"/>
      <c r="BN73" s="1257"/>
      <c r="BO73" s="1257"/>
      <c r="BP73" s="1254">
        <v>79.099999999999994</v>
      </c>
      <c r="BQ73" s="1254"/>
      <c r="BR73" s="1254"/>
      <c r="BS73" s="1254"/>
      <c r="BT73" s="1254"/>
      <c r="BU73" s="1254"/>
      <c r="BV73" s="1254"/>
      <c r="BW73" s="1254"/>
      <c r="BX73" s="1254">
        <v>72.2</v>
      </c>
      <c r="BY73" s="1254"/>
      <c r="BZ73" s="1254"/>
      <c r="CA73" s="1254"/>
      <c r="CB73" s="1254"/>
      <c r="CC73" s="1254"/>
      <c r="CD73" s="1254"/>
      <c r="CE73" s="1254"/>
      <c r="CF73" s="1254">
        <v>52.2</v>
      </c>
      <c r="CG73" s="1254"/>
      <c r="CH73" s="1254"/>
      <c r="CI73" s="1254"/>
      <c r="CJ73" s="1254"/>
      <c r="CK73" s="1254"/>
      <c r="CL73" s="1254"/>
      <c r="CM73" s="1254"/>
      <c r="CN73" s="1254">
        <v>57.6</v>
      </c>
      <c r="CO73" s="1254"/>
      <c r="CP73" s="1254"/>
      <c r="CQ73" s="1254"/>
      <c r="CR73" s="1254"/>
      <c r="CS73" s="1254"/>
      <c r="CT73" s="1254"/>
      <c r="CU73" s="1254"/>
      <c r="CV73" s="1254">
        <v>60.6</v>
      </c>
      <c r="CW73" s="1254"/>
      <c r="CX73" s="1254"/>
      <c r="CY73" s="1254"/>
      <c r="CZ73" s="1254"/>
      <c r="DA73" s="1254"/>
      <c r="DB73" s="1254"/>
      <c r="DC73" s="1254"/>
    </row>
    <row r="74" spans="2:107" x14ac:dyDescent="0.15">
      <c r="B74" s="372"/>
      <c r="G74" s="1262"/>
      <c r="H74" s="1262"/>
      <c r="I74" s="1262"/>
      <c r="J74" s="1262"/>
      <c r="K74" s="1258"/>
      <c r="L74" s="1258"/>
      <c r="M74" s="1258"/>
      <c r="N74" s="1258"/>
      <c r="AM74" s="38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372"/>
      <c r="G75" s="1262"/>
      <c r="H75" s="1262"/>
      <c r="I75" s="1260"/>
      <c r="J75" s="1260"/>
      <c r="K75" s="1261"/>
      <c r="L75" s="1261"/>
      <c r="M75" s="1261"/>
      <c r="N75" s="1261"/>
      <c r="AM75" s="381"/>
      <c r="AN75" s="1257"/>
      <c r="AO75" s="1257"/>
      <c r="AP75" s="1257"/>
      <c r="AQ75" s="1257"/>
      <c r="AR75" s="1257"/>
      <c r="AS75" s="1257"/>
      <c r="AT75" s="1257"/>
      <c r="AU75" s="1257"/>
      <c r="AV75" s="1257"/>
      <c r="AW75" s="1257"/>
      <c r="AX75" s="1257"/>
      <c r="AY75" s="1257"/>
      <c r="AZ75" s="1257"/>
      <c r="BA75" s="1257"/>
      <c r="BB75" s="1257" t="s">
        <v>571</v>
      </c>
      <c r="BC75" s="1257"/>
      <c r="BD75" s="1257"/>
      <c r="BE75" s="1257"/>
      <c r="BF75" s="1257"/>
      <c r="BG75" s="1257"/>
      <c r="BH75" s="1257"/>
      <c r="BI75" s="1257"/>
      <c r="BJ75" s="1257"/>
      <c r="BK75" s="1257"/>
      <c r="BL75" s="1257"/>
      <c r="BM75" s="1257"/>
      <c r="BN75" s="1257"/>
      <c r="BO75" s="1257"/>
      <c r="BP75" s="1254">
        <v>9.1999999999999993</v>
      </c>
      <c r="BQ75" s="1254"/>
      <c r="BR75" s="1254"/>
      <c r="BS75" s="1254"/>
      <c r="BT75" s="1254"/>
      <c r="BU75" s="1254"/>
      <c r="BV75" s="1254"/>
      <c r="BW75" s="1254"/>
      <c r="BX75" s="1254">
        <v>8.5</v>
      </c>
      <c r="BY75" s="1254"/>
      <c r="BZ75" s="1254"/>
      <c r="CA75" s="1254"/>
      <c r="CB75" s="1254"/>
      <c r="CC75" s="1254"/>
      <c r="CD75" s="1254"/>
      <c r="CE75" s="1254"/>
      <c r="CF75" s="1254">
        <v>8.1999999999999993</v>
      </c>
      <c r="CG75" s="1254"/>
      <c r="CH75" s="1254"/>
      <c r="CI75" s="1254"/>
      <c r="CJ75" s="1254"/>
      <c r="CK75" s="1254"/>
      <c r="CL75" s="1254"/>
      <c r="CM75" s="1254"/>
      <c r="CN75" s="1254">
        <v>8.8000000000000007</v>
      </c>
      <c r="CO75" s="1254"/>
      <c r="CP75" s="1254"/>
      <c r="CQ75" s="1254"/>
      <c r="CR75" s="1254"/>
      <c r="CS75" s="1254"/>
      <c r="CT75" s="1254"/>
      <c r="CU75" s="1254"/>
      <c r="CV75" s="1254">
        <v>8.1999999999999993</v>
      </c>
      <c r="CW75" s="1254"/>
      <c r="CX75" s="1254"/>
      <c r="CY75" s="1254"/>
      <c r="CZ75" s="1254"/>
      <c r="DA75" s="1254"/>
      <c r="DB75" s="1254"/>
      <c r="DC75" s="1254"/>
    </row>
    <row r="76" spans="2:107" x14ac:dyDescent="0.15">
      <c r="B76" s="372"/>
      <c r="G76" s="1262"/>
      <c r="H76" s="1262"/>
      <c r="I76" s="1260"/>
      <c r="J76" s="1260"/>
      <c r="K76" s="1261"/>
      <c r="L76" s="1261"/>
      <c r="M76" s="1261"/>
      <c r="N76" s="1261"/>
      <c r="AM76" s="38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372"/>
      <c r="G77" s="1260"/>
      <c r="H77" s="1260"/>
      <c r="I77" s="1260"/>
      <c r="J77" s="1260"/>
      <c r="K77" s="1258"/>
      <c r="L77" s="1258"/>
      <c r="M77" s="1258"/>
      <c r="N77" s="1258"/>
      <c r="AN77" s="1259" t="s">
        <v>569</v>
      </c>
      <c r="AO77" s="1259"/>
      <c r="AP77" s="1259"/>
      <c r="AQ77" s="1259"/>
      <c r="AR77" s="1259"/>
      <c r="AS77" s="1259"/>
      <c r="AT77" s="1259"/>
      <c r="AU77" s="1259"/>
      <c r="AV77" s="1259"/>
      <c r="AW77" s="1259"/>
      <c r="AX77" s="1259"/>
      <c r="AY77" s="1259"/>
      <c r="AZ77" s="1259"/>
      <c r="BA77" s="1259"/>
      <c r="BB77" s="1257" t="s">
        <v>567</v>
      </c>
      <c r="BC77" s="1257"/>
      <c r="BD77" s="1257"/>
      <c r="BE77" s="1257"/>
      <c r="BF77" s="1257"/>
      <c r="BG77" s="1257"/>
      <c r="BH77" s="1257"/>
      <c r="BI77" s="1257"/>
      <c r="BJ77" s="1257"/>
      <c r="BK77" s="1257"/>
      <c r="BL77" s="1257"/>
      <c r="BM77" s="1257"/>
      <c r="BN77" s="1257"/>
      <c r="BO77" s="1257"/>
      <c r="BP77" s="1254">
        <v>14.9</v>
      </c>
      <c r="BQ77" s="1254"/>
      <c r="BR77" s="1254"/>
      <c r="BS77" s="1254"/>
      <c r="BT77" s="1254"/>
      <c r="BU77" s="1254"/>
      <c r="BV77" s="1254"/>
      <c r="BW77" s="1254"/>
      <c r="BX77" s="1254">
        <v>14.5</v>
      </c>
      <c r="BY77" s="1254"/>
      <c r="BZ77" s="1254"/>
      <c r="CA77" s="1254"/>
      <c r="CB77" s="1254"/>
      <c r="CC77" s="1254"/>
      <c r="CD77" s="1254"/>
      <c r="CE77" s="1254"/>
      <c r="CF77" s="1254">
        <v>13.3</v>
      </c>
      <c r="CG77" s="1254"/>
      <c r="CH77" s="1254"/>
      <c r="CI77" s="1254"/>
      <c r="CJ77" s="1254"/>
      <c r="CK77" s="1254"/>
      <c r="CL77" s="1254"/>
      <c r="CM77" s="1254"/>
      <c r="CN77" s="1254">
        <v>5.4</v>
      </c>
      <c r="CO77" s="1254"/>
      <c r="CP77" s="1254"/>
      <c r="CQ77" s="1254"/>
      <c r="CR77" s="1254"/>
      <c r="CS77" s="1254"/>
      <c r="CT77" s="1254"/>
      <c r="CU77" s="1254"/>
      <c r="CV77" s="1254">
        <v>0</v>
      </c>
      <c r="CW77" s="1254"/>
      <c r="CX77" s="1254"/>
      <c r="CY77" s="1254"/>
      <c r="CZ77" s="1254"/>
      <c r="DA77" s="1254"/>
      <c r="DB77" s="1254"/>
      <c r="DC77" s="1254"/>
    </row>
    <row r="78" spans="2:107" x14ac:dyDescent="0.15">
      <c r="B78" s="372"/>
      <c r="G78" s="1260"/>
      <c r="H78" s="1260"/>
      <c r="I78" s="1260"/>
      <c r="J78" s="1260"/>
      <c r="K78" s="1258"/>
      <c r="L78" s="1258"/>
      <c r="M78" s="1258"/>
      <c r="N78" s="1258"/>
      <c r="AN78" s="1259"/>
      <c r="AO78" s="1259"/>
      <c r="AP78" s="1259"/>
      <c r="AQ78" s="1259"/>
      <c r="AR78" s="1259"/>
      <c r="AS78" s="1259"/>
      <c r="AT78" s="1259"/>
      <c r="AU78" s="1259"/>
      <c r="AV78" s="1259"/>
      <c r="AW78" s="1259"/>
      <c r="AX78" s="1259"/>
      <c r="AY78" s="1259"/>
      <c r="AZ78" s="1259"/>
      <c r="BA78" s="1259"/>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372"/>
      <c r="G79" s="1260"/>
      <c r="H79" s="1260"/>
      <c r="I79" s="1255"/>
      <c r="J79" s="1255"/>
      <c r="K79" s="1256"/>
      <c r="L79" s="1256"/>
      <c r="M79" s="1256"/>
      <c r="N79" s="1256"/>
      <c r="AN79" s="1259"/>
      <c r="AO79" s="1259"/>
      <c r="AP79" s="1259"/>
      <c r="AQ79" s="1259"/>
      <c r="AR79" s="1259"/>
      <c r="AS79" s="1259"/>
      <c r="AT79" s="1259"/>
      <c r="AU79" s="1259"/>
      <c r="AV79" s="1259"/>
      <c r="AW79" s="1259"/>
      <c r="AX79" s="1259"/>
      <c r="AY79" s="1259"/>
      <c r="AZ79" s="1259"/>
      <c r="BA79" s="1259"/>
      <c r="BB79" s="1257" t="s">
        <v>571</v>
      </c>
      <c r="BC79" s="1257"/>
      <c r="BD79" s="1257"/>
      <c r="BE79" s="1257"/>
      <c r="BF79" s="1257"/>
      <c r="BG79" s="1257"/>
      <c r="BH79" s="1257"/>
      <c r="BI79" s="1257"/>
      <c r="BJ79" s="1257"/>
      <c r="BK79" s="1257"/>
      <c r="BL79" s="1257"/>
      <c r="BM79" s="1257"/>
      <c r="BN79" s="1257"/>
      <c r="BO79" s="1257"/>
      <c r="BP79" s="1254">
        <v>8.5</v>
      </c>
      <c r="BQ79" s="1254"/>
      <c r="BR79" s="1254"/>
      <c r="BS79" s="1254"/>
      <c r="BT79" s="1254"/>
      <c r="BU79" s="1254"/>
      <c r="BV79" s="1254"/>
      <c r="BW79" s="1254"/>
      <c r="BX79" s="1254">
        <v>8.4</v>
      </c>
      <c r="BY79" s="1254"/>
      <c r="BZ79" s="1254"/>
      <c r="CA79" s="1254"/>
      <c r="CB79" s="1254"/>
      <c r="CC79" s="1254"/>
      <c r="CD79" s="1254"/>
      <c r="CE79" s="1254"/>
      <c r="CF79" s="1254">
        <v>8.4</v>
      </c>
      <c r="CG79" s="1254"/>
      <c r="CH79" s="1254"/>
      <c r="CI79" s="1254"/>
      <c r="CJ79" s="1254"/>
      <c r="CK79" s="1254"/>
      <c r="CL79" s="1254"/>
      <c r="CM79" s="1254"/>
      <c r="CN79" s="1254">
        <v>8.4</v>
      </c>
      <c r="CO79" s="1254"/>
      <c r="CP79" s="1254"/>
      <c r="CQ79" s="1254"/>
      <c r="CR79" s="1254"/>
      <c r="CS79" s="1254"/>
      <c r="CT79" s="1254"/>
      <c r="CU79" s="1254"/>
      <c r="CV79" s="1254">
        <v>8.6</v>
      </c>
      <c r="CW79" s="1254"/>
      <c r="CX79" s="1254"/>
      <c r="CY79" s="1254"/>
      <c r="CZ79" s="1254"/>
      <c r="DA79" s="1254"/>
      <c r="DB79" s="1254"/>
      <c r="DC79" s="1254"/>
    </row>
    <row r="80" spans="2:107" x14ac:dyDescent="0.15">
      <c r="B80" s="372"/>
      <c r="G80" s="1260"/>
      <c r="H80" s="1260"/>
      <c r="I80" s="1255"/>
      <c r="J80" s="1255"/>
      <c r="K80" s="1256"/>
      <c r="L80" s="1256"/>
      <c r="M80" s="1256"/>
      <c r="N80" s="1256"/>
      <c r="AN80" s="1259"/>
      <c r="AO80" s="1259"/>
      <c r="AP80" s="1259"/>
      <c r="AQ80" s="1259"/>
      <c r="AR80" s="1259"/>
      <c r="AS80" s="1259"/>
      <c r="AT80" s="1259"/>
      <c r="AU80" s="1259"/>
      <c r="AV80" s="1259"/>
      <c r="AW80" s="1259"/>
      <c r="AX80" s="1259"/>
      <c r="AY80" s="1259"/>
      <c r="AZ80" s="1259"/>
      <c r="BA80" s="1259"/>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AjE/Z1WGlBKSkpT++lVT3Fcrl3cOzEAabj2MphT1gRYCEmdhJtOYkaP8xCS++U0tOr9PMMftP7SoOOq38w0tYg==" saltValue="RR3kmCk+RQBO7VRtcgCac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w0dSpYmeflgy7osov5vqrefh8D5T4Z3roQnS0X8Nd9H/A4b8T8ReUBHaD8KeAsl3Bs0qNrVPxBE1SVqUGWE7iA==" saltValue="pMKabzSN/njUw7Yex+d/p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aP1CecQqSwQHZfkppiZVa1VsQOJ1lCyyKhlWKiFCnFRPtYl2jPiVZ58MWsUUe1BzpO1o6efvCmlVMuCI9cwmpw==" saltValue="JLNQJFTGkAO4A975etZya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62361</v>
      </c>
      <c r="E3" s="156"/>
      <c r="F3" s="157">
        <v>132981</v>
      </c>
      <c r="G3" s="158"/>
      <c r="H3" s="159"/>
    </row>
    <row r="4" spans="1:8" x14ac:dyDescent="0.15">
      <c r="A4" s="160"/>
      <c r="B4" s="161"/>
      <c r="C4" s="162"/>
      <c r="D4" s="163">
        <v>46997</v>
      </c>
      <c r="E4" s="164"/>
      <c r="F4" s="165">
        <v>56973</v>
      </c>
      <c r="G4" s="166"/>
      <c r="H4" s="167"/>
    </row>
    <row r="5" spans="1:8" x14ac:dyDescent="0.15">
      <c r="A5" s="148" t="s">
        <v>521</v>
      </c>
      <c r="B5" s="153"/>
      <c r="C5" s="154"/>
      <c r="D5" s="155">
        <v>80837</v>
      </c>
      <c r="E5" s="156"/>
      <c r="F5" s="157">
        <v>128523</v>
      </c>
      <c r="G5" s="158"/>
      <c r="H5" s="159"/>
    </row>
    <row r="6" spans="1:8" x14ac:dyDescent="0.15">
      <c r="A6" s="160"/>
      <c r="B6" s="161"/>
      <c r="C6" s="162"/>
      <c r="D6" s="163">
        <v>62115</v>
      </c>
      <c r="E6" s="164"/>
      <c r="F6" s="165">
        <v>56792</v>
      </c>
      <c r="G6" s="166"/>
      <c r="H6" s="167"/>
    </row>
    <row r="7" spans="1:8" x14ac:dyDescent="0.15">
      <c r="A7" s="148" t="s">
        <v>522</v>
      </c>
      <c r="B7" s="153"/>
      <c r="C7" s="154"/>
      <c r="D7" s="155">
        <v>82740</v>
      </c>
      <c r="E7" s="156"/>
      <c r="F7" s="157">
        <v>92919</v>
      </c>
      <c r="G7" s="158"/>
      <c r="H7" s="159"/>
    </row>
    <row r="8" spans="1:8" x14ac:dyDescent="0.15">
      <c r="A8" s="160"/>
      <c r="B8" s="161"/>
      <c r="C8" s="162"/>
      <c r="D8" s="163">
        <v>42692</v>
      </c>
      <c r="E8" s="164"/>
      <c r="F8" s="165">
        <v>54128</v>
      </c>
      <c r="G8" s="166"/>
      <c r="H8" s="167"/>
    </row>
    <row r="9" spans="1:8" x14ac:dyDescent="0.15">
      <c r="A9" s="148" t="s">
        <v>523</v>
      </c>
      <c r="B9" s="153"/>
      <c r="C9" s="154"/>
      <c r="D9" s="155">
        <v>93454</v>
      </c>
      <c r="E9" s="156"/>
      <c r="F9" s="157">
        <v>103663</v>
      </c>
      <c r="G9" s="158"/>
      <c r="H9" s="159"/>
    </row>
    <row r="10" spans="1:8" x14ac:dyDescent="0.15">
      <c r="A10" s="160"/>
      <c r="B10" s="161"/>
      <c r="C10" s="162"/>
      <c r="D10" s="163">
        <v>63601</v>
      </c>
      <c r="E10" s="164"/>
      <c r="F10" s="165">
        <v>64346</v>
      </c>
      <c r="G10" s="166"/>
      <c r="H10" s="167"/>
    </row>
    <row r="11" spans="1:8" x14ac:dyDescent="0.15">
      <c r="A11" s="148" t="s">
        <v>524</v>
      </c>
      <c r="B11" s="153"/>
      <c r="C11" s="154"/>
      <c r="D11" s="155">
        <v>97432</v>
      </c>
      <c r="E11" s="156"/>
      <c r="F11" s="157">
        <v>92012</v>
      </c>
      <c r="G11" s="158"/>
      <c r="H11" s="159"/>
    </row>
    <row r="12" spans="1:8" x14ac:dyDescent="0.15">
      <c r="A12" s="160"/>
      <c r="B12" s="161"/>
      <c r="C12" s="168"/>
      <c r="D12" s="163">
        <v>67848</v>
      </c>
      <c r="E12" s="164"/>
      <c r="F12" s="165">
        <v>61382</v>
      </c>
      <c r="G12" s="166"/>
      <c r="H12" s="167"/>
    </row>
    <row r="13" spans="1:8" x14ac:dyDescent="0.15">
      <c r="A13" s="148"/>
      <c r="B13" s="153"/>
      <c r="C13" s="169"/>
      <c r="D13" s="170">
        <v>83365</v>
      </c>
      <c r="E13" s="171"/>
      <c r="F13" s="172">
        <v>110020</v>
      </c>
      <c r="G13" s="173"/>
      <c r="H13" s="159"/>
    </row>
    <row r="14" spans="1:8" x14ac:dyDescent="0.15">
      <c r="A14" s="160"/>
      <c r="B14" s="161"/>
      <c r="C14" s="162"/>
      <c r="D14" s="163">
        <v>56651</v>
      </c>
      <c r="E14" s="164"/>
      <c r="F14" s="165">
        <v>58724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2.59</v>
      </c>
      <c r="C19" s="174">
        <f>ROUND(VALUE(SUBSTITUTE(実質収支比率等に係る経年分析!G$48,"▲","-")),2)</f>
        <v>3.8</v>
      </c>
      <c r="D19" s="174">
        <f>ROUND(VALUE(SUBSTITUTE(実質収支比率等に係る経年分析!H$48,"▲","-")),2)</f>
        <v>4.5199999999999996</v>
      </c>
      <c r="E19" s="174">
        <f>ROUND(VALUE(SUBSTITUTE(実質収支比率等に係る経年分析!I$48,"▲","-")),2)</f>
        <v>6.09</v>
      </c>
      <c r="F19" s="174">
        <f>ROUND(VALUE(SUBSTITUTE(実質収支比率等に係る経年分析!J$48,"▲","-")),2)</f>
        <v>7.07</v>
      </c>
    </row>
    <row r="20" spans="1:11" x14ac:dyDescent="0.15">
      <c r="A20" s="174" t="s">
        <v>53</v>
      </c>
      <c r="B20" s="174">
        <f>ROUND(VALUE(SUBSTITUTE(実質収支比率等に係る経年分析!F$47,"▲","-")),2)</f>
        <v>20.73</v>
      </c>
      <c r="C20" s="174">
        <f>ROUND(VALUE(SUBSTITUTE(実質収支比率等に係る経年分析!G$47,"▲","-")),2)</f>
        <v>31.07</v>
      </c>
      <c r="D20" s="174">
        <f>ROUND(VALUE(SUBSTITUTE(実質収支比率等に係る経年分析!H$47,"▲","-")),2)</f>
        <v>34.86</v>
      </c>
      <c r="E20" s="174">
        <f>ROUND(VALUE(SUBSTITUTE(実質収支比率等に係る経年分析!I$47,"▲","-")),2)</f>
        <v>38.479999999999997</v>
      </c>
      <c r="F20" s="174">
        <f>ROUND(VALUE(SUBSTITUTE(実質収支比率等に係る経年分析!J$47,"▲","-")),2)</f>
        <v>32.64</v>
      </c>
    </row>
    <row r="21" spans="1:11" x14ac:dyDescent="0.15">
      <c r="A21" s="174" t="s">
        <v>54</v>
      </c>
      <c r="B21" s="174">
        <f>IF(ISNUMBER(VALUE(SUBSTITUTE(実質収支比率等に係る経年分析!F$49,"▲","-"))),ROUND(VALUE(SUBSTITUTE(実質収支比率等に係る経年分析!F$49,"▲","-")),2),NA())</f>
        <v>-3.96</v>
      </c>
      <c r="C21" s="174">
        <f>IF(ISNUMBER(VALUE(SUBSTITUTE(実質収支比率等に係る経年分析!G$49,"▲","-"))),ROUND(VALUE(SUBSTITUTE(実質収支比率等に係る経年分析!G$49,"▲","-")),2),NA())</f>
        <v>11.71</v>
      </c>
      <c r="D21" s="174">
        <f>IF(ISNUMBER(VALUE(SUBSTITUTE(実質収支比率等に係る経年分析!H$49,"▲","-"))),ROUND(VALUE(SUBSTITUTE(実質収支比率等に係る経年分析!H$49,"▲","-")),2),NA())</f>
        <v>5.41</v>
      </c>
      <c r="E21" s="174">
        <f>IF(ISNUMBER(VALUE(SUBSTITUTE(実質収支比率等に係る経年分析!I$49,"▲","-"))),ROUND(VALUE(SUBSTITUTE(実質収支比率等に係る経年分析!I$49,"▲","-")),2),NA())</f>
        <v>4.29</v>
      </c>
      <c r="F21" s="174">
        <f>IF(ISNUMBER(VALUE(SUBSTITUTE(実質収支比率等に係る経年分析!J$49,"▲","-"))),ROUND(VALUE(SUBSTITUTE(実質収支比率等に係る経年分析!J$49,"▲","-")),2),NA())</f>
        <v>-1.03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5.71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国民健康保険事業特別会計施設勘定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15">
      <c r="A32" s="175" t="str">
        <f>IF(連結実質赤字比率に係る赤字・黒字の構成分析!C$38="",NA(),連結実質赤字比率に係る赤字・黒字の構成分析!C$38)</f>
        <v>国民健康保険事業特別会計事業勘定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0.47</v>
      </c>
    </row>
    <row r="33" spans="1:16" x14ac:dyDescent="0.15">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0.66</v>
      </c>
    </row>
    <row r="34" spans="1:16" x14ac:dyDescent="0.15">
      <c r="A34" s="175" t="str">
        <f>IF(連結実質赤字比率に係る赤字・黒字の構成分析!C$36="",NA(),連結実質赤字比率に係る赤字・黒字の構成分析!C$36)</f>
        <v>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0.28000000000000003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0.14000000000000001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2.0499999999999998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2.58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4.51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7.07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5.84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7.41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8.41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8.58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1860</v>
      </c>
      <c r="E42" s="176"/>
      <c r="F42" s="176"/>
      <c r="G42" s="176">
        <f>'実質公債費比率（分子）の構造'!L$52</f>
        <v>1811</v>
      </c>
      <c r="H42" s="176"/>
      <c r="I42" s="176"/>
      <c r="J42" s="176">
        <f>'実質公債費比率（分子）の構造'!M$52</f>
        <v>1778</v>
      </c>
      <c r="K42" s="176"/>
      <c r="L42" s="176"/>
      <c r="M42" s="176">
        <f>'実質公債費比率（分子）の構造'!N$52</f>
        <v>1815</v>
      </c>
      <c r="N42" s="176"/>
      <c r="O42" s="176"/>
      <c r="P42" s="176">
        <f>'実質公債費比率（分子）の構造'!O$52</f>
        <v>1721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9</v>
      </c>
      <c r="C45" s="176"/>
      <c r="D45" s="176"/>
      <c r="E45" s="176">
        <f>'実質公債費比率（分子）の構造'!L$49</f>
        <v>8</v>
      </c>
      <c r="F45" s="176"/>
      <c r="G45" s="176"/>
      <c r="H45" s="176">
        <f>'実質公債費比率（分子）の構造'!M$49</f>
        <v>6</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757</v>
      </c>
      <c r="C46" s="176"/>
      <c r="D46" s="176"/>
      <c r="E46" s="176">
        <f>'実質公債費比率（分子）の構造'!L$48</f>
        <v>794</v>
      </c>
      <c r="F46" s="176"/>
      <c r="G46" s="176"/>
      <c r="H46" s="176">
        <f>'実質公債費比率（分子）の構造'!M$48</f>
        <v>797</v>
      </c>
      <c r="I46" s="176"/>
      <c r="J46" s="176"/>
      <c r="K46" s="176">
        <f>'実質公債費比率（分子）の構造'!N$48</f>
        <v>793</v>
      </c>
      <c r="L46" s="176"/>
      <c r="M46" s="176"/>
      <c r="N46" s="176">
        <f>'実質公債費比率（分子）の構造'!O$48</f>
        <v>587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1636</v>
      </c>
      <c r="C49" s="176"/>
      <c r="D49" s="176"/>
      <c r="E49" s="176">
        <f>'実質公債費比率（分子）の構造'!L$45</f>
        <v>1634</v>
      </c>
      <c r="F49" s="176"/>
      <c r="G49" s="176"/>
      <c r="H49" s="176">
        <f>'実質公債費比率（分子）の構造'!M$45</f>
        <v>1638</v>
      </c>
      <c r="I49" s="176"/>
      <c r="J49" s="176"/>
      <c r="K49" s="176">
        <f>'実質公債費比率（分子）の構造'!N$45</f>
        <v>1707</v>
      </c>
      <c r="L49" s="176"/>
      <c r="M49" s="176"/>
      <c r="N49" s="176">
        <f>'実質公債費比率（分子）の構造'!O$45</f>
        <v>1627</v>
      </c>
      <c r="O49" s="176"/>
      <c r="P49" s="176"/>
    </row>
    <row r="50" spans="1:16" x14ac:dyDescent="0.15">
      <c r="A50" s="176" t="s">
        <v>67</v>
      </c>
      <c r="B50" s="176" t="e">
        <f>NA()</f>
        <v>#N/A</v>
      </c>
      <c r="C50" s="176">
        <f>IF(ISNUMBER('実質公債費比率（分子）の構造'!K$53),'実質公債費比率（分子）の構造'!K$53,NA())</f>
        <v>542</v>
      </c>
      <c r="D50" s="176" t="e">
        <f>NA()</f>
        <v>#N/A</v>
      </c>
      <c r="E50" s="176" t="e">
        <f>NA()</f>
        <v>#N/A</v>
      </c>
      <c r="F50" s="176">
        <f>IF(ISNUMBER('実質公債費比率（分子）の構造'!L$53),'実質公債費比率（分子）の構造'!L$53,NA())</f>
        <v>625</v>
      </c>
      <c r="G50" s="176" t="e">
        <f>NA()</f>
        <v>#N/A</v>
      </c>
      <c r="H50" s="176" t="e">
        <f>NA()</f>
        <v>#N/A</v>
      </c>
      <c r="I50" s="176">
        <f>IF(ISNUMBER('実質公債費比率（分子）の構造'!M$53),'実質公債費比率（分子）の構造'!M$53,NA())</f>
        <v>663</v>
      </c>
      <c r="J50" s="176" t="e">
        <f>NA()</f>
        <v>#N/A</v>
      </c>
      <c r="K50" s="176" t="e">
        <f>NA()</f>
        <v>#N/A</v>
      </c>
      <c r="L50" s="176">
        <f>IF(ISNUMBER('実質公債費比率（分子）の構造'!N$53),'実質公債費比率（分子）の構造'!N$53,NA())</f>
        <v>685</v>
      </c>
      <c r="M50" s="176" t="e">
        <f>NA()</f>
        <v>#N/A</v>
      </c>
      <c r="N50" s="176" t="e">
        <f>NA()</f>
        <v>#N/A</v>
      </c>
      <c r="O50" s="176">
        <f>IF(ISNUMBER('実質公債費比率（分子）の構造'!O$53),'実質公債費比率（分子）の構造'!O$53,NA())</f>
        <v>493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19358</v>
      </c>
      <c r="E56" s="175"/>
      <c r="F56" s="175"/>
      <c r="G56" s="175">
        <f>'将来負担比率（分子）の構造'!J$52</f>
        <v>18751</v>
      </c>
      <c r="H56" s="175"/>
      <c r="I56" s="175"/>
      <c r="J56" s="175">
        <f>'将来負担比率（分子）の構造'!K$52</f>
        <v>18227</v>
      </c>
      <c r="K56" s="175"/>
      <c r="L56" s="175"/>
      <c r="M56" s="175">
        <f>'将来負担比率（分子）の構造'!L$52</f>
        <v>17257</v>
      </c>
      <c r="N56" s="175"/>
      <c r="O56" s="175"/>
      <c r="P56" s="175">
        <f>'将来負担比率（分子）の構造'!M$52</f>
        <v>16830</v>
      </c>
    </row>
    <row r="57" spans="1:16" x14ac:dyDescent="0.15">
      <c r="A57" s="175" t="s">
        <v>42</v>
      </c>
      <c r="B57" s="175"/>
      <c r="C57" s="175"/>
      <c r="D57" s="175">
        <f>'将来負担比率（分子）の構造'!I$51</f>
        <v>203</v>
      </c>
      <c r="E57" s="175"/>
      <c r="F57" s="175"/>
      <c r="G57" s="175">
        <f>'将来負担比率（分子）の構造'!J$51</f>
        <v>209</v>
      </c>
      <c r="H57" s="175"/>
      <c r="I57" s="175"/>
      <c r="J57" s="175">
        <f>'将来負担比率（分子）の構造'!K$51</f>
        <v>199</v>
      </c>
      <c r="K57" s="175"/>
      <c r="L57" s="175"/>
      <c r="M57" s="175">
        <f>'将来負担比率（分子）の構造'!L$51</f>
        <v>159</v>
      </c>
      <c r="N57" s="175"/>
      <c r="O57" s="175"/>
      <c r="P57" s="175">
        <f>'将来負担比率（分子）の構造'!M$51</f>
        <v>120</v>
      </c>
    </row>
    <row r="58" spans="1:16" x14ac:dyDescent="0.15">
      <c r="A58" s="175" t="s">
        <v>41</v>
      </c>
      <c r="B58" s="175"/>
      <c r="C58" s="175"/>
      <c r="D58" s="175">
        <f>'将来負担比率（分子）の構造'!I$50</f>
        <v>3236</v>
      </c>
      <c r="E58" s="175"/>
      <c r="F58" s="175"/>
      <c r="G58" s="175">
        <f>'将来負担比率（分子）の構造'!J$50</f>
        <v>4472</v>
      </c>
      <c r="H58" s="175"/>
      <c r="I58" s="175"/>
      <c r="J58" s="175">
        <f>'将来負担比率（分子）の構造'!K$50</f>
        <v>5055</v>
      </c>
      <c r="K58" s="175"/>
      <c r="L58" s="175"/>
      <c r="M58" s="175">
        <f>'将来負担比率（分子）の構造'!L$50</f>
        <v>5258</v>
      </c>
      <c r="N58" s="175"/>
      <c r="O58" s="175"/>
      <c r="P58" s="175">
        <f>'将来負担比率（分子）の構造'!M$50</f>
        <v>4569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1586</v>
      </c>
      <c r="C62" s="175"/>
      <c r="D62" s="175"/>
      <c r="E62" s="175">
        <f>'将来負担比率（分子）の構造'!J$45</f>
        <v>1711</v>
      </c>
      <c r="F62" s="175"/>
      <c r="G62" s="175"/>
      <c r="H62" s="175">
        <f>'将来負担比率（分子）の構造'!K$45</f>
        <v>1740</v>
      </c>
      <c r="I62" s="175"/>
      <c r="J62" s="175"/>
      <c r="K62" s="175">
        <f>'将来負担比率（分子）の構造'!L$45</f>
        <v>1790</v>
      </c>
      <c r="L62" s="175"/>
      <c r="M62" s="175"/>
      <c r="N62" s="175">
        <f>'将来負担比率（分子）の構造'!M$45</f>
        <v>1810</v>
      </c>
      <c r="O62" s="175"/>
      <c r="P62" s="175"/>
    </row>
    <row r="63" spans="1:16" x14ac:dyDescent="0.15">
      <c r="A63" s="175" t="s">
        <v>34</v>
      </c>
      <c r="B63" s="175">
        <f>'将来負担比率（分子）の構造'!I$44</f>
        <v>13</v>
      </c>
      <c r="C63" s="175"/>
      <c r="D63" s="175"/>
      <c r="E63" s="175">
        <f>'将来負担比率（分子）の構造'!J$44</f>
        <v>6</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12461</v>
      </c>
      <c r="C64" s="175"/>
      <c r="D64" s="175"/>
      <c r="E64" s="175">
        <f>'将来負担比率（分子）の構造'!J$43</f>
        <v>12643</v>
      </c>
      <c r="F64" s="175"/>
      <c r="G64" s="175"/>
      <c r="H64" s="175">
        <f>'将来負担比率（分子）の構造'!K$43</f>
        <v>11656</v>
      </c>
      <c r="I64" s="175"/>
      <c r="J64" s="175"/>
      <c r="K64" s="175">
        <f>'将来負担比率（分子）の構造'!L$43</f>
        <v>11283</v>
      </c>
      <c r="L64" s="175"/>
      <c r="M64" s="175"/>
      <c r="N64" s="175">
        <f>'将来負担比率（分子）の構造'!M$43</f>
        <v>11010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14478</v>
      </c>
      <c r="C66" s="175"/>
      <c r="D66" s="175"/>
      <c r="E66" s="175">
        <f>'将来負担比率（分子）の構造'!J$41</f>
        <v>14384</v>
      </c>
      <c r="F66" s="175"/>
      <c r="G66" s="175"/>
      <c r="H66" s="175">
        <f>'将来負担比率（分子）の構造'!K$41</f>
        <v>14069</v>
      </c>
      <c r="I66" s="175"/>
      <c r="J66" s="175"/>
      <c r="K66" s="175">
        <f>'将来負担比率（分子）の構造'!L$41</f>
        <v>13855</v>
      </c>
      <c r="L66" s="175"/>
      <c r="M66" s="175"/>
      <c r="N66" s="175">
        <f>'将来負担比率（分子）の構造'!M$41</f>
        <v>13190</v>
      </c>
      <c r="O66" s="175"/>
      <c r="P66" s="175"/>
    </row>
    <row r="67" spans="1:16" x14ac:dyDescent="0.15">
      <c r="A67" s="175" t="s">
        <v>71</v>
      </c>
      <c r="B67" s="175" t="e">
        <f>NA()</f>
        <v>#N/A</v>
      </c>
      <c r="C67" s="175">
        <f>IF(ISNUMBER('将来負担比率（分子）の構造'!I$53), IF('将来負担比率（分子）の構造'!I$53 &lt; 0, 0, '将来負担比率（分子）の構造'!I$53), NA())</f>
        <v>5740</v>
      </c>
      <c r="D67" s="175" t="e">
        <f>NA()</f>
        <v>#N/A</v>
      </c>
      <c r="E67" s="175" t="e">
        <f>NA()</f>
        <v>#N/A</v>
      </c>
      <c r="F67" s="175">
        <f>IF(ISNUMBER('将来負担比率（分子）の構造'!J$53), IF('将来負担比率（分子）の構造'!J$53 &lt; 0, 0, '将来負担比率（分子）の構造'!J$53), NA())</f>
        <v>5311</v>
      </c>
      <c r="G67" s="175" t="e">
        <f>NA()</f>
        <v>#N/A</v>
      </c>
      <c r="H67" s="175" t="e">
        <f>NA()</f>
        <v>#N/A</v>
      </c>
      <c r="I67" s="175">
        <f>IF(ISNUMBER('将来負担比率（分子）の構造'!K$53), IF('将来負担比率（分子）の構造'!K$53 &lt; 0, 0, '将来負担比率（分子）の構造'!K$53), NA())</f>
        <v>3985</v>
      </c>
      <c r="J67" s="175" t="e">
        <f>NA()</f>
        <v>#N/A</v>
      </c>
      <c r="K67" s="175" t="e">
        <f>NA()</f>
        <v>#N/A</v>
      </c>
      <c r="L67" s="175">
        <f>IF(ISNUMBER('将来負担比率（分子）の構造'!L$53), IF('将来負担比率（分子）の構造'!L$53 &lt; 0, 0, '将来負担比率（分子）の構造'!L$53), NA())</f>
        <v>4256</v>
      </c>
      <c r="M67" s="175" t="e">
        <f>NA()</f>
        <v>#N/A</v>
      </c>
      <c r="N67" s="175" t="e">
        <f>NA()</f>
        <v>#N/A</v>
      </c>
      <c r="O67" s="175">
        <f>IF(ISNUMBER('将来負担比率（分子）の構造'!M$53), IF('将来負担比率（分子）の構造'!M$53 &lt; 0, 0, '将来負担比率（分子）の構造'!M$53), NA())</f>
        <v>4491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3267</v>
      </c>
      <c r="C72" s="179">
        <f>基金残高に係る経年分析!G55</f>
        <v>3525</v>
      </c>
      <c r="D72" s="179">
        <f>基金残高に係る経年分析!H55</f>
        <v>2968</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2815</v>
      </c>
      <c r="C74" s="179">
        <f>基金残高に係る経年分析!G57</f>
        <v>2756</v>
      </c>
      <c r="D74" s="179">
        <f>基金残高に係る経年分析!H57</f>
        <v>2686</v>
      </c>
    </row>
  </sheetData>
  <sheetProtection algorithmName="SHA-512" hashValue="19i03s9SZwgBULNOOGQblUTclzTjQSfZgYlwB1cG1GC8oeENuwkpHMu+GCCmw6DMm97b3sTXvTP0jiD1PPphZg==" saltValue="ezC2Rhsf4itpHgfehqx3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2907593</v>
      </c>
      <c r="S5" s="649"/>
      <c r="T5" s="649"/>
      <c r="U5" s="649"/>
      <c r="V5" s="649"/>
      <c r="W5" s="649"/>
      <c r="X5" s="649"/>
      <c r="Y5" s="650"/>
      <c r="Z5" s="651">
        <v>16</v>
      </c>
      <c r="AA5" s="651"/>
      <c r="AB5" s="651"/>
      <c r="AC5" s="651"/>
      <c r="AD5" s="652">
        <v>2907593</v>
      </c>
      <c r="AE5" s="652"/>
      <c r="AF5" s="652"/>
      <c r="AG5" s="652"/>
      <c r="AH5" s="652"/>
      <c r="AI5" s="652"/>
      <c r="AJ5" s="652"/>
      <c r="AK5" s="652"/>
      <c r="AL5" s="653">
        <v>31.8</v>
      </c>
      <c r="AM5" s="654"/>
      <c r="AN5" s="654"/>
      <c r="AO5" s="655"/>
      <c r="AP5" s="645" t="s">
        <v>217</v>
      </c>
      <c r="AQ5" s="646"/>
      <c r="AR5" s="646"/>
      <c r="AS5" s="646"/>
      <c r="AT5" s="646"/>
      <c r="AU5" s="646"/>
      <c r="AV5" s="646"/>
      <c r="AW5" s="646"/>
      <c r="AX5" s="646"/>
      <c r="AY5" s="646"/>
      <c r="AZ5" s="646"/>
      <c r="BA5" s="646"/>
      <c r="BB5" s="646"/>
      <c r="BC5" s="646"/>
      <c r="BD5" s="646"/>
      <c r="BE5" s="646"/>
      <c r="BF5" s="647"/>
      <c r="BG5" s="659">
        <v>2902290</v>
      </c>
      <c r="BH5" s="660"/>
      <c r="BI5" s="660"/>
      <c r="BJ5" s="660"/>
      <c r="BK5" s="660"/>
      <c r="BL5" s="660"/>
      <c r="BM5" s="660"/>
      <c r="BN5" s="661"/>
      <c r="BO5" s="662">
        <v>99.8</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220035</v>
      </c>
      <c r="S6" s="660"/>
      <c r="T6" s="660"/>
      <c r="U6" s="660"/>
      <c r="V6" s="660"/>
      <c r="W6" s="660"/>
      <c r="X6" s="660"/>
      <c r="Y6" s="661"/>
      <c r="Z6" s="662">
        <v>1.2</v>
      </c>
      <c r="AA6" s="662"/>
      <c r="AB6" s="662"/>
      <c r="AC6" s="662"/>
      <c r="AD6" s="663">
        <v>220035</v>
      </c>
      <c r="AE6" s="663"/>
      <c r="AF6" s="663"/>
      <c r="AG6" s="663"/>
      <c r="AH6" s="663"/>
      <c r="AI6" s="663"/>
      <c r="AJ6" s="663"/>
      <c r="AK6" s="663"/>
      <c r="AL6" s="664">
        <v>2.4</v>
      </c>
      <c r="AM6" s="665"/>
      <c r="AN6" s="665"/>
      <c r="AO6" s="666"/>
      <c r="AP6" s="656" t="s">
        <v>222</v>
      </c>
      <c r="AQ6" s="657"/>
      <c r="AR6" s="657"/>
      <c r="AS6" s="657"/>
      <c r="AT6" s="657"/>
      <c r="AU6" s="657"/>
      <c r="AV6" s="657"/>
      <c r="AW6" s="657"/>
      <c r="AX6" s="657"/>
      <c r="AY6" s="657"/>
      <c r="AZ6" s="657"/>
      <c r="BA6" s="657"/>
      <c r="BB6" s="657"/>
      <c r="BC6" s="657"/>
      <c r="BD6" s="657"/>
      <c r="BE6" s="657"/>
      <c r="BF6" s="658"/>
      <c r="BG6" s="659">
        <v>2902290</v>
      </c>
      <c r="BH6" s="660"/>
      <c r="BI6" s="660"/>
      <c r="BJ6" s="660"/>
      <c r="BK6" s="660"/>
      <c r="BL6" s="660"/>
      <c r="BM6" s="660"/>
      <c r="BN6" s="661"/>
      <c r="BO6" s="662">
        <v>99.8</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121370</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121190</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678</v>
      </c>
      <c r="S7" s="660"/>
      <c r="T7" s="660"/>
      <c r="U7" s="660"/>
      <c r="V7" s="660"/>
      <c r="W7" s="660"/>
      <c r="X7" s="660"/>
      <c r="Y7" s="661"/>
      <c r="Z7" s="662">
        <v>0</v>
      </c>
      <c r="AA7" s="662"/>
      <c r="AB7" s="662"/>
      <c r="AC7" s="662"/>
      <c r="AD7" s="663">
        <v>678</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1183394</v>
      </c>
      <c r="BH7" s="660"/>
      <c r="BI7" s="660"/>
      <c r="BJ7" s="660"/>
      <c r="BK7" s="660"/>
      <c r="BL7" s="660"/>
      <c r="BM7" s="660"/>
      <c r="BN7" s="661"/>
      <c r="BO7" s="662">
        <v>40.700000000000003</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3465778</v>
      </c>
      <c r="CS7" s="660"/>
      <c r="CT7" s="660"/>
      <c r="CU7" s="660"/>
      <c r="CV7" s="660"/>
      <c r="CW7" s="660"/>
      <c r="CX7" s="660"/>
      <c r="CY7" s="661"/>
      <c r="CZ7" s="662">
        <v>20.2</v>
      </c>
      <c r="DA7" s="662"/>
      <c r="DB7" s="662"/>
      <c r="DC7" s="662"/>
      <c r="DD7" s="668">
        <v>219064</v>
      </c>
      <c r="DE7" s="660"/>
      <c r="DF7" s="660"/>
      <c r="DG7" s="660"/>
      <c r="DH7" s="660"/>
      <c r="DI7" s="660"/>
      <c r="DJ7" s="660"/>
      <c r="DK7" s="660"/>
      <c r="DL7" s="660"/>
      <c r="DM7" s="660"/>
      <c r="DN7" s="660"/>
      <c r="DO7" s="660"/>
      <c r="DP7" s="661"/>
      <c r="DQ7" s="668">
        <v>1398698</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7439</v>
      </c>
      <c r="S8" s="660"/>
      <c r="T8" s="660"/>
      <c r="U8" s="660"/>
      <c r="V8" s="660"/>
      <c r="W8" s="660"/>
      <c r="X8" s="660"/>
      <c r="Y8" s="661"/>
      <c r="Z8" s="662">
        <v>0</v>
      </c>
      <c r="AA8" s="662"/>
      <c r="AB8" s="662"/>
      <c r="AC8" s="662"/>
      <c r="AD8" s="663">
        <v>7439</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41213</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4068267</v>
      </c>
      <c r="CS8" s="660"/>
      <c r="CT8" s="660"/>
      <c r="CU8" s="660"/>
      <c r="CV8" s="660"/>
      <c r="CW8" s="660"/>
      <c r="CX8" s="660"/>
      <c r="CY8" s="661"/>
      <c r="CZ8" s="662">
        <v>23.7</v>
      </c>
      <c r="DA8" s="662"/>
      <c r="DB8" s="662"/>
      <c r="DC8" s="662"/>
      <c r="DD8" s="668">
        <v>7381</v>
      </c>
      <c r="DE8" s="660"/>
      <c r="DF8" s="660"/>
      <c r="DG8" s="660"/>
      <c r="DH8" s="660"/>
      <c r="DI8" s="660"/>
      <c r="DJ8" s="660"/>
      <c r="DK8" s="660"/>
      <c r="DL8" s="660"/>
      <c r="DM8" s="660"/>
      <c r="DN8" s="660"/>
      <c r="DO8" s="660"/>
      <c r="DP8" s="661"/>
      <c r="DQ8" s="668">
        <v>2245062</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9973</v>
      </c>
      <c r="S9" s="660"/>
      <c r="T9" s="660"/>
      <c r="U9" s="660"/>
      <c r="V9" s="660"/>
      <c r="W9" s="660"/>
      <c r="X9" s="660"/>
      <c r="Y9" s="661"/>
      <c r="Z9" s="662">
        <v>0.1</v>
      </c>
      <c r="AA9" s="662"/>
      <c r="AB9" s="662"/>
      <c r="AC9" s="662"/>
      <c r="AD9" s="663">
        <v>9973</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1000635</v>
      </c>
      <c r="BH9" s="660"/>
      <c r="BI9" s="660"/>
      <c r="BJ9" s="660"/>
      <c r="BK9" s="660"/>
      <c r="BL9" s="660"/>
      <c r="BM9" s="660"/>
      <c r="BN9" s="661"/>
      <c r="BO9" s="662">
        <v>34.4</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1191980</v>
      </c>
      <c r="CS9" s="660"/>
      <c r="CT9" s="660"/>
      <c r="CU9" s="660"/>
      <c r="CV9" s="660"/>
      <c r="CW9" s="660"/>
      <c r="CX9" s="660"/>
      <c r="CY9" s="661"/>
      <c r="CZ9" s="662">
        <v>6.9</v>
      </c>
      <c r="DA9" s="662"/>
      <c r="DB9" s="662"/>
      <c r="DC9" s="662"/>
      <c r="DD9" s="668">
        <v>134842</v>
      </c>
      <c r="DE9" s="660"/>
      <c r="DF9" s="660"/>
      <c r="DG9" s="660"/>
      <c r="DH9" s="660"/>
      <c r="DI9" s="660"/>
      <c r="DJ9" s="660"/>
      <c r="DK9" s="660"/>
      <c r="DL9" s="660"/>
      <c r="DM9" s="660"/>
      <c r="DN9" s="660"/>
      <c r="DO9" s="660"/>
      <c r="DP9" s="661"/>
      <c r="DQ9" s="668">
        <v>995457</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57278</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12685</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1860</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603700</v>
      </c>
      <c r="S11" s="660"/>
      <c r="T11" s="660"/>
      <c r="U11" s="660"/>
      <c r="V11" s="660"/>
      <c r="W11" s="660"/>
      <c r="X11" s="660"/>
      <c r="Y11" s="661"/>
      <c r="Z11" s="664">
        <v>3.3</v>
      </c>
      <c r="AA11" s="665"/>
      <c r="AB11" s="665"/>
      <c r="AC11" s="671"/>
      <c r="AD11" s="668">
        <v>603700</v>
      </c>
      <c r="AE11" s="660"/>
      <c r="AF11" s="660"/>
      <c r="AG11" s="660"/>
      <c r="AH11" s="660"/>
      <c r="AI11" s="660"/>
      <c r="AJ11" s="660"/>
      <c r="AK11" s="661"/>
      <c r="AL11" s="664">
        <v>6.6</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84268</v>
      </c>
      <c r="BH11" s="660"/>
      <c r="BI11" s="660"/>
      <c r="BJ11" s="660"/>
      <c r="BK11" s="660"/>
      <c r="BL11" s="660"/>
      <c r="BM11" s="660"/>
      <c r="BN11" s="661"/>
      <c r="BO11" s="662">
        <v>2.9</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1204853</v>
      </c>
      <c r="CS11" s="660"/>
      <c r="CT11" s="660"/>
      <c r="CU11" s="660"/>
      <c r="CV11" s="660"/>
      <c r="CW11" s="660"/>
      <c r="CX11" s="660"/>
      <c r="CY11" s="661"/>
      <c r="CZ11" s="662">
        <v>7</v>
      </c>
      <c r="DA11" s="662"/>
      <c r="DB11" s="662"/>
      <c r="DC11" s="662"/>
      <c r="DD11" s="668">
        <v>351427</v>
      </c>
      <c r="DE11" s="660"/>
      <c r="DF11" s="660"/>
      <c r="DG11" s="660"/>
      <c r="DH11" s="660"/>
      <c r="DI11" s="660"/>
      <c r="DJ11" s="660"/>
      <c r="DK11" s="660"/>
      <c r="DL11" s="660"/>
      <c r="DM11" s="660"/>
      <c r="DN11" s="660"/>
      <c r="DO11" s="660"/>
      <c r="DP11" s="661"/>
      <c r="DQ11" s="668">
        <v>515744</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1471235</v>
      </c>
      <c r="BH12" s="660"/>
      <c r="BI12" s="660"/>
      <c r="BJ12" s="660"/>
      <c r="BK12" s="660"/>
      <c r="BL12" s="660"/>
      <c r="BM12" s="660"/>
      <c r="BN12" s="661"/>
      <c r="BO12" s="662">
        <v>50.6</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760272</v>
      </c>
      <c r="CS12" s="660"/>
      <c r="CT12" s="660"/>
      <c r="CU12" s="660"/>
      <c r="CV12" s="660"/>
      <c r="CW12" s="660"/>
      <c r="CX12" s="660"/>
      <c r="CY12" s="661"/>
      <c r="CZ12" s="662">
        <v>4.4000000000000004</v>
      </c>
      <c r="DA12" s="662"/>
      <c r="DB12" s="662"/>
      <c r="DC12" s="662"/>
      <c r="DD12" s="668">
        <v>326858</v>
      </c>
      <c r="DE12" s="660"/>
      <c r="DF12" s="660"/>
      <c r="DG12" s="660"/>
      <c r="DH12" s="660"/>
      <c r="DI12" s="660"/>
      <c r="DJ12" s="660"/>
      <c r="DK12" s="660"/>
      <c r="DL12" s="660"/>
      <c r="DM12" s="660"/>
      <c r="DN12" s="660"/>
      <c r="DO12" s="660"/>
      <c r="DP12" s="661"/>
      <c r="DQ12" s="668">
        <v>408807</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1465753</v>
      </c>
      <c r="BH13" s="660"/>
      <c r="BI13" s="660"/>
      <c r="BJ13" s="660"/>
      <c r="BK13" s="660"/>
      <c r="BL13" s="660"/>
      <c r="BM13" s="660"/>
      <c r="BN13" s="661"/>
      <c r="BO13" s="662">
        <v>50.4</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1689330</v>
      </c>
      <c r="CS13" s="660"/>
      <c r="CT13" s="660"/>
      <c r="CU13" s="660"/>
      <c r="CV13" s="660"/>
      <c r="CW13" s="660"/>
      <c r="CX13" s="660"/>
      <c r="CY13" s="661"/>
      <c r="CZ13" s="662">
        <v>9.8000000000000007</v>
      </c>
      <c r="DA13" s="662"/>
      <c r="DB13" s="662"/>
      <c r="DC13" s="662"/>
      <c r="DD13" s="668">
        <v>650076</v>
      </c>
      <c r="DE13" s="660"/>
      <c r="DF13" s="660"/>
      <c r="DG13" s="660"/>
      <c r="DH13" s="660"/>
      <c r="DI13" s="660"/>
      <c r="DJ13" s="660"/>
      <c r="DK13" s="660"/>
      <c r="DL13" s="660"/>
      <c r="DM13" s="660"/>
      <c r="DN13" s="660"/>
      <c r="DO13" s="660"/>
      <c r="DP13" s="661"/>
      <c r="DQ13" s="668">
        <v>1084920</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1019</v>
      </c>
      <c r="S14" s="660"/>
      <c r="T14" s="660"/>
      <c r="U14" s="660"/>
      <c r="V14" s="660"/>
      <c r="W14" s="660"/>
      <c r="X14" s="660"/>
      <c r="Y14" s="661"/>
      <c r="Z14" s="662">
        <v>0</v>
      </c>
      <c r="AA14" s="662"/>
      <c r="AB14" s="662"/>
      <c r="AC14" s="662"/>
      <c r="AD14" s="663">
        <v>1019</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87972</v>
      </c>
      <c r="BH14" s="660"/>
      <c r="BI14" s="660"/>
      <c r="BJ14" s="660"/>
      <c r="BK14" s="660"/>
      <c r="BL14" s="660"/>
      <c r="BM14" s="660"/>
      <c r="BN14" s="661"/>
      <c r="BO14" s="662">
        <v>3</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1058625</v>
      </c>
      <c r="CS14" s="660"/>
      <c r="CT14" s="660"/>
      <c r="CU14" s="660"/>
      <c r="CV14" s="660"/>
      <c r="CW14" s="660"/>
      <c r="CX14" s="660"/>
      <c r="CY14" s="661"/>
      <c r="CZ14" s="662">
        <v>6.2</v>
      </c>
      <c r="DA14" s="662"/>
      <c r="DB14" s="662"/>
      <c r="DC14" s="662"/>
      <c r="DD14" s="668">
        <v>351368</v>
      </c>
      <c r="DE14" s="660"/>
      <c r="DF14" s="660"/>
      <c r="DG14" s="660"/>
      <c r="DH14" s="660"/>
      <c r="DI14" s="660"/>
      <c r="DJ14" s="660"/>
      <c r="DK14" s="660"/>
      <c r="DL14" s="660"/>
      <c r="DM14" s="660"/>
      <c r="DN14" s="660"/>
      <c r="DO14" s="660"/>
      <c r="DP14" s="661"/>
      <c r="DQ14" s="668">
        <v>636407</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159689</v>
      </c>
      <c r="BH15" s="660"/>
      <c r="BI15" s="660"/>
      <c r="BJ15" s="660"/>
      <c r="BK15" s="660"/>
      <c r="BL15" s="660"/>
      <c r="BM15" s="660"/>
      <c r="BN15" s="661"/>
      <c r="BO15" s="662">
        <v>5.5</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1581137</v>
      </c>
      <c r="CS15" s="660"/>
      <c r="CT15" s="660"/>
      <c r="CU15" s="660"/>
      <c r="CV15" s="660"/>
      <c r="CW15" s="660"/>
      <c r="CX15" s="660"/>
      <c r="CY15" s="661"/>
      <c r="CZ15" s="662">
        <v>9.1999999999999993</v>
      </c>
      <c r="DA15" s="662"/>
      <c r="DB15" s="662"/>
      <c r="DC15" s="662"/>
      <c r="DD15" s="668">
        <v>147594</v>
      </c>
      <c r="DE15" s="660"/>
      <c r="DF15" s="660"/>
      <c r="DG15" s="660"/>
      <c r="DH15" s="660"/>
      <c r="DI15" s="660"/>
      <c r="DJ15" s="660"/>
      <c r="DK15" s="660"/>
      <c r="DL15" s="660"/>
      <c r="DM15" s="660"/>
      <c r="DN15" s="660"/>
      <c r="DO15" s="660"/>
      <c r="DP15" s="661"/>
      <c r="DQ15" s="668">
        <v>1156270</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13726</v>
      </c>
      <c r="S16" s="660"/>
      <c r="T16" s="660"/>
      <c r="U16" s="660"/>
      <c r="V16" s="660"/>
      <c r="W16" s="660"/>
      <c r="X16" s="660"/>
      <c r="Y16" s="661"/>
      <c r="Z16" s="662">
        <v>0.1</v>
      </c>
      <c r="AA16" s="662"/>
      <c r="AB16" s="662"/>
      <c r="AC16" s="662"/>
      <c r="AD16" s="663">
        <v>13726</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26645</v>
      </c>
      <c r="CS16" s="660"/>
      <c r="CT16" s="660"/>
      <c r="CU16" s="660"/>
      <c r="CV16" s="660"/>
      <c r="CW16" s="660"/>
      <c r="CX16" s="660"/>
      <c r="CY16" s="661"/>
      <c r="CZ16" s="662">
        <v>0.2</v>
      </c>
      <c r="DA16" s="662"/>
      <c r="DB16" s="662"/>
      <c r="DC16" s="662"/>
      <c r="DD16" s="668" t="s">
        <v>122</v>
      </c>
      <c r="DE16" s="660"/>
      <c r="DF16" s="660"/>
      <c r="DG16" s="660"/>
      <c r="DH16" s="660"/>
      <c r="DI16" s="660"/>
      <c r="DJ16" s="660"/>
      <c r="DK16" s="660"/>
      <c r="DL16" s="660"/>
      <c r="DM16" s="660"/>
      <c r="DN16" s="660"/>
      <c r="DO16" s="660"/>
      <c r="DP16" s="661"/>
      <c r="DQ16" s="668">
        <v>13845</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40494</v>
      </c>
      <c r="S17" s="660"/>
      <c r="T17" s="660"/>
      <c r="U17" s="660"/>
      <c r="V17" s="660"/>
      <c r="W17" s="660"/>
      <c r="X17" s="660"/>
      <c r="Y17" s="661"/>
      <c r="Z17" s="662">
        <v>0.2</v>
      </c>
      <c r="AA17" s="662"/>
      <c r="AB17" s="662"/>
      <c r="AC17" s="662"/>
      <c r="AD17" s="663">
        <v>40494</v>
      </c>
      <c r="AE17" s="663"/>
      <c r="AF17" s="663"/>
      <c r="AG17" s="663"/>
      <c r="AH17" s="663"/>
      <c r="AI17" s="663"/>
      <c r="AJ17" s="663"/>
      <c r="AK17" s="663"/>
      <c r="AL17" s="664">
        <v>0.4</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2005094</v>
      </c>
      <c r="CS17" s="660"/>
      <c r="CT17" s="660"/>
      <c r="CU17" s="660"/>
      <c r="CV17" s="660"/>
      <c r="CW17" s="660"/>
      <c r="CX17" s="660"/>
      <c r="CY17" s="661"/>
      <c r="CZ17" s="662">
        <v>11.7</v>
      </c>
      <c r="DA17" s="662"/>
      <c r="DB17" s="662"/>
      <c r="DC17" s="662"/>
      <c r="DD17" s="668" t="s">
        <v>122</v>
      </c>
      <c r="DE17" s="660"/>
      <c r="DF17" s="660"/>
      <c r="DG17" s="660"/>
      <c r="DH17" s="660"/>
      <c r="DI17" s="660"/>
      <c r="DJ17" s="660"/>
      <c r="DK17" s="660"/>
      <c r="DL17" s="660"/>
      <c r="DM17" s="660"/>
      <c r="DN17" s="660"/>
      <c r="DO17" s="660"/>
      <c r="DP17" s="661"/>
      <c r="DQ17" s="668">
        <v>1974817</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18447</v>
      </c>
      <c r="S18" s="660"/>
      <c r="T18" s="660"/>
      <c r="U18" s="660"/>
      <c r="V18" s="660"/>
      <c r="W18" s="660"/>
      <c r="X18" s="660"/>
      <c r="Y18" s="661"/>
      <c r="Z18" s="662">
        <v>0.1</v>
      </c>
      <c r="AA18" s="662"/>
      <c r="AB18" s="662"/>
      <c r="AC18" s="662"/>
      <c r="AD18" s="663">
        <v>18447</v>
      </c>
      <c r="AE18" s="663"/>
      <c r="AF18" s="663"/>
      <c r="AG18" s="663"/>
      <c r="AH18" s="663"/>
      <c r="AI18" s="663"/>
      <c r="AJ18" s="663"/>
      <c r="AK18" s="663"/>
      <c r="AL18" s="664">
        <v>0.2</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14725</v>
      </c>
      <c r="S19" s="660"/>
      <c r="T19" s="660"/>
      <c r="U19" s="660"/>
      <c r="V19" s="660"/>
      <c r="W19" s="660"/>
      <c r="X19" s="660"/>
      <c r="Y19" s="661"/>
      <c r="Z19" s="662">
        <v>0.1</v>
      </c>
      <c r="AA19" s="662"/>
      <c r="AB19" s="662"/>
      <c r="AC19" s="662"/>
      <c r="AD19" s="663">
        <v>14725</v>
      </c>
      <c r="AE19" s="663"/>
      <c r="AF19" s="663"/>
      <c r="AG19" s="663"/>
      <c r="AH19" s="663"/>
      <c r="AI19" s="663"/>
      <c r="AJ19" s="663"/>
      <c r="AK19" s="663"/>
      <c r="AL19" s="664">
        <v>0.2</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5303</v>
      </c>
      <c r="BH19" s="660"/>
      <c r="BI19" s="660"/>
      <c r="BJ19" s="660"/>
      <c r="BK19" s="660"/>
      <c r="BL19" s="660"/>
      <c r="BM19" s="660"/>
      <c r="BN19" s="661"/>
      <c r="BO19" s="662">
        <v>0.2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3722</v>
      </c>
      <c r="S20" s="660"/>
      <c r="T20" s="660"/>
      <c r="U20" s="660"/>
      <c r="V20" s="660"/>
      <c r="W20" s="660"/>
      <c r="X20" s="660"/>
      <c r="Y20" s="661"/>
      <c r="Z20" s="662">
        <v>0</v>
      </c>
      <c r="AA20" s="662"/>
      <c r="AB20" s="662"/>
      <c r="AC20" s="662"/>
      <c r="AD20" s="663">
        <v>3722</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5303</v>
      </c>
      <c r="BH20" s="660"/>
      <c r="BI20" s="660"/>
      <c r="BJ20" s="660"/>
      <c r="BK20" s="660"/>
      <c r="BL20" s="660"/>
      <c r="BM20" s="660"/>
      <c r="BN20" s="661"/>
      <c r="BO20" s="662">
        <v>0.2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17186036</v>
      </c>
      <c r="CS20" s="660"/>
      <c r="CT20" s="660"/>
      <c r="CU20" s="660"/>
      <c r="CV20" s="660"/>
      <c r="CW20" s="660"/>
      <c r="CX20" s="660"/>
      <c r="CY20" s="661"/>
      <c r="CZ20" s="662">
        <v>100</v>
      </c>
      <c r="DA20" s="662"/>
      <c r="DB20" s="662"/>
      <c r="DC20" s="662"/>
      <c r="DD20" s="668">
        <v>2188610</v>
      </c>
      <c r="DE20" s="660"/>
      <c r="DF20" s="660"/>
      <c r="DG20" s="660"/>
      <c r="DH20" s="660"/>
      <c r="DI20" s="660"/>
      <c r="DJ20" s="660"/>
      <c r="DK20" s="660"/>
      <c r="DL20" s="660"/>
      <c r="DM20" s="660"/>
      <c r="DN20" s="660"/>
      <c r="DO20" s="660"/>
      <c r="DP20" s="661"/>
      <c r="DQ20" s="668">
        <v>10553077</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5710437</v>
      </c>
      <c r="S21" s="660"/>
      <c r="T21" s="660"/>
      <c r="U21" s="660"/>
      <c r="V21" s="660"/>
      <c r="W21" s="660"/>
      <c r="X21" s="660"/>
      <c r="Y21" s="661"/>
      <c r="Z21" s="662">
        <v>31.5</v>
      </c>
      <c r="AA21" s="662"/>
      <c r="AB21" s="662"/>
      <c r="AC21" s="662"/>
      <c r="AD21" s="663">
        <v>5256975</v>
      </c>
      <c r="AE21" s="663"/>
      <c r="AF21" s="663"/>
      <c r="AG21" s="663"/>
      <c r="AH21" s="663"/>
      <c r="AI21" s="663"/>
      <c r="AJ21" s="663"/>
      <c r="AK21" s="663"/>
      <c r="AL21" s="664">
        <v>57.5</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5303</v>
      </c>
      <c r="BH21" s="660"/>
      <c r="BI21" s="660"/>
      <c r="BJ21" s="660"/>
      <c r="BK21" s="660"/>
      <c r="BL21" s="660"/>
      <c r="BM21" s="660"/>
      <c r="BN21" s="661"/>
      <c r="BO21" s="662">
        <v>0.2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5256975</v>
      </c>
      <c r="S22" s="660"/>
      <c r="T22" s="660"/>
      <c r="U22" s="660"/>
      <c r="V22" s="660"/>
      <c r="W22" s="660"/>
      <c r="X22" s="660"/>
      <c r="Y22" s="661"/>
      <c r="Z22" s="662">
        <v>29</v>
      </c>
      <c r="AA22" s="662"/>
      <c r="AB22" s="662"/>
      <c r="AC22" s="662"/>
      <c r="AD22" s="663">
        <v>5256975</v>
      </c>
      <c r="AE22" s="663"/>
      <c r="AF22" s="663"/>
      <c r="AG22" s="663"/>
      <c r="AH22" s="663"/>
      <c r="AI22" s="663"/>
      <c r="AJ22" s="663"/>
      <c r="AK22" s="663"/>
      <c r="AL22" s="664">
        <v>57.5</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453462</v>
      </c>
      <c r="S23" s="660"/>
      <c r="T23" s="660"/>
      <c r="U23" s="660"/>
      <c r="V23" s="660"/>
      <c r="W23" s="660"/>
      <c r="X23" s="660"/>
      <c r="Y23" s="661"/>
      <c r="Z23" s="662">
        <v>2.5</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6972841</v>
      </c>
      <c r="CS24" s="649"/>
      <c r="CT24" s="649"/>
      <c r="CU24" s="649"/>
      <c r="CV24" s="649"/>
      <c r="CW24" s="649"/>
      <c r="CX24" s="649"/>
      <c r="CY24" s="650"/>
      <c r="CZ24" s="653">
        <v>40.6</v>
      </c>
      <c r="DA24" s="654"/>
      <c r="DB24" s="654"/>
      <c r="DC24" s="670"/>
      <c r="DD24" s="694">
        <v>5202425</v>
      </c>
      <c r="DE24" s="649"/>
      <c r="DF24" s="649"/>
      <c r="DG24" s="649"/>
      <c r="DH24" s="649"/>
      <c r="DI24" s="649"/>
      <c r="DJ24" s="649"/>
      <c r="DK24" s="650"/>
      <c r="DL24" s="694">
        <v>4536011</v>
      </c>
      <c r="DM24" s="649"/>
      <c r="DN24" s="649"/>
      <c r="DO24" s="649"/>
      <c r="DP24" s="649"/>
      <c r="DQ24" s="649"/>
      <c r="DR24" s="649"/>
      <c r="DS24" s="649"/>
      <c r="DT24" s="649"/>
      <c r="DU24" s="649"/>
      <c r="DV24" s="650"/>
      <c r="DW24" s="653">
        <v>49.6</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9533541</v>
      </c>
      <c r="S25" s="660"/>
      <c r="T25" s="660"/>
      <c r="U25" s="660"/>
      <c r="V25" s="660"/>
      <c r="W25" s="660"/>
      <c r="X25" s="660"/>
      <c r="Y25" s="661"/>
      <c r="Z25" s="662">
        <v>52.6</v>
      </c>
      <c r="AA25" s="662"/>
      <c r="AB25" s="662"/>
      <c r="AC25" s="662"/>
      <c r="AD25" s="663">
        <v>9080079</v>
      </c>
      <c r="AE25" s="663"/>
      <c r="AF25" s="663"/>
      <c r="AG25" s="663"/>
      <c r="AH25" s="663"/>
      <c r="AI25" s="663"/>
      <c r="AJ25" s="663"/>
      <c r="AK25" s="663"/>
      <c r="AL25" s="664">
        <v>99.3</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2518942</v>
      </c>
      <c r="CS25" s="691"/>
      <c r="CT25" s="691"/>
      <c r="CU25" s="691"/>
      <c r="CV25" s="691"/>
      <c r="CW25" s="691"/>
      <c r="CX25" s="691"/>
      <c r="CY25" s="692"/>
      <c r="CZ25" s="664">
        <v>14.7</v>
      </c>
      <c r="DA25" s="689"/>
      <c r="DB25" s="689"/>
      <c r="DC25" s="693"/>
      <c r="DD25" s="668">
        <v>2330403</v>
      </c>
      <c r="DE25" s="691"/>
      <c r="DF25" s="691"/>
      <c r="DG25" s="691"/>
      <c r="DH25" s="691"/>
      <c r="DI25" s="691"/>
      <c r="DJ25" s="691"/>
      <c r="DK25" s="692"/>
      <c r="DL25" s="668">
        <v>2320949</v>
      </c>
      <c r="DM25" s="691"/>
      <c r="DN25" s="691"/>
      <c r="DO25" s="691"/>
      <c r="DP25" s="691"/>
      <c r="DQ25" s="691"/>
      <c r="DR25" s="691"/>
      <c r="DS25" s="691"/>
      <c r="DT25" s="691"/>
      <c r="DU25" s="691"/>
      <c r="DV25" s="692"/>
      <c r="DW25" s="664">
        <v>25.4</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2039</v>
      </c>
      <c r="S26" s="660"/>
      <c r="T26" s="660"/>
      <c r="U26" s="660"/>
      <c r="V26" s="660"/>
      <c r="W26" s="660"/>
      <c r="X26" s="660"/>
      <c r="Y26" s="661"/>
      <c r="Z26" s="662">
        <v>0</v>
      </c>
      <c r="AA26" s="662"/>
      <c r="AB26" s="662"/>
      <c r="AC26" s="662"/>
      <c r="AD26" s="663">
        <v>2039</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1565663</v>
      </c>
      <c r="CS26" s="660"/>
      <c r="CT26" s="660"/>
      <c r="CU26" s="660"/>
      <c r="CV26" s="660"/>
      <c r="CW26" s="660"/>
      <c r="CX26" s="660"/>
      <c r="CY26" s="661"/>
      <c r="CZ26" s="664">
        <v>9.1</v>
      </c>
      <c r="DA26" s="689"/>
      <c r="DB26" s="689"/>
      <c r="DC26" s="693"/>
      <c r="DD26" s="668">
        <v>1479323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69744</v>
      </c>
      <c r="S27" s="660"/>
      <c r="T27" s="660"/>
      <c r="U27" s="660"/>
      <c r="V27" s="660"/>
      <c r="W27" s="660"/>
      <c r="X27" s="660"/>
      <c r="Y27" s="661"/>
      <c r="Z27" s="662">
        <v>0.4</v>
      </c>
      <c r="AA27" s="662"/>
      <c r="AB27" s="662"/>
      <c r="AC27" s="662"/>
      <c r="AD27" s="663">
        <v>5</v>
      </c>
      <c r="AE27" s="663"/>
      <c r="AF27" s="663"/>
      <c r="AG27" s="663"/>
      <c r="AH27" s="663"/>
      <c r="AI27" s="663"/>
      <c r="AJ27" s="663"/>
      <c r="AK27" s="663"/>
      <c r="AL27" s="664">
        <v>0</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2907593</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2448805</v>
      </c>
      <c r="CS27" s="691"/>
      <c r="CT27" s="691"/>
      <c r="CU27" s="691"/>
      <c r="CV27" s="691"/>
      <c r="CW27" s="691"/>
      <c r="CX27" s="691"/>
      <c r="CY27" s="692"/>
      <c r="CZ27" s="664">
        <v>14.2</v>
      </c>
      <c r="DA27" s="689"/>
      <c r="DB27" s="689"/>
      <c r="DC27" s="693"/>
      <c r="DD27" s="668">
        <v>897205</v>
      </c>
      <c r="DE27" s="691"/>
      <c r="DF27" s="691"/>
      <c r="DG27" s="691"/>
      <c r="DH27" s="691"/>
      <c r="DI27" s="691"/>
      <c r="DJ27" s="691"/>
      <c r="DK27" s="692"/>
      <c r="DL27" s="668">
        <v>617885</v>
      </c>
      <c r="DM27" s="691"/>
      <c r="DN27" s="691"/>
      <c r="DO27" s="691"/>
      <c r="DP27" s="691"/>
      <c r="DQ27" s="691"/>
      <c r="DR27" s="691"/>
      <c r="DS27" s="691"/>
      <c r="DT27" s="691"/>
      <c r="DU27" s="691"/>
      <c r="DV27" s="692"/>
      <c r="DW27" s="664">
        <v>6.8</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128225</v>
      </c>
      <c r="S28" s="660"/>
      <c r="T28" s="660"/>
      <c r="U28" s="660"/>
      <c r="V28" s="660"/>
      <c r="W28" s="660"/>
      <c r="X28" s="660"/>
      <c r="Y28" s="661"/>
      <c r="Z28" s="662">
        <v>0.7</v>
      </c>
      <c r="AA28" s="662"/>
      <c r="AB28" s="662"/>
      <c r="AC28" s="662"/>
      <c r="AD28" s="663">
        <v>18139</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2005094</v>
      </c>
      <c r="CS28" s="660"/>
      <c r="CT28" s="660"/>
      <c r="CU28" s="660"/>
      <c r="CV28" s="660"/>
      <c r="CW28" s="660"/>
      <c r="CX28" s="660"/>
      <c r="CY28" s="661"/>
      <c r="CZ28" s="664">
        <v>11.7</v>
      </c>
      <c r="DA28" s="689"/>
      <c r="DB28" s="689"/>
      <c r="DC28" s="693"/>
      <c r="DD28" s="668">
        <v>1974817</v>
      </c>
      <c r="DE28" s="660"/>
      <c r="DF28" s="660"/>
      <c r="DG28" s="660"/>
      <c r="DH28" s="660"/>
      <c r="DI28" s="660"/>
      <c r="DJ28" s="660"/>
      <c r="DK28" s="661"/>
      <c r="DL28" s="668">
        <v>1597177</v>
      </c>
      <c r="DM28" s="660"/>
      <c r="DN28" s="660"/>
      <c r="DO28" s="660"/>
      <c r="DP28" s="660"/>
      <c r="DQ28" s="660"/>
      <c r="DR28" s="660"/>
      <c r="DS28" s="660"/>
      <c r="DT28" s="660"/>
      <c r="DU28" s="660"/>
      <c r="DV28" s="661"/>
      <c r="DW28" s="664">
        <v>17.5</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24706</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2005094</v>
      </c>
      <c r="CS29" s="691"/>
      <c r="CT29" s="691"/>
      <c r="CU29" s="691"/>
      <c r="CV29" s="691"/>
      <c r="CW29" s="691"/>
      <c r="CX29" s="691"/>
      <c r="CY29" s="692"/>
      <c r="CZ29" s="664">
        <v>11.7</v>
      </c>
      <c r="DA29" s="689"/>
      <c r="DB29" s="689"/>
      <c r="DC29" s="693"/>
      <c r="DD29" s="668">
        <v>1974817</v>
      </c>
      <c r="DE29" s="691"/>
      <c r="DF29" s="691"/>
      <c r="DG29" s="691"/>
      <c r="DH29" s="691"/>
      <c r="DI29" s="691"/>
      <c r="DJ29" s="691"/>
      <c r="DK29" s="692"/>
      <c r="DL29" s="668">
        <v>1597177</v>
      </c>
      <c r="DM29" s="691"/>
      <c r="DN29" s="691"/>
      <c r="DO29" s="691"/>
      <c r="DP29" s="691"/>
      <c r="DQ29" s="691"/>
      <c r="DR29" s="691"/>
      <c r="DS29" s="691"/>
      <c r="DT29" s="691"/>
      <c r="DU29" s="691"/>
      <c r="DV29" s="692"/>
      <c r="DW29" s="664">
        <v>17.5</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1964680</v>
      </c>
      <c r="S30" s="660"/>
      <c r="T30" s="660"/>
      <c r="U30" s="660"/>
      <c r="V30" s="660"/>
      <c r="W30" s="660"/>
      <c r="X30" s="660"/>
      <c r="Y30" s="661"/>
      <c r="Z30" s="662">
        <v>10.8</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1960450</v>
      </c>
      <c r="CS30" s="660"/>
      <c r="CT30" s="660"/>
      <c r="CU30" s="660"/>
      <c r="CV30" s="660"/>
      <c r="CW30" s="660"/>
      <c r="CX30" s="660"/>
      <c r="CY30" s="661"/>
      <c r="CZ30" s="664">
        <v>11.4</v>
      </c>
      <c r="DA30" s="689"/>
      <c r="DB30" s="689"/>
      <c r="DC30" s="693"/>
      <c r="DD30" s="668">
        <v>1930173</v>
      </c>
      <c r="DE30" s="660"/>
      <c r="DF30" s="660"/>
      <c r="DG30" s="660"/>
      <c r="DH30" s="660"/>
      <c r="DI30" s="660"/>
      <c r="DJ30" s="660"/>
      <c r="DK30" s="661"/>
      <c r="DL30" s="668">
        <v>1552533</v>
      </c>
      <c r="DM30" s="660"/>
      <c r="DN30" s="660"/>
      <c r="DO30" s="660"/>
      <c r="DP30" s="660"/>
      <c r="DQ30" s="660"/>
      <c r="DR30" s="660"/>
      <c r="DS30" s="660"/>
      <c r="DT30" s="660"/>
      <c r="DU30" s="660"/>
      <c r="DV30" s="661"/>
      <c r="DW30" s="664">
        <v>17</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99.1</v>
      </c>
      <c r="BH31" s="703"/>
      <c r="BI31" s="703"/>
      <c r="BJ31" s="703"/>
      <c r="BK31" s="703"/>
      <c r="BL31" s="703"/>
      <c r="BM31" s="654">
        <v>97.6</v>
      </c>
      <c r="BN31" s="703"/>
      <c r="BO31" s="703"/>
      <c r="BP31" s="703"/>
      <c r="BQ31" s="704"/>
      <c r="BR31" s="715">
        <v>99.1</v>
      </c>
      <c r="BS31" s="703"/>
      <c r="BT31" s="703"/>
      <c r="BU31" s="703"/>
      <c r="BV31" s="703"/>
      <c r="BW31" s="703"/>
      <c r="BX31" s="654">
        <v>97.5</v>
      </c>
      <c r="BY31" s="703"/>
      <c r="BZ31" s="703"/>
      <c r="CA31" s="703"/>
      <c r="CB31" s="704"/>
      <c r="CD31" s="697"/>
      <c r="CE31" s="698"/>
      <c r="CF31" s="656" t="s">
        <v>301</v>
      </c>
      <c r="CG31" s="657"/>
      <c r="CH31" s="657"/>
      <c r="CI31" s="657"/>
      <c r="CJ31" s="657"/>
      <c r="CK31" s="657"/>
      <c r="CL31" s="657"/>
      <c r="CM31" s="657"/>
      <c r="CN31" s="657"/>
      <c r="CO31" s="657"/>
      <c r="CP31" s="657"/>
      <c r="CQ31" s="658"/>
      <c r="CR31" s="659">
        <v>44644</v>
      </c>
      <c r="CS31" s="691"/>
      <c r="CT31" s="691"/>
      <c r="CU31" s="691"/>
      <c r="CV31" s="691"/>
      <c r="CW31" s="691"/>
      <c r="CX31" s="691"/>
      <c r="CY31" s="692"/>
      <c r="CZ31" s="664">
        <v>0.3</v>
      </c>
      <c r="DA31" s="689"/>
      <c r="DB31" s="689"/>
      <c r="DC31" s="693"/>
      <c r="DD31" s="668">
        <v>44644</v>
      </c>
      <c r="DE31" s="691"/>
      <c r="DF31" s="691"/>
      <c r="DG31" s="691"/>
      <c r="DH31" s="691"/>
      <c r="DI31" s="691"/>
      <c r="DJ31" s="691"/>
      <c r="DK31" s="692"/>
      <c r="DL31" s="668">
        <v>44644</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1213971</v>
      </c>
      <c r="S32" s="660"/>
      <c r="T32" s="660"/>
      <c r="U32" s="660"/>
      <c r="V32" s="660"/>
      <c r="W32" s="660"/>
      <c r="X32" s="660"/>
      <c r="Y32" s="661"/>
      <c r="Z32" s="662">
        <v>6.7</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99.7</v>
      </c>
      <c r="BH32" s="691"/>
      <c r="BI32" s="691"/>
      <c r="BJ32" s="691"/>
      <c r="BK32" s="691"/>
      <c r="BL32" s="691"/>
      <c r="BM32" s="665">
        <v>99.1</v>
      </c>
      <c r="BN32" s="691"/>
      <c r="BO32" s="691"/>
      <c r="BP32" s="691"/>
      <c r="BQ32" s="714"/>
      <c r="BR32" s="716">
        <v>99.7</v>
      </c>
      <c r="BS32" s="691"/>
      <c r="BT32" s="691"/>
      <c r="BU32" s="691"/>
      <c r="BV32" s="691"/>
      <c r="BW32" s="691"/>
      <c r="BX32" s="665">
        <v>98.9</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66345</v>
      </c>
      <c r="S33" s="660"/>
      <c r="T33" s="660"/>
      <c r="U33" s="660"/>
      <c r="V33" s="660"/>
      <c r="W33" s="660"/>
      <c r="X33" s="660"/>
      <c r="Y33" s="661"/>
      <c r="Z33" s="662">
        <v>0.4</v>
      </c>
      <c r="AA33" s="662"/>
      <c r="AB33" s="662"/>
      <c r="AC33" s="662"/>
      <c r="AD33" s="663">
        <v>28164</v>
      </c>
      <c r="AE33" s="663"/>
      <c r="AF33" s="663"/>
      <c r="AG33" s="663"/>
      <c r="AH33" s="663"/>
      <c r="AI33" s="663"/>
      <c r="AJ33" s="663"/>
      <c r="AK33" s="663"/>
      <c r="AL33" s="664">
        <v>0.3</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98.5</v>
      </c>
      <c r="BH33" s="718"/>
      <c r="BI33" s="718"/>
      <c r="BJ33" s="718"/>
      <c r="BK33" s="718"/>
      <c r="BL33" s="718"/>
      <c r="BM33" s="719">
        <v>96.2</v>
      </c>
      <c r="BN33" s="718"/>
      <c r="BO33" s="718"/>
      <c r="BP33" s="718"/>
      <c r="BQ33" s="720"/>
      <c r="BR33" s="717">
        <v>98.5</v>
      </c>
      <c r="BS33" s="718"/>
      <c r="BT33" s="718"/>
      <c r="BU33" s="718"/>
      <c r="BV33" s="718"/>
      <c r="BW33" s="718"/>
      <c r="BX33" s="719">
        <v>96.2</v>
      </c>
      <c r="BY33" s="718"/>
      <c r="BZ33" s="718"/>
      <c r="CA33" s="718"/>
      <c r="CB33" s="720"/>
      <c r="CD33" s="656" t="s">
        <v>308</v>
      </c>
      <c r="CE33" s="657"/>
      <c r="CF33" s="657"/>
      <c r="CG33" s="657"/>
      <c r="CH33" s="657"/>
      <c r="CI33" s="657"/>
      <c r="CJ33" s="657"/>
      <c r="CK33" s="657"/>
      <c r="CL33" s="657"/>
      <c r="CM33" s="657"/>
      <c r="CN33" s="657"/>
      <c r="CO33" s="657"/>
      <c r="CP33" s="657"/>
      <c r="CQ33" s="658"/>
      <c r="CR33" s="659">
        <v>7997940</v>
      </c>
      <c r="CS33" s="691"/>
      <c r="CT33" s="691"/>
      <c r="CU33" s="691"/>
      <c r="CV33" s="691"/>
      <c r="CW33" s="691"/>
      <c r="CX33" s="691"/>
      <c r="CY33" s="692"/>
      <c r="CZ33" s="664">
        <v>46.5</v>
      </c>
      <c r="DA33" s="689"/>
      <c r="DB33" s="689"/>
      <c r="DC33" s="693"/>
      <c r="DD33" s="668">
        <v>4897757</v>
      </c>
      <c r="DE33" s="691"/>
      <c r="DF33" s="691"/>
      <c r="DG33" s="691"/>
      <c r="DH33" s="691"/>
      <c r="DI33" s="691"/>
      <c r="DJ33" s="691"/>
      <c r="DK33" s="692"/>
      <c r="DL33" s="668">
        <v>3907406</v>
      </c>
      <c r="DM33" s="691"/>
      <c r="DN33" s="691"/>
      <c r="DO33" s="691"/>
      <c r="DP33" s="691"/>
      <c r="DQ33" s="691"/>
      <c r="DR33" s="691"/>
      <c r="DS33" s="691"/>
      <c r="DT33" s="691"/>
      <c r="DU33" s="691"/>
      <c r="DV33" s="692"/>
      <c r="DW33" s="664">
        <v>42.7</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765599</v>
      </c>
      <c r="S34" s="660"/>
      <c r="T34" s="660"/>
      <c r="U34" s="660"/>
      <c r="V34" s="660"/>
      <c r="W34" s="660"/>
      <c r="X34" s="660"/>
      <c r="Y34" s="661"/>
      <c r="Z34" s="662">
        <v>4.2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3292813</v>
      </c>
      <c r="CS34" s="660"/>
      <c r="CT34" s="660"/>
      <c r="CU34" s="660"/>
      <c r="CV34" s="660"/>
      <c r="CW34" s="660"/>
      <c r="CX34" s="660"/>
      <c r="CY34" s="661"/>
      <c r="CZ34" s="664">
        <v>19.2</v>
      </c>
      <c r="DA34" s="689"/>
      <c r="DB34" s="689"/>
      <c r="DC34" s="693"/>
      <c r="DD34" s="668">
        <v>2054379</v>
      </c>
      <c r="DE34" s="660"/>
      <c r="DF34" s="660"/>
      <c r="DG34" s="660"/>
      <c r="DH34" s="660"/>
      <c r="DI34" s="660"/>
      <c r="DJ34" s="660"/>
      <c r="DK34" s="661"/>
      <c r="DL34" s="668">
        <v>1696430</v>
      </c>
      <c r="DM34" s="660"/>
      <c r="DN34" s="660"/>
      <c r="DO34" s="660"/>
      <c r="DP34" s="660"/>
      <c r="DQ34" s="660"/>
      <c r="DR34" s="660"/>
      <c r="DS34" s="660"/>
      <c r="DT34" s="660"/>
      <c r="DU34" s="660"/>
      <c r="DV34" s="661"/>
      <c r="DW34" s="664">
        <v>18.5</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1873077</v>
      </c>
      <c r="S35" s="660"/>
      <c r="T35" s="660"/>
      <c r="U35" s="660"/>
      <c r="V35" s="660"/>
      <c r="W35" s="660"/>
      <c r="X35" s="660"/>
      <c r="Y35" s="661"/>
      <c r="Z35" s="662">
        <v>10.3</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242932</v>
      </c>
      <c r="CS35" s="691"/>
      <c r="CT35" s="691"/>
      <c r="CU35" s="691"/>
      <c r="CV35" s="691"/>
      <c r="CW35" s="691"/>
      <c r="CX35" s="691"/>
      <c r="CY35" s="692"/>
      <c r="CZ35" s="664">
        <v>1.4</v>
      </c>
      <c r="DA35" s="689"/>
      <c r="DB35" s="689"/>
      <c r="DC35" s="693"/>
      <c r="DD35" s="668">
        <v>195008</v>
      </c>
      <c r="DE35" s="691"/>
      <c r="DF35" s="691"/>
      <c r="DG35" s="691"/>
      <c r="DH35" s="691"/>
      <c r="DI35" s="691"/>
      <c r="DJ35" s="691"/>
      <c r="DK35" s="692"/>
      <c r="DL35" s="668">
        <v>184759</v>
      </c>
      <c r="DM35" s="691"/>
      <c r="DN35" s="691"/>
      <c r="DO35" s="691"/>
      <c r="DP35" s="691"/>
      <c r="DQ35" s="691"/>
      <c r="DR35" s="691"/>
      <c r="DS35" s="691"/>
      <c r="DT35" s="691"/>
      <c r="DU35" s="691"/>
      <c r="DV35" s="692"/>
      <c r="DW35" s="664">
        <v>2</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658651</v>
      </c>
      <c r="S36" s="660"/>
      <c r="T36" s="660"/>
      <c r="U36" s="660"/>
      <c r="V36" s="660"/>
      <c r="W36" s="660"/>
      <c r="X36" s="660"/>
      <c r="Y36" s="661"/>
      <c r="Z36" s="662">
        <v>3.6</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1990544</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43049</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1121000</v>
      </c>
      <c r="CS36" s="660"/>
      <c r="CT36" s="660"/>
      <c r="CU36" s="660"/>
      <c r="CV36" s="660"/>
      <c r="CW36" s="660"/>
      <c r="CX36" s="660"/>
      <c r="CY36" s="661"/>
      <c r="CZ36" s="664">
        <v>6.5</v>
      </c>
      <c r="DA36" s="689"/>
      <c r="DB36" s="689"/>
      <c r="DC36" s="693"/>
      <c r="DD36" s="668">
        <v>762372</v>
      </c>
      <c r="DE36" s="660"/>
      <c r="DF36" s="660"/>
      <c r="DG36" s="660"/>
      <c r="DH36" s="660"/>
      <c r="DI36" s="660"/>
      <c r="DJ36" s="660"/>
      <c r="DK36" s="661"/>
      <c r="DL36" s="668">
        <v>534471</v>
      </c>
      <c r="DM36" s="660"/>
      <c r="DN36" s="660"/>
      <c r="DO36" s="660"/>
      <c r="DP36" s="660"/>
      <c r="DQ36" s="660"/>
      <c r="DR36" s="660"/>
      <c r="DS36" s="660"/>
      <c r="DT36" s="660"/>
      <c r="DU36" s="660"/>
      <c r="DV36" s="661"/>
      <c r="DW36" s="664">
        <v>5.8</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539387</v>
      </c>
      <c r="S37" s="660"/>
      <c r="T37" s="660"/>
      <c r="U37" s="660"/>
      <c r="V37" s="660"/>
      <c r="W37" s="660"/>
      <c r="X37" s="660"/>
      <c r="Y37" s="661"/>
      <c r="Z37" s="662">
        <v>3</v>
      </c>
      <c r="AA37" s="662"/>
      <c r="AB37" s="662"/>
      <c r="AC37" s="662"/>
      <c r="AD37" s="663">
        <v>18200</v>
      </c>
      <c r="AE37" s="663"/>
      <c r="AF37" s="663"/>
      <c r="AG37" s="663"/>
      <c r="AH37" s="663"/>
      <c r="AI37" s="663"/>
      <c r="AJ37" s="663"/>
      <c r="AK37" s="663"/>
      <c r="AL37" s="664">
        <v>0.2</v>
      </c>
      <c r="AM37" s="665"/>
      <c r="AN37" s="665"/>
      <c r="AO37" s="666"/>
      <c r="AQ37" s="722" t="s">
        <v>320</v>
      </c>
      <c r="AR37" s="723"/>
      <c r="AS37" s="723"/>
      <c r="AT37" s="723"/>
      <c r="AU37" s="723"/>
      <c r="AV37" s="723"/>
      <c r="AW37" s="723"/>
      <c r="AX37" s="723"/>
      <c r="AY37" s="724"/>
      <c r="AZ37" s="659">
        <v>849452</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8339</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195703</v>
      </c>
      <c r="CS37" s="691"/>
      <c r="CT37" s="691"/>
      <c r="CU37" s="691"/>
      <c r="CV37" s="691"/>
      <c r="CW37" s="691"/>
      <c r="CX37" s="691"/>
      <c r="CY37" s="692"/>
      <c r="CZ37" s="664">
        <v>1.1000000000000001</v>
      </c>
      <c r="DA37" s="689"/>
      <c r="DB37" s="689"/>
      <c r="DC37" s="693"/>
      <c r="DD37" s="668">
        <v>187020</v>
      </c>
      <c r="DE37" s="691"/>
      <c r="DF37" s="691"/>
      <c r="DG37" s="691"/>
      <c r="DH37" s="691"/>
      <c r="DI37" s="691"/>
      <c r="DJ37" s="691"/>
      <c r="DK37" s="692"/>
      <c r="DL37" s="668">
        <v>186995</v>
      </c>
      <c r="DM37" s="691"/>
      <c r="DN37" s="691"/>
      <c r="DO37" s="691"/>
      <c r="DP37" s="691"/>
      <c r="DQ37" s="691"/>
      <c r="DR37" s="691"/>
      <c r="DS37" s="691"/>
      <c r="DT37" s="691"/>
      <c r="DU37" s="691"/>
      <c r="DV37" s="692"/>
      <c r="DW37" s="664">
        <v>2</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1294985</v>
      </c>
      <c r="S38" s="660"/>
      <c r="T38" s="660"/>
      <c r="U38" s="660"/>
      <c r="V38" s="660"/>
      <c r="W38" s="660"/>
      <c r="X38" s="660"/>
      <c r="Y38" s="661"/>
      <c r="Z38" s="662">
        <v>7.1</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33079</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3272</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1957465</v>
      </c>
      <c r="CS38" s="660"/>
      <c r="CT38" s="660"/>
      <c r="CU38" s="660"/>
      <c r="CV38" s="660"/>
      <c r="CW38" s="660"/>
      <c r="CX38" s="660"/>
      <c r="CY38" s="661"/>
      <c r="CZ38" s="664">
        <v>11.4</v>
      </c>
      <c r="DA38" s="689"/>
      <c r="DB38" s="689"/>
      <c r="DC38" s="693"/>
      <c r="DD38" s="668">
        <v>1784960</v>
      </c>
      <c r="DE38" s="660"/>
      <c r="DF38" s="660"/>
      <c r="DG38" s="660"/>
      <c r="DH38" s="660"/>
      <c r="DI38" s="660"/>
      <c r="DJ38" s="660"/>
      <c r="DK38" s="661"/>
      <c r="DL38" s="668">
        <v>1466654</v>
      </c>
      <c r="DM38" s="660"/>
      <c r="DN38" s="660"/>
      <c r="DO38" s="660"/>
      <c r="DP38" s="660"/>
      <c r="DQ38" s="660"/>
      <c r="DR38" s="660"/>
      <c r="DS38" s="660"/>
      <c r="DT38" s="660"/>
      <c r="DU38" s="660"/>
      <c r="DV38" s="661"/>
      <c r="DW38" s="664">
        <v>16</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4902</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1245888</v>
      </c>
      <c r="CS39" s="691"/>
      <c r="CT39" s="691"/>
      <c r="CU39" s="691"/>
      <c r="CV39" s="691"/>
      <c r="CW39" s="691"/>
      <c r="CX39" s="691"/>
      <c r="CY39" s="692"/>
      <c r="CZ39" s="664">
        <v>7.2</v>
      </c>
      <c r="DA39" s="689"/>
      <c r="DB39" s="689"/>
      <c r="DC39" s="693"/>
      <c r="DD39" s="668">
        <v>73196</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6085</v>
      </c>
      <c r="S40" s="660"/>
      <c r="T40" s="660"/>
      <c r="U40" s="660"/>
      <c r="V40" s="660"/>
      <c r="W40" s="660"/>
      <c r="X40" s="660"/>
      <c r="Y40" s="661"/>
      <c r="Z40" s="662">
        <v>0</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95</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137842</v>
      </c>
      <c r="CS40" s="660"/>
      <c r="CT40" s="660"/>
      <c r="CU40" s="660"/>
      <c r="CV40" s="660"/>
      <c r="CW40" s="660"/>
      <c r="CX40" s="660"/>
      <c r="CY40" s="661"/>
      <c r="CZ40" s="664">
        <v>0.8</v>
      </c>
      <c r="DA40" s="689"/>
      <c r="DB40" s="689"/>
      <c r="DC40" s="693"/>
      <c r="DD40" s="668">
        <v>27842</v>
      </c>
      <c r="DE40" s="660"/>
      <c r="DF40" s="660"/>
      <c r="DG40" s="660"/>
      <c r="DH40" s="660"/>
      <c r="DI40" s="660"/>
      <c r="DJ40" s="660"/>
      <c r="DK40" s="661"/>
      <c r="DL40" s="668">
        <v>25092</v>
      </c>
      <c r="DM40" s="660"/>
      <c r="DN40" s="660"/>
      <c r="DO40" s="660"/>
      <c r="DP40" s="660"/>
      <c r="DQ40" s="660"/>
      <c r="DR40" s="660"/>
      <c r="DS40" s="660"/>
      <c r="DT40" s="660"/>
      <c r="DU40" s="660"/>
      <c r="DV40" s="661"/>
      <c r="DW40" s="664">
        <v>0.3</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18134950</v>
      </c>
      <c r="S41" s="732"/>
      <c r="T41" s="732"/>
      <c r="U41" s="732"/>
      <c r="V41" s="732"/>
      <c r="W41" s="732"/>
      <c r="X41" s="732"/>
      <c r="Y41" s="736"/>
      <c r="Z41" s="737">
        <v>100</v>
      </c>
      <c r="AA41" s="737"/>
      <c r="AB41" s="737"/>
      <c r="AC41" s="737"/>
      <c r="AD41" s="738">
        <v>9146626</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250287</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857726</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378</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2215255</v>
      </c>
      <c r="CS42" s="691"/>
      <c r="CT42" s="691"/>
      <c r="CU42" s="691"/>
      <c r="CV42" s="691"/>
      <c r="CW42" s="691"/>
      <c r="CX42" s="691"/>
      <c r="CY42" s="692"/>
      <c r="CZ42" s="664">
        <v>12.9</v>
      </c>
      <c r="DA42" s="689"/>
      <c r="DB42" s="689"/>
      <c r="DC42" s="693"/>
      <c r="DD42" s="668">
        <v>452895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29971</v>
      </c>
      <c r="CS43" s="691"/>
      <c r="CT43" s="691"/>
      <c r="CU43" s="691"/>
      <c r="CV43" s="691"/>
      <c r="CW43" s="691"/>
      <c r="CX43" s="691"/>
      <c r="CY43" s="692"/>
      <c r="CZ43" s="664">
        <v>0.2</v>
      </c>
      <c r="DA43" s="689"/>
      <c r="DB43" s="689"/>
      <c r="DC43" s="693"/>
      <c r="DD43" s="668">
        <v>29971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2188610</v>
      </c>
      <c r="CS44" s="660"/>
      <c r="CT44" s="660"/>
      <c r="CU44" s="660"/>
      <c r="CV44" s="660"/>
      <c r="CW44" s="660"/>
      <c r="CX44" s="660"/>
      <c r="CY44" s="661"/>
      <c r="CZ44" s="664">
        <v>12.7</v>
      </c>
      <c r="DA44" s="665"/>
      <c r="DB44" s="665"/>
      <c r="DC44" s="671"/>
      <c r="DD44" s="668">
        <v>439050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592483</v>
      </c>
      <c r="CS45" s="691"/>
      <c r="CT45" s="691"/>
      <c r="CU45" s="691"/>
      <c r="CV45" s="691"/>
      <c r="CW45" s="691"/>
      <c r="CX45" s="691"/>
      <c r="CY45" s="692"/>
      <c r="CZ45" s="664">
        <v>3.4</v>
      </c>
      <c r="DA45" s="689"/>
      <c r="DB45" s="689"/>
      <c r="DC45" s="693"/>
      <c r="DD45" s="668">
        <v>19150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1524060</v>
      </c>
      <c r="CS46" s="660"/>
      <c r="CT46" s="660"/>
      <c r="CU46" s="660"/>
      <c r="CV46" s="660"/>
      <c r="CW46" s="660"/>
      <c r="CX46" s="660"/>
      <c r="CY46" s="661"/>
      <c r="CZ46" s="664">
        <v>8.9</v>
      </c>
      <c r="DA46" s="665"/>
      <c r="DB46" s="665"/>
      <c r="DC46" s="671"/>
      <c r="DD46" s="668">
        <v>418517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v>26645</v>
      </c>
      <c r="CS47" s="691"/>
      <c r="CT47" s="691"/>
      <c r="CU47" s="691"/>
      <c r="CV47" s="691"/>
      <c r="CW47" s="691"/>
      <c r="CX47" s="691"/>
      <c r="CY47" s="692"/>
      <c r="CZ47" s="664">
        <v>0.2</v>
      </c>
      <c r="DA47" s="689"/>
      <c r="DB47" s="689"/>
      <c r="DC47" s="693"/>
      <c r="DD47" s="668">
        <v>13845</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17186036</v>
      </c>
      <c r="CS49" s="718"/>
      <c r="CT49" s="718"/>
      <c r="CU49" s="718"/>
      <c r="CV49" s="718"/>
      <c r="CW49" s="718"/>
      <c r="CX49" s="718"/>
      <c r="CY49" s="747"/>
      <c r="CZ49" s="739">
        <v>100</v>
      </c>
      <c r="DA49" s="748"/>
      <c r="DB49" s="748"/>
      <c r="DC49" s="749"/>
      <c r="DD49" s="750">
        <v>10553077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1v3VMIdq1cjdykgmDqBoEqCJ2FtDqD1NQp6v0ABvGQqMzDH3el7boInkhKwdLCBzbqpjVkCUIUf3VowTxl1bg==" saltValue="fQaedjlW0SyvvInRNCpe0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18153</v>
      </c>
      <c r="R7" s="789"/>
      <c r="S7" s="789"/>
      <c r="T7" s="789"/>
      <c r="U7" s="789"/>
      <c r="V7" s="789">
        <v>17204</v>
      </c>
      <c r="W7" s="789"/>
      <c r="X7" s="789"/>
      <c r="Y7" s="789"/>
      <c r="Z7" s="789"/>
      <c r="AA7" s="789">
        <v>949</v>
      </c>
      <c r="AB7" s="789"/>
      <c r="AC7" s="789"/>
      <c r="AD7" s="789"/>
      <c r="AE7" s="790"/>
      <c r="AF7" s="791">
        <v>643</v>
      </c>
      <c r="AG7" s="792"/>
      <c r="AH7" s="792"/>
      <c r="AI7" s="792"/>
      <c r="AJ7" s="793"/>
      <c r="AK7" s="794">
        <v>1873</v>
      </c>
      <c r="AL7" s="795"/>
      <c r="AM7" s="795"/>
      <c r="AN7" s="795"/>
      <c r="AO7" s="795"/>
      <c r="AP7" s="795">
        <v>13190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557</v>
      </c>
      <c r="BT7" s="783"/>
      <c r="BU7" s="783"/>
      <c r="BV7" s="783"/>
      <c r="BW7" s="783"/>
      <c r="BX7" s="783"/>
      <c r="BY7" s="783"/>
      <c r="BZ7" s="783"/>
      <c r="CA7" s="783"/>
      <c r="CB7" s="783"/>
      <c r="CC7" s="783"/>
      <c r="CD7" s="783"/>
      <c r="CE7" s="783"/>
      <c r="CF7" s="783"/>
      <c r="CG7" s="798"/>
      <c r="CH7" s="779">
        <v>6</v>
      </c>
      <c r="CI7" s="780"/>
      <c r="CJ7" s="780"/>
      <c r="CK7" s="780"/>
      <c r="CL7" s="781"/>
      <c r="CM7" s="779">
        <v>9</v>
      </c>
      <c r="CN7" s="780"/>
      <c r="CO7" s="780"/>
      <c r="CP7" s="780"/>
      <c r="CQ7" s="781"/>
      <c r="CR7" s="779">
        <v>20</v>
      </c>
      <c r="CS7" s="780"/>
      <c r="CT7" s="780"/>
      <c r="CU7" s="780"/>
      <c r="CV7" s="781"/>
      <c r="CW7" s="779" t="s">
        <v>556</v>
      </c>
      <c r="CX7" s="780"/>
      <c r="CY7" s="780"/>
      <c r="CZ7" s="780"/>
      <c r="DA7" s="781"/>
      <c r="DB7" s="779" t="s">
        <v>556</v>
      </c>
      <c r="DC7" s="780"/>
      <c r="DD7" s="780"/>
      <c r="DE7" s="780"/>
      <c r="DF7" s="781"/>
      <c r="DG7" s="779" t="s">
        <v>556</v>
      </c>
      <c r="DH7" s="780"/>
      <c r="DI7" s="780"/>
      <c r="DJ7" s="780"/>
      <c r="DK7" s="781"/>
      <c r="DL7" s="779" t="s">
        <v>556</v>
      </c>
      <c r="DM7" s="780"/>
      <c r="DN7" s="780"/>
      <c r="DO7" s="780"/>
      <c r="DP7" s="781"/>
      <c r="DQ7" s="779" t="s">
        <v>556</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8"/>
      <c r="R22" s="839"/>
      <c r="S22" s="839"/>
      <c r="T22" s="839"/>
      <c r="U22" s="839"/>
      <c r="V22" s="839"/>
      <c r="W22" s="839"/>
      <c r="X22" s="839"/>
      <c r="Y22" s="839"/>
      <c r="Z22" s="839"/>
      <c r="AA22" s="839"/>
      <c r="AB22" s="839"/>
      <c r="AC22" s="839"/>
      <c r="AD22" s="839"/>
      <c r="AE22" s="840"/>
      <c r="AF22" s="822"/>
      <c r="AG22" s="823"/>
      <c r="AH22" s="823"/>
      <c r="AI22" s="823"/>
      <c r="AJ22" s="824"/>
      <c r="AK22" s="841"/>
      <c r="AL22" s="842"/>
      <c r="AM22" s="842"/>
      <c r="AN22" s="842"/>
      <c r="AO22" s="842"/>
      <c r="AP22" s="842"/>
      <c r="AQ22" s="842"/>
      <c r="AR22" s="842"/>
      <c r="AS22" s="842"/>
      <c r="AT22" s="842"/>
      <c r="AU22" s="843"/>
      <c r="AV22" s="843"/>
      <c r="AW22" s="843"/>
      <c r="AX22" s="843"/>
      <c r="AY22" s="844"/>
      <c r="AZ22" s="845" t="s">
        <v>376</v>
      </c>
      <c r="BA22" s="845"/>
      <c r="BB22" s="845"/>
      <c r="BC22" s="845"/>
      <c r="BD22" s="846"/>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18140</v>
      </c>
      <c r="R23" s="829"/>
      <c r="S23" s="829"/>
      <c r="T23" s="829"/>
      <c r="U23" s="829"/>
      <c r="V23" s="830">
        <v>17191</v>
      </c>
      <c r="W23" s="831"/>
      <c r="X23" s="831"/>
      <c r="Y23" s="831"/>
      <c r="Z23" s="832"/>
      <c r="AA23" s="830">
        <f>Q23-V23</f>
        <v>949</v>
      </c>
      <c r="AB23" s="831"/>
      <c r="AC23" s="831"/>
      <c r="AD23" s="831"/>
      <c r="AE23" s="833"/>
      <c r="AF23" s="834">
        <v>643</v>
      </c>
      <c r="AG23" s="829"/>
      <c r="AH23" s="829"/>
      <c r="AI23" s="829"/>
      <c r="AJ23" s="835"/>
      <c r="AK23" s="836"/>
      <c r="AL23" s="837"/>
      <c r="AM23" s="837"/>
      <c r="AN23" s="837"/>
      <c r="AO23" s="837"/>
      <c r="AP23" s="829">
        <f>AP7</f>
        <v>13190</v>
      </c>
      <c r="AQ23" s="829"/>
      <c r="AR23" s="829"/>
      <c r="AS23" s="829"/>
      <c r="AT23" s="829"/>
      <c r="AU23" s="848"/>
      <c r="AV23" s="848"/>
      <c r="AW23" s="848"/>
      <c r="AX23" s="848"/>
      <c r="AY23" s="849"/>
      <c r="AZ23" s="850" t="s">
        <v>122</v>
      </c>
      <c r="BA23" s="831"/>
      <c r="BB23" s="831"/>
      <c r="BC23" s="831"/>
      <c r="BD23" s="833"/>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7" t="s">
        <v>379</v>
      </c>
      <c r="B24" s="847"/>
      <c r="C24" s="847"/>
      <c r="D24" s="847"/>
      <c r="E24" s="847"/>
      <c r="F24" s="847"/>
      <c r="G24" s="847"/>
      <c r="H24" s="847"/>
      <c r="I24" s="847"/>
      <c r="J24" s="847"/>
      <c r="K24" s="847"/>
      <c r="L24" s="847"/>
      <c r="M24" s="847"/>
      <c r="N24" s="847"/>
      <c r="O24" s="847"/>
      <c r="P24" s="847"/>
      <c r="Q24" s="847"/>
      <c r="R24" s="847"/>
      <c r="S24" s="847"/>
      <c r="T24" s="847"/>
      <c r="U24" s="847"/>
      <c r="V24" s="847"/>
      <c r="W24" s="847"/>
      <c r="X24" s="847"/>
      <c r="Y24" s="847"/>
      <c r="Z24" s="847"/>
      <c r="AA24" s="847"/>
      <c r="AB24" s="847"/>
      <c r="AC24" s="847"/>
      <c r="AD24" s="847"/>
      <c r="AE24" s="847"/>
      <c r="AF24" s="847"/>
      <c r="AG24" s="847"/>
      <c r="AH24" s="847"/>
      <c r="AI24" s="847"/>
      <c r="AJ24" s="847"/>
      <c r="AK24" s="847"/>
      <c r="AL24" s="847"/>
      <c r="AM24" s="847"/>
      <c r="AN24" s="847"/>
      <c r="AO24" s="847"/>
      <c r="AP24" s="847"/>
      <c r="AQ24" s="847"/>
      <c r="AR24" s="847"/>
      <c r="AS24" s="847"/>
      <c r="AT24" s="847"/>
      <c r="AU24" s="847"/>
      <c r="AV24" s="847"/>
      <c r="AW24" s="847"/>
      <c r="AX24" s="847"/>
      <c r="AY24" s="847"/>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1" t="s">
        <v>384</v>
      </c>
      <c r="AG26" s="852"/>
      <c r="AH26" s="852"/>
      <c r="AI26" s="852"/>
      <c r="AJ26" s="853"/>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4"/>
      <c r="AG27" s="855"/>
      <c r="AH27" s="855"/>
      <c r="AI27" s="855"/>
      <c r="AJ27" s="856"/>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9">
        <v>2678</v>
      </c>
      <c r="R28" s="860"/>
      <c r="S28" s="860"/>
      <c r="T28" s="860"/>
      <c r="U28" s="860"/>
      <c r="V28" s="860">
        <v>2635</v>
      </c>
      <c r="W28" s="860"/>
      <c r="X28" s="860"/>
      <c r="Y28" s="860"/>
      <c r="Z28" s="860"/>
      <c r="AA28" s="860">
        <v>43</v>
      </c>
      <c r="AB28" s="860"/>
      <c r="AC28" s="860"/>
      <c r="AD28" s="860"/>
      <c r="AE28" s="861"/>
      <c r="AF28" s="862">
        <v>43</v>
      </c>
      <c r="AG28" s="860"/>
      <c r="AH28" s="860"/>
      <c r="AI28" s="860"/>
      <c r="AJ28" s="863"/>
      <c r="AK28" s="864">
        <v>201</v>
      </c>
      <c r="AL28" s="865"/>
      <c r="AM28" s="865"/>
      <c r="AN28" s="865"/>
      <c r="AO28" s="865"/>
      <c r="AP28" s="865" t="s">
        <v>488</v>
      </c>
      <c r="AQ28" s="865"/>
      <c r="AR28" s="865"/>
      <c r="AS28" s="865"/>
      <c r="AT28" s="865"/>
      <c r="AU28" s="865" t="s">
        <v>488</v>
      </c>
      <c r="AV28" s="865"/>
      <c r="AW28" s="865"/>
      <c r="AX28" s="865"/>
      <c r="AY28" s="865"/>
      <c r="AZ28" s="866" t="s">
        <v>488</v>
      </c>
      <c r="BA28" s="866"/>
      <c r="BB28" s="866"/>
      <c r="BC28" s="866"/>
      <c r="BD28" s="866"/>
      <c r="BE28" s="857"/>
      <c r="BF28" s="857"/>
      <c r="BG28" s="857"/>
      <c r="BH28" s="857"/>
      <c r="BI28" s="858"/>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90</v>
      </c>
      <c r="R29" s="820"/>
      <c r="S29" s="820"/>
      <c r="T29" s="820"/>
      <c r="U29" s="820"/>
      <c r="V29" s="820">
        <v>84</v>
      </c>
      <c r="W29" s="820"/>
      <c r="X29" s="820"/>
      <c r="Y29" s="820"/>
      <c r="Z29" s="820"/>
      <c r="AA29" s="820">
        <v>6</v>
      </c>
      <c r="AB29" s="820"/>
      <c r="AC29" s="820"/>
      <c r="AD29" s="820"/>
      <c r="AE29" s="821"/>
      <c r="AF29" s="822">
        <v>6</v>
      </c>
      <c r="AG29" s="823"/>
      <c r="AH29" s="823"/>
      <c r="AI29" s="823"/>
      <c r="AJ29" s="824"/>
      <c r="AK29" s="871">
        <v>16</v>
      </c>
      <c r="AL29" s="867"/>
      <c r="AM29" s="867"/>
      <c r="AN29" s="867"/>
      <c r="AO29" s="867"/>
      <c r="AP29" s="867">
        <v>40</v>
      </c>
      <c r="AQ29" s="867"/>
      <c r="AR29" s="867"/>
      <c r="AS29" s="867"/>
      <c r="AT29" s="867"/>
      <c r="AU29" s="867" t="s">
        <v>488</v>
      </c>
      <c r="AV29" s="867"/>
      <c r="AW29" s="867"/>
      <c r="AX29" s="867"/>
      <c r="AY29" s="867"/>
      <c r="AZ29" s="868" t="s">
        <v>488</v>
      </c>
      <c r="BA29" s="868"/>
      <c r="BB29" s="868"/>
      <c r="BC29" s="868"/>
      <c r="BD29" s="868"/>
      <c r="BE29" s="869"/>
      <c r="BF29" s="869"/>
      <c r="BG29" s="869"/>
      <c r="BH29" s="869"/>
      <c r="BI29" s="870"/>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371</v>
      </c>
      <c r="R30" s="820"/>
      <c r="S30" s="820"/>
      <c r="T30" s="820"/>
      <c r="U30" s="820"/>
      <c r="V30" s="820">
        <v>369</v>
      </c>
      <c r="W30" s="820"/>
      <c r="X30" s="820"/>
      <c r="Y30" s="820"/>
      <c r="Z30" s="820"/>
      <c r="AA30" s="820">
        <v>2</v>
      </c>
      <c r="AB30" s="820"/>
      <c r="AC30" s="820"/>
      <c r="AD30" s="820"/>
      <c r="AE30" s="821"/>
      <c r="AF30" s="822">
        <v>2</v>
      </c>
      <c r="AG30" s="823"/>
      <c r="AH30" s="823"/>
      <c r="AI30" s="823"/>
      <c r="AJ30" s="824"/>
      <c r="AK30" s="871">
        <v>92</v>
      </c>
      <c r="AL30" s="867"/>
      <c r="AM30" s="867"/>
      <c r="AN30" s="867"/>
      <c r="AO30" s="867"/>
      <c r="AP30" s="867" t="s">
        <v>488</v>
      </c>
      <c r="AQ30" s="867"/>
      <c r="AR30" s="867"/>
      <c r="AS30" s="867"/>
      <c r="AT30" s="867"/>
      <c r="AU30" s="867" t="s">
        <v>488</v>
      </c>
      <c r="AV30" s="867"/>
      <c r="AW30" s="867"/>
      <c r="AX30" s="867"/>
      <c r="AY30" s="867"/>
      <c r="AZ30" s="868" t="s">
        <v>488</v>
      </c>
      <c r="BA30" s="868"/>
      <c r="BB30" s="868"/>
      <c r="BC30" s="868"/>
      <c r="BD30" s="868"/>
      <c r="BE30" s="869"/>
      <c r="BF30" s="869"/>
      <c r="BG30" s="869"/>
      <c r="BH30" s="869"/>
      <c r="BI30" s="870"/>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567</v>
      </c>
      <c r="R31" s="820"/>
      <c r="S31" s="820"/>
      <c r="T31" s="820"/>
      <c r="U31" s="820"/>
      <c r="V31" s="820">
        <v>559</v>
      </c>
      <c r="W31" s="820"/>
      <c r="X31" s="820"/>
      <c r="Y31" s="820"/>
      <c r="Z31" s="820"/>
      <c r="AA31" s="820">
        <v>8</v>
      </c>
      <c r="AB31" s="820"/>
      <c r="AC31" s="820"/>
      <c r="AD31" s="820"/>
      <c r="AE31" s="821"/>
      <c r="AF31" s="822">
        <v>781</v>
      </c>
      <c r="AG31" s="823"/>
      <c r="AH31" s="823"/>
      <c r="AI31" s="823"/>
      <c r="AJ31" s="824"/>
      <c r="AK31" s="871">
        <v>33</v>
      </c>
      <c r="AL31" s="867"/>
      <c r="AM31" s="867"/>
      <c r="AN31" s="867"/>
      <c r="AO31" s="867"/>
      <c r="AP31" s="867">
        <v>2275</v>
      </c>
      <c r="AQ31" s="867"/>
      <c r="AR31" s="867"/>
      <c r="AS31" s="867"/>
      <c r="AT31" s="867"/>
      <c r="AU31" s="867">
        <v>75</v>
      </c>
      <c r="AV31" s="867"/>
      <c r="AW31" s="867"/>
      <c r="AX31" s="867"/>
      <c r="AY31" s="867"/>
      <c r="AZ31" s="868" t="s">
        <v>488</v>
      </c>
      <c r="BA31" s="868"/>
      <c r="BB31" s="868"/>
      <c r="BC31" s="868"/>
      <c r="BD31" s="868"/>
      <c r="BE31" s="869" t="s">
        <v>393</v>
      </c>
      <c r="BF31" s="869"/>
      <c r="BG31" s="869"/>
      <c r="BH31" s="869"/>
      <c r="BI31" s="870"/>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1403</v>
      </c>
      <c r="R32" s="820"/>
      <c r="S32" s="820"/>
      <c r="T32" s="820"/>
      <c r="U32" s="820"/>
      <c r="V32" s="820">
        <v>1216</v>
      </c>
      <c r="W32" s="820"/>
      <c r="X32" s="820"/>
      <c r="Y32" s="820"/>
      <c r="Z32" s="820"/>
      <c r="AA32" s="820">
        <v>187</v>
      </c>
      <c r="AB32" s="820"/>
      <c r="AC32" s="820"/>
      <c r="AD32" s="820"/>
      <c r="AE32" s="821"/>
      <c r="AF32" s="822">
        <v>187</v>
      </c>
      <c r="AG32" s="823"/>
      <c r="AH32" s="823"/>
      <c r="AI32" s="823"/>
      <c r="AJ32" s="824"/>
      <c r="AK32" s="871">
        <v>632</v>
      </c>
      <c r="AL32" s="867"/>
      <c r="AM32" s="867"/>
      <c r="AN32" s="867"/>
      <c r="AO32" s="867"/>
      <c r="AP32" s="867">
        <v>8658</v>
      </c>
      <c r="AQ32" s="867"/>
      <c r="AR32" s="867"/>
      <c r="AS32" s="867"/>
      <c r="AT32" s="867"/>
      <c r="AU32" s="867">
        <v>8658</v>
      </c>
      <c r="AV32" s="867"/>
      <c r="AW32" s="867"/>
      <c r="AX32" s="867"/>
      <c r="AY32" s="867"/>
      <c r="AZ32" s="868" t="s">
        <v>488</v>
      </c>
      <c r="BA32" s="868"/>
      <c r="BB32" s="868"/>
      <c r="BC32" s="868"/>
      <c r="BD32" s="868"/>
      <c r="BE32" s="869" t="s">
        <v>395</v>
      </c>
      <c r="BF32" s="869"/>
      <c r="BG32" s="869"/>
      <c r="BH32" s="869"/>
      <c r="BI32" s="870"/>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396</v>
      </c>
      <c r="C33" s="817"/>
      <c r="D33" s="817"/>
      <c r="E33" s="817"/>
      <c r="F33" s="817"/>
      <c r="G33" s="817"/>
      <c r="H33" s="817"/>
      <c r="I33" s="817"/>
      <c r="J33" s="817"/>
      <c r="K33" s="817"/>
      <c r="L33" s="817"/>
      <c r="M33" s="817"/>
      <c r="N33" s="817"/>
      <c r="O33" s="817"/>
      <c r="P33" s="818"/>
      <c r="Q33" s="819">
        <v>499</v>
      </c>
      <c r="R33" s="820"/>
      <c r="S33" s="820"/>
      <c r="T33" s="820"/>
      <c r="U33" s="820"/>
      <c r="V33" s="820">
        <v>438</v>
      </c>
      <c r="W33" s="820"/>
      <c r="X33" s="820"/>
      <c r="Y33" s="820"/>
      <c r="Z33" s="820"/>
      <c r="AA33" s="820">
        <v>61</v>
      </c>
      <c r="AB33" s="820"/>
      <c r="AC33" s="820"/>
      <c r="AD33" s="820"/>
      <c r="AE33" s="821"/>
      <c r="AF33" s="822">
        <v>61</v>
      </c>
      <c r="AG33" s="823"/>
      <c r="AH33" s="823"/>
      <c r="AI33" s="823"/>
      <c r="AJ33" s="824"/>
      <c r="AK33" s="871">
        <v>217</v>
      </c>
      <c r="AL33" s="867"/>
      <c r="AM33" s="867"/>
      <c r="AN33" s="867"/>
      <c r="AO33" s="867"/>
      <c r="AP33" s="867">
        <v>2267</v>
      </c>
      <c r="AQ33" s="867"/>
      <c r="AR33" s="867"/>
      <c r="AS33" s="867"/>
      <c r="AT33" s="867"/>
      <c r="AU33" s="867">
        <v>2267</v>
      </c>
      <c r="AV33" s="867"/>
      <c r="AW33" s="867"/>
      <c r="AX33" s="867"/>
      <c r="AY33" s="867"/>
      <c r="AZ33" s="868" t="s">
        <v>488</v>
      </c>
      <c r="BA33" s="868"/>
      <c r="BB33" s="868"/>
      <c r="BC33" s="868"/>
      <c r="BD33" s="868"/>
      <c r="BE33" s="869" t="s">
        <v>395</v>
      </c>
      <c r="BF33" s="869"/>
      <c r="BG33" s="869"/>
      <c r="BH33" s="869"/>
      <c r="BI33" s="870"/>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1"/>
      <c r="AL34" s="867"/>
      <c r="AM34" s="867"/>
      <c r="AN34" s="867"/>
      <c r="AO34" s="867"/>
      <c r="AP34" s="867"/>
      <c r="AQ34" s="867"/>
      <c r="AR34" s="867"/>
      <c r="AS34" s="867"/>
      <c r="AT34" s="867"/>
      <c r="AU34" s="867"/>
      <c r="AV34" s="867"/>
      <c r="AW34" s="867"/>
      <c r="AX34" s="867"/>
      <c r="AY34" s="867"/>
      <c r="AZ34" s="868"/>
      <c r="BA34" s="868"/>
      <c r="BB34" s="868"/>
      <c r="BC34" s="868"/>
      <c r="BD34" s="868"/>
      <c r="BE34" s="869"/>
      <c r="BF34" s="869"/>
      <c r="BG34" s="869"/>
      <c r="BH34" s="869"/>
      <c r="BI34" s="870"/>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1"/>
      <c r="AL35" s="867"/>
      <c r="AM35" s="867"/>
      <c r="AN35" s="867"/>
      <c r="AO35" s="867"/>
      <c r="AP35" s="867"/>
      <c r="AQ35" s="867"/>
      <c r="AR35" s="867"/>
      <c r="AS35" s="867"/>
      <c r="AT35" s="867"/>
      <c r="AU35" s="867"/>
      <c r="AV35" s="867"/>
      <c r="AW35" s="867"/>
      <c r="AX35" s="867"/>
      <c r="AY35" s="867"/>
      <c r="AZ35" s="868"/>
      <c r="BA35" s="868"/>
      <c r="BB35" s="868"/>
      <c r="BC35" s="868"/>
      <c r="BD35" s="868"/>
      <c r="BE35" s="869"/>
      <c r="BF35" s="869"/>
      <c r="BG35" s="869"/>
      <c r="BH35" s="869"/>
      <c r="BI35" s="870"/>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1"/>
      <c r="AL36" s="867"/>
      <c r="AM36" s="867"/>
      <c r="AN36" s="867"/>
      <c r="AO36" s="867"/>
      <c r="AP36" s="867"/>
      <c r="AQ36" s="867"/>
      <c r="AR36" s="867"/>
      <c r="AS36" s="867"/>
      <c r="AT36" s="867"/>
      <c r="AU36" s="867"/>
      <c r="AV36" s="867"/>
      <c r="AW36" s="867"/>
      <c r="AX36" s="867"/>
      <c r="AY36" s="867"/>
      <c r="AZ36" s="868"/>
      <c r="BA36" s="868"/>
      <c r="BB36" s="868"/>
      <c r="BC36" s="868"/>
      <c r="BD36" s="868"/>
      <c r="BE36" s="869"/>
      <c r="BF36" s="869"/>
      <c r="BG36" s="869"/>
      <c r="BH36" s="869"/>
      <c r="BI36" s="870"/>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1"/>
      <c r="AL37" s="867"/>
      <c r="AM37" s="867"/>
      <c r="AN37" s="867"/>
      <c r="AO37" s="867"/>
      <c r="AP37" s="867"/>
      <c r="AQ37" s="867"/>
      <c r="AR37" s="867"/>
      <c r="AS37" s="867"/>
      <c r="AT37" s="867"/>
      <c r="AU37" s="867"/>
      <c r="AV37" s="867"/>
      <c r="AW37" s="867"/>
      <c r="AX37" s="867"/>
      <c r="AY37" s="867"/>
      <c r="AZ37" s="868"/>
      <c r="BA37" s="868"/>
      <c r="BB37" s="868"/>
      <c r="BC37" s="868"/>
      <c r="BD37" s="868"/>
      <c r="BE37" s="869"/>
      <c r="BF37" s="869"/>
      <c r="BG37" s="869"/>
      <c r="BH37" s="869"/>
      <c r="BI37" s="870"/>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1"/>
      <c r="AL38" s="867"/>
      <c r="AM38" s="867"/>
      <c r="AN38" s="867"/>
      <c r="AO38" s="867"/>
      <c r="AP38" s="867"/>
      <c r="AQ38" s="867"/>
      <c r="AR38" s="867"/>
      <c r="AS38" s="867"/>
      <c r="AT38" s="867"/>
      <c r="AU38" s="867"/>
      <c r="AV38" s="867"/>
      <c r="AW38" s="867"/>
      <c r="AX38" s="867"/>
      <c r="AY38" s="867"/>
      <c r="AZ38" s="868"/>
      <c r="BA38" s="868"/>
      <c r="BB38" s="868"/>
      <c r="BC38" s="868"/>
      <c r="BD38" s="868"/>
      <c r="BE38" s="869"/>
      <c r="BF38" s="869"/>
      <c r="BG38" s="869"/>
      <c r="BH38" s="869"/>
      <c r="BI38" s="870"/>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1"/>
      <c r="AL39" s="867"/>
      <c r="AM39" s="867"/>
      <c r="AN39" s="867"/>
      <c r="AO39" s="867"/>
      <c r="AP39" s="867"/>
      <c r="AQ39" s="867"/>
      <c r="AR39" s="867"/>
      <c r="AS39" s="867"/>
      <c r="AT39" s="867"/>
      <c r="AU39" s="867"/>
      <c r="AV39" s="867"/>
      <c r="AW39" s="867"/>
      <c r="AX39" s="867"/>
      <c r="AY39" s="867"/>
      <c r="AZ39" s="868"/>
      <c r="BA39" s="868"/>
      <c r="BB39" s="868"/>
      <c r="BC39" s="868"/>
      <c r="BD39" s="868"/>
      <c r="BE39" s="869"/>
      <c r="BF39" s="869"/>
      <c r="BG39" s="869"/>
      <c r="BH39" s="869"/>
      <c r="BI39" s="870"/>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1"/>
      <c r="AL40" s="867"/>
      <c r="AM40" s="867"/>
      <c r="AN40" s="867"/>
      <c r="AO40" s="867"/>
      <c r="AP40" s="867"/>
      <c r="AQ40" s="867"/>
      <c r="AR40" s="867"/>
      <c r="AS40" s="867"/>
      <c r="AT40" s="867"/>
      <c r="AU40" s="867"/>
      <c r="AV40" s="867"/>
      <c r="AW40" s="867"/>
      <c r="AX40" s="867"/>
      <c r="AY40" s="867"/>
      <c r="AZ40" s="868"/>
      <c r="BA40" s="868"/>
      <c r="BB40" s="868"/>
      <c r="BC40" s="868"/>
      <c r="BD40" s="868"/>
      <c r="BE40" s="869"/>
      <c r="BF40" s="869"/>
      <c r="BG40" s="869"/>
      <c r="BH40" s="869"/>
      <c r="BI40" s="870"/>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1"/>
      <c r="AL41" s="867"/>
      <c r="AM41" s="867"/>
      <c r="AN41" s="867"/>
      <c r="AO41" s="867"/>
      <c r="AP41" s="867"/>
      <c r="AQ41" s="867"/>
      <c r="AR41" s="867"/>
      <c r="AS41" s="867"/>
      <c r="AT41" s="867"/>
      <c r="AU41" s="867"/>
      <c r="AV41" s="867"/>
      <c r="AW41" s="867"/>
      <c r="AX41" s="867"/>
      <c r="AY41" s="867"/>
      <c r="AZ41" s="868"/>
      <c r="BA41" s="868"/>
      <c r="BB41" s="868"/>
      <c r="BC41" s="868"/>
      <c r="BD41" s="868"/>
      <c r="BE41" s="869"/>
      <c r="BF41" s="869"/>
      <c r="BG41" s="869"/>
      <c r="BH41" s="869"/>
      <c r="BI41" s="870"/>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1"/>
      <c r="AL42" s="867"/>
      <c r="AM42" s="867"/>
      <c r="AN42" s="867"/>
      <c r="AO42" s="867"/>
      <c r="AP42" s="867"/>
      <c r="AQ42" s="867"/>
      <c r="AR42" s="867"/>
      <c r="AS42" s="867"/>
      <c r="AT42" s="867"/>
      <c r="AU42" s="867"/>
      <c r="AV42" s="867"/>
      <c r="AW42" s="867"/>
      <c r="AX42" s="867"/>
      <c r="AY42" s="867"/>
      <c r="AZ42" s="868"/>
      <c r="BA42" s="868"/>
      <c r="BB42" s="868"/>
      <c r="BC42" s="868"/>
      <c r="BD42" s="868"/>
      <c r="BE42" s="869"/>
      <c r="BF42" s="869"/>
      <c r="BG42" s="869"/>
      <c r="BH42" s="869"/>
      <c r="BI42" s="870"/>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1"/>
      <c r="AL43" s="867"/>
      <c r="AM43" s="867"/>
      <c r="AN43" s="867"/>
      <c r="AO43" s="867"/>
      <c r="AP43" s="867"/>
      <c r="AQ43" s="867"/>
      <c r="AR43" s="867"/>
      <c r="AS43" s="867"/>
      <c r="AT43" s="867"/>
      <c r="AU43" s="867"/>
      <c r="AV43" s="867"/>
      <c r="AW43" s="867"/>
      <c r="AX43" s="867"/>
      <c r="AY43" s="867"/>
      <c r="AZ43" s="868"/>
      <c r="BA43" s="868"/>
      <c r="BB43" s="868"/>
      <c r="BC43" s="868"/>
      <c r="BD43" s="868"/>
      <c r="BE43" s="869"/>
      <c r="BF43" s="869"/>
      <c r="BG43" s="869"/>
      <c r="BH43" s="869"/>
      <c r="BI43" s="870"/>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1"/>
      <c r="AL44" s="867"/>
      <c r="AM44" s="867"/>
      <c r="AN44" s="867"/>
      <c r="AO44" s="867"/>
      <c r="AP44" s="867"/>
      <c r="AQ44" s="867"/>
      <c r="AR44" s="867"/>
      <c r="AS44" s="867"/>
      <c r="AT44" s="867"/>
      <c r="AU44" s="867"/>
      <c r="AV44" s="867"/>
      <c r="AW44" s="867"/>
      <c r="AX44" s="867"/>
      <c r="AY44" s="867"/>
      <c r="AZ44" s="868"/>
      <c r="BA44" s="868"/>
      <c r="BB44" s="868"/>
      <c r="BC44" s="868"/>
      <c r="BD44" s="868"/>
      <c r="BE44" s="869"/>
      <c r="BF44" s="869"/>
      <c r="BG44" s="869"/>
      <c r="BH44" s="869"/>
      <c r="BI44" s="870"/>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1"/>
      <c r="AL45" s="867"/>
      <c r="AM45" s="867"/>
      <c r="AN45" s="867"/>
      <c r="AO45" s="867"/>
      <c r="AP45" s="867"/>
      <c r="AQ45" s="867"/>
      <c r="AR45" s="867"/>
      <c r="AS45" s="867"/>
      <c r="AT45" s="867"/>
      <c r="AU45" s="867"/>
      <c r="AV45" s="867"/>
      <c r="AW45" s="867"/>
      <c r="AX45" s="867"/>
      <c r="AY45" s="867"/>
      <c r="AZ45" s="868"/>
      <c r="BA45" s="868"/>
      <c r="BB45" s="868"/>
      <c r="BC45" s="868"/>
      <c r="BD45" s="868"/>
      <c r="BE45" s="869"/>
      <c r="BF45" s="869"/>
      <c r="BG45" s="869"/>
      <c r="BH45" s="869"/>
      <c r="BI45" s="870"/>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1"/>
      <c r="AL46" s="867"/>
      <c r="AM46" s="867"/>
      <c r="AN46" s="867"/>
      <c r="AO46" s="867"/>
      <c r="AP46" s="867"/>
      <c r="AQ46" s="867"/>
      <c r="AR46" s="867"/>
      <c r="AS46" s="867"/>
      <c r="AT46" s="867"/>
      <c r="AU46" s="867"/>
      <c r="AV46" s="867"/>
      <c r="AW46" s="867"/>
      <c r="AX46" s="867"/>
      <c r="AY46" s="867"/>
      <c r="AZ46" s="868"/>
      <c r="BA46" s="868"/>
      <c r="BB46" s="868"/>
      <c r="BC46" s="868"/>
      <c r="BD46" s="868"/>
      <c r="BE46" s="869"/>
      <c r="BF46" s="869"/>
      <c r="BG46" s="869"/>
      <c r="BH46" s="869"/>
      <c r="BI46" s="870"/>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1"/>
      <c r="AL47" s="867"/>
      <c r="AM47" s="867"/>
      <c r="AN47" s="867"/>
      <c r="AO47" s="867"/>
      <c r="AP47" s="867"/>
      <c r="AQ47" s="867"/>
      <c r="AR47" s="867"/>
      <c r="AS47" s="867"/>
      <c r="AT47" s="867"/>
      <c r="AU47" s="867"/>
      <c r="AV47" s="867"/>
      <c r="AW47" s="867"/>
      <c r="AX47" s="867"/>
      <c r="AY47" s="867"/>
      <c r="AZ47" s="868"/>
      <c r="BA47" s="868"/>
      <c r="BB47" s="868"/>
      <c r="BC47" s="868"/>
      <c r="BD47" s="868"/>
      <c r="BE47" s="869"/>
      <c r="BF47" s="869"/>
      <c r="BG47" s="869"/>
      <c r="BH47" s="869"/>
      <c r="BI47" s="870"/>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1"/>
      <c r="AL48" s="867"/>
      <c r="AM48" s="867"/>
      <c r="AN48" s="867"/>
      <c r="AO48" s="867"/>
      <c r="AP48" s="867"/>
      <c r="AQ48" s="867"/>
      <c r="AR48" s="867"/>
      <c r="AS48" s="867"/>
      <c r="AT48" s="867"/>
      <c r="AU48" s="867"/>
      <c r="AV48" s="867"/>
      <c r="AW48" s="867"/>
      <c r="AX48" s="867"/>
      <c r="AY48" s="867"/>
      <c r="AZ48" s="868"/>
      <c r="BA48" s="868"/>
      <c r="BB48" s="868"/>
      <c r="BC48" s="868"/>
      <c r="BD48" s="868"/>
      <c r="BE48" s="869"/>
      <c r="BF48" s="869"/>
      <c r="BG48" s="869"/>
      <c r="BH48" s="869"/>
      <c r="BI48" s="870"/>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1"/>
      <c r="AL49" s="867"/>
      <c r="AM49" s="867"/>
      <c r="AN49" s="867"/>
      <c r="AO49" s="867"/>
      <c r="AP49" s="867"/>
      <c r="AQ49" s="867"/>
      <c r="AR49" s="867"/>
      <c r="AS49" s="867"/>
      <c r="AT49" s="867"/>
      <c r="AU49" s="867"/>
      <c r="AV49" s="867"/>
      <c r="AW49" s="867"/>
      <c r="AX49" s="867"/>
      <c r="AY49" s="867"/>
      <c r="AZ49" s="868"/>
      <c r="BA49" s="868"/>
      <c r="BB49" s="868"/>
      <c r="BC49" s="868"/>
      <c r="BD49" s="868"/>
      <c r="BE49" s="869"/>
      <c r="BF49" s="869"/>
      <c r="BG49" s="869"/>
      <c r="BH49" s="869"/>
      <c r="BI49" s="870"/>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2"/>
      <c r="R50" s="873"/>
      <c r="S50" s="873"/>
      <c r="T50" s="873"/>
      <c r="U50" s="873"/>
      <c r="V50" s="873"/>
      <c r="W50" s="873"/>
      <c r="X50" s="873"/>
      <c r="Y50" s="873"/>
      <c r="Z50" s="873"/>
      <c r="AA50" s="873"/>
      <c r="AB50" s="873"/>
      <c r="AC50" s="873"/>
      <c r="AD50" s="873"/>
      <c r="AE50" s="874"/>
      <c r="AF50" s="822"/>
      <c r="AG50" s="823"/>
      <c r="AH50" s="823"/>
      <c r="AI50" s="823"/>
      <c r="AJ50" s="824"/>
      <c r="AK50" s="876"/>
      <c r="AL50" s="873"/>
      <c r="AM50" s="873"/>
      <c r="AN50" s="873"/>
      <c r="AO50" s="873"/>
      <c r="AP50" s="873"/>
      <c r="AQ50" s="873"/>
      <c r="AR50" s="873"/>
      <c r="AS50" s="873"/>
      <c r="AT50" s="873"/>
      <c r="AU50" s="873"/>
      <c r="AV50" s="873"/>
      <c r="AW50" s="873"/>
      <c r="AX50" s="873"/>
      <c r="AY50" s="873"/>
      <c r="AZ50" s="875"/>
      <c r="BA50" s="875"/>
      <c r="BB50" s="875"/>
      <c r="BC50" s="875"/>
      <c r="BD50" s="875"/>
      <c r="BE50" s="869"/>
      <c r="BF50" s="869"/>
      <c r="BG50" s="869"/>
      <c r="BH50" s="869"/>
      <c r="BI50" s="870"/>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2"/>
      <c r="R51" s="873"/>
      <c r="S51" s="873"/>
      <c r="T51" s="873"/>
      <c r="U51" s="873"/>
      <c r="V51" s="873"/>
      <c r="W51" s="873"/>
      <c r="X51" s="873"/>
      <c r="Y51" s="873"/>
      <c r="Z51" s="873"/>
      <c r="AA51" s="873"/>
      <c r="AB51" s="873"/>
      <c r="AC51" s="873"/>
      <c r="AD51" s="873"/>
      <c r="AE51" s="874"/>
      <c r="AF51" s="822"/>
      <c r="AG51" s="823"/>
      <c r="AH51" s="823"/>
      <c r="AI51" s="823"/>
      <c r="AJ51" s="824"/>
      <c r="AK51" s="876"/>
      <c r="AL51" s="873"/>
      <c r="AM51" s="873"/>
      <c r="AN51" s="873"/>
      <c r="AO51" s="873"/>
      <c r="AP51" s="873"/>
      <c r="AQ51" s="873"/>
      <c r="AR51" s="873"/>
      <c r="AS51" s="873"/>
      <c r="AT51" s="873"/>
      <c r="AU51" s="873"/>
      <c r="AV51" s="873"/>
      <c r="AW51" s="873"/>
      <c r="AX51" s="873"/>
      <c r="AY51" s="873"/>
      <c r="AZ51" s="875"/>
      <c r="BA51" s="875"/>
      <c r="BB51" s="875"/>
      <c r="BC51" s="875"/>
      <c r="BD51" s="875"/>
      <c r="BE51" s="869"/>
      <c r="BF51" s="869"/>
      <c r="BG51" s="869"/>
      <c r="BH51" s="869"/>
      <c r="BI51" s="870"/>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2"/>
      <c r="R52" s="873"/>
      <c r="S52" s="873"/>
      <c r="T52" s="873"/>
      <c r="U52" s="873"/>
      <c r="V52" s="873"/>
      <c r="W52" s="873"/>
      <c r="X52" s="873"/>
      <c r="Y52" s="873"/>
      <c r="Z52" s="873"/>
      <c r="AA52" s="873"/>
      <c r="AB52" s="873"/>
      <c r="AC52" s="873"/>
      <c r="AD52" s="873"/>
      <c r="AE52" s="874"/>
      <c r="AF52" s="822"/>
      <c r="AG52" s="823"/>
      <c r="AH52" s="823"/>
      <c r="AI52" s="823"/>
      <c r="AJ52" s="824"/>
      <c r="AK52" s="876"/>
      <c r="AL52" s="873"/>
      <c r="AM52" s="873"/>
      <c r="AN52" s="873"/>
      <c r="AO52" s="873"/>
      <c r="AP52" s="873"/>
      <c r="AQ52" s="873"/>
      <c r="AR52" s="873"/>
      <c r="AS52" s="873"/>
      <c r="AT52" s="873"/>
      <c r="AU52" s="873"/>
      <c r="AV52" s="873"/>
      <c r="AW52" s="873"/>
      <c r="AX52" s="873"/>
      <c r="AY52" s="873"/>
      <c r="AZ52" s="875"/>
      <c r="BA52" s="875"/>
      <c r="BB52" s="875"/>
      <c r="BC52" s="875"/>
      <c r="BD52" s="875"/>
      <c r="BE52" s="869"/>
      <c r="BF52" s="869"/>
      <c r="BG52" s="869"/>
      <c r="BH52" s="869"/>
      <c r="BI52" s="870"/>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2"/>
      <c r="R53" s="873"/>
      <c r="S53" s="873"/>
      <c r="T53" s="873"/>
      <c r="U53" s="873"/>
      <c r="V53" s="873"/>
      <c r="W53" s="873"/>
      <c r="X53" s="873"/>
      <c r="Y53" s="873"/>
      <c r="Z53" s="873"/>
      <c r="AA53" s="873"/>
      <c r="AB53" s="873"/>
      <c r="AC53" s="873"/>
      <c r="AD53" s="873"/>
      <c r="AE53" s="874"/>
      <c r="AF53" s="822"/>
      <c r="AG53" s="823"/>
      <c r="AH53" s="823"/>
      <c r="AI53" s="823"/>
      <c r="AJ53" s="824"/>
      <c r="AK53" s="876"/>
      <c r="AL53" s="873"/>
      <c r="AM53" s="873"/>
      <c r="AN53" s="873"/>
      <c r="AO53" s="873"/>
      <c r="AP53" s="873"/>
      <c r="AQ53" s="873"/>
      <c r="AR53" s="873"/>
      <c r="AS53" s="873"/>
      <c r="AT53" s="873"/>
      <c r="AU53" s="873"/>
      <c r="AV53" s="873"/>
      <c r="AW53" s="873"/>
      <c r="AX53" s="873"/>
      <c r="AY53" s="873"/>
      <c r="AZ53" s="875"/>
      <c r="BA53" s="875"/>
      <c r="BB53" s="875"/>
      <c r="BC53" s="875"/>
      <c r="BD53" s="875"/>
      <c r="BE53" s="869"/>
      <c r="BF53" s="869"/>
      <c r="BG53" s="869"/>
      <c r="BH53" s="869"/>
      <c r="BI53" s="870"/>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2"/>
      <c r="R54" s="873"/>
      <c r="S54" s="873"/>
      <c r="T54" s="873"/>
      <c r="U54" s="873"/>
      <c r="V54" s="873"/>
      <c r="W54" s="873"/>
      <c r="X54" s="873"/>
      <c r="Y54" s="873"/>
      <c r="Z54" s="873"/>
      <c r="AA54" s="873"/>
      <c r="AB54" s="873"/>
      <c r="AC54" s="873"/>
      <c r="AD54" s="873"/>
      <c r="AE54" s="874"/>
      <c r="AF54" s="822"/>
      <c r="AG54" s="823"/>
      <c r="AH54" s="823"/>
      <c r="AI54" s="823"/>
      <c r="AJ54" s="824"/>
      <c r="AK54" s="876"/>
      <c r="AL54" s="873"/>
      <c r="AM54" s="873"/>
      <c r="AN54" s="873"/>
      <c r="AO54" s="873"/>
      <c r="AP54" s="873"/>
      <c r="AQ54" s="873"/>
      <c r="AR54" s="873"/>
      <c r="AS54" s="873"/>
      <c r="AT54" s="873"/>
      <c r="AU54" s="873"/>
      <c r="AV54" s="873"/>
      <c r="AW54" s="873"/>
      <c r="AX54" s="873"/>
      <c r="AY54" s="873"/>
      <c r="AZ54" s="875"/>
      <c r="BA54" s="875"/>
      <c r="BB54" s="875"/>
      <c r="BC54" s="875"/>
      <c r="BD54" s="875"/>
      <c r="BE54" s="869"/>
      <c r="BF54" s="869"/>
      <c r="BG54" s="869"/>
      <c r="BH54" s="869"/>
      <c r="BI54" s="870"/>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2"/>
      <c r="R55" s="873"/>
      <c r="S55" s="873"/>
      <c r="T55" s="873"/>
      <c r="U55" s="873"/>
      <c r="V55" s="873"/>
      <c r="W55" s="873"/>
      <c r="X55" s="873"/>
      <c r="Y55" s="873"/>
      <c r="Z55" s="873"/>
      <c r="AA55" s="873"/>
      <c r="AB55" s="873"/>
      <c r="AC55" s="873"/>
      <c r="AD55" s="873"/>
      <c r="AE55" s="874"/>
      <c r="AF55" s="822"/>
      <c r="AG55" s="823"/>
      <c r="AH55" s="823"/>
      <c r="AI55" s="823"/>
      <c r="AJ55" s="824"/>
      <c r="AK55" s="876"/>
      <c r="AL55" s="873"/>
      <c r="AM55" s="873"/>
      <c r="AN55" s="873"/>
      <c r="AO55" s="873"/>
      <c r="AP55" s="873"/>
      <c r="AQ55" s="873"/>
      <c r="AR55" s="873"/>
      <c r="AS55" s="873"/>
      <c r="AT55" s="873"/>
      <c r="AU55" s="873"/>
      <c r="AV55" s="873"/>
      <c r="AW55" s="873"/>
      <c r="AX55" s="873"/>
      <c r="AY55" s="873"/>
      <c r="AZ55" s="875"/>
      <c r="BA55" s="875"/>
      <c r="BB55" s="875"/>
      <c r="BC55" s="875"/>
      <c r="BD55" s="875"/>
      <c r="BE55" s="869"/>
      <c r="BF55" s="869"/>
      <c r="BG55" s="869"/>
      <c r="BH55" s="869"/>
      <c r="BI55" s="870"/>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2"/>
      <c r="R56" s="873"/>
      <c r="S56" s="873"/>
      <c r="T56" s="873"/>
      <c r="U56" s="873"/>
      <c r="V56" s="873"/>
      <c r="W56" s="873"/>
      <c r="X56" s="873"/>
      <c r="Y56" s="873"/>
      <c r="Z56" s="873"/>
      <c r="AA56" s="873"/>
      <c r="AB56" s="873"/>
      <c r="AC56" s="873"/>
      <c r="AD56" s="873"/>
      <c r="AE56" s="874"/>
      <c r="AF56" s="822"/>
      <c r="AG56" s="823"/>
      <c r="AH56" s="823"/>
      <c r="AI56" s="823"/>
      <c r="AJ56" s="824"/>
      <c r="AK56" s="876"/>
      <c r="AL56" s="873"/>
      <c r="AM56" s="873"/>
      <c r="AN56" s="873"/>
      <c r="AO56" s="873"/>
      <c r="AP56" s="873"/>
      <c r="AQ56" s="873"/>
      <c r="AR56" s="873"/>
      <c r="AS56" s="873"/>
      <c r="AT56" s="873"/>
      <c r="AU56" s="873"/>
      <c r="AV56" s="873"/>
      <c r="AW56" s="873"/>
      <c r="AX56" s="873"/>
      <c r="AY56" s="873"/>
      <c r="AZ56" s="875"/>
      <c r="BA56" s="875"/>
      <c r="BB56" s="875"/>
      <c r="BC56" s="875"/>
      <c r="BD56" s="875"/>
      <c r="BE56" s="869"/>
      <c r="BF56" s="869"/>
      <c r="BG56" s="869"/>
      <c r="BH56" s="869"/>
      <c r="BI56" s="870"/>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2"/>
      <c r="R57" s="873"/>
      <c r="S57" s="873"/>
      <c r="T57" s="873"/>
      <c r="U57" s="873"/>
      <c r="V57" s="873"/>
      <c r="W57" s="873"/>
      <c r="X57" s="873"/>
      <c r="Y57" s="873"/>
      <c r="Z57" s="873"/>
      <c r="AA57" s="873"/>
      <c r="AB57" s="873"/>
      <c r="AC57" s="873"/>
      <c r="AD57" s="873"/>
      <c r="AE57" s="874"/>
      <c r="AF57" s="822"/>
      <c r="AG57" s="823"/>
      <c r="AH57" s="823"/>
      <c r="AI57" s="823"/>
      <c r="AJ57" s="824"/>
      <c r="AK57" s="876"/>
      <c r="AL57" s="873"/>
      <c r="AM57" s="873"/>
      <c r="AN57" s="873"/>
      <c r="AO57" s="873"/>
      <c r="AP57" s="873"/>
      <c r="AQ57" s="873"/>
      <c r="AR57" s="873"/>
      <c r="AS57" s="873"/>
      <c r="AT57" s="873"/>
      <c r="AU57" s="873"/>
      <c r="AV57" s="873"/>
      <c r="AW57" s="873"/>
      <c r="AX57" s="873"/>
      <c r="AY57" s="873"/>
      <c r="AZ57" s="875"/>
      <c r="BA57" s="875"/>
      <c r="BB57" s="875"/>
      <c r="BC57" s="875"/>
      <c r="BD57" s="875"/>
      <c r="BE57" s="869"/>
      <c r="BF57" s="869"/>
      <c r="BG57" s="869"/>
      <c r="BH57" s="869"/>
      <c r="BI57" s="870"/>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2"/>
      <c r="R58" s="873"/>
      <c r="S58" s="873"/>
      <c r="T58" s="873"/>
      <c r="U58" s="873"/>
      <c r="V58" s="873"/>
      <c r="W58" s="873"/>
      <c r="X58" s="873"/>
      <c r="Y58" s="873"/>
      <c r="Z58" s="873"/>
      <c r="AA58" s="873"/>
      <c r="AB58" s="873"/>
      <c r="AC58" s="873"/>
      <c r="AD58" s="873"/>
      <c r="AE58" s="874"/>
      <c r="AF58" s="822"/>
      <c r="AG58" s="823"/>
      <c r="AH58" s="823"/>
      <c r="AI58" s="823"/>
      <c r="AJ58" s="824"/>
      <c r="AK58" s="876"/>
      <c r="AL58" s="873"/>
      <c r="AM58" s="873"/>
      <c r="AN58" s="873"/>
      <c r="AO58" s="873"/>
      <c r="AP58" s="873"/>
      <c r="AQ58" s="873"/>
      <c r="AR58" s="873"/>
      <c r="AS58" s="873"/>
      <c r="AT58" s="873"/>
      <c r="AU58" s="873"/>
      <c r="AV58" s="873"/>
      <c r="AW58" s="873"/>
      <c r="AX58" s="873"/>
      <c r="AY58" s="873"/>
      <c r="AZ58" s="875"/>
      <c r="BA58" s="875"/>
      <c r="BB58" s="875"/>
      <c r="BC58" s="875"/>
      <c r="BD58" s="875"/>
      <c r="BE58" s="869"/>
      <c r="BF58" s="869"/>
      <c r="BG58" s="869"/>
      <c r="BH58" s="869"/>
      <c r="BI58" s="870"/>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2"/>
      <c r="R59" s="873"/>
      <c r="S59" s="873"/>
      <c r="T59" s="873"/>
      <c r="U59" s="873"/>
      <c r="V59" s="873"/>
      <c r="W59" s="873"/>
      <c r="X59" s="873"/>
      <c r="Y59" s="873"/>
      <c r="Z59" s="873"/>
      <c r="AA59" s="873"/>
      <c r="AB59" s="873"/>
      <c r="AC59" s="873"/>
      <c r="AD59" s="873"/>
      <c r="AE59" s="874"/>
      <c r="AF59" s="822"/>
      <c r="AG59" s="823"/>
      <c r="AH59" s="823"/>
      <c r="AI59" s="823"/>
      <c r="AJ59" s="824"/>
      <c r="AK59" s="876"/>
      <c r="AL59" s="873"/>
      <c r="AM59" s="873"/>
      <c r="AN59" s="873"/>
      <c r="AO59" s="873"/>
      <c r="AP59" s="873"/>
      <c r="AQ59" s="873"/>
      <c r="AR59" s="873"/>
      <c r="AS59" s="873"/>
      <c r="AT59" s="873"/>
      <c r="AU59" s="873"/>
      <c r="AV59" s="873"/>
      <c r="AW59" s="873"/>
      <c r="AX59" s="873"/>
      <c r="AY59" s="873"/>
      <c r="AZ59" s="875"/>
      <c r="BA59" s="875"/>
      <c r="BB59" s="875"/>
      <c r="BC59" s="875"/>
      <c r="BD59" s="875"/>
      <c r="BE59" s="869"/>
      <c r="BF59" s="869"/>
      <c r="BG59" s="869"/>
      <c r="BH59" s="869"/>
      <c r="BI59" s="870"/>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2"/>
      <c r="R60" s="873"/>
      <c r="S60" s="873"/>
      <c r="T60" s="873"/>
      <c r="U60" s="873"/>
      <c r="V60" s="873"/>
      <c r="W60" s="873"/>
      <c r="X60" s="873"/>
      <c r="Y60" s="873"/>
      <c r="Z60" s="873"/>
      <c r="AA60" s="873"/>
      <c r="AB60" s="873"/>
      <c r="AC60" s="873"/>
      <c r="AD60" s="873"/>
      <c r="AE60" s="874"/>
      <c r="AF60" s="822"/>
      <c r="AG60" s="823"/>
      <c r="AH60" s="823"/>
      <c r="AI60" s="823"/>
      <c r="AJ60" s="824"/>
      <c r="AK60" s="876"/>
      <c r="AL60" s="873"/>
      <c r="AM60" s="873"/>
      <c r="AN60" s="873"/>
      <c r="AO60" s="873"/>
      <c r="AP60" s="873"/>
      <c r="AQ60" s="873"/>
      <c r="AR60" s="873"/>
      <c r="AS60" s="873"/>
      <c r="AT60" s="873"/>
      <c r="AU60" s="873"/>
      <c r="AV60" s="873"/>
      <c r="AW60" s="873"/>
      <c r="AX60" s="873"/>
      <c r="AY60" s="873"/>
      <c r="AZ60" s="875"/>
      <c r="BA60" s="875"/>
      <c r="BB60" s="875"/>
      <c r="BC60" s="875"/>
      <c r="BD60" s="875"/>
      <c r="BE60" s="869"/>
      <c r="BF60" s="869"/>
      <c r="BG60" s="869"/>
      <c r="BH60" s="869"/>
      <c r="BI60" s="870"/>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2"/>
      <c r="R61" s="873"/>
      <c r="S61" s="873"/>
      <c r="T61" s="873"/>
      <c r="U61" s="873"/>
      <c r="V61" s="873"/>
      <c r="W61" s="873"/>
      <c r="X61" s="873"/>
      <c r="Y61" s="873"/>
      <c r="Z61" s="873"/>
      <c r="AA61" s="873"/>
      <c r="AB61" s="873"/>
      <c r="AC61" s="873"/>
      <c r="AD61" s="873"/>
      <c r="AE61" s="874"/>
      <c r="AF61" s="822"/>
      <c r="AG61" s="823"/>
      <c r="AH61" s="823"/>
      <c r="AI61" s="823"/>
      <c r="AJ61" s="824"/>
      <c r="AK61" s="876"/>
      <c r="AL61" s="873"/>
      <c r="AM61" s="873"/>
      <c r="AN61" s="873"/>
      <c r="AO61" s="873"/>
      <c r="AP61" s="873"/>
      <c r="AQ61" s="873"/>
      <c r="AR61" s="873"/>
      <c r="AS61" s="873"/>
      <c r="AT61" s="873"/>
      <c r="AU61" s="873"/>
      <c r="AV61" s="873"/>
      <c r="AW61" s="873"/>
      <c r="AX61" s="873"/>
      <c r="AY61" s="873"/>
      <c r="AZ61" s="875"/>
      <c r="BA61" s="875"/>
      <c r="BB61" s="875"/>
      <c r="BC61" s="875"/>
      <c r="BD61" s="875"/>
      <c r="BE61" s="869"/>
      <c r="BF61" s="869"/>
      <c r="BG61" s="869"/>
      <c r="BH61" s="869"/>
      <c r="BI61" s="870"/>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2"/>
      <c r="R62" s="873"/>
      <c r="S62" s="873"/>
      <c r="T62" s="873"/>
      <c r="U62" s="873"/>
      <c r="V62" s="873"/>
      <c r="W62" s="873"/>
      <c r="X62" s="873"/>
      <c r="Y62" s="873"/>
      <c r="Z62" s="873"/>
      <c r="AA62" s="873"/>
      <c r="AB62" s="873"/>
      <c r="AC62" s="873"/>
      <c r="AD62" s="873"/>
      <c r="AE62" s="874"/>
      <c r="AF62" s="822"/>
      <c r="AG62" s="823"/>
      <c r="AH62" s="823"/>
      <c r="AI62" s="823"/>
      <c r="AJ62" s="824"/>
      <c r="AK62" s="876"/>
      <c r="AL62" s="873"/>
      <c r="AM62" s="873"/>
      <c r="AN62" s="873"/>
      <c r="AO62" s="873"/>
      <c r="AP62" s="873"/>
      <c r="AQ62" s="873"/>
      <c r="AR62" s="873"/>
      <c r="AS62" s="873"/>
      <c r="AT62" s="873"/>
      <c r="AU62" s="873"/>
      <c r="AV62" s="873"/>
      <c r="AW62" s="873"/>
      <c r="AX62" s="873"/>
      <c r="AY62" s="873"/>
      <c r="AZ62" s="875"/>
      <c r="BA62" s="875"/>
      <c r="BB62" s="875"/>
      <c r="BC62" s="875"/>
      <c r="BD62" s="875"/>
      <c r="BE62" s="869"/>
      <c r="BF62" s="869"/>
      <c r="BG62" s="869"/>
      <c r="BH62" s="869"/>
      <c r="BI62" s="870"/>
      <c r="BJ62" s="884" t="s">
        <v>397</v>
      </c>
      <c r="BK62" s="845"/>
      <c r="BL62" s="845"/>
      <c r="BM62" s="845"/>
      <c r="BN62" s="846"/>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398</v>
      </c>
      <c r="C63" s="826"/>
      <c r="D63" s="826"/>
      <c r="E63" s="826"/>
      <c r="F63" s="826"/>
      <c r="G63" s="826"/>
      <c r="H63" s="826"/>
      <c r="I63" s="826"/>
      <c r="J63" s="826"/>
      <c r="K63" s="826"/>
      <c r="L63" s="826"/>
      <c r="M63" s="826"/>
      <c r="N63" s="826"/>
      <c r="O63" s="826"/>
      <c r="P63" s="827"/>
      <c r="Q63" s="877"/>
      <c r="R63" s="878"/>
      <c r="S63" s="878"/>
      <c r="T63" s="878"/>
      <c r="U63" s="878"/>
      <c r="V63" s="878"/>
      <c r="W63" s="878"/>
      <c r="X63" s="878"/>
      <c r="Y63" s="878"/>
      <c r="Z63" s="878"/>
      <c r="AA63" s="878"/>
      <c r="AB63" s="878"/>
      <c r="AC63" s="878"/>
      <c r="AD63" s="878"/>
      <c r="AE63" s="879"/>
      <c r="AF63" s="880">
        <v>1080</v>
      </c>
      <c r="AG63" s="881"/>
      <c r="AH63" s="881"/>
      <c r="AI63" s="881"/>
      <c r="AJ63" s="882"/>
      <c r="AK63" s="883"/>
      <c r="AL63" s="878"/>
      <c r="AM63" s="878"/>
      <c r="AN63" s="878"/>
      <c r="AO63" s="878"/>
      <c r="AP63" s="881">
        <f>SUM(AP28:AT33)</f>
        <v>13240</v>
      </c>
      <c r="AQ63" s="881"/>
      <c r="AR63" s="881"/>
      <c r="AS63" s="881"/>
      <c r="AT63" s="881"/>
      <c r="AU63" s="881">
        <f>SUM(AU28:AY33)</f>
        <v>11000</v>
      </c>
      <c r="AV63" s="881"/>
      <c r="AW63" s="881"/>
      <c r="AX63" s="881"/>
      <c r="AY63" s="881"/>
      <c r="AZ63" s="885"/>
      <c r="BA63" s="885"/>
      <c r="BB63" s="885"/>
      <c r="BC63" s="885"/>
      <c r="BD63" s="885"/>
      <c r="BE63" s="886"/>
      <c r="BF63" s="886"/>
      <c r="BG63" s="886"/>
      <c r="BH63" s="886"/>
      <c r="BI63" s="887"/>
      <c r="BJ63" s="888" t="s">
        <v>122</v>
      </c>
      <c r="BK63" s="889"/>
      <c r="BL63" s="889"/>
      <c r="BM63" s="889"/>
      <c r="BN63" s="890"/>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1" t="s">
        <v>384</v>
      </c>
      <c r="AG66" s="852"/>
      <c r="AH66" s="852"/>
      <c r="AI66" s="852"/>
      <c r="AJ66" s="892"/>
      <c r="AK66" s="769" t="s">
        <v>385</v>
      </c>
      <c r="AL66" s="764"/>
      <c r="AM66" s="764"/>
      <c r="AN66" s="764"/>
      <c r="AO66" s="765"/>
      <c r="AP66" s="769" t="s">
        <v>386</v>
      </c>
      <c r="AQ66" s="770"/>
      <c r="AR66" s="770"/>
      <c r="AS66" s="770"/>
      <c r="AT66" s="771"/>
      <c r="AU66" s="769" t="s">
        <v>401</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3"/>
      <c r="AG67" s="855"/>
      <c r="AH67" s="855"/>
      <c r="AI67" s="855"/>
      <c r="AJ67" s="894"/>
      <c r="AK67" s="895"/>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30"/>
    </row>
    <row r="68" spans="1:131" ht="26.25" customHeight="1" thickTop="1" x14ac:dyDescent="0.15">
      <c r="A68" s="236">
        <v>1</v>
      </c>
      <c r="B68" s="906" t="s">
        <v>548</v>
      </c>
      <c r="C68" s="907"/>
      <c r="D68" s="907"/>
      <c r="E68" s="907"/>
      <c r="F68" s="907"/>
      <c r="G68" s="907"/>
      <c r="H68" s="907"/>
      <c r="I68" s="907"/>
      <c r="J68" s="907"/>
      <c r="K68" s="907"/>
      <c r="L68" s="907"/>
      <c r="M68" s="907"/>
      <c r="N68" s="907"/>
      <c r="O68" s="907"/>
      <c r="P68" s="908"/>
      <c r="Q68" s="909">
        <v>4627</v>
      </c>
      <c r="R68" s="903"/>
      <c r="S68" s="903"/>
      <c r="T68" s="903"/>
      <c r="U68" s="903"/>
      <c r="V68" s="903">
        <v>4362</v>
      </c>
      <c r="W68" s="903"/>
      <c r="X68" s="903"/>
      <c r="Y68" s="903"/>
      <c r="Z68" s="903"/>
      <c r="AA68" s="903">
        <v>265</v>
      </c>
      <c r="AB68" s="903"/>
      <c r="AC68" s="903"/>
      <c r="AD68" s="903"/>
      <c r="AE68" s="903"/>
      <c r="AF68" s="903">
        <v>265</v>
      </c>
      <c r="AG68" s="903"/>
      <c r="AH68" s="903"/>
      <c r="AI68" s="903"/>
      <c r="AJ68" s="903"/>
      <c r="AK68" s="903">
        <v>7</v>
      </c>
      <c r="AL68" s="903"/>
      <c r="AM68" s="903"/>
      <c r="AN68" s="903"/>
      <c r="AO68" s="903"/>
      <c r="AP68" s="903" t="s">
        <v>556</v>
      </c>
      <c r="AQ68" s="903"/>
      <c r="AR68" s="903"/>
      <c r="AS68" s="903"/>
      <c r="AT68" s="903"/>
      <c r="AU68" s="903" t="s">
        <v>556</v>
      </c>
      <c r="AV68" s="903"/>
      <c r="AW68" s="903"/>
      <c r="AX68" s="903"/>
      <c r="AY68" s="903"/>
      <c r="AZ68" s="904"/>
      <c r="BA68" s="904"/>
      <c r="BB68" s="904"/>
      <c r="BC68" s="904"/>
      <c r="BD68" s="905"/>
      <c r="BE68" s="241"/>
      <c r="BF68" s="241"/>
      <c r="BG68" s="241"/>
      <c r="BH68" s="241"/>
      <c r="BI68" s="241"/>
      <c r="BJ68" s="241"/>
      <c r="BK68" s="241"/>
      <c r="BL68" s="241"/>
      <c r="BM68" s="241"/>
      <c r="BN68" s="241"/>
      <c r="BO68" s="241"/>
      <c r="BP68" s="241"/>
      <c r="BQ68" s="238">
        <v>62</v>
      </c>
      <c r="BR68" s="243"/>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30"/>
    </row>
    <row r="69" spans="1:131" ht="26.25" customHeight="1" x14ac:dyDescent="0.15">
      <c r="A69" s="238">
        <v>2</v>
      </c>
      <c r="B69" s="910" t="s">
        <v>549</v>
      </c>
      <c r="C69" s="911"/>
      <c r="D69" s="911"/>
      <c r="E69" s="911"/>
      <c r="F69" s="911"/>
      <c r="G69" s="911"/>
      <c r="H69" s="911"/>
      <c r="I69" s="911"/>
      <c r="J69" s="911"/>
      <c r="K69" s="911"/>
      <c r="L69" s="911"/>
      <c r="M69" s="911"/>
      <c r="N69" s="911"/>
      <c r="O69" s="911"/>
      <c r="P69" s="912"/>
      <c r="Q69" s="913">
        <v>83</v>
      </c>
      <c r="R69" s="867"/>
      <c r="S69" s="867"/>
      <c r="T69" s="867"/>
      <c r="U69" s="867"/>
      <c r="V69" s="867">
        <v>74</v>
      </c>
      <c r="W69" s="867"/>
      <c r="X69" s="867"/>
      <c r="Y69" s="867"/>
      <c r="Z69" s="867"/>
      <c r="AA69" s="867">
        <v>9</v>
      </c>
      <c r="AB69" s="867"/>
      <c r="AC69" s="867"/>
      <c r="AD69" s="867"/>
      <c r="AE69" s="867"/>
      <c r="AF69" s="867">
        <v>9</v>
      </c>
      <c r="AG69" s="867"/>
      <c r="AH69" s="867"/>
      <c r="AI69" s="867"/>
      <c r="AJ69" s="867"/>
      <c r="AK69" s="867" t="s">
        <v>556</v>
      </c>
      <c r="AL69" s="867"/>
      <c r="AM69" s="867"/>
      <c r="AN69" s="867"/>
      <c r="AO69" s="867"/>
      <c r="AP69" s="867" t="s">
        <v>556</v>
      </c>
      <c r="AQ69" s="867"/>
      <c r="AR69" s="867"/>
      <c r="AS69" s="867"/>
      <c r="AT69" s="867"/>
      <c r="AU69" s="867" t="s">
        <v>556</v>
      </c>
      <c r="AV69" s="867"/>
      <c r="AW69" s="867"/>
      <c r="AX69" s="867"/>
      <c r="AY69" s="867"/>
      <c r="AZ69" s="869"/>
      <c r="BA69" s="869"/>
      <c r="BB69" s="869"/>
      <c r="BC69" s="869"/>
      <c r="BD69" s="870"/>
      <c r="BE69" s="241"/>
      <c r="BF69" s="241"/>
      <c r="BG69" s="241"/>
      <c r="BH69" s="241"/>
      <c r="BI69" s="241"/>
      <c r="BJ69" s="241"/>
      <c r="BK69" s="241"/>
      <c r="BL69" s="241"/>
      <c r="BM69" s="241"/>
      <c r="BN69" s="241"/>
      <c r="BO69" s="241"/>
      <c r="BP69" s="241"/>
      <c r="BQ69" s="238">
        <v>63</v>
      </c>
      <c r="BR69" s="243"/>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30"/>
    </row>
    <row r="70" spans="1:131" ht="26.25" customHeight="1" x14ac:dyDescent="0.15">
      <c r="A70" s="238">
        <v>3</v>
      </c>
      <c r="B70" s="910" t="s">
        <v>550</v>
      </c>
      <c r="C70" s="911"/>
      <c r="D70" s="911"/>
      <c r="E70" s="911"/>
      <c r="F70" s="911"/>
      <c r="G70" s="911"/>
      <c r="H70" s="911"/>
      <c r="I70" s="911"/>
      <c r="J70" s="911"/>
      <c r="K70" s="911"/>
      <c r="L70" s="911"/>
      <c r="M70" s="911"/>
      <c r="N70" s="911"/>
      <c r="O70" s="911"/>
      <c r="P70" s="912"/>
      <c r="Q70" s="913">
        <v>118</v>
      </c>
      <c r="R70" s="867"/>
      <c r="S70" s="867"/>
      <c r="T70" s="867"/>
      <c r="U70" s="867"/>
      <c r="V70" s="867">
        <v>106</v>
      </c>
      <c r="W70" s="867"/>
      <c r="X70" s="867"/>
      <c r="Y70" s="867"/>
      <c r="Z70" s="867"/>
      <c r="AA70" s="867">
        <v>12</v>
      </c>
      <c r="AB70" s="867"/>
      <c r="AC70" s="867"/>
      <c r="AD70" s="867"/>
      <c r="AE70" s="867"/>
      <c r="AF70" s="867">
        <v>12</v>
      </c>
      <c r="AG70" s="867"/>
      <c r="AH70" s="867"/>
      <c r="AI70" s="867"/>
      <c r="AJ70" s="867"/>
      <c r="AK70" s="867" t="s">
        <v>556</v>
      </c>
      <c r="AL70" s="867"/>
      <c r="AM70" s="867"/>
      <c r="AN70" s="867"/>
      <c r="AO70" s="867"/>
      <c r="AP70" s="867" t="s">
        <v>556</v>
      </c>
      <c r="AQ70" s="867"/>
      <c r="AR70" s="867"/>
      <c r="AS70" s="867"/>
      <c r="AT70" s="867"/>
      <c r="AU70" s="867" t="s">
        <v>556</v>
      </c>
      <c r="AV70" s="867"/>
      <c r="AW70" s="867"/>
      <c r="AX70" s="867"/>
      <c r="AY70" s="867"/>
      <c r="AZ70" s="869"/>
      <c r="BA70" s="869"/>
      <c r="BB70" s="869"/>
      <c r="BC70" s="869"/>
      <c r="BD70" s="870"/>
      <c r="BE70" s="241"/>
      <c r="BF70" s="241"/>
      <c r="BG70" s="241"/>
      <c r="BH70" s="241"/>
      <c r="BI70" s="241"/>
      <c r="BJ70" s="241"/>
      <c r="BK70" s="241"/>
      <c r="BL70" s="241"/>
      <c r="BM70" s="241"/>
      <c r="BN70" s="241"/>
      <c r="BO70" s="241"/>
      <c r="BP70" s="241"/>
      <c r="BQ70" s="238">
        <v>64</v>
      </c>
      <c r="BR70" s="243"/>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30"/>
    </row>
    <row r="71" spans="1:131" ht="26.25" customHeight="1" x14ac:dyDescent="0.15">
      <c r="A71" s="238">
        <v>4</v>
      </c>
      <c r="B71" s="910" t="s">
        <v>551</v>
      </c>
      <c r="C71" s="911"/>
      <c r="D71" s="911"/>
      <c r="E71" s="911"/>
      <c r="F71" s="911"/>
      <c r="G71" s="911"/>
      <c r="H71" s="911"/>
      <c r="I71" s="911"/>
      <c r="J71" s="911"/>
      <c r="K71" s="911"/>
      <c r="L71" s="911"/>
      <c r="M71" s="911"/>
      <c r="N71" s="911"/>
      <c r="O71" s="911"/>
      <c r="P71" s="912"/>
      <c r="Q71" s="913">
        <v>590</v>
      </c>
      <c r="R71" s="867"/>
      <c r="S71" s="867"/>
      <c r="T71" s="867"/>
      <c r="U71" s="867"/>
      <c r="V71" s="867">
        <v>542</v>
      </c>
      <c r="W71" s="867"/>
      <c r="X71" s="867"/>
      <c r="Y71" s="867"/>
      <c r="Z71" s="867"/>
      <c r="AA71" s="867">
        <v>48</v>
      </c>
      <c r="AB71" s="867"/>
      <c r="AC71" s="867"/>
      <c r="AD71" s="867"/>
      <c r="AE71" s="867"/>
      <c r="AF71" s="867">
        <v>48</v>
      </c>
      <c r="AG71" s="867"/>
      <c r="AH71" s="867"/>
      <c r="AI71" s="867"/>
      <c r="AJ71" s="867"/>
      <c r="AK71" s="867" t="s">
        <v>556</v>
      </c>
      <c r="AL71" s="867"/>
      <c r="AM71" s="867"/>
      <c r="AN71" s="867"/>
      <c r="AO71" s="867"/>
      <c r="AP71" s="867" t="s">
        <v>556</v>
      </c>
      <c r="AQ71" s="867"/>
      <c r="AR71" s="867"/>
      <c r="AS71" s="867"/>
      <c r="AT71" s="867"/>
      <c r="AU71" s="867" t="s">
        <v>556</v>
      </c>
      <c r="AV71" s="867"/>
      <c r="AW71" s="867"/>
      <c r="AX71" s="867"/>
      <c r="AY71" s="867"/>
      <c r="AZ71" s="869"/>
      <c r="BA71" s="869"/>
      <c r="BB71" s="869"/>
      <c r="BC71" s="869"/>
      <c r="BD71" s="870"/>
      <c r="BE71" s="241"/>
      <c r="BF71" s="241"/>
      <c r="BG71" s="241"/>
      <c r="BH71" s="241"/>
      <c r="BI71" s="241"/>
      <c r="BJ71" s="241"/>
      <c r="BK71" s="241"/>
      <c r="BL71" s="241"/>
      <c r="BM71" s="241"/>
      <c r="BN71" s="241"/>
      <c r="BO71" s="241"/>
      <c r="BP71" s="241"/>
      <c r="BQ71" s="238">
        <v>65</v>
      </c>
      <c r="BR71" s="243"/>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30"/>
    </row>
    <row r="72" spans="1:131" ht="26.25" customHeight="1" x14ac:dyDescent="0.15">
      <c r="A72" s="238">
        <v>5</v>
      </c>
      <c r="B72" s="910" t="s">
        <v>552</v>
      </c>
      <c r="C72" s="911"/>
      <c r="D72" s="911"/>
      <c r="E72" s="911"/>
      <c r="F72" s="911"/>
      <c r="G72" s="911"/>
      <c r="H72" s="911"/>
      <c r="I72" s="911"/>
      <c r="J72" s="911"/>
      <c r="K72" s="911"/>
      <c r="L72" s="911"/>
      <c r="M72" s="911"/>
      <c r="N72" s="911"/>
      <c r="O72" s="911"/>
      <c r="P72" s="912"/>
      <c r="Q72" s="913">
        <v>153545</v>
      </c>
      <c r="R72" s="867"/>
      <c r="S72" s="867"/>
      <c r="T72" s="867"/>
      <c r="U72" s="867"/>
      <c r="V72" s="867">
        <v>151526</v>
      </c>
      <c r="W72" s="867"/>
      <c r="X72" s="867"/>
      <c r="Y72" s="867"/>
      <c r="Z72" s="867"/>
      <c r="AA72" s="867">
        <v>2019</v>
      </c>
      <c r="AB72" s="867"/>
      <c r="AC72" s="867"/>
      <c r="AD72" s="867"/>
      <c r="AE72" s="867"/>
      <c r="AF72" s="867">
        <v>2019</v>
      </c>
      <c r="AG72" s="867"/>
      <c r="AH72" s="867"/>
      <c r="AI72" s="867"/>
      <c r="AJ72" s="867"/>
      <c r="AK72" s="867">
        <v>1106</v>
      </c>
      <c r="AL72" s="867"/>
      <c r="AM72" s="867"/>
      <c r="AN72" s="867"/>
      <c r="AO72" s="867"/>
      <c r="AP72" s="867" t="s">
        <v>556</v>
      </c>
      <c r="AQ72" s="867"/>
      <c r="AR72" s="867"/>
      <c r="AS72" s="867"/>
      <c r="AT72" s="867"/>
      <c r="AU72" s="867" t="s">
        <v>556</v>
      </c>
      <c r="AV72" s="867"/>
      <c r="AW72" s="867"/>
      <c r="AX72" s="867"/>
      <c r="AY72" s="867"/>
      <c r="AZ72" s="869"/>
      <c r="BA72" s="869"/>
      <c r="BB72" s="869"/>
      <c r="BC72" s="869"/>
      <c r="BD72" s="870"/>
      <c r="BE72" s="241"/>
      <c r="BF72" s="241"/>
      <c r="BG72" s="241"/>
      <c r="BH72" s="241"/>
      <c r="BI72" s="241"/>
      <c r="BJ72" s="241"/>
      <c r="BK72" s="241"/>
      <c r="BL72" s="241"/>
      <c r="BM72" s="241"/>
      <c r="BN72" s="241"/>
      <c r="BO72" s="241"/>
      <c r="BP72" s="241"/>
      <c r="BQ72" s="238">
        <v>66</v>
      </c>
      <c r="BR72" s="243"/>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30"/>
    </row>
    <row r="73" spans="1:131" ht="26.25" customHeight="1" x14ac:dyDescent="0.15">
      <c r="A73" s="238">
        <v>6</v>
      </c>
      <c r="B73" s="910" t="s">
        <v>553</v>
      </c>
      <c r="C73" s="911"/>
      <c r="D73" s="911"/>
      <c r="E73" s="911"/>
      <c r="F73" s="911"/>
      <c r="G73" s="911"/>
      <c r="H73" s="911"/>
      <c r="I73" s="911"/>
      <c r="J73" s="911"/>
      <c r="K73" s="911"/>
      <c r="L73" s="911"/>
      <c r="M73" s="911"/>
      <c r="N73" s="911"/>
      <c r="O73" s="911"/>
      <c r="P73" s="912"/>
      <c r="Q73" s="913">
        <v>1427</v>
      </c>
      <c r="R73" s="867"/>
      <c r="S73" s="867"/>
      <c r="T73" s="867"/>
      <c r="U73" s="867"/>
      <c r="V73" s="867">
        <v>1337</v>
      </c>
      <c r="W73" s="867"/>
      <c r="X73" s="867"/>
      <c r="Y73" s="867"/>
      <c r="Z73" s="867"/>
      <c r="AA73" s="867">
        <v>90</v>
      </c>
      <c r="AB73" s="867"/>
      <c r="AC73" s="867"/>
      <c r="AD73" s="867"/>
      <c r="AE73" s="867"/>
      <c r="AF73" s="867">
        <v>86</v>
      </c>
      <c r="AG73" s="867"/>
      <c r="AH73" s="867"/>
      <c r="AI73" s="867"/>
      <c r="AJ73" s="867"/>
      <c r="AK73" s="867">
        <v>102</v>
      </c>
      <c r="AL73" s="867"/>
      <c r="AM73" s="867"/>
      <c r="AN73" s="867"/>
      <c r="AO73" s="867"/>
      <c r="AP73" s="867" t="s">
        <v>556</v>
      </c>
      <c r="AQ73" s="867"/>
      <c r="AR73" s="867"/>
      <c r="AS73" s="867"/>
      <c r="AT73" s="867"/>
      <c r="AU73" s="867" t="s">
        <v>556</v>
      </c>
      <c r="AV73" s="867"/>
      <c r="AW73" s="867"/>
      <c r="AX73" s="867"/>
      <c r="AY73" s="867"/>
      <c r="AZ73" s="869"/>
      <c r="BA73" s="869"/>
      <c r="BB73" s="869"/>
      <c r="BC73" s="869"/>
      <c r="BD73" s="870"/>
      <c r="BE73" s="241"/>
      <c r="BF73" s="241"/>
      <c r="BG73" s="241"/>
      <c r="BH73" s="241"/>
      <c r="BI73" s="241"/>
      <c r="BJ73" s="241"/>
      <c r="BK73" s="241"/>
      <c r="BL73" s="241"/>
      <c r="BM73" s="241"/>
      <c r="BN73" s="241"/>
      <c r="BO73" s="241"/>
      <c r="BP73" s="241"/>
      <c r="BQ73" s="238">
        <v>67</v>
      </c>
      <c r="BR73" s="243"/>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30"/>
    </row>
    <row r="74" spans="1:131" ht="26.25" customHeight="1" x14ac:dyDescent="0.15">
      <c r="A74" s="238">
        <v>7</v>
      </c>
      <c r="B74" s="910" t="s">
        <v>554</v>
      </c>
      <c r="C74" s="911"/>
      <c r="D74" s="911"/>
      <c r="E74" s="911"/>
      <c r="F74" s="911"/>
      <c r="G74" s="911"/>
      <c r="H74" s="911"/>
      <c r="I74" s="911"/>
      <c r="J74" s="911"/>
      <c r="K74" s="911"/>
      <c r="L74" s="911"/>
      <c r="M74" s="911"/>
      <c r="N74" s="911"/>
      <c r="O74" s="911"/>
      <c r="P74" s="912"/>
      <c r="Q74" s="913">
        <v>14602</v>
      </c>
      <c r="R74" s="867"/>
      <c r="S74" s="867"/>
      <c r="T74" s="867"/>
      <c r="U74" s="867"/>
      <c r="V74" s="867">
        <v>13740</v>
      </c>
      <c r="W74" s="867"/>
      <c r="X74" s="867"/>
      <c r="Y74" s="867"/>
      <c r="Z74" s="867"/>
      <c r="AA74" s="867">
        <v>863</v>
      </c>
      <c r="AB74" s="867"/>
      <c r="AC74" s="867"/>
      <c r="AD74" s="867"/>
      <c r="AE74" s="867"/>
      <c r="AF74" s="867">
        <v>863</v>
      </c>
      <c r="AG74" s="867"/>
      <c r="AH74" s="867"/>
      <c r="AI74" s="867"/>
      <c r="AJ74" s="867"/>
      <c r="AK74" s="867">
        <v>178</v>
      </c>
      <c r="AL74" s="867"/>
      <c r="AM74" s="867"/>
      <c r="AN74" s="867"/>
      <c r="AO74" s="867"/>
      <c r="AP74" s="867" t="s">
        <v>556</v>
      </c>
      <c r="AQ74" s="867"/>
      <c r="AR74" s="867"/>
      <c r="AS74" s="867"/>
      <c r="AT74" s="867"/>
      <c r="AU74" s="867" t="s">
        <v>556</v>
      </c>
      <c r="AV74" s="867"/>
      <c r="AW74" s="867"/>
      <c r="AX74" s="867"/>
      <c r="AY74" s="867"/>
      <c r="AZ74" s="869"/>
      <c r="BA74" s="869"/>
      <c r="BB74" s="869"/>
      <c r="BC74" s="869"/>
      <c r="BD74" s="870"/>
      <c r="BE74" s="241"/>
      <c r="BF74" s="241"/>
      <c r="BG74" s="241"/>
      <c r="BH74" s="241"/>
      <c r="BI74" s="241"/>
      <c r="BJ74" s="241"/>
      <c r="BK74" s="241"/>
      <c r="BL74" s="241"/>
      <c r="BM74" s="241"/>
      <c r="BN74" s="241"/>
      <c r="BO74" s="241"/>
      <c r="BP74" s="241"/>
      <c r="BQ74" s="238">
        <v>68</v>
      </c>
      <c r="BR74" s="243"/>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30"/>
    </row>
    <row r="75" spans="1:131" ht="26.25" customHeight="1" x14ac:dyDescent="0.15">
      <c r="A75" s="238">
        <v>8</v>
      </c>
      <c r="B75" s="910" t="s">
        <v>555</v>
      </c>
      <c r="C75" s="911"/>
      <c r="D75" s="911"/>
      <c r="E75" s="911"/>
      <c r="F75" s="911"/>
      <c r="G75" s="911"/>
      <c r="H75" s="911"/>
      <c r="I75" s="911"/>
      <c r="J75" s="911"/>
      <c r="K75" s="911"/>
      <c r="L75" s="911"/>
      <c r="M75" s="911"/>
      <c r="N75" s="911"/>
      <c r="O75" s="911"/>
      <c r="P75" s="912"/>
      <c r="Q75" s="914">
        <v>237</v>
      </c>
      <c r="R75" s="915"/>
      <c r="S75" s="915"/>
      <c r="T75" s="915"/>
      <c r="U75" s="871"/>
      <c r="V75" s="916">
        <v>111</v>
      </c>
      <c r="W75" s="915"/>
      <c r="X75" s="915"/>
      <c r="Y75" s="915"/>
      <c r="Z75" s="871"/>
      <c r="AA75" s="916">
        <v>126</v>
      </c>
      <c r="AB75" s="915"/>
      <c r="AC75" s="915"/>
      <c r="AD75" s="915"/>
      <c r="AE75" s="871"/>
      <c r="AF75" s="916">
        <v>126</v>
      </c>
      <c r="AG75" s="915"/>
      <c r="AH75" s="915"/>
      <c r="AI75" s="915"/>
      <c r="AJ75" s="871"/>
      <c r="AK75" s="916" t="s">
        <v>556</v>
      </c>
      <c r="AL75" s="915"/>
      <c r="AM75" s="915"/>
      <c r="AN75" s="915"/>
      <c r="AO75" s="871"/>
      <c r="AP75" s="916">
        <v>160</v>
      </c>
      <c r="AQ75" s="915"/>
      <c r="AR75" s="915"/>
      <c r="AS75" s="915"/>
      <c r="AT75" s="871"/>
      <c r="AU75" s="916" t="s">
        <v>556</v>
      </c>
      <c r="AV75" s="915"/>
      <c r="AW75" s="915"/>
      <c r="AX75" s="915"/>
      <c r="AY75" s="871"/>
      <c r="AZ75" s="869"/>
      <c r="BA75" s="869"/>
      <c r="BB75" s="869"/>
      <c r="BC75" s="869"/>
      <c r="BD75" s="870"/>
      <c r="BE75" s="241"/>
      <c r="BF75" s="241"/>
      <c r="BG75" s="241"/>
      <c r="BH75" s="241"/>
      <c r="BI75" s="241"/>
      <c r="BJ75" s="241"/>
      <c r="BK75" s="241"/>
      <c r="BL75" s="241"/>
      <c r="BM75" s="241"/>
      <c r="BN75" s="241"/>
      <c r="BO75" s="241"/>
      <c r="BP75" s="241"/>
      <c r="BQ75" s="238">
        <v>69</v>
      </c>
      <c r="BR75" s="243"/>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30"/>
    </row>
    <row r="76" spans="1:131" ht="26.25" customHeight="1" x14ac:dyDescent="0.15">
      <c r="A76" s="238">
        <v>9</v>
      </c>
      <c r="B76" s="910"/>
      <c r="C76" s="911"/>
      <c r="D76" s="911"/>
      <c r="E76" s="911"/>
      <c r="F76" s="911"/>
      <c r="G76" s="911"/>
      <c r="H76" s="911"/>
      <c r="I76" s="911"/>
      <c r="J76" s="911"/>
      <c r="K76" s="911"/>
      <c r="L76" s="911"/>
      <c r="M76" s="911"/>
      <c r="N76" s="911"/>
      <c r="O76" s="911"/>
      <c r="P76" s="912"/>
      <c r="Q76" s="914"/>
      <c r="R76" s="915"/>
      <c r="S76" s="915"/>
      <c r="T76" s="915"/>
      <c r="U76" s="871"/>
      <c r="V76" s="916"/>
      <c r="W76" s="915"/>
      <c r="X76" s="915"/>
      <c r="Y76" s="915"/>
      <c r="Z76" s="871"/>
      <c r="AA76" s="916"/>
      <c r="AB76" s="915"/>
      <c r="AC76" s="915"/>
      <c r="AD76" s="915"/>
      <c r="AE76" s="871"/>
      <c r="AF76" s="916"/>
      <c r="AG76" s="915"/>
      <c r="AH76" s="915"/>
      <c r="AI76" s="915"/>
      <c r="AJ76" s="871"/>
      <c r="AK76" s="916"/>
      <c r="AL76" s="915"/>
      <c r="AM76" s="915"/>
      <c r="AN76" s="915"/>
      <c r="AO76" s="871"/>
      <c r="AP76" s="916"/>
      <c r="AQ76" s="915"/>
      <c r="AR76" s="915"/>
      <c r="AS76" s="915"/>
      <c r="AT76" s="871"/>
      <c r="AU76" s="916"/>
      <c r="AV76" s="915"/>
      <c r="AW76" s="915"/>
      <c r="AX76" s="915"/>
      <c r="AY76" s="871"/>
      <c r="AZ76" s="869"/>
      <c r="BA76" s="869"/>
      <c r="BB76" s="869"/>
      <c r="BC76" s="869"/>
      <c r="BD76" s="870"/>
      <c r="BE76" s="241"/>
      <c r="BF76" s="241"/>
      <c r="BG76" s="241"/>
      <c r="BH76" s="241"/>
      <c r="BI76" s="241"/>
      <c r="BJ76" s="241"/>
      <c r="BK76" s="241"/>
      <c r="BL76" s="241"/>
      <c r="BM76" s="241"/>
      <c r="BN76" s="241"/>
      <c r="BO76" s="241"/>
      <c r="BP76" s="241"/>
      <c r="BQ76" s="238">
        <v>70</v>
      </c>
      <c r="BR76" s="243"/>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30"/>
    </row>
    <row r="77" spans="1:131" ht="26.25" customHeight="1" x14ac:dyDescent="0.15">
      <c r="A77" s="238">
        <v>10</v>
      </c>
      <c r="B77" s="910"/>
      <c r="C77" s="911"/>
      <c r="D77" s="911"/>
      <c r="E77" s="911"/>
      <c r="F77" s="911"/>
      <c r="G77" s="911"/>
      <c r="H77" s="911"/>
      <c r="I77" s="911"/>
      <c r="J77" s="911"/>
      <c r="K77" s="911"/>
      <c r="L77" s="911"/>
      <c r="M77" s="911"/>
      <c r="N77" s="911"/>
      <c r="O77" s="911"/>
      <c r="P77" s="912"/>
      <c r="Q77" s="914"/>
      <c r="R77" s="915"/>
      <c r="S77" s="915"/>
      <c r="T77" s="915"/>
      <c r="U77" s="871"/>
      <c r="V77" s="916"/>
      <c r="W77" s="915"/>
      <c r="X77" s="915"/>
      <c r="Y77" s="915"/>
      <c r="Z77" s="871"/>
      <c r="AA77" s="916"/>
      <c r="AB77" s="915"/>
      <c r="AC77" s="915"/>
      <c r="AD77" s="915"/>
      <c r="AE77" s="871"/>
      <c r="AF77" s="916"/>
      <c r="AG77" s="915"/>
      <c r="AH77" s="915"/>
      <c r="AI77" s="915"/>
      <c r="AJ77" s="871"/>
      <c r="AK77" s="916"/>
      <c r="AL77" s="915"/>
      <c r="AM77" s="915"/>
      <c r="AN77" s="915"/>
      <c r="AO77" s="871"/>
      <c r="AP77" s="916"/>
      <c r="AQ77" s="915"/>
      <c r="AR77" s="915"/>
      <c r="AS77" s="915"/>
      <c r="AT77" s="871"/>
      <c r="AU77" s="916"/>
      <c r="AV77" s="915"/>
      <c r="AW77" s="915"/>
      <c r="AX77" s="915"/>
      <c r="AY77" s="871"/>
      <c r="AZ77" s="869"/>
      <c r="BA77" s="869"/>
      <c r="BB77" s="869"/>
      <c r="BC77" s="869"/>
      <c r="BD77" s="870"/>
      <c r="BE77" s="241"/>
      <c r="BF77" s="241"/>
      <c r="BG77" s="241"/>
      <c r="BH77" s="241"/>
      <c r="BI77" s="241"/>
      <c r="BJ77" s="241"/>
      <c r="BK77" s="241"/>
      <c r="BL77" s="241"/>
      <c r="BM77" s="241"/>
      <c r="BN77" s="241"/>
      <c r="BO77" s="241"/>
      <c r="BP77" s="241"/>
      <c r="BQ77" s="238">
        <v>71</v>
      </c>
      <c r="BR77" s="243"/>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30"/>
    </row>
    <row r="78" spans="1:131" ht="26.25" customHeight="1" x14ac:dyDescent="0.15">
      <c r="A78" s="238">
        <v>11</v>
      </c>
      <c r="B78" s="910"/>
      <c r="C78" s="911"/>
      <c r="D78" s="911"/>
      <c r="E78" s="911"/>
      <c r="F78" s="911"/>
      <c r="G78" s="911"/>
      <c r="H78" s="911"/>
      <c r="I78" s="911"/>
      <c r="J78" s="911"/>
      <c r="K78" s="911"/>
      <c r="L78" s="911"/>
      <c r="M78" s="911"/>
      <c r="N78" s="911"/>
      <c r="O78" s="911"/>
      <c r="P78" s="912"/>
      <c r="Q78" s="913"/>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9"/>
      <c r="BA78" s="869"/>
      <c r="BB78" s="869"/>
      <c r="BC78" s="869"/>
      <c r="BD78" s="870"/>
      <c r="BE78" s="241"/>
      <c r="BF78" s="241"/>
      <c r="BG78" s="241"/>
      <c r="BH78" s="241"/>
      <c r="BI78" s="241"/>
      <c r="BJ78" s="230"/>
      <c r="BK78" s="230"/>
      <c r="BL78" s="230"/>
      <c r="BM78" s="230"/>
      <c r="BN78" s="230"/>
      <c r="BO78" s="241"/>
      <c r="BP78" s="241"/>
      <c r="BQ78" s="238">
        <v>72</v>
      </c>
      <c r="BR78" s="243"/>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30"/>
    </row>
    <row r="79" spans="1:131" ht="26.25" customHeight="1" x14ac:dyDescent="0.15">
      <c r="A79" s="238">
        <v>12</v>
      </c>
      <c r="B79" s="910"/>
      <c r="C79" s="911"/>
      <c r="D79" s="911"/>
      <c r="E79" s="911"/>
      <c r="F79" s="911"/>
      <c r="G79" s="911"/>
      <c r="H79" s="911"/>
      <c r="I79" s="911"/>
      <c r="J79" s="911"/>
      <c r="K79" s="911"/>
      <c r="L79" s="911"/>
      <c r="M79" s="911"/>
      <c r="N79" s="911"/>
      <c r="O79" s="911"/>
      <c r="P79" s="912"/>
      <c r="Q79" s="913"/>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9"/>
      <c r="BA79" s="869"/>
      <c r="BB79" s="869"/>
      <c r="BC79" s="869"/>
      <c r="BD79" s="870"/>
      <c r="BE79" s="241"/>
      <c r="BF79" s="241"/>
      <c r="BG79" s="241"/>
      <c r="BH79" s="241"/>
      <c r="BI79" s="241"/>
      <c r="BJ79" s="230"/>
      <c r="BK79" s="230"/>
      <c r="BL79" s="230"/>
      <c r="BM79" s="230"/>
      <c r="BN79" s="230"/>
      <c r="BO79" s="241"/>
      <c r="BP79" s="241"/>
      <c r="BQ79" s="238">
        <v>73</v>
      </c>
      <c r="BR79" s="243"/>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30"/>
    </row>
    <row r="80" spans="1:131" ht="26.25" customHeight="1" x14ac:dyDescent="0.15">
      <c r="A80" s="238">
        <v>13</v>
      </c>
      <c r="B80" s="910"/>
      <c r="C80" s="911"/>
      <c r="D80" s="911"/>
      <c r="E80" s="911"/>
      <c r="F80" s="911"/>
      <c r="G80" s="911"/>
      <c r="H80" s="911"/>
      <c r="I80" s="911"/>
      <c r="J80" s="911"/>
      <c r="K80" s="911"/>
      <c r="L80" s="911"/>
      <c r="M80" s="911"/>
      <c r="N80" s="911"/>
      <c r="O80" s="911"/>
      <c r="P80" s="912"/>
      <c r="Q80" s="913"/>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869"/>
      <c r="BA80" s="869"/>
      <c r="BB80" s="869"/>
      <c r="BC80" s="869"/>
      <c r="BD80" s="870"/>
      <c r="BE80" s="241"/>
      <c r="BF80" s="241"/>
      <c r="BG80" s="241"/>
      <c r="BH80" s="241"/>
      <c r="BI80" s="241"/>
      <c r="BJ80" s="241"/>
      <c r="BK80" s="241"/>
      <c r="BL80" s="241"/>
      <c r="BM80" s="241"/>
      <c r="BN80" s="241"/>
      <c r="BO80" s="241"/>
      <c r="BP80" s="241"/>
      <c r="BQ80" s="238">
        <v>74</v>
      </c>
      <c r="BR80" s="243"/>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30"/>
    </row>
    <row r="81" spans="1:131" ht="26.25" customHeight="1" x14ac:dyDescent="0.15">
      <c r="A81" s="238">
        <v>14</v>
      </c>
      <c r="B81" s="910"/>
      <c r="C81" s="911"/>
      <c r="D81" s="911"/>
      <c r="E81" s="911"/>
      <c r="F81" s="911"/>
      <c r="G81" s="911"/>
      <c r="H81" s="911"/>
      <c r="I81" s="911"/>
      <c r="J81" s="911"/>
      <c r="K81" s="911"/>
      <c r="L81" s="911"/>
      <c r="M81" s="911"/>
      <c r="N81" s="911"/>
      <c r="O81" s="911"/>
      <c r="P81" s="912"/>
      <c r="Q81" s="913"/>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9"/>
      <c r="BA81" s="869"/>
      <c r="BB81" s="869"/>
      <c r="BC81" s="869"/>
      <c r="BD81" s="870"/>
      <c r="BE81" s="241"/>
      <c r="BF81" s="241"/>
      <c r="BG81" s="241"/>
      <c r="BH81" s="241"/>
      <c r="BI81" s="241"/>
      <c r="BJ81" s="241"/>
      <c r="BK81" s="241"/>
      <c r="BL81" s="241"/>
      <c r="BM81" s="241"/>
      <c r="BN81" s="241"/>
      <c r="BO81" s="241"/>
      <c r="BP81" s="241"/>
      <c r="BQ81" s="238">
        <v>75</v>
      </c>
      <c r="BR81" s="243"/>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30"/>
    </row>
    <row r="82" spans="1:131" ht="26.25" customHeight="1" x14ac:dyDescent="0.15">
      <c r="A82" s="238">
        <v>15</v>
      </c>
      <c r="B82" s="910"/>
      <c r="C82" s="911"/>
      <c r="D82" s="911"/>
      <c r="E82" s="911"/>
      <c r="F82" s="911"/>
      <c r="G82" s="911"/>
      <c r="H82" s="911"/>
      <c r="I82" s="911"/>
      <c r="J82" s="911"/>
      <c r="K82" s="911"/>
      <c r="L82" s="911"/>
      <c r="M82" s="911"/>
      <c r="N82" s="911"/>
      <c r="O82" s="911"/>
      <c r="P82" s="912"/>
      <c r="Q82" s="913"/>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9"/>
      <c r="BA82" s="869"/>
      <c r="BB82" s="869"/>
      <c r="BC82" s="869"/>
      <c r="BD82" s="870"/>
      <c r="BE82" s="241"/>
      <c r="BF82" s="241"/>
      <c r="BG82" s="241"/>
      <c r="BH82" s="241"/>
      <c r="BI82" s="241"/>
      <c r="BJ82" s="241"/>
      <c r="BK82" s="241"/>
      <c r="BL82" s="241"/>
      <c r="BM82" s="241"/>
      <c r="BN82" s="241"/>
      <c r="BO82" s="241"/>
      <c r="BP82" s="241"/>
      <c r="BQ82" s="238">
        <v>76</v>
      </c>
      <c r="BR82" s="243"/>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30"/>
    </row>
    <row r="83" spans="1:131" ht="26.25" customHeight="1" x14ac:dyDescent="0.15">
      <c r="A83" s="238">
        <v>16</v>
      </c>
      <c r="B83" s="910"/>
      <c r="C83" s="911"/>
      <c r="D83" s="911"/>
      <c r="E83" s="911"/>
      <c r="F83" s="911"/>
      <c r="G83" s="911"/>
      <c r="H83" s="911"/>
      <c r="I83" s="911"/>
      <c r="J83" s="911"/>
      <c r="K83" s="911"/>
      <c r="L83" s="911"/>
      <c r="M83" s="911"/>
      <c r="N83" s="911"/>
      <c r="O83" s="911"/>
      <c r="P83" s="912"/>
      <c r="Q83" s="913"/>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9"/>
      <c r="BA83" s="869"/>
      <c r="BB83" s="869"/>
      <c r="BC83" s="869"/>
      <c r="BD83" s="870"/>
      <c r="BE83" s="241"/>
      <c r="BF83" s="241"/>
      <c r="BG83" s="241"/>
      <c r="BH83" s="241"/>
      <c r="BI83" s="241"/>
      <c r="BJ83" s="241"/>
      <c r="BK83" s="241"/>
      <c r="BL83" s="241"/>
      <c r="BM83" s="241"/>
      <c r="BN83" s="241"/>
      <c r="BO83" s="241"/>
      <c r="BP83" s="241"/>
      <c r="BQ83" s="238">
        <v>77</v>
      </c>
      <c r="BR83" s="243"/>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30"/>
    </row>
    <row r="84" spans="1:131" ht="26.25" customHeight="1" x14ac:dyDescent="0.15">
      <c r="A84" s="238">
        <v>17</v>
      </c>
      <c r="B84" s="910"/>
      <c r="C84" s="911"/>
      <c r="D84" s="911"/>
      <c r="E84" s="911"/>
      <c r="F84" s="911"/>
      <c r="G84" s="911"/>
      <c r="H84" s="911"/>
      <c r="I84" s="911"/>
      <c r="J84" s="911"/>
      <c r="K84" s="911"/>
      <c r="L84" s="911"/>
      <c r="M84" s="911"/>
      <c r="N84" s="911"/>
      <c r="O84" s="911"/>
      <c r="P84" s="912"/>
      <c r="Q84" s="913"/>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9"/>
      <c r="BA84" s="869"/>
      <c r="BB84" s="869"/>
      <c r="BC84" s="869"/>
      <c r="BD84" s="870"/>
      <c r="BE84" s="241"/>
      <c r="BF84" s="241"/>
      <c r="BG84" s="241"/>
      <c r="BH84" s="241"/>
      <c r="BI84" s="241"/>
      <c r="BJ84" s="241"/>
      <c r="BK84" s="241"/>
      <c r="BL84" s="241"/>
      <c r="BM84" s="241"/>
      <c r="BN84" s="241"/>
      <c r="BO84" s="241"/>
      <c r="BP84" s="241"/>
      <c r="BQ84" s="238">
        <v>78</v>
      </c>
      <c r="BR84" s="243"/>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30"/>
    </row>
    <row r="85" spans="1:131" ht="26.25" customHeight="1" x14ac:dyDescent="0.15">
      <c r="A85" s="238">
        <v>18</v>
      </c>
      <c r="B85" s="910"/>
      <c r="C85" s="911"/>
      <c r="D85" s="911"/>
      <c r="E85" s="911"/>
      <c r="F85" s="911"/>
      <c r="G85" s="911"/>
      <c r="H85" s="911"/>
      <c r="I85" s="911"/>
      <c r="J85" s="911"/>
      <c r="K85" s="911"/>
      <c r="L85" s="911"/>
      <c r="M85" s="911"/>
      <c r="N85" s="911"/>
      <c r="O85" s="911"/>
      <c r="P85" s="912"/>
      <c r="Q85" s="913"/>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9"/>
      <c r="BA85" s="869"/>
      <c r="BB85" s="869"/>
      <c r="BC85" s="869"/>
      <c r="BD85" s="870"/>
      <c r="BE85" s="241"/>
      <c r="BF85" s="241"/>
      <c r="BG85" s="241"/>
      <c r="BH85" s="241"/>
      <c r="BI85" s="241"/>
      <c r="BJ85" s="241"/>
      <c r="BK85" s="241"/>
      <c r="BL85" s="241"/>
      <c r="BM85" s="241"/>
      <c r="BN85" s="241"/>
      <c r="BO85" s="241"/>
      <c r="BP85" s="241"/>
      <c r="BQ85" s="238">
        <v>79</v>
      </c>
      <c r="BR85" s="243"/>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30"/>
    </row>
    <row r="86" spans="1:131" ht="26.25" customHeight="1" x14ac:dyDescent="0.15">
      <c r="A86" s="238">
        <v>19</v>
      </c>
      <c r="B86" s="910"/>
      <c r="C86" s="911"/>
      <c r="D86" s="911"/>
      <c r="E86" s="911"/>
      <c r="F86" s="911"/>
      <c r="G86" s="911"/>
      <c r="H86" s="911"/>
      <c r="I86" s="911"/>
      <c r="J86" s="911"/>
      <c r="K86" s="911"/>
      <c r="L86" s="911"/>
      <c r="M86" s="911"/>
      <c r="N86" s="911"/>
      <c r="O86" s="911"/>
      <c r="P86" s="912"/>
      <c r="Q86" s="913"/>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9"/>
      <c r="BA86" s="869"/>
      <c r="BB86" s="869"/>
      <c r="BC86" s="869"/>
      <c r="BD86" s="870"/>
      <c r="BE86" s="241"/>
      <c r="BF86" s="241"/>
      <c r="BG86" s="241"/>
      <c r="BH86" s="241"/>
      <c r="BI86" s="241"/>
      <c r="BJ86" s="241"/>
      <c r="BK86" s="241"/>
      <c r="BL86" s="241"/>
      <c r="BM86" s="241"/>
      <c r="BN86" s="241"/>
      <c r="BO86" s="241"/>
      <c r="BP86" s="241"/>
      <c r="BQ86" s="238">
        <v>80</v>
      </c>
      <c r="BR86" s="243"/>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30"/>
    </row>
    <row r="87" spans="1:131" ht="26.25" customHeight="1" x14ac:dyDescent="0.15">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30"/>
    </row>
    <row r="88" spans="1:131" ht="26.25" customHeight="1" thickBot="1" x14ac:dyDescent="0.2">
      <c r="A88" s="240" t="s">
        <v>377</v>
      </c>
      <c r="B88" s="825" t="s">
        <v>402</v>
      </c>
      <c r="C88" s="826"/>
      <c r="D88" s="826"/>
      <c r="E88" s="826"/>
      <c r="F88" s="826"/>
      <c r="G88" s="826"/>
      <c r="H88" s="826"/>
      <c r="I88" s="826"/>
      <c r="J88" s="826"/>
      <c r="K88" s="826"/>
      <c r="L88" s="826"/>
      <c r="M88" s="826"/>
      <c r="N88" s="826"/>
      <c r="O88" s="826"/>
      <c r="P88" s="827"/>
      <c r="Q88" s="877"/>
      <c r="R88" s="878"/>
      <c r="S88" s="878"/>
      <c r="T88" s="878"/>
      <c r="U88" s="878"/>
      <c r="V88" s="878"/>
      <c r="W88" s="878"/>
      <c r="X88" s="878"/>
      <c r="Y88" s="878"/>
      <c r="Z88" s="878"/>
      <c r="AA88" s="878"/>
      <c r="AB88" s="878"/>
      <c r="AC88" s="878"/>
      <c r="AD88" s="878"/>
      <c r="AE88" s="878"/>
      <c r="AF88" s="881">
        <f>SUM(AF68:AJ75)</f>
        <v>3428</v>
      </c>
      <c r="AG88" s="881"/>
      <c r="AH88" s="881"/>
      <c r="AI88" s="881"/>
      <c r="AJ88" s="881"/>
      <c r="AK88" s="878"/>
      <c r="AL88" s="878"/>
      <c r="AM88" s="878"/>
      <c r="AN88" s="878"/>
      <c r="AO88" s="878"/>
      <c r="AP88" s="881">
        <f>SUM(AP68:AT75)</f>
        <v>160</v>
      </c>
      <c r="AQ88" s="881"/>
      <c r="AR88" s="881"/>
      <c r="AS88" s="881"/>
      <c r="AT88" s="881"/>
      <c r="AU88" s="881"/>
      <c r="AV88" s="881"/>
      <c r="AW88" s="881"/>
      <c r="AX88" s="881"/>
      <c r="AY88" s="881"/>
      <c r="AZ88" s="886"/>
      <c r="BA88" s="886"/>
      <c r="BB88" s="886"/>
      <c r="BC88" s="886"/>
      <c r="BD88" s="887"/>
      <c r="BE88" s="241"/>
      <c r="BF88" s="241"/>
      <c r="BG88" s="241"/>
      <c r="BH88" s="241"/>
      <c r="BI88" s="241"/>
      <c r="BJ88" s="241"/>
      <c r="BK88" s="241"/>
      <c r="BL88" s="241"/>
      <c r="BM88" s="241"/>
      <c r="BN88" s="241"/>
      <c r="BO88" s="241"/>
      <c r="BP88" s="241"/>
      <c r="BQ88" s="238">
        <v>82</v>
      </c>
      <c r="BR88" s="243"/>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403</v>
      </c>
      <c r="BS102" s="826"/>
      <c r="BT102" s="826"/>
      <c r="BU102" s="826"/>
      <c r="BV102" s="826"/>
      <c r="BW102" s="826"/>
      <c r="BX102" s="826"/>
      <c r="BY102" s="826"/>
      <c r="BZ102" s="826"/>
      <c r="CA102" s="826"/>
      <c r="CB102" s="826"/>
      <c r="CC102" s="826"/>
      <c r="CD102" s="826"/>
      <c r="CE102" s="826"/>
      <c r="CF102" s="826"/>
      <c r="CG102" s="827"/>
      <c r="CH102" s="924"/>
      <c r="CI102" s="925"/>
      <c r="CJ102" s="925"/>
      <c r="CK102" s="925"/>
      <c r="CL102" s="926"/>
      <c r="CM102" s="924"/>
      <c r="CN102" s="925"/>
      <c r="CO102" s="925"/>
      <c r="CP102" s="925"/>
      <c r="CQ102" s="926"/>
      <c r="CR102" s="927">
        <f>CR7</f>
        <v>20</v>
      </c>
      <c r="CS102" s="889"/>
      <c r="CT102" s="889"/>
      <c r="CU102" s="889"/>
      <c r="CV102" s="928"/>
      <c r="CW102" s="927"/>
      <c r="CX102" s="889"/>
      <c r="CY102" s="889"/>
      <c r="CZ102" s="889"/>
      <c r="DA102" s="928"/>
      <c r="DB102" s="927"/>
      <c r="DC102" s="889"/>
      <c r="DD102" s="889"/>
      <c r="DE102" s="889"/>
      <c r="DF102" s="928"/>
      <c r="DG102" s="927"/>
      <c r="DH102" s="889"/>
      <c r="DI102" s="889"/>
      <c r="DJ102" s="889"/>
      <c r="DK102" s="928"/>
      <c r="DL102" s="927"/>
      <c r="DM102" s="889"/>
      <c r="DN102" s="889"/>
      <c r="DO102" s="889"/>
      <c r="DP102" s="928"/>
      <c r="DQ102" s="927"/>
      <c r="DR102" s="889"/>
      <c r="DS102" s="889"/>
      <c r="DT102" s="889"/>
      <c r="DU102" s="928"/>
      <c r="DV102" s="825"/>
      <c r="DW102" s="826"/>
      <c r="DX102" s="826"/>
      <c r="DY102" s="826"/>
      <c r="DZ102" s="951"/>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404</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405</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4" t="s">
        <v>408</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409</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x14ac:dyDescent="0.15">
      <c r="A109" s="949" t="s">
        <v>410</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411</v>
      </c>
      <c r="AB109" s="930"/>
      <c r="AC109" s="930"/>
      <c r="AD109" s="930"/>
      <c r="AE109" s="931"/>
      <c r="AF109" s="929" t="s">
        <v>412</v>
      </c>
      <c r="AG109" s="930"/>
      <c r="AH109" s="930"/>
      <c r="AI109" s="930"/>
      <c r="AJ109" s="931"/>
      <c r="AK109" s="929" t="s">
        <v>295</v>
      </c>
      <c r="AL109" s="930"/>
      <c r="AM109" s="930"/>
      <c r="AN109" s="930"/>
      <c r="AO109" s="931"/>
      <c r="AP109" s="929" t="s">
        <v>413</v>
      </c>
      <c r="AQ109" s="930"/>
      <c r="AR109" s="930"/>
      <c r="AS109" s="930"/>
      <c r="AT109" s="932"/>
      <c r="AU109" s="949" t="s">
        <v>410</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411</v>
      </c>
      <c r="BR109" s="930"/>
      <c r="BS109" s="930"/>
      <c r="BT109" s="930"/>
      <c r="BU109" s="931"/>
      <c r="BV109" s="929" t="s">
        <v>412</v>
      </c>
      <c r="BW109" s="930"/>
      <c r="BX109" s="930"/>
      <c r="BY109" s="930"/>
      <c r="BZ109" s="931"/>
      <c r="CA109" s="929" t="s">
        <v>295</v>
      </c>
      <c r="CB109" s="930"/>
      <c r="CC109" s="930"/>
      <c r="CD109" s="930"/>
      <c r="CE109" s="931"/>
      <c r="CF109" s="950" t="s">
        <v>413</v>
      </c>
      <c r="CG109" s="950"/>
      <c r="CH109" s="950"/>
      <c r="CI109" s="950"/>
      <c r="CJ109" s="950"/>
      <c r="CK109" s="929" t="s">
        <v>414</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411</v>
      </c>
      <c r="DH109" s="930"/>
      <c r="DI109" s="930"/>
      <c r="DJ109" s="930"/>
      <c r="DK109" s="931"/>
      <c r="DL109" s="929" t="s">
        <v>412</v>
      </c>
      <c r="DM109" s="930"/>
      <c r="DN109" s="930"/>
      <c r="DO109" s="930"/>
      <c r="DP109" s="931"/>
      <c r="DQ109" s="929" t="s">
        <v>295</v>
      </c>
      <c r="DR109" s="930"/>
      <c r="DS109" s="930"/>
      <c r="DT109" s="930"/>
      <c r="DU109" s="931"/>
      <c r="DV109" s="929" t="s">
        <v>413</v>
      </c>
      <c r="DW109" s="930"/>
      <c r="DX109" s="930"/>
      <c r="DY109" s="930"/>
      <c r="DZ109" s="932"/>
    </row>
    <row r="110" spans="1:131" s="230" customFormat="1" ht="26.25" customHeight="1" x14ac:dyDescent="0.15">
      <c r="A110" s="933" t="s">
        <v>415</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1638126</v>
      </c>
      <c r="AB110" s="937"/>
      <c r="AC110" s="937"/>
      <c r="AD110" s="937"/>
      <c r="AE110" s="938"/>
      <c r="AF110" s="939">
        <v>1707117</v>
      </c>
      <c r="AG110" s="937"/>
      <c r="AH110" s="937"/>
      <c r="AI110" s="937"/>
      <c r="AJ110" s="938"/>
      <c r="AK110" s="939">
        <v>1627454</v>
      </c>
      <c r="AL110" s="937"/>
      <c r="AM110" s="937"/>
      <c r="AN110" s="937"/>
      <c r="AO110" s="938"/>
      <c r="AP110" s="940">
        <v>22</v>
      </c>
      <c r="AQ110" s="941"/>
      <c r="AR110" s="941"/>
      <c r="AS110" s="941"/>
      <c r="AT110" s="942"/>
      <c r="AU110" s="943" t="s">
        <v>69</v>
      </c>
      <c r="AV110" s="944"/>
      <c r="AW110" s="944"/>
      <c r="AX110" s="944"/>
      <c r="AY110" s="944"/>
      <c r="AZ110" s="966" t="s">
        <v>416</v>
      </c>
      <c r="BA110" s="934"/>
      <c r="BB110" s="934"/>
      <c r="BC110" s="934"/>
      <c r="BD110" s="934"/>
      <c r="BE110" s="934"/>
      <c r="BF110" s="934"/>
      <c r="BG110" s="934"/>
      <c r="BH110" s="934"/>
      <c r="BI110" s="934"/>
      <c r="BJ110" s="934"/>
      <c r="BK110" s="934"/>
      <c r="BL110" s="934"/>
      <c r="BM110" s="934"/>
      <c r="BN110" s="934"/>
      <c r="BO110" s="934"/>
      <c r="BP110" s="935"/>
      <c r="BQ110" s="967">
        <v>14069252</v>
      </c>
      <c r="BR110" s="968"/>
      <c r="BS110" s="968"/>
      <c r="BT110" s="968"/>
      <c r="BU110" s="968"/>
      <c r="BV110" s="968">
        <v>13855487</v>
      </c>
      <c r="BW110" s="968"/>
      <c r="BX110" s="968"/>
      <c r="BY110" s="968"/>
      <c r="BZ110" s="968"/>
      <c r="CA110" s="968">
        <v>13190022</v>
      </c>
      <c r="CB110" s="968"/>
      <c r="CC110" s="968"/>
      <c r="CD110" s="968"/>
      <c r="CE110" s="968"/>
      <c r="CF110" s="981">
        <v>178.2</v>
      </c>
      <c r="CG110" s="982"/>
      <c r="CH110" s="982"/>
      <c r="CI110" s="982"/>
      <c r="CJ110" s="982"/>
      <c r="CK110" s="983" t="s">
        <v>417</v>
      </c>
      <c r="CL110" s="984"/>
      <c r="CM110" s="966" t="s">
        <v>418</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122</v>
      </c>
      <c r="DH110" s="968"/>
      <c r="DI110" s="968"/>
      <c r="DJ110" s="968"/>
      <c r="DK110" s="968"/>
      <c r="DL110" s="968" t="s">
        <v>122</v>
      </c>
      <c r="DM110" s="968"/>
      <c r="DN110" s="968"/>
      <c r="DO110" s="968"/>
      <c r="DP110" s="968"/>
      <c r="DQ110" s="968" t="s">
        <v>122</v>
      </c>
      <c r="DR110" s="968"/>
      <c r="DS110" s="968"/>
      <c r="DT110" s="968"/>
      <c r="DU110" s="968"/>
      <c r="DV110" s="969" t="s">
        <v>122</v>
      </c>
      <c r="DW110" s="969"/>
      <c r="DX110" s="969"/>
      <c r="DY110" s="969"/>
      <c r="DZ110" s="970"/>
    </row>
    <row r="111" spans="1:131" s="230" customFormat="1" ht="26.25" customHeight="1" x14ac:dyDescent="0.15">
      <c r="A111" s="971" t="s">
        <v>419</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122</v>
      </c>
      <c r="AB111" s="975"/>
      <c r="AC111" s="975"/>
      <c r="AD111" s="975"/>
      <c r="AE111" s="976"/>
      <c r="AF111" s="977" t="s">
        <v>122</v>
      </c>
      <c r="AG111" s="975"/>
      <c r="AH111" s="975"/>
      <c r="AI111" s="975"/>
      <c r="AJ111" s="976"/>
      <c r="AK111" s="977" t="s">
        <v>122</v>
      </c>
      <c r="AL111" s="975"/>
      <c r="AM111" s="975"/>
      <c r="AN111" s="975"/>
      <c r="AO111" s="976"/>
      <c r="AP111" s="978" t="s">
        <v>122</v>
      </c>
      <c r="AQ111" s="979"/>
      <c r="AR111" s="979"/>
      <c r="AS111" s="979"/>
      <c r="AT111" s="980"/>
      <c r="AU111" s="945"/>
      <c r="AV111" s="946"/>
      <c r="AW111" s="946"/>
      <c r="AX111" s="946"/>
      <c r="AY111" s="946"/>
      <c r="AZ111" s="959" t="s">
        <v>420</v>
      </c>
      <c r="BA111" s="960"/>
      <c r="BB111" s="960"/>
      <c r="BC111" s="960"/>
      <c r="BD111" s="960"/>
      <c r="BE111" s="960"/>
      <c r="BF111" s="960"/>
      <c r="BG111" s="960"/>
      <c r="BH111" s="960"/>
      <c r="BI111" s="960"/>
      <c r="BJ111" s="960"/>
      <c r="BK111" s="960"/>
      <c r="BL111" s="960"/>
      <c r="BM111" s="960"/>
      <c r="BN111" s="960"/>
      <c r="BO111" s="960"/>
      <c r="BP111" s="961"/>
      <c r="BQ111" s="962" t="s">
        <v>122</v>
      </c>
      <c r="BR111" s="963"/>
      <c r="BS111" s="963"/>
      <c r="BT111" s="963"/>
      <c r="BU111" s="963"/>
      <c r="BV111" s="963" t="s">
        <v>122</v>
      </c>
      <c r="BW111" s="963"/>
      <c r="BX111" s="963"/>
      <c r="BY111" s="963"/>
      <c r="BZ111" s="963"/>
      <c r="CA111" s="963" t="s">
        <v>122</v>
      </c>
      <c r="CB111" s="963"/>
      <c r="CC111" s="963"/>
      <c r="CD111" s="963"/>
      <c r="CE111" s="963"/>
      <c r="CF111" s="957" t="s">
        <v>122</v>
      </c>
      <c r="CG111" s="958"/>
      <c r="CH111" s="958"/>
      <c r="CI111" s="958"/>
      <c r="CJ111" s="958"/>
      <c r="CK111" s="985"/>
      <c r="CL111" s="986"/>
      <c r="CM111" s="959" t="s">
        <v>421</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122</v>
      </c>
      <c r="DH111" s="963"/>
      <c r="DI111" s="963"/>
      <c r="DJ111" s="963"/>
      <c r="DK111" s="963"/>
      <c r="DL111" s="963" t="s">
        <v>122</v>
      </c>
      <c r="DM111" s="963"/>
      <c r="DN111" s="963"/>
      <c r="DO111" s="963"/>
      <c r="DP111" s="963"/>
      <c r="DQ111" s="963" t="s">
        <v>122</v>
      </c>
      <c r="DR111" s="963"/>
      <c r="DS111" s="963"/>
      <c r="DT111" s="963"/>
      <c r="DU111" s="963"/>
      <c r="DV111" s="964" t="s">
        <v>122</v>
      </c>
      <c r="DW111" s="964"/>
      <c r="DX111" s="964"/>
      <c r="DY111" s="964"/>
      <c r="DZ111" s="965"/>
    </row>
    <row r="112" spans="1:131" s="230" customFormat="1" ht="26.25" customHeight="1" x14ac:dyDescent="0.15">
      <c r="A112" s="989" t="s">
        <v>422</v>
      </c>
      <c r="B112" s="990"/>
      <c r="C112" s="960" t="s">
        <v>423</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122</v>
      </c>
      <c r="AB112" s="996"/>
      <c r="AC112" s="996"/>
      <c r="AD112" s="996"/>
      <c r="AE112" s="997"/>
      <c r="AF112" s="998" t="s">
        <v>122</v>
      </c>
      <c r="AG112" s="996"/>
      <c r="AH112" s="996"/>
      <c r="AI112" s="996"/>
      <c r="AJ112" s="997"/>
      <c r="AK112" s="998" t="s">
        <v>122</v>
      </c>
      <c r="AL112" s="996"/>
      <c r="AM112" s="996"/>
      <c r="AN112" s="996"/>
      <c r="AO112" s="997"/>
      <c r="AP112" s="999" t="s">
        <v>122</v>
      </c>
      <c r="AQ112" s="1000"/>
      <c r="AR112" s="1000"/>
      <c r="AS112" s="1000"/>
      <c r="AT112" s="1001"/>
      <c r="AU112" s="945"/>
      <c r="AV112" s="946"/>
      <c r="AW112" s="946"/>
      <c r="AX112" s="946"/>
      <c r="AY112" s="946"/>
      <c r="AZ112" s="959" t="s">
        <v>424</v>
      </c>
      <c r="BA112" s="960"/>
      <c r="BB112" s="960"/>
      <c r="BC112" s="960"/>
      <c r="BD112" s="960"/>
      <c r="BE112" s="960"/>
      <c r="BF112" s="960"/>
      <c r="BG112" s="960"/>
      <c r="BH112" s="960"/>
      <c r="BI112" s="960"/>
      <c r="BJ112" s="960"/>
      <c r="BK112" s="960"/>
      <c r="BL112" s="960"/>
      <c r="BM112" s="960"/>
      <c r="BN112" s="960"/>
      <c r="BO112" s="960"/>
      <c r="BP112" s="961"/>
      <c r="BQ112" s="962">
        <v>11655906</v>
      </c>
      <c r="BR112" s="963"/>
      <c r="BS112" s="963"/>
      <c r="BT112" s="963"/>
      <c r="BU112" s="963"/>
      <c r="BV112" s="963">
        <v>11283340</v>
      </c>
      <c r="BW112" s="963"/>
      <c r="BX112" s="963"/>
      <c r="BY112" s="963"/>
      <c r="BZ112" s="963"/>
      <c r="CA112" s="963">
        <v>11010176</v>
      </c>
      <c r="CB112" s="963"/>
      <c r="CC112" s="963"/>
      <c r="CD112" s="963"/>
      <c r="CE112" s="963"/>
      <c r="CF112" s="957">
        <v>148.69999999999999</v>
      </c>
      <c r="CG112" s="958"/>
      <c r="CH112" s="958"/>
      <c r="CI112" s="958"/>
      <c r="CJ112" s="958"/>
      <c r="CK112" s="985"/>
      <c r="CL112" s="986"/>
      <c r="CM112" s="959" t="s">
        <v>425</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122</v>
      </c>
      <c r="DH112" s="963"/>
      <c r="DI112" s="963"/>
      <c r="DJ112" s="963"/>
      <c r="DK112" s="963"/>
      <c r="DL112" s="963" t="s">
        <v>122</v>
      </c>
      <c r="DM112" s="963"/>
      <c r="DN112" s="963"/>
      <c r="DO112" s="963"/>
      <c r="DP112" s="963"/>
      <c r="DQ112" s="963" t="s">
        <v>122</v>
      </c>
      <c r="DR112" s="963"/>
      <c r="DS112" s="963"/>
      <c r="DT112" s="963"/>
      <c r="DU112" s="963"/>
      <c r="DV112" s="964" t="s">
        <v>122</v>
      </c>
      <c r="DW112" s="964"/>
      <c r="DX112" s="964"/>
      <c r="DY112" s="964"/>
      <c r="DZ112" s="965"/>
    </row>
    <row r="113" spans="1:130" s="230" customFormat="1" ht="26.25" customHeight="1" x14ac:dyDescent="0.15">
      <c r="A113" s="991"/>
      <c r="B113" s="992"/>
      <c r="C113" s="960" t="s">
        <v>426</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796643</v>
      </c>
      <c r="AB113" s="975"/>
      <c r="AC113" s="975"/>
      <c r="AD113" s="975"/>
      <c r="AE113" s="976"/>
      <c r="AF113" s="977">
        <v>793279</v>
      </c>
      <c r="AG113" s="975"/>
      <c r="AH113" s="975"/>
      <c r="AI113" s="975"/>
      <c r="AJ113" s="976"/>
      <c r="AK113" s="977">
        <v>586660</v>
      </c>
      <c r="AL113" s="975"/>
      <c r="AM113" s="975"/>
      <c r="AN113" s="975"/>
      <c r="AO113" s="976"/>
      <c r="AP113" s="978">
        <v>7.9</v>
      </c>
      <c r="AQ113" s="979"/>
      <c r="AR113" s="979"/>
      <c r="AS113" s="979"/>
      <c r="AT113" s="980"/>
      <c r="AU113" s="945"/>
      <c r="AV113" s="946"/>
      <c r="AW113" s="946"/>
      <c r="AX113" s="946"/>
      <c r="AY113" s="946"/>
      <c r="AZ113" s="959" t="s">
        <v>427</v>
      </c>
      <c r="BA113" s="960"/>
      <c r="BB113" s="960"/>
      <c r="BC113" s="960"/>
      <c r="BD113" s="960"/>
      <c r="BE113" s="960"/>
      <c r="BF113" s="960"/>
      <c r="BG113" s="960"/>
      <c r="BH113" s="960"/>
      <c r="BI113" s="960"/>
      <c r="BJ113" s="960"/>
      <c r="BK113" s="960"/>
      <c r="BL113" s="960"/>
      <c r="BM113" s="960"/>
      <c r="BN113" s="960"/>
      <c r="BO113" s="960"/>
      <c r="BP113" s="961"/>
      <c r="BQ113" s="962" t="s">
        <v>122</v>
      </c>
      <c r="BR113" s="963"/>
      <c r="BS113" s="963"/>
      <c r="BT113" s="963"/>
      <c r="BU113" s="963"/>
      <c r="BV113" s="963" t="s">
        <v>122</v>
      </c>
      <c r="BW113" s="963"/>
      <c r="BX113" s="963"/>
      <c r="BY113" s="963"/>
      <c r="BZ113" s="963"/>
      <c r="CA113" s="963" t="s">
        <v>122</v>
      </c>
      <c r="CB113" s="963"/>
      <c r="CC113" s="963"/>
      <c r="CD113" s="963"/>
      <c r="CE113" s="963"/>
      <c r="CF113" s="957" t="s">
        <v>122</v>
      </c>
      <c r="CG113" s="958"/>
      <c r="CH113" s="958"/>
      <c r="CI113" s="958"/>
      <c r="CJ113" s="958"/>
      <c r="CK113" s="985"/>
      <c r="CL113" s="986"/>
      <c r="CM113" s="959" t="s">
        <v>428</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122</v>
      </c>
      <c r="DH113" s="996"/>
      <c r="DI113" s="996"/>
      <c r="DJ113" s="996"/>
      <c r="DK113" s="997"/>
      <c r="DL113" s="998" t="s">
        <v>122</v>
      </c>
      <c r="DM113" s="996"/>
      <c r="DN113" s="996"/>
      <c r="DO113" s="996"/>
      <c r="DP113" s="997"/>
      <c r="DQ113" s="998" t="s">
        <v>122</v>
      </c>
      <c r="DR113" s="996"/>
      <c r="DS113" s="996"/>
      <c r="DT113" s="996"/>
      <c r="DU113" s="997"/>
      <c r="DV113" s="999" t="s">
        <v>122</v>
      </c>
      <c r="DW113" s="1000"/>
      <c r="DX113" s="1000"/>
      <c r="DY113" s="1000"/>
      <c r="DZ113" s="1001"/>
    </row>
    <row r="114" spans="1:130" s="230" customFormat="1" ht="26.25" customHeight="1" x14ac:dyDescent="0.15">
      <c r="A114" s="991"/>
      <c r="B114" s="992"/>
      <c r="C114" s="960" t="s">
        <v>429</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5628</v>
      </c>
      <c r="AB114" s="996"/>
      <c r="AC114" s="996"/>
      <c r="AD114" s="996"/>
      <c r="AE114" s="997"/>
      <c r="AF114" s="998" t="s">
        <v>122</v>
      </c>
      <c r="AG114" s="996"/>
      <c r="AH114" s="996"/>
      <c r="AI114" s="996"/>
      <c r="AJ114" s="997"/>
      <c r="AK114" s="998" t="s">
        <v>122</v>
      </c>
      <c r="AL114" s="996"/>
      <c r="AM114" s="996"/>
      <c r="AN114" s="996"/>
      <c r="AO114" s="997"/>
      <c r="AP114" s="999" t="s">
        <v>122</v>
      </c>
      <c r="AQ114" s="1000"/>
      <c r="AR114" s="1000"/>
      <c r="AS114" s="1000"/>
      <c r="AT114" s="1001"/>
      <c r="AU114" s="945"/>
      <c r="AV114" s="946"/>
      <c r="AW114" s="946"/>
      <c r="AX114" s="946"/>
      <c r="AY114" s="946"/>
      <c r="AZ114" s="959" t="s">
        <v>430</v>
      </c>
      <c r="BA114" s="960"/>
      <c r="BB114" s="960"/>
      <c r="BC114" s="960"/>
      <c r="BD114" s="960"/>
      <c r="BE114" s="960"/>
      <c r="BF114" s="960"/>
      <c r="BG114" s="960"/>
      <c r="BH114" s="960"/>
      <c r="BI114" s="960"/>
      <c r="BJ114" s="960"/>
      <c r="BK114" s="960"/>
      <c r="BL114" s="960"/>
      <c r="BM114" s="960"/>
      <c r="BN114" s="960"/>
      <c r="BO114" s="960"/>
      <c r="BP114" s="961"/>
      <c r="BQ114" s="962">
        <v>1739698</v>
      </c>
      <c r="BR114" s="963"/>
      <c r="BS114" s="963"/>
      <c r="BT114" s="963"/>
      <c r="BU114" s="963"/>
      <c r="BV114" s="963">
        <v>1790073</v>
      </c>
      <c r="BW114" s="963"/>
      <c r="BX114" s="963"/>
      <c r="BY114" s="963"/>
      <c r="BZ114" s="963"/>
      <c r="CA114" s="963">
        <v>1810441</v>
      </c>
      <c r="CB114" s="963"/>
      <c r="CC114" s="963"/>
      <c r="CD114" s="963"/>
      <c r="CE114" s="963"/>
      <c r="CF114" s="957">
        <v>24.5</v>
      </c>
      <c r="CG114" s="958"/>
      <c r="CH114" s="958"/>
      <c r="CI114" s="958"/>
      <c r="CJ114" s="958"/>
      <c r="CK114" s="985"/>
      <c r="CL114" s="986"/>
      <c r="CM114" s="959" t="s">
        <v>431</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122</v>
      </c>
      <c r="DH114" s="996"/>
      <c r="DI114" s="996"/>
      <c r="DJ114" s="996"/>
      <c r="DK114" s="997"/>
      <c r="DL114" s="998" t="s">
        <v>122</v>
      </c>
      <c r="DM114" s="996"/>
      <c r="DN114" s="996"/>
      <c r="DO114" s="996"/>
      <c r="DP114" s="997"/>
      <c r="DQ114" s="998" t="s">
        <v>122</v>
      </c>
      <c r="DR114" s="996"/>
      <c r="DS114" s="996"/>
      <c r="DT114" s="996"/>
      <c r="DU114" s="997"/>
      <c r="DV114" s="999" t="s">
        <v>122</v>
      </c>
      <c r="DW114" s="1000"/>
      <c r="DX114" s="1000"/>
      <c r="DY114" s="1000"/>
      <c r="DZ114" s="1001"/>
    </row>
    <row r="115" spans="1:130" s="230" customFormat="1" ht="26.25" customHeight="1" x14ac:dyDescent="0.15">
      <c r="A115" s="991"/>
      <c r="B115" s="992"/>
      <c r="C115" s="960" t="s">
        <v>432</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t="s">
        <v>122</v>
      </c>
      <c r="AB115" s="975"/>
      <c r="AC115" s="975"/>
      <c r="AD115" s="975"/>
      <c r="AE115" s="976"/>
      <c r="AF115" s="977" t="s">
        <v>122</v>
      </c>
      <c r="AG115" s="975"/>
      <c r="AH115" s="975"/>
      <c r="AI115" s="975"/>
      <c r="AJ115" s="976"/>
      <c r="AK115" s="977" t="s">
        <v>122</v>
      </c>
      <c r="AL115" s="975"/>
      <c r="AM115" s="975"/>
      <c r="AN115" s="975"/>
      <c r="AO115" s="976"/>
      <c r="AP115" s="978" t="s">
        <v>122</v>
      </c>
      <c r="AQ115" s="979"/>
      <c r="AR115" s="979"/>
      <c r="AS115" s="979"/>
      <c r="AT115" s="980"/>
      <c r="AU115" s="945"/>
      <c r="AV115" s="946"/>
      <c r="AW115" s="946"/>
      <c r="AX115" s="946"/>
      <c r="AY115" s="946"/>
      <c r="AZ115" s="959" t="s">
        <v>433</v>
      </c>
      <c r="BA115" s="960"/>
      <c r="BB115" s="960"/>
      <c r="BC115" s="960"/>
      <c r="BD115" s="960"/>
      <c r="BE115" s="960"/>
      <c r="BF115" s="960"/>
      <c r="BG115" s="960"/>
      <c r="BH115" s="960"/>
      <c r="BI115" s="960"/>
      <c r="BJ115" s="960"/>
      <c r="BK115" s="960"/>
      <c r="BL115" s="960"/>
      <c r="BM115" s="960"/>
      <c r="BN115" s="960"/>
      <c r="BO115" s="960"/>
      <c r="BP115" s="961"/>
      <c r="BQ115" s="962" t="s">
        <v>122</v>
      </c>
      <c r="BR115" s="963"/>
      <c r="BS115" s="963"/>
      <c r="BT115" s="963"/>
      <c r="BU115" s="963"/>
      <c r="BV115" s="963" t="s">
        <v>122</v>
      </c>
      <c r="BW115" s="963"/>
      <c r="BX115" s="963"/>
      <c r="BY115" s="963"/>
      <c r="BZ115" s="963"/>
      <c r="CA115" s="963" t="s">
        <v>122</v>
      </c>
      <c r="CB115" s="963"/>
      <c r="CC115" s="963"/>
      <c r="CD115" s="963"/>
      <c r="CE115" s="963"/>
      <c r="CF115" s="957" t="s">
        <v>122</v>
      </c>
      <c r="CG115" s="958"/>
      <c r="CH115" s="958"/>
      <c r="CI115" s="958"/>
      <c r="CJ115" s="958"/>
      <c r="CK115" s="985"/>
      <c r="CL115" s="986"/>
      <c r="CM115" s="959" t="s">
        <v>434</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122</v>
      </c>
      <c r="DH115" s="996"/>
      <c r="DI115" s="996"/>
      <c r="DJ115" s="996"/>
      <c r="DK115" s="997"/>
      <c r="DL115" s="998" t="s">
        <v>122</v>
      </c>
      <c r="DM115" s="996"/>
      <c r="DN115" s="996"/>
      <c r="DO115" s="996"/>
      <c r="DP115" s="997"/>
      <c r="DQ115" s="998" t="s">
        <v>122</v>
      </c>
      <c r="DR115" s="996"/>
      <c r="DS115" s="996"/>
      <c r="DT115" s="996"/>
      <c r="DU115" s="997"/>
      <c r="DV115" s="999" t="s">
        <v>122</v>
      </c>
      <c r="DW115" s="1000"/>
      <c r="DX115" s="1000"/>
      <c r="DY115" s="1000"/>
      <c r="DZ115" s="1001"/>
    </row>
    <row r="116" spans="1:130" s="230" customFormat="1" ht="26.25" customHeight="1" x14ac:dyDescent="0.15">
      <c r="A116" s="993"/>
      <c r="B116" s="994"/>
      <c r="C116" s="1002" t="s">
        <v>435</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122</v>
      </c>
      <c r="AB116" s="996"/>
      <c r="AC116" s="996"/>
      <c r="AD116" s="996"/>
      <c r="AE116" s="997"/>
      <c r="AF116" s="998" t="s">
        <v>122</v>
      </c>
      <c r="AG116" s="996"/>
      <c r="AH116" s="996"/>
      <c r="AI116" s="996"/>
      <c r="AJ116" s="997"/>
      <c r="AK116" s="998" t="s">
        <v>122</v>
      </c>
      <c r="AL116" s="996"/>
      <c r="AM116" s="996"/>
      <c r="AN116" s="996"/>
      <c r="AO116" s="997"/>
      <c r="AP116" s="999" t="s">
        <v>122</v>
      </c>
      <c r="AQ116" s="1000"/>
      <c r="AR116" s="1000"/>
      <c r="AS116" s="1000"/>
      <c r="AT116" s="1001"/>
      <c r="AU116" s="945"/>
      <c r="AV116" s="946"/>
      <c r="AW116" s="946"/>
      <c r="AX116" s="946"/>
      <c r="AY116" s="946"/>
      <c r="AZ116" s="1004" t="s">
        <v>436</v>
      </c>
      <c r="BA116" s="1005"/>
      <c r="BB116" s="1005"/>
      <c r="BC116" s="1005"/>
      <c r="BD116" s="1005"/>
      <c r="BE116" s="1005"/>
      <c r="BF116" s="1005"/>
      <c r="BG116" s="1005"/>
      <c r="BH116" s="1005"/>
      <c r="BI116" s="1005"/>
      <c r="BJ116" s="1005"/>
      <c r="BK116" s="1005"/>
      <c r="BL116" s="1005"/>
      <c r="BM116" s="1005"/>
      <c r="BN116" s="1005"/>
      <c r="BO116" s="1005"/>
      <c r="BP116" s="1006"/>
      <c r="BQ116" s="962" t="s">
        <v>122</v>
      </c>
      <c r="BR116" s="963"/>
      <c r="BS116" s="963"/>
      <c r="BT116" s="963"/>
      <c r="BU116" s="963"/>
      <c r="BV116" s="963" t="s">
        <v>122</v>
      </c>
      <c r="BW116" s="963"/>
      <c r="BX116" s="963"/>
      <c r="BY116" s="963"/>
      <c r="BZ116" s="963"/>
      <c r="CA116" s="963" t="s">
        <v>122</v>
      </c>
      <c r="CB116" s="963"/>
      <c r="CC116" s="963"/>
      <c r="CD116" s="963"/>
      <c r="CE116" s="963"/>
      <c r="CF116" s="957" t="s">
        <v>122</v>
      </c>
      <c r="CG116" s="958"/>
      <c r="CH116" s="958"/>
      <c r="CI116" s="958"/>
      <c r="CJ116" s="958"/>
      <c r="CK116" s="985"/>
      <c r="CL116" s="986"/>
      <c r="CM116" s="959" t="s">
        <v>437</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122</v>
      </c>
      <c r="DH116" s="996"/>
      <c r="DI116" s="996"/>
      <c r="DJ116" s="996"/>
      <c r="DK116" s="997"/>
      <c r="DL116" s="998" t="s">
        <v>122</v>
      </c>
      <c r="DM116" s="996"/>
      <c r="DN116" s="996"/>
      <c r="DO116" s="996"/>
      <c r="DP116" s="997"/>
      <c r="DQ116" s="998" t="s">
        <v>122</v>
      </c>
      <c r="DR116" s="996"/>
      <c r="DS116" s="996"/>
      <c r="DT116" s="996"/>
      <c r="DU116" s="997"/>
      <c r="DV116" s="999" t="s">
        <v>122</v>
      </c>
      <c r="DW116" s="1000"/>
      <c r="DX116" s="1000"/>
      <c r="DY116" s="1000"/>
      <c r="DZ116" s="1001"/>
    </row>
    <row r="117" spans="1:130" s="230" customFormat="1" ht="26.25" customHeight="1" x14ac:dyDescent="0.15">
      <c r="A117" s="949" t="s">
        <v>178</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438</v>
      </c>
      <c r="Z117" s="931"/>
      <c r="AA117" s="1015">
        <v>2440397</v>
      </c>
      <c r="AB117" s="1016"/>
      <c r="AC117" s="1016"/>
      <c r="AD117" s="1016"/>
      <c r="AE117" s="1017"/>
      <c r="AF117" s="1018">
        <v>2500396</v>
      </c>
      <c r="AG117" s="1016"/>
      <c r="AH117" s="1016"/>
      <c r="AI117" s="1016"/>
      <c r="AJ117" s="1017"/>
      <c r="AK117" s="1018">
        <v>2214114</v>
      </c>
      <c r="AL117" s="1016"/>
      <c r="AM117" s="1016"/>
      <c r="AN117" s="1016"/>
      <c r="AO117" s="1017"/>
      <c r="AP117" s="1019"/>
      <c r="AQ117" s="1020"/>
      <c r="AR117" s="1020"/>
      <c r="AS117" s="1020"/>
      <c r="AT117" s="1021"/>
      <c r="AU117" s="945"/>
      <c r="AV117" s="946"/>
      <c r="AW117" s="946"/>
      <c r="AX117" s="946"/>
      <c r="AY117" s="946"/>
      <c r="AZ117" s="1011" t="s">
        <v>439</v>
      </c>
      <c r="BA117" s="1012"/>
      <c r="BB117" s="1012"/>
      <c r="BC117" s="1012"/>
      <c r="BD117" s="1012"/>
      <c r="BE117" s="1012"/>
      <c r="BF117" s="1012"/>
      <c r="BG117" s="1012"/>
      <c r="BH117" s="1012"/>
      <c r="BI117" s="1012"/>
      <c r="BJ117" s="1012"/>
      <c r="BK117" s="1012"/>
      <c r="BL117" s="1012"/>
      <c r="BM117" s="1012"/>
      <c r="BN117" s="1012"/>
      <c r="BO117" s="1012"/>
      <c r="BP117" s="1013"/>
      <c r="BQ117" s="962" t="s">
        <v>122</v>
      </c>
      <c r="BR117" s="963"/>
      <c r="BS117" s="963"/>
      <c r="BT117" s="963"/>
      <c r="BU117" s="963"/>
      <c r="BV117" s="963" t="s">
        <v>122</v>
      </c>
      <c r="BW117" s="963"/>
      <c r="BX117" s="963"/>
      <c r="BY117" s="963"/>
      <c r="BZ117" s="963"/>
      <c r="CA117" s="963" t="s">
        <v>122</v>
      </c>
      <c r="CB117" s="963"/>
      <c r="CC117" s="963"/>
      <c r="CD117" s="963"/>
      <c r="CE117" s="963"/>
      <c r="CF117" s="957" t="s">
        <v>122</v>
      </c>
      <c r="CG117" s="958"/>
      <c r="CH117" s="958"/>
      <c r="CI117" s="958"/>
      <c r="CJ117" s="958"/>
      <c r="CK117" s="985"/>
      <c r="CL117" s="986"/>
      <c r="CM117" s="959" t="s">
        <v>440</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122</v>
      </c>
      <c r="DH117" s="996"/>
      <c r="DI117" s="996"/>
      <c r="DJ117" s="996"/>
      <c r="DK117" s="997"/>
      <c r="DL117" s="998" t="s">
        <v>122</v>
      </c>
      <c r="DM117" s="996"/>
      <c r="DN117" s="996"/>
      <c r="DO117" s="996"/>
      <c r="DP117" s="997"/>
      <c r="DQ117" s="998" t="s">
        <v>122</v>
      </c>
      <c r="DR117" s="996"/>
      <c r="DS117" s="996"/>
      <c r="DT117" s="996"/>
      <c r="DU117" s="997"/>
      <c r="DV117" s="999" t="s">
        <v>122</v>
      </c>
      <c r="DW117" s="1000"/>
      <c r="DX117" s="1000"/>
      <c r="DY117" s="1000"/>
      <c r="DZ117" s="1001"/>
    </row>
    <row r="118" spans="1:130" s="230" customFormat="1" ht="26.25" customHeight="1" x14ac:dyDescent="0.15">
      <c r="A118" s="949" t="s">
        <v>414</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411</v>
      </c>
      <c r="AB118" s="930"/>
      <c r="AC118" s="930"/>
      <c r="AD118" s="930"/>
      <c r="AE118" s="931"/>
      <c r="AF118" s="929" t="s">
        <v>412</v>
      </c>
      <c r="AG118" s="930"/>
      <c r="AH118" s="930"/>
      <c r="AI118" s="930"/>
      <c r="AJ118" s="931"/>
      <c r="AK118" s="929" t="s">
        <v>295</v>
      </c>
      <c r="AL118" s="930"/>
      <c r="AM118" s="930"/>
      <c r="AN118" s="930"/>
      <c r="AO118" s="931"/>
      <c r="AP118" s="1007" t="s">
        <v>413</v>
      </c>
      <c r="AQ118" s="1008"/>
      <c r="AR118" s="1008"/>
      <c r="AS118" s="1008"/>
      <c r="AT118" s="1009"/>
      <c r="AU118" s="945"/>
      <c r="AV118" s="946"/>
      <c r="AW118" s="946"/>
      <c r="AX118" s="946"/>
      <c r="AY118" s="946"/>
      <c r="AZ118" s="1010" t="s">
        <v>441</v>
      </c>
      <c r="BA118" s="1002"/>
      <c r="BB118" s="1002"/>
      <c r="BC118" s="1002"/>
      <c r="BD118" s="1002"/>
      <c r="BE118" s="1002"/>
      <c r="BF118" s="1002"/>
      <c r="BG118" s="1002"/>
      <c r="BH118" s="1002"/>
      <c r="BI118" s="1002"/>
      <c r="BJ118" s="1002"/>
      <c r="BK118" s="1002"/>
      <c r="BL118" s="1002"/>
      <c r="BM118" s="1002"/>
      <c r="BN118" s="1002"/>
      <c r="BO118" s="1002"/>
      <c r="BP118" s="1003"/>
      <c r="BQ118" s="1036" t="s">
        <v>122</v>
      </c>
      <c r="BR118" s="1037"/>
      <c r="BS118" s="1037"/>
      <c r="BT118" s="1037"/>
      <c r="BU118" s="1037"/>
      <c r="BV118" s="1037" t="s">
        <v>122</v>
      </c>
      <c r="BW118" s="1037"/>
      <c r="BX118" s="1037"/>
      <c r="BY118" s="1037"/>
      <c r="BZ118" s="1037"/>
      <c r="CA118" s="1037" t="s">
        <v>122</v>
      </c>
      <c r="CB118" s="1037"/>
      <c r="CC118" s="1037"/>
      <c r="CD118" s="1037"/>
      <c r="CE118" s="1037"/>
      <c r="CF118" s="957" t="s">
        <v>122</v>
      </c>
      <c r="CG118" s="958"/>
      <c r="CH118" s="958"/>
      <c r="CI118" s="958"/>
      <c r="CJ118" s="958"/>
      <c r="CK118" s="985"/>
      <c r="CL118" s="986"/>
      <c r="CM118" s="959" t="s">
        <v>442</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122</v>
      </c>
      <c r="DH118" s="996"/>
      <c r="DI118" s="996"/>
      <c r="DJ118" s="996"/>
      <c r="DK118" s="997"/>
      <c r="DL118" s="998" t="s">
        <v>122</v>
      </c>
      <c r="DM118" s="996"/>
      <c r="DN118" s="996"/>
      <c r="DO118" s="996"/>
      <c r="DP118" s="997"/>
      <c r="DQ118" s="998" t="s">
        <v>122</v>
      </c>
      <c r="DR118" s="996"/>
      <c r="DS118" s="996"/>
      <c r="DT118" s="996"/>
      <c r="DU118" s="997"/>
      <c r="DV118" s="999" t="s">
        <v>122</v>
      </c>
      <c r="DW118" s="1000"/>
      <c r="DX118" s="1000"/>
      <c r="DY118" s="1000"/>
      <c r="DZ118" s="1001"/>
    </row>
    <row r="119" spans="1:130" s="230" customFormat="1" ht="26.25" customHeight="1" x14ac:dyDescent="0.15">
      <c r="A119" s="1093" t="s">
        <v>417</v>
      </c>
      <c r="B119" s="984"/>
      <c r="C119" s="966" t="s">
        <v>418</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122</v>
      </c>
      <c r="AB119" s="937"/>
      <c r="AC119" s="937"/>
      <c r="AD119" s="937"/>
      <c r="AE119" s="938"/>
      <c r="AF119" s="939" t="s">
        <v>122</v>
      </c>
      <c r="AG119" s="937"/>
      <c r="AH119" s="937"/>
      <c r="AI119" s="937"/>
      <c r="AJ119" s="938"/>
      <c r="AK119" s="939" t="s">
        <v>122</v>
      </c>
      <c r="AL119" s="937"/>
      <c r="AM119" s="937"/>
      <c r="AN119" s="937"/>
      <c r="AO119" s="938"/>
      <c r="AP119" s="940" t="s">
        <v>122</v>
      </c>
      <c r="AQ119" s="941"/>
      <c r="AR119" s="941"/>
      <c r="AS119" s="941"/>
      <c r="AT119" s="942"/>
      <c r="AU119" s="947"/>
      <c r="AV119" s="948"/>
      <c r="AW119" s="948"/>
      <c r="AX119" s="948"/>
      <c r="AY119" s="948"/>
      <c r="AZ119" s="251" t="s">
        <v>178</v>
      </c>
      <c r="BA119" s="251"/>
      <c r="BB119" s="251"/>
      <c r="BC119" s="251"/>
      <c r="BD119" s="251"/>
      <c r="BE119" s="251"/>
      <c r="BF119" s="251"/>
      <c r="BG119" s="251"/>
      <c r="BH119" s="251"/>
      <c r="BI119" s="251"/>
      <c r="BJ119" s="251"/>
      <c r="BK119" s="251"/>
      <c r="BL119" s="251"/>
      <c r="BM119" s="251"/>
      <c r="BN119" s="251"/>
      <c r="BO119" s="1014" t="s">
        <v>443</v>
      </c>
      <c r="BP119" s="1042"/>
      <c r="BQ119" s="1036">
        <v>27464856</v>
      </c>
      <c r="BR119" s="1037"/>
      <c r="BS119" s="1037"/>
      <c r="BT119" s="1037"/>
      <c r="BU119" s="1037"/>
      <c r="BV119" s="1037">
        <v>26928900</v>
      </c>
      <c r="BW119" s="1037"/>
      <c r="BX119" s="1037"/>
      <c r="BY119" s="1037"/>
      <c r="BZ119" s="1037"/>
      <c r="CA119" s="1037">
        <v>26010639</v>
      </c>
      <c r="CB119" s="1037"/>
      <c r="CC119" s="1037"/>
      <c r="CD119" s="1037"/>
      <c r="CE119" s="1037"/>
      <c r="CF119" s="1038"/>
      <c r="CG119" s="1039"/>
      <c r="CH119" s="1039"/>
      <c r="CI119" s="1039"/>
      <c r="CJ119" s="1040"/>
      <c r="CK119" s="987"/>
      <c r="CL119" s="988"/>
      <c r="CM119" s="1010" t="s">
        <v>444</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t="s">
        <v>122</v>
      </c>
      <c r="DH119" s="1023"/>
      <c r="DI119" s="1023"/>
      <c r="DJ119" s="1023"/>
      <c r="DK119" s="1024"/>
      <c r="DL119" s="1022" t="s">
        <v>122</v>
      </c>
      <c r="DM119" s="1023"/>
      <c r="DN119" s="1023"/>
      <c r="DO119" s="1023"/>
      <c r="DP119" s="1024"/>
      <c r="DQ119" s="1022" t="s">
        <v>122</v>
      </c>
      <c r="DR119" s="1023"/>
      <c r="DS119" s="1023"/>
      <c r="DT119" s="1023"/>
      <c r="DU119" s="1024"/>
      <c r="DV119" s="1025" t="s">
        <v>122</v>
      </c>
      <c r="DW119" s="1026"/>
      <c r="DX119" s="1026"/>
      <c r="DY119" s="1026"/>
      <c r="DZ119" s="1027"/>
    </row>
    <row r="120" spans="1:130" s="230" customFormat="1" ht="26.25" customHeight="1" x14ac:dyDescent="0.15">
      <c r="A120" s="1094"/>
      <c r="B120" s="986"/>
      <c r="C120" s="959" t="s">
        <v>421</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122</v>
      </c>
      <c r="AB120" s="996"/>
      <c r="AC120" s="996"/>
      <c r="AD120" s="996"/>
      <c r="AE120" s="997"/>
      <c r="AF120" s="998" t="s">
        <v>122</v>
      </c>
      <c r="AG120" s="996"/>
      <c r="AH120" s="996"/>
      <c r="AI120" s="996"/>
      <c r="AJ120" s="997"/>
      <c r="AK120" s="998" t="s">
        <v>122</v>
      </c>
      <c r="AL120" s="996"/>
      <c r="AM120" s="996"/>
      <c r="AN120" s="996"/>
      <c r="AO120" s="997"/>
      <c r="AP120" s="999" t="s">
        <v>122</v>
      </c>
      <c r="AQ120" s="1000"/>
      <c r="AR120" s="1000"/>
      <c r="AS120" s="1000"/>
      <c r="AT120" s="1001"/>
      <c r="AU120" s="1028" t="s">
        <v>445</v>
      </c>
      <c r="AV120" s="1029"/>
      <c r="AW120" s="1029"/>
      <c r="AX120" s="1029"/>
      <c r="AY120" s="1030"/>
      <c r="AZ120" s="966" t="s">
        <v>446</v>
      </c>
      <c r="BA120" s="934"/>
      <c r="BB120" s="934"/>
      <c r="BC120" s="934"/>
      <c r="BD120" s="934"/>
      <c r="BE120" s="934"/>
      <c r="BF120" s="934"/>
      <c r="BG120" s="934"/>
      <c r="BH120" s="934"/>
      <c r="BI120" s="934"/>
      <c r="BJ120" s="934"/>
      <c r="BK120" s="934"/>
      <c r="BL120" s="934"/>
      <c r="BM120" s="934"/>
      <c r="BN120" s="934"/>
      <c r="BO120" s="934"/>
      <c r="BP120" s="935"/>
      <c r="BQ120" s="967">
        <v>5054592</v>
      </c>
      <c r="BR120" s="968"/>
      <c r="BS120" s="968"/>
      <c r="BT120" s="968"/>
      <c r="BU120" s="968"/>
      <c r="BV120" s="968">
        <v>5257529</v>
      </c>
      <c r="BW120" s="968"/>
      <c r="BX120" s="968"/>
      <c r="BY120" s="968"/>
      <c r="BZ120" s="968"/>
      <c r="CA120" s="968">
        <v>4568950</v>
      </c>
      <c r="CB120" s="968"/>
      <c r="CC120" s="968"/>
      <c r="CD120" s="968"/>
      <c r="CE120" s="968"/>
      <c r="CF120" s="981">
        <v>61.7</v>
      </c>
      <c r="CG120" s="982"/>
      <c r="CH120" s="982"/>
      <c r="CI120" s="982"/>
      <c r="CJ120" s="982"/>
      <c r="CK120" s="1043" t="s">
        <v>447</v>
      </c>
      <c r="CL120" s="1044"/>
      <c r="CM120" s="1044"/>
      <c r="CN120" s="1044"/>
      <c r="CO120" s="1045"/>
      <c r="CP120" s="1051" t="s">
        <v>394</v>
      </c>
      <c r="CQ120" s="1052"/>
      <c r="CR120" s="1052"/>
      <c r="CS120" s="1052"/>
      <c r="CT120" s="1052"/>
      <c r="CU120" s="1052"/>
      <c r="CV120" s="1052"/>
      <c r="CW120" s="1052"/>
      <c r="CX120" s="1052"/>
      <c r="CY120" s="1052"/>
      <c r="CZ120" s="1052"/>
      <c r="DA120" s="1052"/>
      <c r="DB120" s="1052"/>
      <c r="DC120" s="1052"/>
      <c r="DD120" s="1052"/>
      <c r="DE120" s="1052"/>
      <c r="DF120" s="1053"/>
      <c r="DG120" s="967">
        <v>8964279</v>
      </c>
      <c r="DH120" s="968"/>
      <c r="DI120" s="968"/>
      <c r="DJ120" s="968"/>
      <c r="DK120" s="968"/>
      <c r="DL120" s="968">
        <v>8773890</v>
      </c>
      <c r="DM120" s="968"/>
      <c r="DN120" s="968"/>
      <c r="DO120" s="968"/>
      <c r="DP120" s="968"/>
      <c r="DQ120" s="968">
        <v>8658285</v>
      </c>
      <c r="DR120" s="968"/>
      <c r="DS120" s="968"/>
      <c r="DT120" s="968"/>
      <c r="DU120" s="968"/>
      <c r="DV120" s="969">
        <v>117</v>
      </c>
      <c r="DW120" s="969"/>
      <c r="DX120" s="969"/>
      <c r="DY120" s="969"/>
      <c r="DZ120" s="970"/>
    </row>
    <row r="121" spans="1:130" s="230" customFormat="1" ht="26.25" customHeight="1" x14ac:dyDescent="0.15">
      <c r="A121" s="1094"/>
      <c r="B121" s="986"/>
      <c r="C121" s="1011" t="s">
        <v>448</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122</v>
      </c>
      <c r="AB121" s="996"/>
      <c r="AC121" s="996"/>
      <c r="AD121" s="996"/>
      <c r="AE121" s="997"/>
      <c r="AF121" s="998" t="s">
        <v>122</v>
      </c>
      <c r="AG121" s="996"/>
      <c r="AH121" s="996"/>
      <c r="AI121" s="996"/>
      <c r="AJ121" s="997"/>
      <c r="AK121" s="998" t="s">
        <v>122</v>
      </c>
      <c r="AL121" s="996"/>
      <c r="AM121" s="996"/>
      <c r="AN121" s="996"/>
      <c r="AO121" s="997"/>
      <c r="AP121" s="999" t="s">
        <v>122</v>
      </c>
      <c r="AQ121" s="1000"/>
      <c r="AR121" s="1000"/>
      <c r="AS121" s="1000"/>
      <c r="AT121" s="1001"/>
      <c r="AU121" s="1031"/>
      <c r="AV121" s="1032"/>
      <c r="AW121" s="1032"/>
      <c r="AX121" s="1032"/>
      <c r="AY121" s="1033"/>
      <c r="AZ121" s="959" t="s">
        <v>449</v>
      </c>
      <c r="BA121" s="960"/>
      <c r="BB121" s="960"/>
      <c r="BC121" s="960"/>
      <c r="BD121" s="960"/>
      <c r="BE121" s="960"/>
      <c r="BF121" s="960"/>
      <c r="BG121" s="960"/>
      <c r="BH121" s="960"/>
      <c r="BI121" s="960"/>
      <c r="BJ121" s="960"/>
      <c r="BK121" s="960"/>
      <c r="BL121" s="960"/>
      <c r="BM121" s="960"/>
      <c r="BN121" s="960"/>
      <c r="BO121" s="960"/>
      <c r="BP121" s="961"/>
      <c r="BQ121" s="962">
        <v>198799</v>
      </c>
      <c r="BR121" s="963"/>
      <c r="BS121" s="963"/>
      <c r="BT121" s="963"/>
      <c r="BU121" s="963"/>
      <c r="BV121" s="963">
        <v>158746</v>
      </c>
      <c r="BW121" s="963"/>
      <c r="BX121" s="963"/>
      <c r="BY121" s="963"/>
      <c r="BZ121" s="963"/>
      <c r="CA121" s="963">
        <v>120288</v>
      </c>
      <c r="CB121" s="963"/>
      <c r="CC121" s="963"/>
      <c r="CD121" s="963"/>
      <c r="CE121" s="963"/>
      <c r="CF121" s="957">
        <v>1.6</v>
      </c>
      <c r="CG121" s="958"/>
      <c r="CH121" s="958"/>
      <c r="CI121" s="958"/>
      <c r="CJ121" s="958"/>
      <c r="CK121" s="1046"/>
      <c r="CL121" s="1047"/>
      <c r="CM121" s="1047"/>
      <c r="CN121" s="1047"/>
      <c r="CO121" s="1048"/>
      <c r="CP121" s="1056" t="s">
        <v>396</v>
      </c>
      <c r="CQ121" s="1057"/>
      <c r="CR121" s="1057"/>
      <c r="CS121" s="1057"/>
      <c r="CT121" s="1057"/>
      <c r="CU121" s="1057"/>
      <c r="CV121" s="1057"/>
      <c r="CW121" s="1057"/>
      <c r="CX121" s="1057"/>
      <c r="CY121" s="1057"/>
      <c r="CZ121" s="1057"/>
      <c r="DA121" s="1057"/>
      <c r="DB121" s="1057"/>
      <c r="DC121" s="1057"/>
      <c r="DD121" s="1057"/>
      <c r="DE121" s="1057"/>
      <c r="DF121" s="1058"/>
      <c r="DG121" s="962">
        <v>2580976</v>
      </c>
      <c r="DH121" s="963"/>
      <c r="DI121" s="963"/>
      <c r="DJ121" s="963"/>
      <c r="DK121" s="963"/>
      <c r="DL121" s="963">
        <v>2413811</v>
      </c>
      <c r="DM121" s="963"/>
      <c r="DN121" s="963"/>
      <c r="DO121" s="963"/>
      <c r="DP121" s="963"/>
      <c r="DQ121" s="963">
        <v>2266773</v>
      </c>
      <c r="DR121" s="963"/>
      <c r="DS121" s="963"/>
      <c r="DT121" s="963"/>
      <c r="DU121" s="963"/>
      <c r="DV121" s="964">
        <v>30.6</v>
      </c>
      <c r="DW121" s="964"/>
      <c r="DX121" s="964"/>
      <c r="DY121" s="964"/>
      <c r="DZ121" s="965"/>
    </row>
    <row r="122" spans="1:130" s="230" customFormat="1" ht="26.25" customHeight="1" x14ac:dyDescent="0.15">
      <c r="A122" s="1094"/>
      <c r="B122" s="986"/>
      <c r="C122" s="959" t="s">
        <v>431</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122</v>
      </c>
      <c r="AB122" s="996"/>
      <c r="AC122" s="996"/>
      <c r="AD122" s="996"/>
      <c r="AE122" s="997"/>
      <c r="AF122" s="998" t="s">
        <v>122</v>
      </c>
      <c r="AG122" s="996"/>
      <c r="AH122" s="996"/>
      <c r="AI122" s="996"/>
      <c r="AJ122" s="997"/>
      <c r="AK122" s="998" t="s">
        <v>122</v>
      </c>
      <c r="AL122" s="996"/>
      <c r="AM122" s="996"/>
      <c r="AN122" s="996"/>
      <c r="AO122" s="997"/>
      <c r="AP122" s="999" t="s">
        <v>122</v>
      </c>
      <c r="AQ122" s="1000"/>
      <c r="AR122" s="1000"/>
      <c r="AS122" s="1000"/>
      <c r="AT122" s="1001"/>
      <c r="AU122" s="1031"/>
      <c r="AV122" s="1032"/>
      <c r="AW122" s="1032"/>
      <c r="AX122" s="1032"/>
      <c r="AY122" s="1033"/>
      <c r="AZ122" s="1010" t="s">
        <v>450</v>
      </c>
      <c r="BA122" s="1002"/>
      <c r="BB122" s="1002"/>
      <c r="BC122" s="1002"/>
      <c r="BD122" s="1002"/>
      <c r="BE122" s="1002"/>
      <c r="BF122" s="1002"/>
      <c r="BG122" s="1002"/>
      <c r="BH122" s="1002"/>
      <c r="BI122" s="1002"/>
      <c r="BJ122" s="1002"/>
      <c r="BK122" s="1002"/>
      <c r="BL122" s="1002"/>
      <c r="BM122" s="1002"/>
      <c r="BN122" s="1002"/>
      <c r="BO122" s="1002"/>
      <c r="BP122" s="1003"/>
      <c r="BQ122" s="1036">
        <v>18226683</v>
      </c>
      <c r="BR122" s="1037"/>
      <c r="BS122" s="1037"/>
      <c r="BT122" s="1037"/>
      <c r="BU122" s="1037"/>
      <c r="BV122" s="1037">
        <v>17256846</v>
      </c>
      <c r="BW122" s="1037"/>
      <c r="BX122" s="1037"/>
      <c r="BY122" s="1037"/>
      <c r="BZ122" s="1037"/>
      <c r="CA122" s="1037">
        <v>16830211</v>
      </c>
      <c r="CB122" s="1037"/>
      <c r="CC122" s="1037"/>
      <c r="CD122" s="1037"/>
      <c r="CE122" s="1037"/>
      <c r="CF122" s="1054">
        <v>227.3</v>
      </c>
      <c r="CG122" s="1055"/>
      <c r="CH122" s="1055"/>
      <c r="CI122" s="1055"/>
      <c r="CJ122" s="1055"/>
      <c r="CK122" s="1046"/>
      <c r="CL122" s="1047"/>
      <c r="CM122" s="1047"/>
      <c r="CN122" s="1047"/>
      <c r="CO122" s="1048"/>
      <c r="CP122" s="1056" t="s">
        <v>392</v>
      </c>
      <c r="CQ122" s="1057"/>
      <c r="CR122" s="1057"/>
      <c r="CS122" s="1057"/>
      <c r="CT122" s="1057"/>
      <c r="CU122" s="1057"/>
      <c r="CV122" s="1057"/>
      <c r="CW122" s="1057"/>
      <c r="CX122" s="1057"/>
      <c r="CY122" s="1057"/>
      <c r="CZ122" s="1057"/>
      <c r="DA122" s="1057"/>
      <c r="DB122" s="1057"/>
      <c r="DC122" s="1057"/>
      <c r="DD122" s="1057"/>
      <c r="DE122" s="1057"/>
      <c r="DF122" s="1058"/>
      <c r="DG122" s="962">
        <v>100669</v>
      </c>
      <c r="DH122" s="963"/>
      <c r="DI122" s="963"/>
      <c r="DJ122" s="963"/>
      <c r="DK122" s="963"/>
      <c r="DL122" s="963">
        <v>86974</v>
      </c>
      <c r="DM122" s="963"/>
      <c r="DN122" s="963"/>
      <c r="DO122" s="963"/>
      <c r="DP122" s="963"/>
      <c r="DQ122" s="963">
        <v>75059</v>
      </c>
      <c r="DR122" s="963"/>
      <c r="DS122" s="963"/>
      <c r="DT122" s="963"/>
      <c r="DU122" s="963"/>
      <c r="DV122" s="964">
        <v>1</v>
      </c>
      <c r="DW122" s="964"/>
      <c r="DX122" s="964"/>
      <c r="DY122" s="964"/>
      <c r="DZ122" s="965"/>
    </row>
    <row r="123" spans="1:130" s="230" customFormat="1" ht="26.25" customHeight="1" x14ac:dyDescent="0.15">
      <c r="A123" s="1094"/>
      <c r="B123" s="986"/>
      <c r="C123" s="959" t="s">
        <v>437</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122</v>
      </c>
      <c r="AB123" s="996"/>
      <c r="AC123" s="996"/>
      <c r="AD123" s="996"/>
      <c r="AE123" s="997"/>
      <c r="AF123" s="998" t="s">
        <v>122</v>
      </c>
      <c r="AG123" s="996"/>
      <c r="AH123" s="996"/>
      <c r="AI123" s="996"/>
      <c r="AJ123" s="997"/>
      <c r="AK123" s="998" t="s">
        <v>122</v>
      </c>
      <c r="AL123" s="996"/>
      <c r="AM123" s="996"/>
      <c r="AN123" s="996"/>
      <c r="AO123" s="997"/>
      <c r="AP123" s="999" t="s">
        <v>122</v>
      </c>
      <c r="AQ123" s="1000"/>
      <c r="AR123" s="1000"/>
      <c r="AS123" s="1000"/>
      <c r="AT123" s="1001"/>
      <c r="AU123" s="1034"/>
      <c r="AV123" s="1035"/>
      <c r="AW123" s="1035"/>
      <c r="AX123" s="1035"/>
      <c r="AY123" s="1035"/>
      <c r="AZ123" s="251" t="s">
        <v>178</v>
      </c>
      <c r="BA123" s="251"/>
      <c r="BB123" s="251"/>
      <c r="BC123" s="251"/>
      <c r="BD123" s="251"/>
      <c r="BE123" s="251"/>
      <c r="BF123" s="251"/>
      <c r="BG123" s="251"/>
      <c r="BH123" s="251"/>
      <c r="BI123" s="251"/>
      <c r="BJ123" s="251"/>
      <c r="BK123" s="251"/>
      <c r="BL123" s="251"/>
      <c r="BM123" s="251"/>
      <c r="BN123" s="251"/>
      <c r="BO123" s="1014" t="s">
        <v>451</v>
      </c>
      <c r="BP123" s="1042"/>
      <c r="BQ123" s="1100">
        <v>23480074</v>
      </c>
      <c r="BR123" s="1101"/>
      <c r="BS123" s="1101"/>
      <c r="BT123" s="1101"/>
      <c r="BU123" s="1101"/>
      <c r="BV123" s="1101">
        <v>22673121</v>
      </c>
      <c r="BW123" s="1101"/>
      <c r="BX123" s="1101"/>
      <c r="BY123" s="1101"/>
      <c r="BZ123" s="1101"/>
      <c r="CA123" s="1101">
        <v>21519449</v>
      </c>
      <c r="CB123" s="1101"/>
      <c r="CC123" s="1101"/>
      <c r="CD123" s="1101"/>
      <c r="CE123" s="1101"/>
      <c r="CF123" s="1038"/>
      <c r="CG123" s="1039"/>
      <c r="CH123" s="1039"/>
      <c r="CI123" s="1039"/>
      <c r="CJ123" s="1040"/>
      <c r="CK123" s="1046"/>
      <c r="CL123" s="1047"/>
      <c r="CM123" s="1047"/>
      <c r="CN123" s="1047"/>
      <c r="CO123" s="1048"/>
      <c r="CP123" s="1056" t="s">
        <v>390</v>
      </c>
      <c r="CQ123" s="1057"/>
      <c r="CR123" s="1057"/>
      <c r="CS123" s="1057"/>
      <c r="CT123" s="1057"/>
      <c r="CU123" s="1057"/>
      <c r="CV123" s="1057"/>
      <c r="CW123" s="1057"/>
      <c r="CX123" s="1057"/>
      <c r="CY123" s="1057"/>
      <c r="CZ123" s="1057"/>
      <c r="DA123" s="1057"/>
      <c r="DB123" s="1057"/>
      <c r="DC123" s="1057"/>
      <c r="DD123" s="1057"/>
      <c r="DE123" s="1057"/>
      <c r="DF123" s="1058"/>
      <c r="DG123" s="995">
        <v>9982</v>
      </c>
      <c r="DH123" s="996"/>
      <c r="DI123" s="996"/>
      <c r="DJ123" s="996"/>
      <c r="DK123" s="997"/>
      <c r="DL123" s="998">
        <v>8665</v>
      </c>
      <c r="DM123" s="996"/>
      <c r="DN123" s="996"/>
      <c r="DO123" s="996"/>
      <c r="DP123" s="997"/>
      <c r="DQ123" s="998">
        <v>10059</v>
      </c>
      <c r="DR123" s="996"/>
      <c r="DS123" s="996"/>
      <c r="DT123" s="996"/>
      <c r="DU123" s="997"/>
      <c r="DV123" s="999">
        <v>0.1</v>
      </c>
      <c r="DW123" s="1000"/>
      <c r="DX123" s="1000"/>
      <c r="DY123" s="1000"/>
      <c r="DZ123" s="1001"/>
    </row>
    <row r="124" spans="1:130" s="230" customFormat="1" ht="26.25" customHeight="1" thickBot="1" x14ac:dyDescent="0.2">
      <c r="A124" s="1094"/>
      <c r="B124" s="986"/>
      <c r="C124" s="959" t="s">
        <v>440</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122</v>
      </c>
      <c r="AB124" s="996"/>
      <c r="AC124" s="996"/>
      <c r="AD124" s="996"/>
      <c r="AE124" s="997"/>
      <c r="AF124" s="998" t="s">
        <v>122</v>
      </c>
      <c r="AG124" s="996"/>
      <c r="AH124" s="996"/>
      <c r="AI124" s="996"/>
      <c r="AJ124" s="997"/>
      <c r="AK124" s="998" t="s">
        <v>122</v>
      </c>
      <c r="AL124" s="996"/>
      <c r="AM124" s="996"/>
      <c r="AN124" s="996"/>
      <c r="AO124" s="997"/>
      <c r="AP124" s="999" t="s">
        <v>122</v>
      </c>
      <c r="AQ124" s="1000"/>
      <c r="AR124" s="1000"/>
      <c r="AS124" s="1000"/>
      <c r="AT124" s="1001"/>
      <c r="AU124" s="1096" t="s">
        <v>452</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52.2</v>
      </c>
      <c r="BR124" s="1064"/>
      <c r="BS124" s="1064"/>
      <c r="BT124" s="1064"/>
      <c r="BU124" s="1064"/>
      <c r="BV124" s="1064">
        <v>57.6</v>
      </c>
      <c r="BW124" s="1064"/>
      <c r="BX124" s="1064"/>
      <c r="BY124" s="1064"/>
      <c r="BZ124" s="1064"/>
      <c r="CA124" s="1064">
        <v>60.6</v>
      </c>
      <c r="CB124" s="1064"/>
      <c r="CC124" s="1064"/>
      <c r="CD124" s="1064"/>
      <c r="CE124" s="1064"/>
      <c r="CF124" s="1065"/>
      <c r="CG124" s="1066"/>
      <c r="CH124" s="1066"/>
      <c r="CI124" s="1066"/>
      <c r="CJ124" s="1067"/>
      <c r="CK124" s="1049"/>
      <c r="CL124" s="1049"/>
      <c r="CM124" s="1049"/>
      <c r="CN124" s="1049"/>
      <c r="CO124" s="1050"/>
      <c r="CP124" s="1056" t="s">
        <v>453</v>
      </c>
      <c r="CQ124" s="1057"/>
      <c r="CR124" s="1057"/>
      <c r="CS124" s="1057"/>
      <c r="CT124" s="1057"/>
      <c r="CU124" s="1057"/>
      <c r="CV124" s="1057"/>
      <c r="CW124" s="1057"/>
      <c r="CX124" s="1057"/>
      <c r="CY124" s="1057"/>
      <c r="CZ124" s="1057"/>
      <c r="DA124" s="1057"/>
      <c r="DB124" s="1057"/>
      <c r="DC124" s="1057"/>
      <c r="DD124" s="1057"/>
      <c r="DE124" s="1057"/>
      <c r="DF124" s="1058"/>
      <c r="DG124" s="1041" t="s">
        <v>122</v>
      </c>
      <c r="DH124" s="1023"/>
      <c r="DI124" s="1023"/>
      <c r="DJ124" s="1023"/>
      <c r="DK124" s="1024"/>
      <c r="DL124" s="1022" t="s">
        <v>122</v>
      </c>
      <c r="DM124" s="1023"/>
      <c r="DN124" s="1023"/>
      <c r="DO124" s="1023"/>
      <c r="DP124" s="1024"/>
      <c r="DQ124" s="1022" t="s">
        <v>122</v>
      </c>
      <c r="DR124" s="1023"/>
      <c r="DS124" s="1023"/>
      <c r="DT124" s="1023"/>
      <c r="DU124" s="1024"/>
      <c r="DV124" s="1025" t="s">
        <v>122</v>
      </c>
      <c r="DW124" s="1026"/>
      <c r="DX124" s="1026"/>
      <c r="DY124" s="1026"/>
      <c r="DZ124" s="1027"/>
    </row>
    <row r="125" spans="1:130" s="230" customFormat="1" ht="26.25" customHeight="1" x14ac:dyDescent="0.15">
      <c r="A125" s="1094"/>
      <c r="B125" s="986"/>
      <c r="C125" s="959" t="s">
        <v>442</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122</v>
      </c>
      <c r="AB125" s="996"/>
      <c r="AC125" s="996"/>
      <c r="AD125" s="996"/>
      <c r="AE125" s="997"/>
      <c r="AF125" s="998" t="s">
        <v>122</v>
      </c>
      <c r="AG125" s="996"/>
      <c r="AH125" s="996"/>
      <c r="AI125" s="996"/>
      <c r="AJ125" s="997"/>
      <c r="AK125" s="998" t="s">
        <v>122</v>
      </c>
      <c r="AL125" s="996"/>
      <c r="AM125" s="996"/>
      <c r="AN125" s="996"/>
      <c r="AO125" s="997"/>
      <c r="AP125" s="999" t="s">
        <v>122</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9" t="s">
        <v>454</v>
      </c>
      <c r="CL125" s="1044"/>
      <c r="CM125" s="1044"/>
      <c r="CN125" s="1044"/>
      <c r="CO125" s="1045"/>
      <c r="CP125" s="966" t="s">
        <v>455</v>
      </c>
      <c r="CQ125" s="934"/>
      <c r="CR125" s="934"/>
      <c r="CS125" s="934"/>
      <c r="CT125" s="934"/>
      <c r="CU125" s="934"/>
      <c r="CV125" s="934"/>
      <c r="CW125" s="934"/>
      <c r="CX125" s="934"/>
      <c r="CY125" s="934"/>
      <c r="CZ125" s="934"/>
      <c r="DA125" s="934"/>
      <c r="DB125" s="934"/>
      <c r="DC125" s="934"/>
      <c r="DD125" s="934"/>
      <c r="DE125" s="934"/>
      <c r="DF125" s="935"/>
      <c r="DG125" s="967" t="s">
        <v>122</v>
      </c>
      <c r="DH125" s="968"/>
      <c r="DI125" s="968"/>
      <c r="DJ125" s="968"/>
      <c r="DK125" s="968"/>
      <c r="DL125" s="968" t="s">
        <v>122</v>
      </c>
      <c r="DM125" s="968"/>
      <c r="DN125" s="968"/>
      <c r="DO125" s="968"/>
      <c r="DP125" s="968"/>
      <c r="DQ125" s="968" t="s">
        <v>122</v>
      </c>
      <c r="DR125" s="968"/>
      <c r="DS125" s="968"/>
      <c r="DT125" s="968"/>
      <c r="DU125" s="968"/>
      <c r="DV125" s="969" t="s">
        <v>122</v>
      </c>
      <c r="DW125" s="969"/>
      <c r="DX125" s="969"/>
      <c r="DY125" s="969"/>
      <c r="DZ125" s="970"/>
    </row>
    <row r="126" spans="1:130" s="230" customFormat="1" ht="26.25" customHeight="1" thickBot="1" x14ac:dyDescent="0.2">
      <c r="A126" s="1094"/>
      <c r="B126" s="986"/>
      <c r="C126" s="959" t="s">
        <v>444</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122</v>
      </c>
      <c r="AB126" s="996"/>
      <c r="AC126" s="996"/>
      <c r="AD126" s="996"/>
      <c r="AE126" s="997"/>
      <c r="AF126" s="998" t="s">
        <v>122</v>
      </c>
      <c r="AG126" s="996"/>
      <c r="AH126" s="996"/>
      <c r="AI126" s="996"/>
      <c r="AJ126" s="997"/>
      <c r="AK126" s="998" t="s">
        <v>122</v>
      </c>
      <c r="AL126" s="996"/>
      <c r="AM126" s="996"/>
      <c r="AN126" s="996"/>
      <c r="AO126" s="997"/>
      <c r="AP126" s="999" t="s">
        <v>122</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0"/>
      <c r="CL126" s="1047"/>
      <c r="CM126" s="1047"/>
      <c r="CN126" s="1047"/>
      <c r="CO126" s="1048"/>
      <c r="CP126" s="959" t="s">
        <v>456</v>
      </c>
      <c r="CQ126" s="960"/>
      <c r="CR126" s="960"/>
      <c r="CS126" s="960"/>
      <c r="CT126" s="960"/>
      <c r="CU126" s="960"/>
      <c r="CV126" s="960"/>
      <c r="CW126" s="960"/>
      <c r="CX126" s="960"/>
      <c r="CY126" s="960"/>
      <c r="CZ126" s="960"/>
      <c r="DA126" s="960"/>
      <c r="DB126" s="960"/>
      <c r="DC126" s="960"/>
      <c r="DD126" s="960"/>
      <c r="DE126" s="960"/>
      <c r="DF126" s="961"/>
      <c r="DG126" s="962" t="s">
        <v>122</v>
      </c>
      <c r="DH126" s="963"/>
      <c r="DI126" s="963"/>
      <c r="DJ126" s="963"/>
      <c r="DK126" s="963"/>
      <c r="DL126" s="963" t="s">
        <v>122</v>
      </c>
      <c r="DM126" s="963"/>
      <c r="DN126" s="963"/>
      <c r="DO126" s="963"/>
      <c r="DP126" s="963"/>
      <c r="DQ126" s="963" t="s">
        <v>122</v>
      </c>
      <c r="DR126" s="963"/>
      <c r="DS126" s="963"/>
      <c r="DT126" s="963"/>
      <c r="DU126" s="963"/>
      <c r="DV126" s="964" t="s">
        <v>122</v>
      </c>
      <c r="DW126" s="964"/>
      <c r="DX126" s="964"/>
      <c r="DY126" s="964"/>
      <c r="DZ126" s="965"/>
    </row>
    <row r="127" spans="1:130" s="230" customFormat="1" ht="26.25" customHeight="1" x14ac:dyDescent="0.15">
      <c r="A127" s="1095"/>
      <c r="B127" s="988"/>
      <c r="C127" s="1010" t="s">
        <v>457</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t="s">
        <v>122</v>
      </c>
      <c r="AB127" s="996"/>
      <c r="AC127" s="996"/>
      <c r="AD127" s="996"/>
      <c r="AE127" s="997"/>
      <c r="AF127" s="998" t="s">
        <v>122</v>
      </c>
      <c r="AG127" s="996"/>
      <c r="AH127" s="996"/>
      <c r="AI127" s="996"/>
      <c r="AJ127" s="997"/>
      <c r="AK127" s="998" t="s">
        <v>122</v>
      </c>
      <c r="AL127" s="996"/>
      <c r="AM127" s="996"/>
      <c r="AN127" s="996"/>
      <c r="AO127" s="997"/>
      <c r="AP127" s="999" t="s">
        <v>122</v>
      </c>
      <c r="AQ127" s="1000"/>
      <c r="AR127" s="1000"/>
      <c r="AS127" s="1000"/>
      <c r="AT127" s="1001"/>
      <c r="AU127" s="232"/>
      <c r="AV127" s="232"/>
      <c r="AW127" s="232"/>
      <c r="AX127" s="1068" t="s">
        <v>458</v>
      </c>
      <c r="AY127" s="1069"/>
      <c r="AZ127" s="1069"/>
      <c r="BA127" s="1069"/>
      <c r="BB127" s="1069"/>
      <c r="BC127" s="1069"/>
      <c r="BD127" s="1069"/>
      <c r="BE127" s="1070"/>
      <c r="BF127" s="1071" t="s">
        <v>459</v>
      </c>
      <c r="BG127" s="1069"/>
      <c r="BH127" s="1069"/>
      <c r="BI127" s="1069"/>
      <c r="BJ127" s="1069"/>
      <c r="BK127" s="1069"/>
      <c r="BL127" s="1070"/>
      <c r="BM127" s="1071" t="s">
        <v>460</v>
      </c>
      <c r="BN127" s="1069"/>
      <c r="BO127" s="1069"/>
      <c r="BP127" s="1069"/>
      <c r="BQ127" s="1069"/>
      <c r="BR127" s="1069"/>
      <c r="BS127" s="1070"/>
      <c r="BT127" s="1071" t="s">
        <v>461</v>
      </c>
      <c r="BU127" s="1069"/>
      <c r="BV127" s="1069"/>
      <c r="BW127" s="1069"/>
      <c r="BX127" s="1069"/>
      <c r="BY127" s="1069"/>
      <c r="BZ127" s="1092"/>
      <c r="CA127" s="232"/>
      <c r="CB127" s="232"/>
      <c r="CC127" s="232"/>
      <c r="CD127" s="255"/>
      <c r="CE127" s="255"/>
      <c r="CF127" s="255"/>
      <c r="CG127" s="232"/>
      <c r="CH127" s="232"/>
      <c r="CI127" s="232"/>
      <c r="CJ127" s="254"/>
      <c r="CK127" s="1060"/>
      <c r="CL127" s="1047"/>
      <c r="CM127" s="1047"/>
      <c r="CN127" s="1047"/>
      <c r="CO127" s="1048"/>
      <c r="CP127" s="959" t="s">
        <v>462</v>
      </c>
      <c r="CQ127" s="960"/>
      <c r="CR127" s="960"/>
      <c r="CS127" s="960"/>
      <c r="CT127" s="960"/>
      <c r="CU127" s="960"/>
      <c r="CV127" s="960"/>
      <c r="CW127" s="960"/>
      <c r="CX127" s="960"/>
      <c r="CY127" s="960"/>
      <c r="CZ127" s="960"/>
      <c r="DA127" s="960"/>
      <c r="DB127" s="960"/>
      <c r="DC127" s="960"/>
      <c r="DD127" s="960"/>
      <c r="DE127" s="960"/>
      <c r="DF127" s="961"/>
      <c r="DG127" s="962" t="s">
        <v>122</v>
      </c>
      <c r="DH127" s="963"/>
      <c r="DI127" s="963"/>
      <c r="DJ127" s="963"/>
      <c r="DK127" s="963"/>
      <c r="DL127" s="963" t="s">
        <v>122</v>
      </c>
      <c r="DM127" s="963"/>
      <c r="DN127" s="963"/>
      <c r="DO127" s="963"/>
      <c r="DP127" s="963"/>
      <c r="DQ127" s="963" t="s">
        <v>122</v>
      </c>
      <c r="DR127" s="963"/>
      <c r="DS127" s="963"/>
      <c r="DT127" s="963"/>
      <c r="DU127" s="963"/>
      <c r="DV127" s="964" t="s">
        <v>122</v>
      </c>
      <c r="DW127" s="964"/>
      <c r="DX127" s="964"/>
      <c r="DY127" s="964"/>
      <c r="DZ127" s="965"/>
    </row>
    <row r="128" spans="1:130" s="230" customFormat="1" ht="26.25" customHeight="1" thickBot="1" x14ac:dyDescent="0.2">
      <c r="A128" s="1078" t="s">
        <v>463</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464</v>
      </c>
      <c r="X128" s="1080"/>
      <c r="Y128" s="1080"/>
      <c r="Z128" s="1081"/>
      <c r="AA128" s="1082">
        <v>35272</v>
      </c>
      <c r="AB128" s="1083"/>
      <c r="AC128" s="1083"/>
      <c r="AD128" s="1083"/>
      <c r="AE128" s="1084"/>
      <c r="AF128" s="1085">
        <v>32927</v>
      </c>
      <c r="AG128" s="1083"/>
      <c r="AH128" s="1083"/>
      <c r="AI128" s="1083"/>
      <c r="AJ128" s="1084"/>
      <c r="AK128" s="1085">
        <v>30277</v>
      </c>
      <c r="AL128" s="1083"/>
      <c r="AM128" s="1083"/>
      <c r="AN128" s="1083"/>
      <c r="AO128" s="1084"/>
      <c r="AP128" s="1086"/>
      <c r="AQ128" s="1087"/>
      <c r="AR128" s="1087"/>
      <c r="AS128" s="1087"/>
      <c r="AT128" s="1088"/>
      <c r="AU128" s="232"/>
      <c r="AV128" s="232"/>
      <c r="AW128" s="232"/>
      <c r="AX128" s="933" t="s">
        <v>465</v>
      </c>
      <c r="AY128" s="934"/>
      <c r="AZ128" s="934"/>
      <c r="BA128" s="934"/>
      <c r="BB128" s="934"/>
      <c r="BC128" s="934"/>
      <c r="BD128" s="934"/>
      <c r="BE128" s="935"/>
      <c r="BF128" s="1089" t="s">
        <v>122</v>
      </c>
      <c r="BG128" s="1090"/>
      <c r="BH128" s="1090"/>
      <c r="BI128" s="1090"/>
      <c r="BJ128" s="1090"/>
      <c r="BK128" s="1090"/>
      <c r="BL128" s="1091"/>
      <c r="BM128" s="1089">
        <v>13.5</v>
      </c>
      <c r="BN128" s="1090"/>
      <c r="BO128" s="1090"/>
      <c r="BP128" s="1090"/>
      <c r="BQ128" s="1090"/>
      <c r="BR128" s="1090"/>
      <c r="BS128" s="1091"/>
      <c r="BT128" s="1089">
        <v>20</v>
      </c>
      <c r="BU128" s="1090"/>
      <c r="BV128" s="1090"/>
      <c r="BW128" s="1090"/>
      <c r="BX128" s="1090"/>
      <c r="BY128" s="1090"/>
      <c r="BZ128" s="1113"/>
      <c r="CA128" s="255"/>
      <c r="CB128" s="255"/>
      <c r="CC128" s="255"/>
      <c r="CD128" s="255"/>
      <c r="CE128" s="255"/>
      <c r="CF128" s="255"/>
      <c r="CG128" s="232"/>
      <c r="CH128" s="232"/>
      <c r="CI128" s="232"/>
      <c r="CJ128" s="254"/>
      <c r="CK128" s="1061"/>
      <c r="CL128" s="1062"/>
      <c r="CM128" s="1062"/>
      <c r="CN128" s="1062"/>
      <c r="CO128" s="1063"/>
      <c r="CP128" s="1072" t="s">
        <v>466</v>
      </c>
      <c r="CQ128" s="762"/>
      <c r="CR128" s="762"/>
      <c r="CS128" s="762"/>
      <c r="CT128" s="762"/>
      <c r="CU128" s="762"/>
      <c r="CV128" s="762"/>
      <c r="CW128" s="762"/>
      <c r="CX128" s="762"/>
      <c r="CY128" s="762"/>
      <c r="CZ128" s="762"/>
      <c r="DA128" s="762"/>
      <c r="DB128" s="762"/>
      <c r="DC128" s="762"/>
      <c r="DD128" s="762"/>
      <c r="DE128" s="762"/>
      <c r="DF128" s="1073"/>
      <c r="DG128" s="1074" t="s">
        <v>122</v>
      </c>
      <c r="DH128" s="1075"/>
      <c r="DI128" s="1075"/>
      <c r="DJ128" s="1075"/>
      <c r="DK128" s="1075"/>
      <c r="DL128" s="1075" t="s">
        <v>122</v>
      </c>
      <c r="DM128" s="1075"/>
      <c r="DN128" s="1075"/>
      <c r="DO128" s="1075"/>
      <c r="DP128" s="1075"/>
      <c r="DQ128" s="1075" t="s">
        <v>122</v>
      </c>
      <c r="DR128" s="1075"/>
      <c r="DS128" s="1075"/>
      <c r="DT128" s="1075"/>
      <c r="DU128" s="1075"/>
      <c r="DV128" s="1076" t="s">
        <v>122</v>
      </c>
      <c r="DW128" s="1076"/>
      <c r="DX128" s="1076"/>
      <c r="DY128" s="1076"/>
      <c r="DZ128" s="1077"/>
    </row>
    <row r="129" spans="1:131" s="230" customFormat="1" ht="26.25" customHeight="1" x14ac:dyDescent="0.15">
      <c r="A129" s="971" t="s">
        <v>102</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467</v>
      </c>
      <c r="X129" s="1108"/>
      <c r="Y129" s="1108"/>
      <c r="Z129" s="1109"/>
      <c r="AA129" s="995">
        <v>9371369</v>
      </c>
      <c r="AB129" s="996"/>
      <c r="AC129" s="996"/>
      <c r="AD129" s="996"/>
      <c r="AE129" s="997"/>
      <c r="AF129" s="998">
        <v>9161081</v>
      </c>
      <c r="AG129" s="996"/>
      <c r="AH129" s="996"/>
      <c r="AI129" s="996"/>
      <c r="AJ129" s="997"/>
      <c r="AK129" s="998">
        <v>9095056</v>
      </c>
      <c r="AL129" s="996"/>
      <c r="AM129" s="996"/>
      <c r="AN129" s="996"/>
      <c r="AO129" s="997"/>
      <c r="AP129" s="1110"/>
      <c r="AQ129" s="1111"/>
      <c r="AR129" s="1111"/>
      <c r="AS129" s="1111"/>
      <c r="AT129" s="1112"/>
      <c r="AU129" s="233"/>
      <c r="AV129" s="233"/>
      <c r="AW129" s="233"/>
      <c r="AX129" s="1102" t="s">
        <v>468</v>
      </c>
      <c r="AY129" s="960"/>
      <c r="AZ129" s="960"/>
      <c r="BA129" s="960"/>
      <c r="BB129" s="960"/>
      <c r="BC129" s="960"/>
      <c r="BD129" s="960"/>
      <c r="BE129" s="961"/>
      <c r="BF129" s="1103" t="s">
        <v>122</v>
      </c>
      <c r="BG129" s="1104"/>
      <c r="BH129" s="1104"/>
      <c r="BI129" s="1104"/>
      <c r="BJ129" s="1104"/>
      <c r="BK129" s="1104"/>
      <c r="BL129" s="1105"/>
      <c r="BM129" s="1103">
        <v>18.5</v>
      </c>
      <c r="BN129" s="1104"/>
      <c r="BO129" s="1104"/>
      <c r="BP129" s="1104"/>
      <c r="BQ129" s="1104"/>
      <c r="BR129" s="1104"/>
      <c r="BS129" s="1105"/>
      <c r="BT129" s="1103">
        <v>30</v>
      </c>
      <c r="BU129" s="1104"/>
      <c r="BV129" s="1104"/>
      <c r="BW129" s="1104"/>
      <c r="BX129" s="1104"/>
      <c r="BY129" s="1104"/>
      <c r="BZ129" s="110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1" t="s">
        <v>469</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470</v>
      </c>
      <c r="X130" s="1108"/>
      <c r="Y130" s="1108"/>
      <c r="Z130" s="1109"/>
      <c r="AA130" s="995">
        <v>1743719</v>
      </c>
      <c r="AB130" s="996"/>
      <c r="AC130" s="996"/>
      <c r="AD130" s="996"/>
      <c r="AE130" s="997"/>
      <c r="AF130" s="998">
        <v>1781891</v>
      </c>
      <c r="AG130" s="996"/>
      <c r="AH130" s="996"/>
      <c r="AI130" s="996"/>
      <c r="AJ130" s="997"/>
      <c r="AK130" s="998">
        <v>1691735</v>
      </c>
      <c r="AL130" s="996"/>
      <c r="AM130" s="996"/>
      <c r="AN130" s="996"/>
      <c r="AO130" s="997"/>
      <c r="AP130" s="1110"/>
      <c r="AQ130" s="1111"/>
      <c r="AR130" s="1111"/>
      <c r="AS130" s="1111"/>
      <c r="AT130" s="1112"/>
      <c r="AU130" s="233"/>
      <c r="AV130" s="233"/>
      <c r="AW130" s="233"/>
      <c r="AX130" s="1102" t="s">
        <v>471</v>
      </c>
      <c r="AY130" s="960"/>
      <c r="AZ130" s="960"/>
      <c r="BA130" s="960"/>
      <c r="BB130" s="960"/>
      <c r="BC130" s="960"/>
      <c r="BD130" s="960"/>
      <c r="BE130" s="961"/>
      <c r="BF130" s="1138">
        <v>8.1999999999999993</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472</v>
      </c>
      <c r="X131" s="1145"/>
      <c r="Y131" s="1145"/>
      <c r="Z131" s="1146"/>
      <c r="AA131" s="1041">
        <v>7627650</v>
      </c>
      <c r="AB131" s="1023"/>
      <c r="AC131" s="1023"/>
      <c r="AD131" s="1023"/>
      <c r="AE131" s="1024"/>
      <c r="AF131" s="1022">
        <v>7379190</v>
      </c>
      <c r="AG131" s="1023"/>
      <c r="AH131" s="1023"/>
      <c r="AI131" s="1023"/>
      <c r="AJ131" s="1024"/>
      <c r="AK131" s="1022">
        <v>7403321</v>
      </c>
      <c r="AL131" s="1023"/>
      <c r="AM131" s="1023"/>
      <c r="AN131" s="1023"/>
      <c r="AO131" s="1024"/>
      <c r="AP131" s="1147"/>
      <c r="AQ131" s="1148"/>
      <c r="AR131" s="1148"/>
      <c r="AS131" s="1148"/>
      <c r="AT131" s="1149"/>
      <c r="AU131" s="233"/>
      <c r="AV131" s="233"/>
      <c r="AW131" s="233"/>
      <c r="AX131" s="1120" t="s">
        <v>473</v>
      </c>
      <c r="AY131" s="762"/>
      <c r="AZ131" s="762"/>
      <c r="BA131" s="762"/>
      <c r="BB131" s="762"/>
      <c r="BC131" s="762"/>
      <c r="BD131" s="762"/>
      <c r="BE131" s="1073"/>
      <c r="BF131" s="1121">
        <v>60.6</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7" t="s">
        <v>474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475</v>
      </c>
      <c r="W132" s="1131"/>
      <c r="X132" s="1131"/>
      <c r="Y132" s="1131"/>
      <c r="Z132" s="1132"/>
      <c r="AA132" s="1133">
        <v>8.6711634649999993</v>
      </c>
      <c r="AB132" s="1134"/>
      <c r="AC132" s="1134"/>
      <c r="AD132" s="1134"/>
      <c r="AE132" s="1135"/>
      <c r="AF132" s="1136">
        <v>9.2906945069999995</v>
      </c>
      <c r="AG132" s="1134"/>
      <c r="AH132" s="1134"/>
      <c r="AI132" s="1134"/>
      <c r="AJ132" s="1135"/>
      <c r="AK132" s="1136">
        <v>6.6470439409999997</v>
      </c>
      <c r="AL132" s="1134"/>
      <c r="AM132" s="1134"/>
      <c r="AN132" s="1134"/>
      <c r="AO132" s="1135"/>
      <c r="AP132" s="1038"/>
      <c r="AQ132" s="1039"/>
      <c r="AR132" s="1039"/>
      <c r="AS132" s="1039"/>
      <c r="AT132" s="113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476</v>
      </c>
      <c r="W133" s="1114"/>
      <c r="X133" s="1114"/>
      <c r="Y133" s="1114"/>
      <c r="Z133" s="1115"/>
      <c r="AA133" s="1116">
        <v>8.1999999999999993</v>
      </c>
      <c r="AB133" s="1117"/>
      <c r="AC133" s="1117"/>
      <c r="AD133" s="1117"/>
      <c r="AE133" s="1118"/>
      <c r="AF133" s="1116">
        <v>8.8000000000000007</v>
      </c>
      <c r="AG133" s="1117"/>
      <c r="AH133" s="1117"/>
      <c r="AI133" s="1117"/>
      <c r="AJ133" s="1118"/>
      <c r="AK133" s="1116">
        <v>8.1999999999999993</v>
      </c>
      <c r="AL133" s="1117"/>
      <c r="AM133" s="1117"/>
      <c r="AN133" s="1117"/>
      <c r="AO133" s="1118"/>
      <c r="AP133" s="1065"/>
      <c r="AQ133" s="1066"/>
      <c r="AR133" s="1066"/>
      <c r="AS133" s="1066"/>
      <c r="AT133" s="111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2YDKv8bs7OJo88RtD9Oav+VEO3hARSn+ozo5iuV/GaQoSYvT4dvQHtmJ6zKUZvrBirwwaT7wC9GxlKcDdcfQA==" saltValue="9R/bjGIXk5fJONrZxFI38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zoomScalePage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zRe2ZAou8w95KlUfbSST36/5MGfdYnom/6NS2eEUH1NvCtnYsmVxc+6hKeU4/CRyoFtm4jsAp19elx9IfaWIA==" saltValue="xnF5193E5voFcG3rifX28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Zs5bAzvVDZ8rc8XRPTg73AZmzfCuUuRMADvo55/aaw+e9kiqtgELpBlrTw8lv10hDYbGXUX052c+sMsZN7LFA==" saltValue="Wc6VTjTLRGkOJ4QuFKVFr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485</v>
      </c>
      <c r="AL9" s="1154"/>
      <c r="AM9" s="1154"/>
      <c r="AN9" s="1155"/>
      <c r="AO9" s="281">
        <v>2518942</v>
      </c>
      <c r="AP9" s="281">
        <v>112137</v>
      </c>
      <c r="AQ9" s="282">
        <v>97843</v>
      </c>
      <c r="AR9" s="283">
        <v>14.6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486</v>
      </c>
      <c r="AL10" s="1154"/>
      <c r="AM10" s="1154"/>
      <c r="AN10" s="1155"/>
      <c r="AO10" s="284">
        <v>35624</v>
      </c>
      <c r="AP10" s="284">
        <v>1586</v>
      </c>
      <c r="AQ10" s="285">
        <v>9606</v>
      </c>
      <c r="AR10" s="286">
        <v>-83.5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487</v>
      </c>
      <c r="AL11" s="1154"/>
      <c r="AM11" s="1154"/>
      <c r="AN11" s="1155"/>
      <c r="AO11" s="284" t="s">
        <v>488</v>
      </c>
      <c r="AP11" s="284" t="s">
        <v>488</v>
      </c>
      <c r="AQ11" s="285">
        <v>1489</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489</v>
      </c>
      <c r="AL12" s="1154"/>
      <c r="AM12" s="1154"/>
      <c r="AN12" s="1155"/>
      <c r="AO12" s="284" t="s">
        <v>488</v>
      </c>
      <c r="AP12" s="284" t="s">
        <v>488</v>
      </c>
      <c r="AQ12" s="285">
        <v>32</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490</v>
      </c>
      <c r="AL13" s="1154"/>
      <c r="AM13" s="1154"/>
      <c r="AN13" s="1155"/>
      <c r="AO13" s="284">
        <v>61860</v>
      </c>
      <c r="AP13" s="284">
        <v>2754</v>
      </c>
      <c r="AQ13" s="285">
        <v>3914</v>
      </c>
      <c r="AR13" s="286">
        <v>-29.6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491</v>
      </c>
      <c r="AL14" s="1154"/>
      <c r="AM14" s="1154"/>
      <c r="AN14" s="1155"/>
      <c r="AO14" s="284">
        <v>29971</v>
      </c>
      <c r="AP14" s="284">
        <v>1334</v>
      </c>
      <c r="AQ14" s="285">
        <v>2436</v>
      </c>
      <c r="AR14" s="286">
        <v>-45.2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492</v>
      </c>
      <c r="AL15" s="1157"/>
      <c r="AM15" s="1157"/>
      <c r="AN15" s="1158"/>
      <c r="AO15" s="284">
        <v>-87055</v>
      </c>
      <c r="AP15" s="284">
        <v>-3875</v>
      </c>
      <c r="AQ15" s="285">
        <v>-5849</v>
      </c>
      <c r="AR15" s="286">
        <v>-33.700000000000003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178</v>
      </c>
      <c r="AL16" s="1157"/>
      <c r="AM16" s="1157"/>
      <c r="AN16" s="1158"/>
      <c r="AO16" s="284">
        <v>2559342</v>
      </c>
      <c r="AP16" s="284">
        <v>113936</v>
      </c>
      <c r="AQ16" s="285">
        <v>109470</v>
      </c>
      <c r="AR16" s="286">
        <v>4.0999999999999996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497</v>
      </c>
      <c r="AL21" s="1160"/>
      <c r="AM21" s="1160"/>
      <c r="AN21" s="1161"/>
      <c r="AO21" s="297">
        <v>12.2</v>
      </c>
      <c r="AP21" s="298">
        <v>10.17</v>
      </c>
      <c r="AQ21" s="299">
        <v>2.0299999999999998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498</v>
      </c>
      <c r="AL22" s="1160"/>
      <c r="AM22" s="1160"/>
      <c r="AN22" s="1161"/>
      <c r="AO22" s="302">
        <v>93.9</v>
      </c>
      <c r="AP22" s="303">
        <v>97.1</v>
      </c>
      <c r="AQ22" s="304">
        <v>-3.2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0" t="s">
        <v>499</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502</v>
      </c>
      <c r="AL32" s="1168"/>
      <c r="AM32" s="1168"/>
      <c r="AN32" s="1169"/>
      <c r="AO32" s="312">
        <v>1627454</v>
      </c>
      <c r="AP32" s="312">
        <v>72450</v>
      </c>
      <c r="AQ32" s="313">
        <v>69401</v>
      </c>
      <c r="AR32" s="314">
        <v>4.4000000000000004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503</v>
      </c>
      <c r="AL33" s="1168"/>
      <c r="AM33" s="1168"/>
      <c r="AN33" s="1169"/>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504</v>
      </c>
      <c r="AL34" s="1168"/>
      <c r="AM34" s="1168"/>
      <c r="AN34" s="1169"/>
      <c r="AO34" s="312" t="s">
        <v>488</v>
      </c>
      <c r="AP34" s="312" t="s">
        <v>488</v>
      </c>
      <c r="AQ34" s="313">
        <v>9</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505</v>
      </c>
      <c r="AL35" s="1168"/>
      <c r="AM35" s="1168"/>
      <c r="AN35" s="1169"/>
      <c r="AO35" s="312">
        <v>586660</v>
      </c>
      <c r="AP35" s="312">
        <v>26117</v>
      </c>
      <c r="AQ35" s="313">
        <v>18088</v>
      </c>
      <c r="AR35" s="314">
        <v>44.4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506</v>
      </c>
      <c r="AL36" s="1168"/>
      <c r="AM36" s="1168"/>
      <c r="AN36" s="1169"/>
      <c r="AO36" s="312" t="s">
        <v>488</v>
      </c>
      <c r="AP36" s="312" t="s">
        <v>488</v>
      </c>
      <c r="AQ36" s="313">
        <v>3145</v>
      </c>
      <c r="AR36" s="314" t="s">
        <v>488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507</v>
      </c>
      <c r="AL37" s="1168"/>
      <c r="AM37" s="1168"/>
      <c r="AN37" s="1169"/>
      <c r="AO37" s="312" t="s">
        <v>488</v>
      </c>
      <c r="AP37" s="312" t="s">
        <v>488</v>
      </c>
      <c r="AQ37" s="313">
        <v>424</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508</v>
      </c>
      <c r="AL38" s="1171"/>
      <c r="AM38" s="1171"/>
      <c r="AN38" s="1172"/>
      <c r="AO38" s="315" t="s">
        <v>488</v>
      </c>
      <c r="AP38" s="315" t="s">
        <v>488</v>
      </c>
      <c r="AQ38" s="316">
        <v>3</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509</v>
      </c>
      <c r="AL39" s="1171"/>
      <c r="AM39" s="1171"/>
      <c r="AN39" s="1172"/>
      <c r="AO39" s="312">
        <v>-30277</v>
      </c>
      <c r="AP39" s="312">
        <v>-1348</v>
      </c>
      <c r="AQ39" s="313">
        <v>-2976</v>
      </c>
      <c r="AR39" s="314">
        <v>-54.7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510</v>
      </c>
      <c r="AL40" s="1168"/>
      <c r="AM40" s="1168"/>
      <c r="AN40" s="1169"/>
      <c r="AO40" s="312">
        <v>-1691735</v>
      </c>
      <c r="AP40" s="312">
        <v>-75312</v>
      </c>
      <c r="AQ40" s="313">
        <v>-62148</v>
      </c>
      <c r="AR40" s="314">
        <v>21.2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288</v>
      </c>
      <c r="AL41" s="1174"/>
      <c r="AM41" s="1174"/>
      <c r="AN41" s="1175"/>
      <c r="AO41" s="312">
        <v>492102</v>
      </c>
      <c r="AP41" s="312">
        <v>21907</v>
      </c>
      <c r="AQ41" s="313">
        <v>25946</v>
      </c>
      <c r="AR41" s="314">
        <v>-15.6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480</v>
      </c>
      <c r="AN49" s="1164" t="s">
        <v>513</v>
      </c>
      <c r="AO49" s="1165"/>
      <c r="AP49" s="1165"/>
      <c r="AQ49" s="1165"/>
      <c r="AR49" s="116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1514816</v>
      </c>
      <c r="AN51" s="334">
        <v>62361</v>
      </c>
      <c r="AO51" s="335">
        <v>20.5</v>
      </c>
      <c r="AP51" s="336">
        <v>132981</v>
      </c>
      <c r="AQ51" s="337">
        <v>58.7</v>
      </c>
      <c r="AR51" s="338">
        <v>-38.200000000000003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1141606</v>
      </c>
      <c r="AN52" s="342">
        <v>46997</v>
      </c>
      <c r="AO52" s="343">
        <v>40.299999999999997</v>
      </c>
      <c r="AP52" s="344">
        <v>56973</v>
      </c>
      <c r="AQ52" s="345">
        <v>9.1999999999999993</v>
      </c>
      <c r="AR52" s="346">
        <v>31.1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1927229</v>
      </c>
      <c r="AN53" s="334">
        <v>80837</v>
      </c>
      <c r="AO53" s="335">
        <v>29.6</v>
      </c>
      <c r="AP53" s="336">
        <v>128523</v>
      </c>
      <c r="AQ53" s="337">
        <v>-3.4</v>
      </c>
      <c r="AR53" s="338">
        <v>33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1480890</v>
      </c>
      <c r="AN54" s="342">
        <v>62115</v>
      </c>
      <c r="AO54" s="343">
        <v>32.200000000000003</v>
      </c>
      <c r="AP54" s="344">
        <v>56792</v>
      </c>
      <c r="AQ54" s="345">
        <v>-0.3</v>
      </c>
      <c r="AR54" s="346">
        <v>32.5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1943570</v>
      </c>
      <c r="AN55" s="334">
        <v>82740</v>
      </c>
      <c r="AO55" s="335">
        <v>2.4</v>
      </c>
      <c r="AP55" s="336">
        <v>92919</v>
      </c>
      <c r="AQ55" s="337">
        <v>-27.7</v>
      </c>
      <c r="AR55" s="338">
        <v>30.1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1002826</v>
      </c>
      <c r="AN56" s="342">
        <v>42692</v>
      </c>
      <c r="AO56" s="343">
        <v>-31.3</v>
      </c>
      <c r="AP56" s="344">
        <v>54128</v>
      </c>
      <c r="AQ56" s="345">
        <v>-4.7</v>
      </c>
      <c r="AR56" s="346">
        <v>-26.6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2153834</v>
      </c>
      <c r="AN57" s="334">
        <v>93454</v>
      </c>
      <c r="AO57" s="335">
        <v>12.9</v>
      </c>
      <c r="AP57" s="336">
        <v>103663</v>
      </c>
      <c r="AQ57" s="337">
        <v>11.6</v>
      </c>
      <c r="AR57" s="338">
        <v>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1465804</v>
      </c>
      <c r="AN58" s="342">
        <v>63601</v>
      </c>
      <c r="AO58" s="343">
        <v>49</v>
      </c>
      <c r="AP58" s="344">
        <v>64346</v>
      </c>
      <c r="AQ58" s="345">
        <v>18.899999999999999</v>
      </c>
      <c r="AR58" s="346">
        <v>30.1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2188610</v>
      </c>
      <c r="AN59" s="334">
        <v>97432</v>
      </c>
      <c r="AO59" s="335">
        <v>4.3</v>
      </c>
      <c r="AP59" s="336">
        <v>92012</v>
      </c>
      <c r="AQ59" s="337">
        <v>-11.2</v>
      </c>
      <c r="AR59" s="338">
        <v>15.5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1524060</v>
      </c>
      <c r="AN60" s="342">
        <v>67848</v>
      </c>
      <c r="AO60" s="343">
        <v>6.7</v>
      </c>
      <c r="AP60" s="344">
        <v>61382</v>
      </c>
      <c r="AQ60" s="345">
        <v>-4.5999999999999996</v>
      </c>
      <c r="AR60" s="346">
        <v>11.3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1945612</v>
      </c>
      <c r="AN61" s="349">
        <v>83365</v>
      </c>
      <c r="AO61" s="350">
        <v>13.9</v>
      </c>
      <c r="AP61" s="351">
        <v>110020</v>
      </c>
      <c r="AQ61" s="352">
        <v>5.6</v>
      </c>
      <c r="AR61" s="338">
        <v>8.3000000000000007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1323037</v>
      </c>
      <c r="AN62" s="342">
        <v>56651</v>
      </c>
      <c r="AO62" s="343">
        <v>19.399999999999999</v>
      </c>
      <c r="AP62" s="344">
        <v>58724</v>
      </c>
      <c r="AQ62" s="345">
        <v>3.7</v>
      </c>
      <c r="AR62" s="346">
        <v>15.7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IrnbaDoIm3XQxPA+HWWdiLQBb1Iufu3jUOPMgMlYTUqpILcFQVvuQ/5g34iB0rLrSKoI2Ym5sHUT/LU1mpbvg==" saltValue="APe3SpdJn9NYU74OCI9o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cdToEBgsjVmvrPL4IQVeYQYvSpzHWGVyEXXhuMaiu6KM+jJKr+XHMaXoBPkegciykE09BBa/1TG1XvtKARIsQQ==" saltValue="eG83b/dbO4JAqeRkEecEp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hOCgonSpCBPQYin22SiHCfe/1MKqWMpJSAyEyUj91kUEircSHvx71o8OtwOH1T8CuZPl46m93EdJuCcdfsI6qw==" saltValue="38YWSySlTAX4htE9nvCjv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6" t="s">
        <v>3</v>
      </c>
      <c r="D47" s="1176"/>
      <c r="E47" s="1177"/>
      <c r="F47" s="11">
        <v>20.73</v>
      </c>
      <c r="G47" s="12">
        <v>31.07</v>
      </c>
      <c r="H47" s="12">
        <v>34.86</v>
      </c>
      <c r="I47" s="12">
        <v>38.479999999999997</v>
      </c>
      <c r="J47" s="13">
        <v>32.64</v>
      </c>
    </row>
    <row r="48" spans="2:10" ht="57.75" customHeight="1" x14ac:dyDescent="0.15">
      <c r="B48" s="14"/>
      <c r="C48" s="1178" t="s">
        <v>4</v>
      </c>
      <c r="D48" s="1178"/>
      <c r="E48" s="1179"/>
      <c r="F48" s="15">
        <v>2.59</v>
      </c>
      <c r="G48" s="16">
        <v>3.8</v>
      </c>
      <c r="H48" s="16">
        <v>4.5199999999999996</v>
      </c>
      <c r="I48" s="16">
        <v>6.09</v>
      </c>
      <c r="J48" s="17">
        <v>7.07</v>
      </c>
    </row>
    <row r="49" spans="2:10" ht="57.75" customHeight="1" thickBot="1" x14ac:dyDescent="0.2">
      <c r="B49" s="18"/>
      <c r="C49" s="1180" t="s">
        <v>5</v>
      </c>
      <c r="D49" s="1180"/>
      <c r="E49" s="1181"/>
      <c r="F49" s="19" t="s">
        <v>532</v>
      </c>
      <c r="G49" s="20">
        <v>11.71</v>
      </c>
      <c r="H49" s="20">
        <v>5.41</v>
      </c>
      <c r="I49" s="20">
        <v>4.29</v>
      </c>
      <c r="J49" s="21" t="s">
        <v>533</v>
      </c>
    </row>
    <row r="50" spans="2:10" x14ac:dyDescent="0.15"/>
  </sheetData>
  <sheetProtection algorithmName="SHA-512" hashValue="6xqtoUNBJ4HqjABoyrtvhFw6zswdbYyQjyk4QfB8fDLONNrWC8KqC5XQtaIeGafjTAviQ7VhZFgBeEUVGlxD2g==" saltValue="TqJsbr5iptIKalUTaZkfR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2025-03-18T00:38:24Z</cp:lastPrinted>
  <dcterms:created xsi:type="dcterms:W3CDTF">2025-02-19T00:45:50Z</dcterms:created>
  <dcterms:modified xsi:type="dcterms:W3CDTF">2025-09-04T08:21:08Z</dcterms:modified>
  <cp:category/>
</cp:coreProperties>
</file>