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8.11.9\homes\admin\01zaisei\▼財政状況資料集\15 R6-7（R5年度決算）\16 市町村→県\07鹿角市　△\02_添削・修正依頼\01_添削用\"/>
    </mc:Choice>
  </mc:AlternateContent>
  <xr:revisionPtr revIDLastSave="0" documentId="13_ncr:1_{A00D227F-2533-44AD-ADE3-2131B4B4ADD7}" xr6:coauthVersionLast="47" xr6:coauthVersionMax="47" xr10:uidLastSave="{00000000-0000-0000-0000-000000000000}"/>
  <bookViews>
    <workbookView xWindow="-110" yWindow="-110" windowWidth="19420" windowHeight="11500" tabRatio="89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C36" i="10"/>
  <c r="BE35" i="10"/>
  <c r="C35" i="10"/>
  <c r="BE34" i="10"/>
  <c r="U34" i="10"/>
  <c r="U35" i="10" s="1"/>
  <c r="C34" i="10"/>
  <c r="U36" i="10" l="1"/>
  <c r="BW34" i="10"/>
  <c r="BW35" i="10" s="1"/>
  <c r="BW36" i="10" s="1"/>
  <c r="BW37" i="10" s="1"/>
  <c r="BW38" i="10" s="1"/>
  <c r="BW39" i="10" s="1"/>
  <c r="BW40" i="10" s="1"/>
  <c r="CO34" i="10" s="1"/>
  <c r="CO35" i="10" s="1"/>
  <c r="CO36" i="10" s="1"/>
  <c r="CO37" i="10" s="1"/>
  <c r="CO38"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<sst xmlns="http://schemas.openxmlformats.org/spreadsheetml/2006/main" count="1135" uniqueCount="574">
  <si>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</si>
  <si>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</si>
  <si>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</si>
  <si>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</si>
  <si>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</si>
  <si>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</si>
  <si>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</si>
  <si>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</si>
  <si>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</si>
  <si>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</si>
  <si>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</si>
  <si>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</si>
  <si>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</si>
  <si>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</si>
  <si>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</si>
  <si>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</si>
  <si>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</si>
  <si>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</si>
  <si>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</si>
  <si>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</si>
  <si>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</si>
  <si>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</si>
  <si>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</si>
  <si>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</si>
  <si>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</si>
  <si>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</si>
  <si>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</si>
  <si>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</si>
  <si>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</si>
  <si>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</si>
  <si>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</si>
  <si>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</si>
  <si>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</si>
  <si>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</si>
  <si>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</si>
  <si>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</si>
  <si>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</si>
  <si>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</si>
  <si>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</si>
  <si>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</si>
  <si>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</si>
  <si>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</si>
  <si>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</si>
  <si>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</si>
  <si>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</si>
  <si>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</si>
  <si>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</si>
  <si>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</si>
  <si>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</si>
  <si>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</si>
  <si>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</si>
  <si>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</si>
  <si>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</si>
  <si>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</si>
  <si>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</si>
  <si>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</si>
  <si>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</si>
  <si>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</si>
  <si>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</si>
  <si>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</si>
  <si>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</si>
  <si>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</si>
  <si>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</si>
  <si>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</si>
  <si>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</si>
  <si>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</si>
  <si>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</si>
  <si>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</si>
  <si>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</si>
  <si>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</si>
  <si>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</si>
  <si>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</si>
  <si>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</si>
  <si>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</si>
  <si>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</si>
  <si>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</si>
  <si>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</si>
  <si>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</si>
  <si>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</si>
  <si>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</si>
  <si>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</si>
  <si>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</si>
  <si>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</si>
  <si>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</si>
  <si>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</si>
  <si>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</si>
  <si>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</si>
  <si>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</si>
  <si>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</si>
  <si>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</si>
  <si>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</si>
  <si>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</si>
  <si>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</si>
  <si>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</si>
  <si>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鹿角市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</si>
  <si>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</si>
  <si>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</si>
  <si>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</si>
  <si>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</si>
  <si>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</si>
  <si>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</si>
  <si>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</si>
  <si>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</si>
  <si>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</si>
  <si>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</si>
  <si>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</si>
  <si>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</si>
  <si>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</si>
  <si>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</si>
  <si>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</si>
  <si>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</si>
  <si>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</si>
  <si>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</si>
  <si>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</si>
  <si>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</si>
  <si>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</si>
  <si>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</si>
  <si>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</si>
  <si>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</si>
  <si>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</si>
  <si>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</si>
  <si>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</si>
  <si>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</si>
  <si>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</si>
  <si>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</si>
  <si>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</si>
  <si>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</si>
  <si>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</si>
  <si>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</si>
  <si>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</si>
  <si>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</si>
  <si>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</si>
  <si>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</si>
  <si>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</si>
  <si>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</si>
  <si>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</si>
  <si>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</si>
  <si>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</si>
  <si>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</si>
  <si>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</si>
  <si>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</si>
  <si>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</si>
  <si>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</si>
  <si>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</si>
  <si>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</si>
  <si>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</si>
  <si>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</si>
  <si>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</si>
  <si>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</si>
  <si>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</si>
  <si>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</si>
  <si>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</si>
  <si>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</si>
  <si>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</si>
  <si>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</si>
  <si>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</si>
  <si>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</si>
  <si>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</si>
  <si>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</si>
  <si>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</si>
  <si>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</si>
  <si>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</si>
  <si>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</si>
  <si>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</si>
  <si>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</si>
  <si>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</si>
  <si>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</si>
  <si>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</si>
  <si>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</si>
  <si>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</si>
  <si>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</si>
  <si>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</si>
  <si>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</si>
  <si>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</si>
  <si>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</si>
  <si>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</si>
  <si>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</si>
  <si>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</si>
  <si>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</si>
  <si>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</si>
  <si>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</si>
  <si>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</si>
  <si>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</si>
  <si>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</si>
  <si>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</si>
  <si>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</si>
  <si>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</si>
  <si>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</si>
  <si>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</si>
  <si>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</si>
  <si>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</si>
  <si>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</si>
  <si>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</si>
  <si>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</si>
  <si>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</si>
  <si>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</si>
  <si>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</si>
  <si>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</si>
  <si>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</si>
  <si>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</si>
  <si>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</si>
  <si>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</si>
  <si>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</si>
  <si>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秋田県鹿角市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</si>
  <si>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</si>
  <si>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</si>
  <si>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</si>
  <si>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</si>
  <si>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</si>
  <si>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</si>
  <si>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</si>
  <si>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</si>
  <si>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</si>
  <si>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</si>
  <si>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</si>
  <si>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</si>
  <si>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</si>
  <si>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</si>
  <si>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</si>
  <si>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</si>
  <si>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</si>
  <si>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</si>
  <si>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</si>
  <si>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</si>
  <si>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</si>
  <si>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</si>
  <si>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</si>
  <si>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</si>
  <si>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</si>
  <si>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</si>
  <si>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</si>
  <si>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</si>
  <si>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</si>
  <si>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</si>
  <si>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</si>
  <si>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</si>
  <si>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</si>
  <si>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</si>
  <si>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</si>
  <si>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</si>
  <si>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</si>
  <si>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</si>
  <si>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</si>
  <si>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</si>
  <si>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</si>
  <si>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</si>
  <si>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</si>
  <si>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</si>
  <si>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</si>
  <si>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</si>
  <si>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</si>
  <si>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</si>
  <si>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</si>
  <si>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</si>
  <si>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</si>
  <si>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</si>
  <si>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</si>
  <si>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</si>
  <si>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</si>
  <si>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</si>
  <si>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</si>
  <si>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</si>
  <si>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</si>
  <si>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</si>
  <si>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</si>
  <si>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</si>
  <si>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</si>
  <si>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</si>
  <si>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</si>
  <si>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</si>
  <si>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</si>
  <si>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</si>
  <si>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</si>
  <si>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</si>
  <si>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</si>
  <si>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</si>
  <si>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</si>
  <si>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</si>
  <si>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</si>
  <si>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</si>
  <si>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</si>
  <si>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</si>
  <si>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</si>
  <si>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</si>
  <si>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</si>
  <si>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</si>
  <si>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</si>
  <si>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</si>
  <si>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</si>
  <si>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</si>
  <si>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</si>
  <si>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</si>
  <si>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</si>
  <si>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</si>
  <si>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</si>
  <si>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</si>
  <si>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</si>
  <si>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</si>
  <si>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</si>
  <si>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</si>
  <si>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</si>
  <si>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</si>
  <si>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</si>
  <si>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</si>
  <si>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</si>
  <si>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</si>
  <si>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</si>
  <si>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</si>
  <si>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</si>
  <si>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</si>
  <si>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</si>
  <si>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</si>
  <si>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</si>
  <si>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</si>
  <si>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</si>
  <si>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</si>
  <si>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</si>
  <si>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</si>
  <si>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</si>
  <si>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</si>
  <si>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</si>
  <si>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</si>
  <si>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</si>
  <si>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</si>
  <si>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</si>
  <si>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</si>
  <si>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</si>
  <si>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</si>
  <si>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</si>
  <si>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</si>
  <si>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</si>
  <si>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</si>
  <si>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</si>
  <si>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</si>
  <si>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</si>
  <si>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</si>
  <si>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</si>
  <si>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</si>
  <si>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</si>
  <si>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</si>
  <si>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</si>
  <si>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</si>
  <si>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</si>
  <si>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</si>
  <si>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</si>
  <si>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</si>
  <si>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</si>
  <si>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</si>
  <si>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</si>
  <si>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</si>
  <si>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</si>
  <si>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</si>
  <si>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</si>
  <si>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</si>
  <si>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秋田県鹿角市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</si>
  <si>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</si>
  <si>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</si>
  <si>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</si>
  <si>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</si>
  <si>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</si>
  <si>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</si>
  <si>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</si>
  <si>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</si>
  <si>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</si>
  <si>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</si>
  <si>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</si>
  <si>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</si>
  <si>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</si>
  <si>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</si>
  <si>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</si>
  <si>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</si>
  <si>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</si>
  <si>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</si>
  <si>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</si>
  <si>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</si>
  <si>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</si>
  <si>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</si>
  <si>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</si>
  <si>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</si>
  <si>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</si>
  <si>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</si>
  <si>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</si>
  <si>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</si>
  <si>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</si>
  <si>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</si>
  <si>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</si>
  <si>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</si>
  <si>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</si>
  <si>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鹿角市国民健康保険事業特別会計</t>
    <phoneticPr fontId="5"/>
  </si>
  <si>
    <t>鹿角市後期高齢者医療特別会計</t>
    <phoneticPr fontId="5"/>
  </si>
  <si>
    <t>鹿角市介護保険事業特別会計</t>
    <phoneticPr fontId="5"/>
  </si>
  <si>
    <t>鹿角市上水道事業会計</t>
    <phoneticPr fontId="5"/>
  </si>
  <si>
    <t>法適用企業</t>
    <phoneticPr fontId="5"/>
  </si>
  <si>
    <t>鹿角市下水道事業会計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</si>
  <si>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</si>
  <si>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</si>
  <si>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</si>
  <si>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</si>
  <si>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</si>
  <si>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</si>
  <si>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</si>
  <si>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</si>
  <si>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</si>
  <si>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</si>
  <si>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</si>
  <si>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</si>
  <si>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</si>
  <si>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</si>
  <si>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</si>
  <si>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</si>
  <si>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</si>
  <si>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</si>
  <si>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</si>
  <si>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</si>
  <si>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</si>
  <si>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</si>
  <si>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</si>
  <si>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</si>
  <si>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</si>
  <si>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</si>
  <si>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</si>
  <si>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</si>
  <si>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</si>
  <si>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</si>
  <si>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</si>
  <si>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</si>
  <si>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</si>
  <si>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</si>
  <si>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</si>
  <si>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</si>
  <si>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</si>
  <si>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</si>
  <si>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</si>
  <si>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</si>
  <si>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</si>
  <si>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</si>
  <si>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</si>
  <si>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</si>
  <si>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</si>
  <si>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</si>
  <si>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</si>
  <si>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</si>
  <si>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</si>
  <si>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</si>
  <si>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</si>
  <si>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</si>
  <si>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</si>
  <si>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</si>
  <si>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</si>
  <si>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</si>
  <si>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</si>
  <si>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</si>
  <si>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</si>
  <si>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</si>
  <si>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</si>
  <si>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</si>
  <si>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</si>
  <si>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</si>
  <si>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</si>
  <si>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</si>
  <si>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</si>
  <si>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</si>
  <si>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</si>
  <si>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</si>
  <si>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</si>
  <si>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</si>
  <si>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</si>
  <si>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</si>
  <si>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</si>
  <si>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</si>
  <si>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</si>
  <si>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</si>
  <si>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</si>
  <si>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</si>
  <si>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</si>
  <si>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</si>
  <si>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</si>
  <si>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</si>
  <si>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</si>
  <si>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</si>
  <si>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</si>
  <si>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</si>
  <si>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</si>
  <si>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</si>
  <si>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</si>
  <si>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</si>
  <si>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</si>
  <si>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</si>
  <si>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</si>
  <si>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</si>
  <si>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</si>
  <si>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</si>
  <si>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</si>
  <si>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</si>
  <si>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</si>
  <si>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</si>
  <si>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</si>
  <si>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</si>
  <si>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</si>
  <si>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</si>
  <si>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</si>
  <si>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</si>
  <si>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</si>
  <si>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</si>
  <si>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</si>
  <si>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</si>
  <si>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</si>
  <si>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</si>
  <si>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</si>
  <si>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</si>
  <si>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</si>
  <si>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</si>
  <si>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</si>
  <si>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</si>
  <si>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</si>
  <si>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</si>
  <si>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</si>
  <si>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</si>
  <si>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</si>
  <si>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</si>
  <si>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</si>
  <si>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</si>
  <si>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</si>
  <si>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</si>
  <si>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</si>
  <si>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</si>
  <si>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</si>
  <si>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</si>
  <si>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</si>
  <si>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0.12</t>
  </si>
  <si>
    <t>▲ 3.07</t>
  </si>
  <si>
    <t>鹿角市上水道事業会計</t>
  </si>
  <si>
    <t>一般会計</t>
  </si>
  <si>
    <t>鹿角市介護保険事業特別会計</t>
  </si>
  <si>
    <t>鹿角市国民健康保険事業特別会計</t>
  </si>
  <si>
    <t>鹿角市下水道事業会計</t>
  </si>
  <si>
    <t>鹿角市後期高齢者医療特別会計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</si>
  <si>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</si>
  <si>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</si>
  <si>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</si>
  <si>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</si>
  <si>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</si>
  <si>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</si>
  <si>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</si>
  <si>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</si>
  <si>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かづの観光物産公社</t>
    <rPh sb="3" eb="5">
      <t>カンコウ</t>
    </rPh>
    <rPh sb="5" eb="7">
      <t>ブッサン</t>
    </rPh>
    <rPh sb="7" eb="9">
      <t>コウシャ</t>
    </rPh>
    <phoneticPr fontId="10"/>
  </si>
  <si>
    <t>八幡平地域経営公社</t>
    <rPh sb="0" eb="3">
      <t>ハチマンタイ</t>
    </rPh>
    <rPh sb="3" eb="5">
      <t>チイキ</t>
    </rPh>
    <rPh sb="5" eb="7">
      <t>ケイエイ</t>
    </rPh>
    <rPh sb="7" eb="9">
      <t>コウシャ</t>
    </rPh>
    <phoneticPr fontId="10"/>
  </si>
  <si>
    <t>鹿角市子ども未来事業団</t>
    <rPh sb="0" eb="3">
      <t>カヅノシ</t>
    </rPh>
    <rPh sb="3" eb="4">
      <t>コ</t>
    </rPh>
    <rPh sb="6" eb="8">
      <t>ミライ</t>
    </rPh>
    <rPh sb="8" eb="11">
      <t>ジギョウダン</t>
    </rPh>
    <phoneticPr fontId="10"/>
  </si>
  <si>
    <t>県北環境保全センター</t>
    <rPh sb="0" eb="2">
      <t>ケンポク</t>
    </rPh>
    <rPh sb="2" eb="4">
      <t>カンキョウ</t>
    </rPh>
    <rPh sb="4" eb="6">
      <t>ホゼン</t>
    </rPh>
    <phoneticPr fontId="10"/>
  </si>
  <si>
    <t>かづのパワー</t>
    <phoneticPr fontId="10"/>
  </si>
  <si>
    <t>鹿角広域行政組合（一般会計）</t>
    <rPh sb="0" eb="2">
      <t>カヅノ</t>
    </rPh>
    <rPh sb="2" eb="4">
      <t>コウイキ</t>
    </rPh>
    <rPh sb="4" eb="6">
      <t>ギョウセイ</t>
    </rPh>
    <rPh sb="6" eb="8">
      <t>クミアイ</t>
    </rPh>
    <rPh sb="9" eb="11">
      <t>イッパン</t>
    </rPh>
    <rPh sb="11" eb="13">
      <t>カイケイ</t>
    </rPh>
    <phoneticPr fontId="10"/>
  </si>
  <si>
    <t>鹿角広域行政組合（鹿角地域ふるさと市町村圏基金特別会計）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トクベツ</t>
    </rPh>
    <rPh sb="25" eb="27">
      <t>カイケイ</t>
    </rPh>
    <phoneticPr fontId="10"/>
  </si>
  <si>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10"/>
  </si>
  <si>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10"/>
  </si>
  <si>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10"/>
  </si>
  <si>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10"/>
  </si>
  <si>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</si>
  <si>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t>
    <phoneticPr fontId="2"/>
  </si>
  <si>
    <t>まちづくり基金</t>
    <rPh sb="5" eb="7">
      <t>キキン</t>
    </rPh>
    <phoneticPr fontId="5"/>
  </si>
  <si>
    <t>ふるさと鹿角応援基金</t>
    <phoneticPr fontId="2"/>
  </si>
  <si>
    <t>教育施設整備基金</t>
    <phoneticPr fontId="2"/>
  </si>
  <si>
    <t>福祉基金</t>
    <phoneticPr fontId="2"/>
  </si>
  <si>
    <t>企業立地促進基金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</si>
  <si>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</si>
  <si>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</si>
  <si>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将来負担比率、有形固定資産減価償却率ともに、類似団体平均を上回っている。
　令和5年度は地方債現在高、標準財政規模ともに減少したが、算定式の分子を構成する将来負担額の減少幅が大きいことから将来負担比率は前年度に比べ減少した。
　今後は、鹿角市公共施設等総合管理計画の基本方針に基づき、老朽化した公共施設の長寿命化や統廃合を進めるとともに、財源の確保に努め、計画的に用途廃止した施設の除却を行うことで、有形固定資産減価償却率と将来負担比率の上昇抑制を図っていく。</t>
    <rPh sb="52" eb="54">
      <t>ヒョウジュン</t>
    </rPh>
    <rPh sb="54" eb="56">
      <t>ザイセイ</t>
    </rPh>
    <rPh sb="56" eb="58">
      <t>キボ</t>
    </rPh>
    <rPh sb="61" eb="63">
      <t>ゲンショウ</t>
    </rPh>
    <rPh sb="67" eb="69">
      <t>サンテイ</t>
    </rPh>
    <rPh sb="69" eb="70">
      <t>シキ</t>
    </rPh>
    <rPh sb="71" eb="73">
      <t>ブンシ</t>
    </rPh>
    <rPh sb="74" eb="76">
      <t>コウセイ</t>
    </rPh>
    <rPh sb="78" eb="80">
      <t>ショウライ</t>
    </rPh>
    <rPh sb="80" eb="82">
      <t>フタン</t>
    </rPh>
    <rPh sb="82" eb="83">
      <t>ガク</t>
    </rPh>
    <rPh sb="84" eb="86">
      <t>ゲンショウ</t>
    </rPh>
    <rPh sb="86" eb="87">
      <t>ハバ</t>
    </rPh>
    <rPh sb="88" eb="89">
      <t>オオ</t>
    </rPh>
    <rPh sb="134" eb="136">
      <t>キホン</t>
    </rPh>
    <rPh sb="136" eb="138">
      <t>ホウシン</t>
    </rPh>
    <rPh sb="179" eb="182">
      <t>ケイカクテキ</t>
    </rPh>
    <rPh sb="183" eb="185">
      <t>ヨウト</t>
    </rPh>
    <rPh sb="185" eb="187">
      <t>ハイシ</t>
    </rPh>
    <rPh sb="189" eb="191">
      <t>シセツ</t>
    </rPh>
    <rPh sb="192" eb="194">
      <t>ジョキャク</t>
    </rPh>
    <rPh sb="195" eb="196">
      <t>オコナ</t>
    </rPh>
    <rPh sb="201" eb="209">
      <t>ユウケイコテイシサンゲンカ</t>
    </rPh>
    <rPh sb="209" eb="211">
      <t>ショウキャク</t>
    </rPh>
    <rPh sb="211" eb="212">
      <t>リツ</t>
    </rPh>
    <rPh sb="225" eb="226">
      <t>ハカ</t>
    </rPh>
    <phoneticPr fontId="10"/>
  </si>
  <si>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</si>
  <si>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</si>
  <si>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</si>
  <si>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</si>
  <si>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</si>
  <si>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</si>
  <si>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</si>
  <si>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将来負担比率は類似団体平均値を上回るものの、実質公債費比率は下回っている。
　前年度比では、分母となる標準財政規模はわずかに減少したものの、地方債残高等の将来負担額の減少幅が大きかったことから、将来負担比率は減少している。実質公債費比率では、令和４年度に一部繰上償還を行ったことなどにより公債費が増加したが、過疎対策事業債などの有利な地方債を活用したことから比率の上昇は抑えられた。
　今後も、引き続き地方債の管理を徹底するとともに、地方税等の徴収強化など自主財源の確保に努め、健全な財政運営を図っていく。</t>
    <rPh sb="14" eb="15">
      <t>チ</t>
    </rPh>
    <rPh sb="16" eb="18">
      <t>ウワマワ</t>
    </rPh>
    <rPh sb="31" eb="33">
      <t>シタマワ</t>
    </rPh>
    <rPh sb="63" eb="65">
      <t>ゲンショウ</t>
    </rPh>
    <rPh sb="71" eb="74">
      <t>チホウサイ</t>
    </rPh>
    <rPh sb="74" eb="76">
      <t>ザンダカ</t>
    </rPh>
    <rPh sb="76" eb="77">
      <t>トウ</t>
    </rPh>
    <rPh sb="78" eb="80">
      <t>ショウライ</t>
    </rPh>
    <rPh sb="80" eb="82">
      <t>フタン</t>
    </rPh>
    <rPh sb="82" eb="83">
      <t>ガク</t>
    </rPh>
    <rPh sb="84" eb="86">
      <t>ゲンショウ</t>
    </rPh>
    <rPh sb="86" eb="87">
      <t>ハバ</t>
    </rPh>
    <rPh sb="88" eb="89">
      <t>オオ</t>
    </rPh>
    <rPh sb="122" eb="124">
      <t>レイワ</t>
    </rPh>
    <rPh sb="125" eb="126">
      <t>ネン</t>
    </rPh>
    <rPh sb="126" eb="127">
      <t>ド</t>
    </rPh>
    <rPh sb="128" eb="130">
      <t>イチブ</t>
    </rPh>
    <rPh sb="130" eb="132">
      <t>クリアゲ</t>
    </rPh>
    <rPh sb="132" eb="134">
      <t>ショウカン</t>
    </rPh>
    <rPh sb="135" eb="136">
      <t>オコナ</t>
    </rPh>
    <rPh sb="149" eb="151">
      <t>ゾウカ</t>
    </rPh>
    <rPh sb="157" eb="159">
      <t>タイサク</t>
    </rPh>
    <rPh sb="159" eb="16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</si>
</sst>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1"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6"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51" xfId="16" applyFont="1" applyBorder="1" applyAlignment="1" applyProtection="1">
      <alignment horizontal="left" vertical="top" wrapText="1"/>
      <protection locked="0"/>
    </xf>
    <xf numFmtId="0" fontId="40" fillId="0" borderId="65"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6"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0453-4D1F-B709-762F0A20F6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80221</c:v>
                </c:pt>
                <c:pt idx="1">
                  <c:v>100490</c:v>
                </c:pt>
                <c:pt idx="2">
                  <c:v>50611</c:v>
                </c:pt>
                <c:pt idx="3">
                  <c:v>50123</c:v>
                </c:pt>
                <c:pt idx="4">
                  <c:v>69259</c:v>
                </c:pt>
              </c:numCache>
            </c:numRef>
          </c:val>
          <c:smooth val="0"/>
          <c:extLst>
            <c:ext xmlns:c16="http://schemas.microsoft.com/office/drawing/2014/chart" uri="{C3380CC4-5D6E-409C-BE32-E72D297353CC}">
              <c16:uniqueId val="{00000001-0453-4D1F-B709-762F0A20F6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2.2000000000000002</c:v>
                </c:pt>
                <c:pt idx="1">
                  <c:v>2.8</c:v>
                </c:pt>
                <c:pt idx="2">
                  <c:v>3.45</c:v>
                </c:pt>
                <c:pt idx="3">
                  <c:v>4.9800000000000004</c:v>
                </c:pt>
                <c:pt idx="4">
                  <c:v>4.87</c:v>
                </c:pt>
              </c:numCache>
            </c:numRef>
          </c:val>
          <c:extLst>
            <c:ext xmlns:c16="http://schemas.microsoft.com/office/drawing/2014/chart" uri="{C3380CC4-5D6E-409C-BE32-E72D297353CC}">
              <c16:uniqueId val="{00000000-ECE1-4CF4-81A3-C1DE82BCAA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22.92</c:v>
                </c:pt>
                <c:pt idx="1">
                  <c:v>21.94</c:v>
                </c:pt>
                <c:pt idx="2">
                  <c:v>22.85</c:v>
                </c:pt>
                <c:pt idx="3">
                  <c:v>21.85</c:v>
                </c:pt>
                <c:pt idx="4">
                  <c:v>19.07</c:v>
                </c:pt>
              </c:numCache>
            </c:numRef>
          </c:val>
          <c:extLst>
            <c:ext xmlns:c16="http://schemas.microsoft.com/office/drawing/2014/chart" uri="{C3380CC4-5D6E-409C-BE32-E72D297353CC}">
              <c16:uniqueId val="{00000001-ECE1-4CF4-81A3-C1DE82BCAA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1.85</c:v>
                </c:pt>
                <c:pt idx="1">
                  <c:v>0.42</c:v>
                </c:pt>
                <c:pt idx="2">
                  <c:v>2.63</c:v>
                </c:pt>
                <c:pt idx="3">
                  <c:v>-0.12</c:v>
                </c:pt>
                <c:pt idx="4">
                  <c:v>-3.07</c:v>
                </c:pt>
              </c:numCache>
            </c:numRef>
          </c:val>
          <c:smooth val="0"/>
          <c:extLst>
            <c:ext xmlns:c16="http://schemas.microsoft.com/office/drawing/2014/chart" uri="{C3380CC4-5D6E-409C-BE32-E72D297353CC}">
              <c16:uniqueId val="{00000002-ECE1-4CF4-81A3-C1DE82BCAA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0.14000000000000001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C5-43EE-8DE3-BB6177D09C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C5-43EE-8DE3-BB6177D09C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C5-43EE-8DE3-BB6177D09C2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4C5-43EE-8DE3-BB6177D09C2C}"/>
            </c:ext>
          </c:extLst>
        </c:ser>
        <c:ser>
          <c:idx val="4"/>
          <c:order val="4"/>
          <c:tx>
            <c:strRef>
              <c:f>データシート!$A$31</c:f>
              <c:strCache>
                <c:ptCount val="1"/>
                <c:pt idx="0">
                  <c:v>鹿角市後期高齢者医療特別会計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0.04</c:v>
                </c:pt>
                <c:pt idx="6">
                  <c:v>#N/A</c:v>
                </c:pt>
                <c:pt idx="7">
                  <c:v>0.02</c:v>
                </c:pt>
                <c:pt idx="8">
                  <c:v>#N/A</c:v>
                </c:pt>
                <c:pt idx="9">
                  <c:v>0.01</c:v>
                </c:pt>
              </c:numCache>
            </c:numRef>
          </c:val>
          <c:extLst>
            <c:ext xmlns:c16="http://schemas.microsoft.com/office/drawing/2014/chart" uri="{C3380CC4-5D6E-409C-BE32-E72D297353CC}">
              <c16:uniqueId val="{00000004-E4C5-43EE-8DE3-BB6177D09C2C}"/>
            </c:ext>
          </c:extLst>
        </c:ser>
        <c:ser>
          <c:idx val="5"/>
          <c:order val="5"/>
          <c:tx>
            <c:strRef>
              <c:f>データシート!$A$32</c:f>
              <c:strCache>
                <c:ptCount val="1"/>
                <c:pt idx="0">
                  <c:v>鹿角市下水道事業会計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0.45</c:v>
                </c:pt>
                <c:pt idx="4">
                  <c:v>#N/A</c:v>
                </c:pt>
                <c:pt idx="5">
                  <c:v>0.67</c:v>
                </c:pt>
                <c:pt idx="6">
                  <c:v>#N/A</c:v>
                </c:pt>
                <c:pt idx="7">
                  <c:v>0.8</c:v>
                </c:pt>
                <c:pt idx="8">
                  <c:v>#N/A</c:v>
                </c:pt>
                <c:pt idx="9">
                  <c:v>0.82</c:v>
                </c:pt>
              </c:numCache>
            </c:numRef>
          </c:val>
          <c:extLst>
            <c:ext xmlns:c16="http://schemas.microsoft.com/office/drawing/2014/chart" uri="{C3380CC4-5D6E-409C-BE32-E72D297353CC}">
              <c16:uniqueId val="{00000005-E4C5-43EE-8DE3-BB6177D09C2C}"/>
            </c:ext>
          </c:extLst>
        </c:ser>
        <c:ser>
          <c:idx val="6"/>
          <c:order val="6"/>
          <c:tx>
            <c:strRef>
              <c:f>データシート!$A$33</c:f>
              <c:strCache>
                <c:ptCount val="1"/>
                <c:pt idx="0">
                  <c:v>鹿角市国民健康保険事業特別会計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1.1000000000000001</c:v>
                </c:pt>
                <c:pt idx="2">
                  <c:v>#N/A</c:v>
                </c:pt>
                <c:pt idx="3">
                  <c:v>1.18</c:v>
                </c:pt>
                <c:pt idx="4">
                  <c:v>#N/A</c:v>
                </c:pt>
                <c:pt idx="5">
                  <c:v>1.51</c:v>
                </c:pt>
                <c:pt idx="6">
                  <c:v>#N/A</c:v>
                </c:pt>
                <c:pt idx="7">
                  <c:v>0.53</c:v>
                </c:pt>
                <c:pt idx="8">
                  <c:v>#N/A</c:v>
                </c:pt>
                <c:pt idx="9">
                  <c:v>1.42</c:v>
                </c:pt>
              </c:numCache>
            </c:numRef>
          </c:val>
          <c:extLst>
            <c:ext xmlns:c16="http://schemas.microsoft.com/office/drawing/2014/chart" uri="{C3380CC4-5D6E-409C-BE32-E72D297353CC}">
              <c16:uniqueId val="{00000006-E4C5-43EE-8DE3-BB6177D09C2C}"/>
            </c:ext>
          </c:extLst>
        </c:ser>
        <c:ser>
          <c:idx val="7"/>
          <c:order val="7"/>
          <c:tx>
            <c:strRef>
              <c:f>データシート!$A$34</c:f>
              <c:strCache>
                <c:ptCount val="1"/>
                <c:pt idx="0">
                  <c:v>鹿角市介護保険事業特別会計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0.32</c:v>
                </c:pt>
                <c:pt idx="2">
                  <c:v>#N/A</c:v>
                </c:pt>
                <c:pt idx="3">
                  <c:v>0.73</c:v>
                </c:pt>
                <c:pt idx="4">
                  <c:v>#N/A</c:v>
                </c:pt>
                <c:pt idx="5">
                  <c:v>1.51</c:v>
                </c:pt>
                <c:pt idx="6">
                  <c:v>#N/A</c:v>
                </c:pt>
                <c:pt idx="7">
                  <c:v>2.2000000000000002</c:v>
                </c:pt>
                <c:pt idx="8">
                  <c:v>#N/A</c:v>
                </c:pt>
                <c:pt idx="9">
                  <c:v>3.23</c:v>
                </c:pt>
              </c:numCache>
            </c:numRef>
          </c:val>
          <c:extLst>
            <c:ext xmlns:c16="http://schemas.microsoft.com/office/drawing/2014/chart" uri="{C3380CC4-5D6E-409C-BE32-E72D297353CC}">
              <c16:uniqueId val="{00000007-E4C5-43EE-8DE3-BB6177D09C2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2.19</c:v>
                </c:pt>
                <c:pt idx="2">
                  <c:v>#N/A</c:v>
                </c:pt>
                <c:pt idx="3">
                  <c:v>2.8</c:v>
                </c:pt>
                <c:pt idx="4">
                  <c:v>#N/A</c:v>
                </c:pt>
                <c:pt idx="5">
                  <c:v>3.45</c:v>
                </c:pt>
                <c:pt idx="6">
                  <c:v>#N/A</c:v>
                </c:pt>
                <c:pt idx="7">
                  <c:v>4.97</c:v>
                </c:pt>
                <c:pt idx="8">
                  <c:v>#N/A</c:v>
                </c:pt>
                <c:pt idx="9">
                  <c:v>4.87</c:v>
                </c:pt>
              </c:numCache>
            </c:numRef>
          </c:val>
          <c:extLst>
            <c:ext xmlns:c16="http://schemas.microsoft.com/office/drawing/2014/chart" uri="{C3380CC4-5D6E-409C-BE32-E72D297353CC}">
              <c16:uniqueId val="{00000008-E4C5-43EE-8DE3-BB6177D09C2C}"/>
            </c:ext>
          </c:extLst>
        </c:ser>
        <c:ser>
          <c:idx val="9"/>
          <c:order val="9"/>
          <c:tx>
            <c:strRef>
              <c:f>データシート!$A$36</c:f>
              <c:strCache>
                <c:ptCount val="1"/>
                <c:pt idx="0">
                  <c:v>鹿角市上水道事業会計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7.36</c:v>
                </c:pt>
                <c:pt idx="2">
                  <c:v>#N/A</c:v>
                </c:pt>
                <c:pt idx="3">
                  <c:v>6.55</c:v>
                </c:pt>
                <c:pt idx="4">
                  <c:v>#N/A</c:v>
                </c:pt>
                <c:pt idx="5">
                  <c:v>5.89</c:v>
                </c:pt>
                <c:pt idx="6">
                  <c:v>#N/A</c:v>
                </c:pt>
                <c:pt idx="7">
                  <c:v>5.49</c:v>
                </c:pt>
                <c:pt idx="8">
                  <c:v>#N/A</c:v>
                </c:pt>
                <c:pt idx="9">
                  <c:v>5.12</c:v>
                </c:pt>
              </c:numCache>
            </c:numRef>
          </c:val>
          <c:extLst>
            <c:ext xmlns:c16="http://schemas.microsoft.com/office/drawing/2014/chart" uri="{C3380CC4-5D6E-409C-BE32-E72D297353CC}">
              <c16:uniqueId val="{00000009-E4C5-43EE-8DE3-BB6177D09C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1695</c:v>
                </c:pt>
                <c:pt idx="5">
                  <c:v>1731</c:v>
                </c:pt>
                <c:pt idx="8">
                  <c:v>1740</c:v>
                </c:pt>
                <c:pt idx="11">
                  <c:v>1732</c:v>
                </c:pt>
                <c:pt idx="14">
                  <c:v>1752</c:v>
                </c:pt>
              </c:numCache>
            </c:numRef>
          </c:val>
          <c:extLst>
            <c:ext xmlns:c16="http://schemas.microsoft.com/office/drawing/2014/chart" uri="{C3380CC4-5D6E-409C-BE32-E72D297353CC}">
              <c16:uniqueId val="{00000000-8D26-49B0-84E8-90982E0A14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26-49B0-84E8-90982E0A14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26-49B0-84E8-90982E0A14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86</c:v>
                </c:pt>
                <c:pt idx="3">
                  <c:v>104</c:v>
                </c:pt>
                <c:pt idx="6">
                  <c:v>104</c:v>
                </c:pt>
                <c:pt idx="9">
                  <c:v>106</c:v>
                </c:pt>
                <c:pt idx="12">
                  <c:v>103</c:v>
                </c:pt>
              </c:numCache>
            </c:numRef>
          </c:val>
          <c:extLst>
            <c:ext xmlns:c16="http://schemas.microsoft.com/office/drawing/2014/chart" uri="{C3380CC4-5D6E-409C-BE32-E72D297353CC}">
              <c16:uniqueId val="{00000003-8D26-49B0-84E8-90982E0A14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461</c:v>
                </c:pt>
                <c:pt idx="3">
                  <c:v>447</c:v>
                </c:pt>
                <c:pt idx="6">
                  <c:v>452</c:v>
                </c:pt>
                <c:pt idx="9">
                  <c:v>448</c:v>
                </c:pt>
                <c:pt idx="12">
                  <c:v>453</c:v>
                </c:pt>
              </c:numCache>
            </c:numRef>
          </c:val>
          <c:extLst>
            <c:ext xmlns:c16="http://schemas.microsoft.com/office/drawing/2014/chart" uri="{C3380CC4-5D6E-409C-BE32-E72D297353CC}">
              <c16:uniqueId val="{00000004-8D26-49B0-84E8-90982E0A14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26-49B0-84E8-90982E0A14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26-49B0-84E8-90982E0A14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1945</c:v>
                </c:pt>
                <c:pt idx="3">
                  <c:v>1979</c:v>
                </c:pt>
                <c:pt idx="6">
                  <c:v>1970</c:v>
                </c:pt>
                <c:pt idx="9">
                  <c:v>1948</c:v>
                </c:pt>
                <c:pt idx="12">
                  <c:v>2011</c:v>
                </c:pt>
              </c:numCache>
            </c:numRef>
          </c:val>
          <c:extLst>
            <c:ext xmlns:c16="http://schemas.microsoft.com/office/drawing/2014/chart" uri="{C3380CC4-5D6E-409C-BE32-E72D297353CC}">
              <c16:uniqueId val="{00000007-8D26-49B0-84E8-90982E0A14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797</c:v>
                </c:pt>
                <c:pt idx="2">
                  <c:v>#N/A</c:v>
                </c:pt>
                <c:pt idx="3">
                  <c:v>#N/A</c:v>
                </c:pt>
                <c:pt idx="4">
                  <c:v>799</c:v>
                </c:pt>
                <c:pt idx="5">
                  <c:v>#N/A</c:v>
                </c:pt>
                <c:pt idx="6">
                  <c:v>#N/A</c:v>
                </c:pt>
                <c:pt idx="7">
                  <c:v>786</c:v>
                </c:pt>
                <c:pt idx="8">
                  <c:v>#N/A</c:v>
                </c:pt>
                <c:pt idx="9">
                  <c:v>#N/A</c:v>
                </c:pt>
                <c:pt idx="10">
                  <c:v>770</c:v>
                </c:pt>
                <c:pt idx="11">
                  <c:v>#N/A</c:v>
                </c:pt>
                <c:pt idx="12">
                  <c:v>#N/A</c:v>
                </c:pt>
                <c:pt idx="13">
                  <c:v>815</c:v>
                </c:pt>
                <c:pt idx="14">
                  <c:v>#N/A</c:v>
                </c:pt>
              </c:numCache>
            </c:numRef>
          </c:val>
          <c:smooth val="0"/>
          <c:extLst>
            <c:ext xmlns:c16="http://schemas.microsoft.com/office/drawing/2014/chart" uri="{C3380CC4-5D6E-409C-BE32-E72D297353CC}">
              <c16:uniqueId val="{00000008-8D26-49B0-84E8-90982E0A14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18609</c:v>
                </c:pt>
                <c:pt idx="5">
                  <c:v>18810</c:v>
                </c:pt>
                <c:pt idx="8">
                  <c:v>18212</c:v>
                </c:pt>
                <c:pt idx="11">
                  <c:v>17122</c:v>
                </c:pt>
                <c:pt idx="14">
                  <c:v>16454</c:v>
                </c:pt>
              </c:numCache>
            </c:numRef>
          </c:val>
          <c:extLst>
            <c:ext xmlns:c16="http://schemas.microsoft.com/office/drawing/2014/chart" uri="{C3380CC4-5D6E-409C-BE32-E72D297353CC}">
              <c16:uniqueId val="{00000000-EB86-4C56-8A21-BE8CBE6912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594</c:v>
                </c:pt>
                <c:pt idx="5">
                  <c:v>625</c:v>
                </c:pt>
                <c:pt idx="8">
                  <c:v>683</c:v>
                </c:pt>
                <c:pt idx="11">
                  <c:v>794</c:v>
                </c:pt>
                <c:pt idx="14">
                  <c:v>747</c:v>
                </c:pt>
              </c:numCache>
            </c:numRef>
          </c:val>
          <c:extLst>
            <c:ext xmlns:c16="http://schemas.microsoft.com/office/drawing/2014/chart" uri="{C3380CC4-5D6E-409C-BE32-E72D297353CC}">
              <c16:uniqueId val="{00000001-EB86-4C56-8A21-BE8CBE6912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6126</c:v>
                </c:pt>
                <c:pt idx="5">
                  <c:v>5698</c:v>
                </c:pt>
                <c:pt idx="8">
                  <c:v>6435</c:v>
                </c:pt>
                <c:pt idx="11">
                  <c:v>6507</c:v>
                </c:pt>
                <c:pt idx="14">
                  <c:v>6255</c:v>
                </c:pt>
              </c:numCache>
            </c:numRef>
          </c:val>
          <c:extLst>
            <c:ext xmlns:c16="http://schemas.microsoft.com/office/drawing/2014/chart" uri="{C3380CC4-5D6E-409C-BE32-E72D297353CC}">
              <c16:uniqueId val="{00000002-EB86-4C56-8A21-BE8CBE6912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86-4C56-8A21-BE8CBE6912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86-4C56-8A21-BE8CBE6912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86-4C56-8A21-BE8CBE6912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1549</c:v>
                </c:pt>
                <c:pt idx="3">
                  <c:v>1473</c:v>
                </c:pt>
                <c:pt idx="6">
                  <c:v>1408</c:v>
                </c:pt>
                <c:pt idx="9">
                  <c:v>1459</c:v>
                </c:pt>
                <c:pt idx="12">
                  <c:v>1544</c:v>
                </c:pt>
              </c:numCache>
            </c:numRef>
          </c:val>
          <c:extLst>
            <c:ext xmlns:c16="http://schemas.microsoft.com/office/drawing/2014/chart" uri="{C3380CC4-5D6E-409C-BE32-E72D297353CC}">
              <c16:uniqueId val="{00000006-EB86-4C56-8A21-BE8CBE6912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2008</c:v>
                </c:pt>
                <c:pt idx="3">
                  <c:v>2345</c:v>
                </c:pt>
                <c:pt idx="6">
                  <c:v>3061</c:v>
                </c:pt>
                <c:pt idx="9">
                  <c:v>2967</c:v>
                </c:pt>
                <c:pt idx="12">
                  <c:v>2881</c:v>
                </c:pt>
              </c:numCache>
            </c:numRef>
          </c:val>
          <c:extLst>
            <c:ext xmlns:c16="http://schemas.microsoft.com/office/drawing/2014/chart" uri="{C3380CC4-5D6E-409C-BE32-E72D297353CC}">
              <c16:uniqueId val="{00000007-EB86-4C56-8A21-BE8CBE6912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7164</c:v>
                </c:pt>
                <c:pt idx="3">
                  <c:v>7169</c:v>
                </c:pt>
                <c:pt idx="6">
                  <c:v>6626</c:v>
                </c:pt>
                <c:pt idx="9">
                  <c:v>6342</c:v>
                </c:pt>
                <c:pt idx="12">
                  <c:v>5791</c:v>
                </c:pt>
              </c:numCache>
            </c:numRef>
          </c:val>
          <c:extLst>
            <c:ext xmlns:c16="http://schemas.microsoft.com/office/drawing/2014/chart" uri="{C3380CC4-5D6E-409C-BE32-E72D297353CC}">
              <c16:uniqueId val="{00000008-EB86-4C56-8A21-BE8CBE6912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B86-4C56-8A21-BE8CBE6912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18934</c:v>
                </c:pt>
                <c:pt idx="3">
                  <c:v>19013</c:v>
                </c:pt>
                <c:pt idx="6">
                  <c:v>18032</c:v>
                </c:pt>
                <c:pt idx="9">
                  <c:v>17071</c:v>
                </c:pt>
                <c:pt idx="12">
                  <c:v>16442</c:v>
                </c:pt>
              </c:numCache>
            </c:numRef>
          </c:val>
          <c:extLst>
            <c:ext xmlns:c16="http://schemas.microsoft.com/office/drawing/2014/chart" uri="{C3380CC4-5D6E-409C-BE32-E72D297353CC}">
              <c16:uniqueId val="{0000000A-EB86-4C56-8A21-BE8CBE6912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4326</c:v>
                </c:pt>
                <c:pt idx="2">
                  <c:v>#N/A</c:v>
                </c:pt>
                <c:pt idx="3">
                  <c:v>#N/A</c:v>
                </c:pt>
                <c:pt idx="4">
                  <c:v>4867</c:v>
                </c:pt>
                <c:pt idx="5">
                  <c:v>#N/A</c:v>
                </c:pt>
                <c:pt idx="6">
                  <c:v>#N/A</c:v>
                </c:pt>
                <c:pt idx="7">
                  <c:v>3797</c:v>
                </c:pt>
                <c:pt idx="8">
                  <c:v>#N/A</c:v>
                </c:pt>
                <c:pt idx="9">
                  <c:v>#N/A</c:v>
                </c:pt>
                <c:pt idx="10">
                  <c:v>3416</c:v>
                </c:pt>
                <c:pt idx="11">
                  <c:v>#N/A</c:v>
                </c:pt>
                <c:pt idx="12">
                  <c:v>#N/A</c:v>
                </c:pt>
                <c:pt idx="13">
                  <c:v>3202</c:v>
                </c:pt>
                <c:pt idx="14">
                  <c:v>#N/A</c:v>
                </c:pt>
              </c:numCache>
            </c:numRef>
          </c:val>
          <c:smooth val="0"/>
          <c:extLst>
            <c:ext xmlns:c16="http://schemas.microsoft.com/office/drawing/2014/chart" uri="{C3380CC4-5D6E-409C-BE32-E72D297353CC}">
              <c16:uniqueId val="{0000000B-EB86-4C56-8A21-BE8CBE6912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2622</c:v>
                </c:pt>
                <c:pt idx="1">
                  <c:v>2447</c:v>
                </c:pt>
                <c:pt idx="2">
                  <c:v>2121</c:v>
                </c:pt>
              </c:numCache>
            </c:numRef>
          </c:val>
          <c:extLst>
            <c:ext xmlns:c16="http://schemas.microsoft.com/office/drawing/2014/chart" uri="{C3380CC4-5D6E-409C-BE32-E72D297353CC}">
              <c16:uniqueId val="{00000000-C4F9-4CB9-ADF7-D52AB64034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152</c:v>
                </c:pt>
                <c:pt idx="1">
                  <c:v>152</c:v>
                </c:pt>
                <c:pt idx="2">
                  <c:v>152</c:v>
                </c:pt>
              </c:numCache>
            </c:numRef>
          </c:val>
          <c:extLst>
            <c:ext xmlns:c16="http://schemas.microsoft.com/office/drawing/2014/chart" uri="{C3380CC4-5D6E-409C-BE32-E72D297353CC}">
              <c16:uniqueId val="{00000001-C4F9-4CB9-ADF7-D52AB64034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2884</c:v>
                </c:pt>
                <c:pt idx="1">
                  <c:v>2878</c:v>
                </c:pt>
                <c:pt idx="2">
                  <c:v>3130</c:v>
                </c:pt>
              </c:numCache>
            </c:numRef>
          </c:val>
          <c:extLst>
            <c:ext xmlns:c16="http://schemas.microsoft.com/office/drawing/2014/chart" uri="{C3380CC4-5D6E-409C-BE32-E72D297353CC}">
              <c16:uniqueId val="{00000002-C4F9-4CB9-ADF7-D52AB64034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{58696F61-91F2-4B87-993D-A5C21BEE8AC6}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7E4D-494A-949D-BC29802F0F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{D9B0DFCA-947B-410C-BAFE-922E1FD99DAB}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4D-494A-949D-BC29802F0F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{A2F25B2A-194F-4BF8-9D14-0DD32181D58D}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4D-494A-949D-BC29802F0F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{F7C64CE0-D206-40B2-BAB5-393B67B5116E}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4D-494A-949D-BC29802F0F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{1A180B58-9D8A-46CE-84BC-75BE1297C9EA}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4D-494A-949D-BC29802F0F90}"/>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{3AD53DF4-B8B8-4072-BCF1-CE744CF3A79F}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7E4D-494A-949D-BC29802F0F9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{2F22FCD8-871D-4888-9D46-E8F42FEF37A7}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7E4D-494A-949D-BC29802F0F9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{12F5219A-DF58-4DC4-81E4-F167BE0BDD3B}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7E4D-494A-949D-BC29802F0F9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{E89684DD-62C9-479D-AD98-AB9EE3AA68BE}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7E4D-494A-949D-BC29802F0F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62.9</c:v>
                </c:pt>
                <c:pt idx="8">
                  <c:v>64</c:v>
                </c:pt>
                <c:pt idx="16">
                  <c:v>65.5</c:v>
                </c:pt>
                <c:pt idx="24">
                  <c:v>67</c:v>
                </c:pt>
                <c:pt idx="32">
                  <c:v>68.400000000000006</c:v>
                </c:pt>
              </c:numCache>
            </c:numRef>
          </c:xVal>
          <c:yVal>
            <c:numRef>
              <c:f>公会計指標分析・財政指標組合せ分析表!$BP$51:$DC$51</c:f>
              <c:numCache>
                <c:formatCode>#,##0.0;"▲ "#,##0.0</c:formatCode>
                <c:ptCount val="40"/>
                <c:pt idx="0">
                  <c:v>48</c:v>
                </c:pt>
                <c:pt idx="8">
                  <c:v>52.2</c:v>
                </c:pt>
                <c:pt idx="16">
                  <c:v>38.700000000000003</c:v>
                </c:pt>
                <c:pt idx="24">
                  <c:v>35.799999999999997</c:v>
                </c:pt>
                <c:pt idx="32">
                  <c:v>34</c:v>
                </c:pt>
              </c:numCache>
            </c:numRef>
          </c:yVal>
          <c:smooth val="0"/>
          <c:extLst>
            <c:ext xmlns:c16="http://schemas.microsoft.com/office/drawing/2014/chart" uri="{C3380CC4-5D6E-409C-BE32-E72D297353CC}">
              <c16:uniqueId val="{00000009-7E4D-494A-949D-BC29802F0F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{D0047BDB-91AC-4DE4-9010-4FCE8F1D7834}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7E4D-494A-949D-BC29802F0F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{6391B0B4-8A2B-43F8-9029-80BEC962255E}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4D-494A-949D-BC29802F0F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{42BDAB25-C709-4C6D-92FD-073B93156ED9}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4D-494A-949D-BC29802F0F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{D74B857B-75FB-4DF6-98FD-6AE10C2FAF72}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4D-494A-949D-BC29802F0F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{5700971B-F85C-4976-B967-7AF850D32E31}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4D-494A-949D-BC29802F0F90}"/>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{2643F128-0A30-4179-B498-AD45D0BF2AF2}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7E4D-494A-949D-BC29802F0F9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{C0FB5008-0A16-4627-99B6-713C56E65C3D}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7E4D-494A-949D-BC29802F0F9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{44A5BBF0-F22D-461B-AE45-5318850DFF3A}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7E4D-494A-949D-BC29802F0F9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{7D71DEFE-C64B-4B44-AE18-CE7485726576}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7E4D-494A-949D-BC29802F0F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61.7</c:v>
                </c:pt>
                <c:pt idx="16">
                  <c:v>62.5</c:v>
                </c:pt>
                <c:pt idx="24">
                  <c:v>64.3</c:v>
                </c:pt>
                <c:pt idx="32">
                  <c:v>64.7</c:v>
                </c:pt>
              </c:numCache>
            </c:numRef>
          </c:xVal>
          <c:yVal>
            <c:numRef>
              <c:f>公会計指標分析・財政指標組合せ分析表!$BP$55:$DC$55</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7E4D-494A-949D-BC29802F0F90}"/>
            </c:ext>
          </c:extLst>
        </c:ser>
        <c:dLbls>
          <c:showLegendKey val="0"/>
          <c:showVal val="1"/>
          <c:showCatName val="0"/>
          <c:showSerName val="0"/>
          <c:showPercent val="0"/>
          <c:showBubbleSize val="0"/>
        </c:dLbls>
        <c:axId val="46179840"/>
        <c:axId val="46181760"/>
      </c:scatterChart>
      <c:valAx>
        <c:axId val="46179840"/>
        <c:scaling>
          <c:orientation val="maxMin"/>
          <c:max val="69"/>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{6118A312-6CB4-44BB-93F3-BFCAEFE48C58}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578D-42FF-B8F0-4AAEFA78FA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{DF33FC0F-AC67-4F5F-8F77-5654AFB3730F}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8D-42FF-B8F0-4AAEFA78FA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{7DC1E465-F65A-4A53-B773-2B59935EC563}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8D-42FF-B8F0-4AAEFA78FA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{8EDE272D-41A9-4790-93D1-B943DFBC0D1F}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8D-42FF-B8F0-4AAEFA78FA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{BACB3341-5A6A-467F-AC1B-FE5D143876BE}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8D-42FF-B8F0-4AAEFA78FA41}"/>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{AC67BC6F-C7D7-4FDD-A556-2C0A86D52985}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578D-42FF-B8F0-4AAEFA78FA41}"/>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{ACD5CD9B-4C5A-4A5F-9EB2-86FFBA28D310}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578D-42FF-B8F0-4AAEFA78FA41}"/>
                </c:ext>
              </c:extLst>
            </c:dLbl>
            <c:dLbl>
              <c:idx val="24"/>
              <c:layout>
                <c:manualLayout>
                  <c:x val="0"/>
                  <c:y val="7.2336799535860051E-3"/>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{708C398E-CAD4-40E8-A0DE-414691ADB7B0}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578D-42FF-B8F0-4AAEFA78FA41}"/>
                </c:ext>
              </c:extLst>
            </c:dLbl>
            <c:dLbl>
              <c:idx val="32"/>
              <c:layout>
                <c:manualLayout>
                  <c:x val="0"/>
                  <c:y val="-7.2336799535860849E-3"/>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{558F4372-1BB4-43B6-A2D2-A656D0C3C2A4}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578D-42FF-B8F0-4AAEFA78FA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8.4</c:v>
                </c:pt>
                <c:pt idx="16">
                  <c:v>8.4</c:v>
                </c:pt>
                <c:pt idx="24">
                  <c:v>8.1999999999999993</c:v>
                </c:pt>
                <c:pt idx="32">
                  <c:v>8.1999999999999993</c:v>
                </c:pt>
              </c:numCache>
            </c:numRef>
          </c:xVal>
          <c:yVal>
            <c:numRef>
              <c:f>公会計指標分析・財政指標組合せ分析表!$BP$73:$DC$73</c:f>
              <c:numCache>
                <c:formatCode>#,##0.0;"▲ "#,##0.0</c:formatCode>
                <c:ptCount val="40"/>
                <c:pt idx="0">
                  <c:v>48</c:v>
                </c:pt>
                <c:pt idx="8">
                  <c:v>52.2</c:v>
                </c:pt>
                <c:pt idx="16">
                  <c:v>38.700000000000003</c:v>
                </c:pt>
                <c:pt idx="24">
                  <c:v>35.799999999999997</c:v>
                </c:pt>
                <c:pt idx="32">
                  <c:v>34</c:v>
                </c:pt>
              </c:numCache>
            </c:numRef>
          </c:yVal>
          <c:smooth val="0"/>
          <c:extLst>
            <c:ext xmlns:c16="http://schemas.microsoft.com/office/drawing/2014/chart" uri="{C3380CC4-5D6E-409C-BE32-E72D297353CC}">
              <c16:uniqueId val="{00000009-578D-42FF-B8F0-4AAEFA78FA4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{1DED18FA-CB18-4192-98BF-8531F7C8BE80}</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578D-42FF-B8F0-4AAEFA78FA4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{29D46B70-5307-445F-BF88-001416B27D67}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8D-42FF-B8F0-4AAEFA78FA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{FBE1BA49-76A2-461A-B985-6CC41749D886}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8D-42FF-B8F0-4AAEFA78FA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{4A85C970-2ECD-4E33-BFED-1182B9C3DD42}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8D-42FF-B8F0-4AAEFA78FA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{7CE90FB7-AFFF-4BD8-86A8-76FC905D03E5}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8D-42FF-B8F0-4AAEFA78FA41}"/>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{D937DE7E-18D3-4F16-9191-4207308559AA}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578D-42FF-B8F0-4AAEFA78FA41}"/>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{719F069D-7751-49F7-88E8-18F58A9F53E3}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578D-42FF-B8F0-4AAEFA78FA41}"/>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{5F510423-4A38-4705-AE68-D3A808C94ACF}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578D-42FF-B8F0-4AAEFA78FA41}"/>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{63E1E5BA-63F1-43B0-89ED-0DC813842095}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578D-42FF-B8F0-4AAEFA78FA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8.9</c:v>
                </c:pt>
                <c:pt idx="24">
                  <c:v>8.9</c:v>
                </c:pt>
                <c:pt idx="32">
                  <c:v>9</c:v>
                </c:pt>
              </c:numCache>
            </c:numRef>
          </c:xVal>
          <c:yVal>
            <c:numRef>
              <c:f>公会計指標分析・財政指標組合せ分析表!$BP$77:$DC$77</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578D-42FF-B8F0-4AAEFA78FA41}"/>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27,714
27,576
707.52
21,078,852
20,259,251
541,857
11,120,804
16,442,175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財政力指数は同水準を維持しているが、人口減少等に伴う税収の伸び悩みから、類似団体平均を下回る</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ja-JP" altLang="en-US" sz="1300">
              <a:latin typeface="ＭＳ Ｐゴシック" panose="020B0600070205080204" pitchFamily="50" charset="-128"/>
              <a:ea typeface="ＭＳ Ｐゴシック" panose="020B0600070205080204" pitchFamily="50" charset="-128"/>
            </a:rPr>
            <a:t>　本市の重要課題の一つである「地域の稼ぐ力を高める産業振興」において、スマート農業の普及推進や企業力向上に資する</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a:t>
          </a:r>
          <a:r>
            <a:rPr kumimoji="1" lang="en-US" altLang="ja-JP" sz="1300">
              <a:latin typeface="ＭＳ Ｐゴシック" panose="020B0600070205080204" pitchFamily="50" charset="-128"/>
              <a:ea typeface="ＭＳ Ｐゴシック" panose="020B0600070205080204" pitchFamily="50" charset="-128"/>
            </a:rPr>
            <a:t>SNS</a:t>
          </a:r>
          <a:r>
            <a:rPr kumimoji="1" lang="ja-JP" altLang="en-US" sz="1300">
              <a:latin typeface="ＭＳ Ｐゴシック" panose="020B0600070205080204" pitchFamily="50" charset="-128"/>
              <a:ea typeface="ＭＳ Ｐゴシック" panose="020B0600070205080204" pitchFamily="50" charset="-128"/>
            </a:rPr>
            <a:t>を活用したインバウンド強化など、時代にマッチした産業力の強化を図り、持続可能な地域社会の形成に取り組んでいく。</a:t>
          </a:r>
          <a:endParaRPr kumimoji="1" lang="en-US" altLang="ja-JP" sz="1300">
            <a:latin typeface="ＭＳ Ｐゴシック" panose="020B0600070205080204" pitchFamily="50" charset="-128"/>
            <a:ea typeface="ＭＳ Ｐゴシック" panose="020B0600070205080204" pitchFamily="50" charset="-128"/>
          </a:endParaRPr>
        </a:p>
        <a:p>
          <a:pPr algn="l"/>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46990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46990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22860</xdr:rowOff>
    </xdr:from>
    <xdr:to>
      <xdr:col>15</xdr:col>
      <xdr:colOff>82550</xdr:colOff>
      <xdr:row>43</xdr:row>
      <xdr:rowOff>46990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22860</xdr:rowOff>
    </xdr:from>
    <xdr:to>
      <xdr:col>11</xdr:col>
      <xdr:colOff>31750</xdr:colOff>
      <xdr:row>43</xdr:row>
      <xdr:rowOff>22860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143510</xdr:rowOff>
    </xdr:from>
    <xdr:to>
      <xdr:col>11</xdr:col>
      <xdr:colOff>82550</xdr:colOff>
      <xdr:row>43</xdr:row>
      <xdr:rowOff>73660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58437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143510</xdr:rowOff>
    </xdr:from>
    <xdr:to>
      <xdr:col>7</xdr:col>
      <xdr:colOff>31750</xdr:colOff>
      <xdr:row>43</xdr:row>
      <xdr:rowOff>73660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58437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92.8</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ポイント上昇した。人件費が前年度比</a:t>
          </a:r>
          <a:r>
            <a:rPr kumimoji="1" lang="en-US" altLang="ja-JP" sz="1300">
              <a:latin typeface="ＭＳ Ｐゴシック" panose="020B0600070205080204" pitchFamily="50" charset="-128"/>
              <a:ea typeface="ＭＳ Ｐゴシック" panose="020B0600070205080204" pitchFamily="50" charset="-128"/>
            </a:rPr>
            <a:t>103.9</a:t>
          </a:r>
          <a:r>
            <a:rPr kumimoji="1" lang="ja-JP" altLang="en-US" sz="1300">
              <a:latin typeface="ＭＳ Ｐゴシック" panose="020B0600070205080204" pitchFamily="50" charset="-128"/>
              <a:ea typeface="ＭＳ Ｐゴシック" panose="020B0600070205080204" pitchFamily="50" charset="-128"/>
            </a:rPr>
            <a:t>％、補助費等が前年度比</a:t>
          </a:r>
          <a:r>
            <a:rPr kumimoji="1" lang="en-US" altLang="ja-JP" sz="1300">
              <a:latin typeface="ＭＳ Ｐゴシック" panose="020B0600070205080204" pitchFamily="50" charset="-128"/>
              <a:ea typeface="ＭＳ Ｐゴシック" panose="020B0600070205080204" pitchFamily="50" charset="-128"/>
            </a:rPr>
            <a:t>104.6</a:t>
          </a:r>
          <a:r>
            <a:rPr kumimoji="1" lang="ja-JP" altLang="en-US" sz="1300">
              <a:latin typeface="ＭＳ Ｐゴシック" panose="020B0600070205080204" pitchFamily="50" charset="-128"/>
              <a:ea typeface="ＭＳ Ｐゴシック" panose="020B0600070205080204" pitchFamily="50" charset="-128"/>
            </a:rPr>
            <a:t>％となった影響により、分子が増加した一方で、市税が前年度比</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％、普通交付税が前年度比</a:t>
          </a:r>
          <a:r>
            <a:rPr kumimoji="1" lang="en-US" altLang="ja-JP" sz="1300">
              <a:latin typeface="ＭＳ Ｐゴシック" panose="020B0600070205080204" pitchFamily="50" charset="-128"/>
              <a:ea typeface="ＭＳ Ｐゴシック" panose="020B0600070205080204" pitchFamily="50" charset="-128"/>
            </a:rPr>
            <a:t>98.6</a:t>
          </a:r>
          <a:r>
            <a:rPr kumimoji="1" lang="ja-JP" altLang="en-US" sz="1300">
              <a:latin typeface="ＭＳ Ｐゴシック" panose="020B0600070205080204" pitchFamily="50" charset="-128"/>
              <a:ea typeface="ＭＳ Ｐゴシック" panose="020B0600070205080204" pitchFamily="50" charset="-128"/>
            </a:rPr>
            <a:t>％となったことなどにより、分母が大幅に減少した。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今後も経常収支比率の上昇が予想されることから、引き続き事務事業の効果を見極めながら、徹底した経費節減に取り組んでいく。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158931</xdr:rowOff>
    </xdr:from>
    <xdr:to>
      <xdr:col>23</xdr:col>
      <xdr:colOff>133350</xdr:colOff>
      <xdr:row>60</xdr:row>
      <xdr:rowOff>87449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74481"/>
          <a:ext cx="8382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79647</xdr:rowOff>
    </xdr:from>
    <xdr:to>
      <xdr:col>19</xdr:col>
      <xdr:colOff>133350</xdr:colOff>
      <xdr:row>59</xdr:row>
      <xdr:rowOff>158931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95197"/>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79647</xdr:rowOff>
    </xdr:from>
    <xdr:to>
      <xdr:col>15</xdr:col>
      <xdr:colOff>82550</xdr:colOff>
      <xdr:row>60</xdr:row>
      <xdr:rowOff>39188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95197"/>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39188</xdr:rowOff>
    </xdr:from>
    <xdr:to>
      <xdr:col>11</xdr:col>
      <xdr:colOff>31750</xdr:colOff>
      <xdr:row>60</xdr:row>
      <xdr:rowOff>63319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2618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36649</xdr:rowOff>
    </xdr:from>
    <xdr:to>
      <xdr:col>23</xdr:col>
      <xdr:colOff>184150</xdr:colOff>
      <xdr:row>60</xdr:row>
      <xdr:rowOff>138249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53176</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6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108131</xdr:rowOff>
    </xdr:from>
    <xdr:to>
      <xdr:col>19</xdr:col>
      <xdr:colOff>184150</xdr:colOff>
      <xdr:row>60</xdr:row>
      <xdr:rowOff>38281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48458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9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28847</xdr:rowOff>
    </xdr:from>
    <xdr:to>
      <xdr:col>15</xdr:col>
      <xdr:colOff>133350</xdr:colOff>
      <xdr:row>59</xdr:row>
      <xdr:rowOff>130447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140624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159838</xdr:rowOff>
    </xdr:from>
    <xdr:to>
      <xdr:col>11</xdr:col>
      <xdr:colOff>82550</xdr:colOff>
      <xdr:row>60</xdr:row>
      <xdr:rowOff>89988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100165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12519</xdr:rowOff>
    </xdr:from>
    <xdr:to>
      <xdr:col>7</xdr:col>
      <xdr:colOff>31750</xdr:colOff>
      <xdr:row>60</xdr:row>
      <xdr:rowOff>114119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124296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人件費は、職員数の増加や給与改定等により前年度比</a:t>
          </a:r>
          <a:r>
            <a:rPr kumimoji="1" lang="en-US" altLang="ja-JP" sz="1300">
              <a:latin typeface="ＭＳ Ｐゴシック" panose="020B0600070205080204" pitchFamily="50" charset="-128"/>
              <a:ea typeface="ＭＳ Ｐゴシック" panose="020B0600070205080204" pitchFamily="50" charset="-128"/>
            </a:rPr>
            <a:t>103.9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くらし応援プレミアム付商品券事業に加え、物価高騰による光熱水費の増などがあったが、前年度に実施した燃料・物価等高騰対策くらし応援商品券事業やプレミアム付商品券事業などの事業費減により、前年度比</a:t>
          </a:r>
          <a:r>
            <a:rPr kumimoji="1" lang="en-US" altLang="ja-JP" sz="1300">
              <a:latin typeface="ＭＳ Ｐゴシック" panose="020B0600070205080204" pitchFamily="50" charset="-128"/>
              <a:ea typeface="ＭＳ Ｐゴシック" panose="020B0600070205080204" pitchFamily="50" charset="-128"/>
            </a:rPr>
            <a:t>98.6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人当たりの決算額は類似団体平均を</a:t>
          </a:r>
          <a:r>
            <a:rPr kumimoji="1" lang="en-US" altLang="ja-JP" sz="1300">
              <a:latin typeface="ＭＳ Ｐゴシック" panose="020B0600070205080204" pitchFamily="50" charset="-128"/>
              <a:ea typeface="ＭＳ Ｐゴシック" panose="020B0600070205080204" pitchFamily="50" charset="-128"/>
            </a:rPr>
            <a:t>17,081</a:t>
          </a:r>
          <a:r>
            <a:rPr kumimoji="1" lang="ja-JP" altLang="en-US" sz="1300">
              <a:latin typeface="ＭＳ Ｐゴシック" panose="020B0600070205080204" pitchFamily="50" charset="-128"/>
              <a:ea typeface="ＭＳ Ｐゴシック" panose="020B0600070205080204" pitchFamily="50" charset="-128"/>
            </a:rPr>
            <a:t>円下回ったが、今後も事務効率化による物件費の抑制や適正な定員管理に努める。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31122</xdr:rowOff>
    </xdr:from>
    <xdr:to>
      <xdr:col>23</xdr:col>
      <xdr:colOff>133350</xdr:colOff>
      <xdr:row>82</xdr:row>
      <xdr:rowOff>57334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90022"/>
          <a:ext cx="8382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17177</xdr:rowOff>
    </xdr:from>
    <xdr:to>
      <xdr:col>19</xdr:col>
      <xdr:colOff>133350</xdr:colOff>
      <xdr:row>82</xdr:row>
      <xdr:rowOff>57334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76077"/>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170878</xdr:rowOff>
    </xdr:from>
    <xdr:to>
      <xdr:col>15</xdr:col>
      <xdr:colOff>82550</xdr:colOff>
      <xdr:row>82</xdr:row>
      <xdr:rowOff>17177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58328"/>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114917</xdr:rowOff>
    </xdr:from>
    <xdr:to>
      <xdr:col>11</xdr:col>
      <xdr:colOff>31750</xdr:colOff>
      <xdr:row>81</xdr:row>
      <xdr:rowOff>170878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2367"/>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151772</xdr:rowOff>
    </xdr:from>
    <xdr:to>
      <xdr:col>23</xdr:col>
      <xdr:colOff>184150</xdr:colOff>
      <xdr:row>82</xdr:row>
      <xdr:rowOff>81922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3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168299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6534</xdr:rowOff>
    </xdr:from>
    <xdr:to>
      <xdr:col>19</xdr:col>
      <xdr:colOff>184150</xdr:colOff>
      <xdr:row>82</xdr:row>
      <xdr:rowOff>108134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92911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5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137827</xdr:rowOff>
    </xdr:from>
    <xdr:to>
      <xdr:col>15</xdr:col>
      <xdr:colOff>133350</xdr:colOff>
      <xdr:row>82</xdr:row>
      <xdr:rowOff>67977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78154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120078</xdr:rowOff>
    </xdr:from>
    <xdr:to>
      <xdr:col>11</xdr:col>
      <xdr:colOff>82550</xdr:colOff>
      <xdr:row>82</xdr:row>
      <xdr:rowOff>50228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60405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64117</xdr:rowOff>
    </xdr:from>
    <xdr:to>
      <xdr:col>7</xdr:col>
      <xdr:colOff>31750</xdr:colOff>
      <xdr:row>81</xdr:row>
      <xdr:rowOff>165717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4444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2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96.0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秋田県人事委員会勧告を準拠しつつ、地域の実情との均衡を保つ給与水準となるように努めているが、今後においても、均衡を保ちつつ、年齢構成の平準化により、給与の適正化を図る。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05000"/>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88195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658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88195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792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34572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3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人当たり職員数は類似団体平均及び秋田県平均を下回る</a:t>
          </a:r>
          <a:r>
            <a:rPr kumimoji="1" lang="en-US" altLang="ja-JP" sz="1300">
              <a:latin typeface="ＭＳ Ｐゴシック" panose="020B0600070205080204" pitchFamily="50" charset="-128"/>
              <a:ea typeface="ＭＳ Ｐゴシック" panose="020B0600070205080204" pitchFamily="50" charset="-128"/>
            </a:rPr>
            <a:t>8.66</a:t>
          </a:r>
          <a:r>
            <a:rPr kumimoji="1" lang="ja-JP" altLang="en-US" sz="1300">
              <a:latin typeface="ＭＳ Ｐゴシック" panose="020B0600070205080204" pitchFamily="50" charset="-128"/>
              <a:ea typeface="ＭＳ Ｐゴシック" panose="020B0600070205080204" pitchFamily="50" charset="-128"/>
            </a:rPr>
            <a:t>人となった。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引き続き、事務事業の効率化と効果的かつ機動的な人員配置に努めるとともに、鹿角市定員適正化推進計画に基づく計画的な定員管理を推進する。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142156</xdr:rowOff>
    </xdr:from>
    <xdr:to>
      <xdr:col>81</xdr:col>
      <xdr:colOff>44450</xdr:colOff>
      <xdr:row>59</xdr:row>
      <xdr:rowOff>169503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57706"/>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115612</xdr:rowOff>
    </xdr:from>
    <xdr:to>
      <xdr:col>77</xdr:col>
      <xdr:colOff>44450</xdr:colOff>
      <xdr:row>59</xdr:row>
      <xdr:rowOff>142156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31162"/>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100330</xdr:rowOff>
    </xdr:from>
    <xdr:to>
      <xdr:col>72</xdr:col>
      <xdr:colOff>203200</xdr:colOff>
      <xdr:row>59</xdr:row>
      <xdr:rowOff>115612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15880"/>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96308</xdr:rowOff>
    </xdr:from>
    <xdr:to>
      <xdr:col>68</xdr:col>
      <xdr:colOff>152400</xdr:colOff>
      <xdr:row>59</xdr:row>
      <xdr:rowOff>100330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1185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118703</xdr:rowOff>
    </xdr:from>
    <xdr:to>
      <xdr:col>81</xdr:col>
      <xdr:colOff>95250</xdr:colOff>
      <xdr:row>60</xdr:row>
      <xdr:rowOff>48853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135230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7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91356</xdr:rowOff>
    </xdr:from>
    <xdr:to>
      <xdr:col>77</xdr:col>
      <xdr:colOff>95250</xdr:colOff>
      <xdr:row>60</xdr:row>
      <xdr:rowOff>21506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31683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7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64812</xdr:rowOff>
    </xdr:from>
    <xdr:to>
      <xdr:col>73</xdr:col>
      <xdr:colOff>44450</xdr:colOff>
      <xdr:row>59</xdr:row>
      <xdr:rowOff>166412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5139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4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49530</xdr:rowOff>
    </xdr:from>
    <xdr:to>
      <xdr:col>68</xdr:col>
      <xdr:colOff>203200</xdr:colOff>
      <xdr:row>59</xdr:row>
      <xdr:rowOff>151130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161307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45508</xdr:rowOff>
    </xdr:from>
    <xdr:to>
      <xdr:col>64</xdr:col>
      <xdr:colOff>152400</xdr:colOff>
      <xdr:row>59</xdr:row>
      <xdr:rowOff>147108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157285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実質公債費比率は、前年度と同率の</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分子のうち公債費において、前年度に過疎対策事業債の繰上償還を行ったため、前年度比</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％増となったことなどにより分子全体で前年度比</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分母では、地方交付税の減などにより、分母全体で前年度比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地方債の元利償還額は、令和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年度までは増加を見込んでいるが、今後も地方債の発行抑制を図りながら適正な地方債管理に努める。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1905</xdr:rowOff>
    </xdr:from>
    <xdr:to>
      <xdr:col>81</xdr:col>
      <xdr:colOff>44450</xdr:colOff>
      <xdr:row>37</xdr:row>
      <xdr:rowOff>1905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455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1905</xdr:rowOff>
    </xdr:from>
    <xdr:to>
      <xdr:col>77</xdr:col>
      <xdr:colOff>44450</xdr:colOff>
      <xdr:row>37</xdr:row>
      <xdr:rowOff>5927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4555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5927</xdr:rowOff>
    </xdr:from>
    <xdr:to>
      <xdr:col>72</xdr:col>
      <xdr:colOff>203200</xdr:colOff>
      <xdr:row>37</xdr:row>
      <xdr:rowOff>5927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49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3916</xdr:rowOff>
    </xdr:from>
    <xdr:to>
      <xdr:col>68</xdr:col>
      <xdr:colOff>152400</xdr:colOff>
      <xdr:row>37</xdr:row>
      <xdr:rowOff>5927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475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122555</xdr:rowOff>
    </xdr:from>
    <xdr:to>
      <xdr:col>81</xdr:col>
      <xdr:colOff>95250</xdr:colOff>
      <xdr:row>37</xdr:row>
      <xdr:rowOff>52705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139082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3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122555</xdr:rowOff>
    </xdr:from>
    <xdr:to>
      <xdr:col>77</xdr:col>
      <xdr:colOff>95250</xdr:colOff>
      <xdr:row>37</xdr:row>
      <xdr:rowOff>52705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62882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6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126577</xdr:rowOff>
    </xdr:from>
    <xdr:to>
      <xdr:col>73</xdr:col>
      <xdr:colOff>44450</xdr:colOff>
      <xdr:row>37</xdr:row>
      <xdr:rowOff>56727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66904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126577</xdr:rowOff>
    </xdr:from>
    <xdr:to>
      <xdr:col>68</xdr:col>
      <xdr:colOff>203200</xdr:colOff>
      <xdr:row>37</xdr:row>
      <xdr:rowOff>56727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66904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124566</xdr:rowOff>
    </xdr:from>
    <xdr:to>
      <xdr:col>64</xdr:col>
      <xdr:colOff>152400</xdr:colOff>
      <xdr:row>37</xdr:row>
      <xdr:rowOff>54716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64893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34.0</a:t>
          </a:r>
          <a:r>
            <a:rPr kumimoji="1" lang="ja-JP" altLang="en-US" sz="1300">
              <a:latin typeface="ＭＳ Ｐゴシック" panose="020B0600070205080204" pitchFamily="50" charset="-128"/>
              <a:ea typeface="ＭＳ Ｐゴシック" panose="020B0600070205080204" pitchFamily="50" charset="-128"/>
            </a:rPr>
            <a:t>％となったが、令和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年度の地方債発行額が元金償還額を大きく下回る規模に抑えられたことと、過疎対策事業債等の元金償還が進んだことから、地方債残高が減少したことが主な要因である。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今後も老朽化した公共施設の適正管理等への地方債活用を計画しているが、地方税の確保と国県支出金の積極的な活用など、財源の確保と充当可能基金の活用に努め、地方債の発行抑制を図る。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72390</xdr:rowOff>
    </xdr:from>
    <xdr:to>
      <xdr:col>81</xdr:col>
      <xdr:colOff>44450</xdr:colOff>
      <xdr:row>15</xdr:row>
      <xdr:rowOff>86868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4414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86868</xdr:rowOff>
    </xdr:from>
    <xdr:to>
      <xdr:col>77</xdr:col>
      <xdr:colOff>44450</xdr:colOff>
      <xdr:row>15</xdr:row>
      <xdr:rowOff>110194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58618"/>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110194</xdr:rowOff>
    </xdr:from>
    <xdr:to>
      <xdr:col>72</xdr:col>
      <xdr:colOff>203200</xdr:colOff>
      <xdr:row>16</xdr:row>
      <xdr:rowOff>47329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681944"/>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13547</xdr:rowOff>
    </xdr:from>
    <xdr:to>
      <xdr:col>68</xdr:col>
      <xdr:colOff>152400</xdr:colOff>
      <xdr:row>16</xdr:row>
      <xdr:rowOff>47329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75674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165117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36068</xdr:rowOff>
    </xdr:from>
    <xdr:to>
      <xdr:col>77</xdr:col>
      <xdr:colOff>95250</xdr:colOff>
      <xdr:row>15</xdr:row>
      <xdr:rowOff>137668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122445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94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59394</xdr:rowOff>
    </xdr:from>
    <xdr:to>
      <xdr:col>73</xdr:col>
      <xdr:colOff>44450</xdr:colOff>
      <xdr:row>15</xdr:row>
      <xdr:rowOff>160994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145771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1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167979</xdr:rowOff>
    </xdr:from>
    <xdr:to>
      <xdr:col>68</xdr:col>
      <xdr:colOff>203200</xdr:colOff>
      <xdr:row>16</xdr:row>
      <xdr:rowOff>98129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3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82906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2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134197</xdr:rowOff>
    </xdr:from>
    <xdr:to>
      <xdr:col>64</xdr:col>
      <xdr:colOff>152400</xdr:colOff>
      <xdr:row>16</xdr:row>
      <xdr:rowOff>64347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74524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27,714
27,576
707.52
21,078,852
20,259,251
541,857
11,120,804
16,442,175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職員数の増（前年度比＋</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名）や給与改定等により、基本給が前年度より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％増となり、比率は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ポイント増加したが、鹿角市定員適正化推進計画（</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）により、適正な人員管理を継続して行っており、類似団体平均と比較すると大きく下回っている。今後も適正な人員配置に努め、人件費の抑制を図っていく。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77470</xdr:rowOff>
    </xdr:from>
    <xdr:to>
      <xdr:col>24</xdr:col>
      <xdr:colOff>25400</xdr:colOff>
      <xdr:row>33</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35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77470</xdr:rowOff>
    </xdr:from>
    <xdr:to>
      <xdr:col>19</xdr:col>
      <xdr:colOff>187325</xdr:colOff>
      <xdr:row>33</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3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34</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0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34</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0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102870</xdr:rowOff>
    </xdr:from>
    <xdr:to>
      <xdr:col>24</xdr:col>
      <xdr:colOff>76200</xdr:colOff>
      <xdr:row>34</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26670</xdr:rowOff>
    </xdr:from>
    <xdr:to>
      <xdr:col>20</xdr:col>
      <xdr:colOff>38100</xdr:colOff>
      <xdr:row>33</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138447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95250</xdr:rowOff>
    </xdr:from>
    <xdr:to>
      <xdr:col>15</xdr:col>
      <xdr:colOff>149225</xdr:colOff>
      <xdr:row>34</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くらし応援プレミアム付商品券事業の実施や物価高騰による光熱水費の増などもあった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一方、燃料・物価等高騰対策くらし応援商品券事業などの終了により、物件費の規模では前年度より減少したが、比率は前年度から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公共施設等の管理費が増加傾向にあることから、維持管理に係る経常経費の削減や事務の効率化を図っていく。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16</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85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142240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94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73660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9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16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電力・ガス・食料品等価格高騰緊急支援給付金や障害者自立支援扶助費などの増により、比率は前年度より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少子化の影響から児童手当、児童扶養手当は減少傾向にあるが、生活保護費は医療扶助費の増などにより前年度から増加しており、高齢化の進展や社会情勢の変化による受給者の増加が懸念される。類似団体平均と比較すると依然として高い水準にあることから、今後も必要な支援を継続しつつも、事業の適正化や見直しにより、扶助費の抑制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76200</xdr:rowOff>
    </xdr:from>
    <xdr:to>
      <xdr:col>24</xdr:col>
      <xdr:colOff>25400</xdr:colOff>
      <xdr:row>60</xdr:row>
      <xdr:rowOff>114300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6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76200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33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60</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2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60</xdr:row>
      <xdr:rowOff>38100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223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63500</xdr:rowOff>
    </xdr:from>
    <xdr:to>
      <xdr:col>24</xdr:col>
      <xdr:colOff>76200</xdr:colOff>
      <xdr:row>60</xdr:row>
      <xdr:rowOff>165100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25400</xdr:rowOff>
    </xdr:from>
    <xdr:to>
      <xdr:col>20</xdr:col>
      <xdr:colOff>38100</xdr:colOff>
      <xdr:row>60</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111777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9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158750</xdr:rowOff>
    </xdr:from>
    <xdr:to>
      <xdr:col>6</xdr:col>
      <xdr:colOff>171450</xdr:colOff>
      <xdr:row>60</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その他に係る比率は前年度より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ポイント減小した。</a:t>
          </a:r>
        </a:p>
        <a:p>
          <a:r>
            <a:rPr kumimoji="1" lang="ja-JP" altLang="en-US" sz="1300">
              <a:latin typeface="ＭＳ Ｐゴシック" panose="020B0600070205080204" pitchFamily="50" charset="-128"/>
              <a:ea typeface="ＭＳ Ｐゴシック" panose="020B0600070205080204" pitchFamily="50" charset="-128"/>
            </a:rPr>
            <a:t>　維持補修費は、小雪による除雪対策事業費の減などにより、維持補修費全体で前年度比</a:t>
          </a:r>
          <a:r>
            <a:rPr kumimoji="1" lang="en-US" altLang="ja-JP" sz="1300">
              <a:latin typeface="ＭＳ Ｐゴシック" panose="020B0600070205080204" pitchFamily="50" charset="-128"/>
              <a:ea typeface="ＭＳ Ｐゴシック" panose="020B0600070205080204" pitchFamily="50" charset="-128"/>
            </a:rPr>
            <a:t>79.9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繰出金は、国民健康保険事業特別会計においては、県と一体的な事業運営による負担規模の安定化が、介護保険事業特別会計においては、保険料の見直しによる事業運営の安定化が、それぞれ図られている。　</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113393</xdr:rowOff>
    </xdr:from>
    <xdr:to>
      <xdr:col>82</xdr:col>
      <xdr:colOff>107950</xdr:colOff>
      <xdr:row>58</xdr:row>
      <xdr:rowOff>7257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86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7257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42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60</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187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水槽付消防ポンプ自動車の整備等に伴う鹿角広域行政組合負担金の増加などにより、補助費等全体で前年度比</a:t>
          </a:r>
          <a:r>
            <a:rPr kumimoji="1" lang="en-US" altLang="ja-JP" sz="1300">
              <a:latin typeface="ＭＳ Ｐゴシック" panose="020B0600070205080204" pitchFamily="50" charset="-128"/>
              <a:ea typeface="ＭＳ Ｐゴシック" panose="020B0600070205080204" pitchFamily="50" charset="-128"/>
            </a:rPr>
            <a:t>104.6</a:t>
          </a:r>
          <a:r>
            <a:rPr kumimoji="1" lang="ja-JP" altLang="en-US" sz="1300">
              <a:latin typeface="ＭＳ Ｐゴシック" panose="020B0600070205080204" pitchFamily="50" charset="-128"/>
              <a:ea typeface="ＭＳ Ｐゴシック" panose="020B0600070205080204" pitchFamily="50" charset="-128"/>
            </a:rPr>
            <a:t>％、比率は前年度より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老朽化した十和田分署の移転整備事業の実施による負担金増が見込まれることから、引き続き定期的な補助金等の見直しに取り組み、下水道使用料等の見直しを検討するなどして補助費等の縮減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170434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637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120142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272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272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3577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次鹿角市総合計画の主要事業として実施してきた学習文化交流施設整備事業や大湯温泉地区観光交流拠点整備事業に伴い借入した市債の償還が始まったことから、比率は前年度より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今後予定している公共施設の適正管理関連事業においては、実施年度の調整を行うなど、市債発行額の平準化を図っていく。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134620</xdr:rowOff>
    </xdr:from>
    <xdr:to>
      <xdr:col>24</xdr:col>
      <xdr:colOff>25400</xdr:colOff>
      <xdr:row>74</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219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125747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13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134620</xdr:rowOff>
    </xdr:from>
    <xdr:to>
      <xdr:col>19</xdr:col>
      <xdr:colOff>187325</xdr:colOff>
      <xdr:row>74</xdr:row>
      <xdr:rowOff>134620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21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134620</xdr:rowOff>
    </xdr:from>
    <xdr:to>
      <xdr:col>15</xdr:col>
      <xdr:colOff>98425</xdr:colOff>
      <xdr:row>74</xdr:row>
      <xdr:rowOff>151765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219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151765</xdr:rowOff>
    </xdr:from>
    <xdr:to>
      <xdr:col>11</xdr:col>
      <xdr:colOff>9525</xdr:colOff>
      <xdr:row>74</xdr:row>
      <xdr:rowOff>151765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3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102870</xdr:rowOff>
    </xdr:from>
    <xdr:to>
      <xdr:col>24</xdr:col>
      <xdr:colOff>76200</xdr:colOff>
      <xdr:row>75</xdr:row>
      <xdr:rowOff>33020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11447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9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83820</xdr:rowOff>
    </xdr:from>
    <xdr:to>
      <xdr:col>20</xdr:col>
      <xdr:colOff>38100</xdr:colOff>
      <xdr:row>75</xdr:row>
      <xdr:rowOff>13970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24147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83820</xdr:rowOff>
    </xdr:from>
    <xdr:to>
      <xdr:col>15</xdr:col>
      <xdr:colOff>149225</xdr:colOff>
      <xdr:row>75</xdr:row>
      <xdr:rowOff>13970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24147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100965</xdr:rowOff>
    </xdr:from>
    <xdr:to>
      <xdr:col>11</xdr:col>
      <xdr:colOff>60325</xdr:colOff>
      <xdr:row>75</xdr:row>
      <xdr:rowOff>31115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41292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100965</xdr:rowOff>
    </xdr:from>
    <xdr:to>
      <xdr:col>6</xdr:col>
      <xdr:colOff>171450</xdr:colOff>
      <xdr:row>75</xdr:row>
      <xdr:rowOff>31115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41292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公債費以外に係る経常経費比率は前年度から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今後は、デジタル技術活用による定型業務の集約化等で義務的経費の縮減を図り、優先度を見極めた事業展開に努めていく。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88137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0292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77</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97763"/>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77</xdr:row>
      <xdr:rowOff>28702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97763"/>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60706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30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103140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171446</xdr:rowOff>
    </xdr:from>
    <xdr:to>
      <xdr:col>29</xdr:col>
      <xdr:colOff>127000</xdr:colOff>
      <xdr:row>18</xdr:row>
      <xdr:rowOff>53576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3721"/>
          <a:ext cx="647700" cy="53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53576</xdr:rowOff>
    </xdr:from>
    <xdr:to>
      <xdr:col>26</xdr:col>
      <xdr:colOff>50800</xdr:colOff>
      <xdr:row>18</xdr:row>
      <xdr:rowOff>92547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87301"/>
          <a:ext cx="698500" cy="38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92547</xdr:rowOff>
    </xdr:from>
    <xdr:to>
      <xdr:col>22</xdr:col>
      <xdr:colOff>114300</xdr:colOff>
      <xdr:row>18</xdr:row>
      <xdr:rowOff>117943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26272"/>
          <a:ext cx="698500" cy="25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117943</xdr:rowOff>
    </xdr:from>
    <xdr:to>
      <xdr:col>18</xdr:col>
      <xdr:colOff>177800</xdr:colOff>
      <xdr:row>19</xdr:row>
      <xdr:rowOff>639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51668"/>
          <a:ext cx="698500" cy="54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120646</xdr:rowOff>
    </xdr:from>
    <xdr:to>
      <xdr:col>29</xdr:col>
      <xdr:colOff>177800</xdr:colOff>
      <xdr:row>18</xdr:row>
      <xdr:rowOff>50796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2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92723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2776</xdr:rowOff>
    </xdr:from>
    <xdr:to>
      <xdr:col>26</xdr:col>
      <xdr:colOff>101600</xdr:colOff>
      <xdr:row>18</xdr:row>
      <xdr:rowOff>104376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6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89153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2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41747</xdr:rowOff>
    </xdr:from>
    <xdr:to>
      <xdr:col>22</xdr:col>
      <xdr:colOff>165100</xdr:colOff>
      <xdr:row>18</xdr:row>
      <xdr:rowOff>143347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5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128124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67143</xdr:rowOff>
    </xdr:from>
    <xdr:to>
      <xdr:col>19</xdr:col>
      <xdr:colOff>38100</xdr:colOff>
      <xdr:row>18</xdr:row>
      <xdr:rowOff>168743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153520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8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121289</xdr:rowOff>
    </xdr:from>
    <xdr:to>
      <xdr:col>15</xdr:col>
      <xdr:colOff>101600</xdr:colOff>
      <xdr:row>19</xdr:row>
      <xdr:rowOff>51439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5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36216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47209</xdr:rowOff>
    </xdr:from>
    <xdr:to>
      <xdr:col>29</xdr:col>
      <xdr:colOff>127000</xdr:colOff>
      <xdr:row>38</xdr:row>
      <xdr:rowOff>55092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14809"/>
          <a:ext cx="647700" cy="7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31985</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9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55092</xdr:rowOff>
    </xdr:from>
    <xdr:to>
      <xdr:col>26</xdr:col>
      <xdr:colOff>50800</xdr:colOff>
      <xdr:row>38</xdr:row>
      <xdr:rowOff>55363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22692"/>
          <a:ext cx="698500" cy="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55363</xdr:rowOff>
    </xdr:from>
    <xdr:to>
      <xdr:col>22</xdr:col>
      <xdr:colOff>114300</xdr:colOff>
      <xdr:row>38</xdr:row>
      <xdr:rowOff>56029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22963"/>
          <a:ext cx="698500" cy="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56029</xdr:rowOff>
    </xdr:from>
    <xdr:to>
      <xdr:col>18</xdr:col>
      <xdr:colOff>177800</xdr:colOff>
      <xdr:row>38</xdr:row>
      <xdr:rowOff>57789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23629"/>
          <a:ext cx="698500" cy="1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339309</xdr:rowOff>
    </xdr:from>
    <xdr:to>
      <xdr:col>29</xdr:col>
      <xdr:colOff>177800</xdr:colOff>
      <xdr:row>38</xdr:row>
      <xdr:rowOff>98009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64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184386</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3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4292</xdr:rowOff>
    </xdr:from>
    <xdr:to>
      <xdr:col>26</xdr:col>
      <xdr:colOff>101600</xdr:colOff>
      <xdr:row>38</xdr:row>
      <xdr:rowOff>105892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71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90669</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5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4563</xdr:rowOff>
    </xdr:from>
    <xdr:to>
      <xdr:col>22</xdr:col>
      <xdr:colOff>165100</xdr:colOff>
      <xdr:row>38</xdr:row>
      <xdr:rowOff>106163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72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116340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4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5229</xdr:rowOff>
    </xdr:from>
    <xdr:to>
      <xdr:col>19</xdr:col>
      <xdr:colOff>38100</xdr:colOff>
      <xdr:row>38</xdr:row>
      <xdr:rowOff>106829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72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117006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4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6989</xdr:rowOff>
    </xdr:from>
    <xdr:to>
      <xdr:col>15</xdr:col>
      <xdr:colOff>101600</xdr:colOff>
      <xdr:row>38</xdr:row>
      <xdr:rowOff>108589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7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118766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4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27,714
27,576
707.52
21,078,852
20,259,251
541,857
11,120,804
16,442,175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83497</xdr:rowOff>
    </xdr:from>
    <xdr:to>
      <xdr:col>24</xdr:col>
      <xdr:colOff>63500</xdr:colOff>
      <xdr:row>38</xdr:row>
      <xdr:rowOff>123175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98597"/>
          <a:ext cx="8382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93011</xdr:rowOff>
    </xdr:from>
    <xdr:to>
      <xdr:col>19</xdr:col>
      <xdr:colOff>177800</xdr:colOff>
      <xdr:row>38</xdr:row>
      <xdr:rowOff>123175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08111"/>
          <a:ext cx="889000" cy="3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93011</xdr:rowOff>
    </xdr:from>
    <xdr:to>
      <xdr:col>15</xdr:col>
      <xdr:colOff>50800</xdr:colOff>
      <xdr:row>38</xdr:row>
      <xdr:rowOff>121325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08111"/>
          <a:ext cx="8890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121325</xdr:rowOff>
    </xdr:from>
    <xdr:to>
      <xdr:col>10</xdr:col>
      <xdr:colOff>114300</xdr:colOff>
      <xdr:row>39</xdr:row>
      <xdr:rowOff>54824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36425"/>
          <a:ext cx="889000" cy="10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32697</xdr:rowOff>
    </xdr:from>
    <xdr:to>
      <xdr:col>24</xdr:col>
      <xdr:colOff>114300</xdr:colOff>
      <xdr:row>38</xdr:row>
      <xdr:rowOff>134297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11124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2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72375</xdr:rowOff>
    </xdr:from>
    <xdr:to>
      <xdr:col>20</xdr:col>
      <xdr:colOff>38100</xdr:colOff>
      <xdr:row>39</xdr:row>
      <xdr:rowOff>2525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165102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42211</xdr:rowOff>
    </xdr:from>
    <xdr:to>
      <xdr:col>15</xdr:col>
      <xdr:colOff>101600</xdr:colOff>
      <xdr:row>38</xdr:row>
      <xdr:rowOff>143811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5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134938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5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70525</xdr:rowOff>
    </xdr:from>
    <xdr:to>
      <xdr:col>10</xdr:col>
      <xdr:colOff>165100</xdr:colOff>
      <xdr:row>39</xdr:row>
      <xdr:rowOff>675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8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163252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4024</xdr:rowOff>
    </xdr:from>
    <xdr:to>
      <xdr:col>6</xdr:col>
      <xdr:colOff>38100</xdr:colOff>
      <xdr:row>39</xdr:row>
      <xdr:rowOff>105624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9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96751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8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168330</xdr:rowOff>
    </xdr:from>
    <xdr:to>
      <xdr:col>24</xdr:col>
      <xdr:colOff>63500</xdr:colOff>
      <xdr:row>58</xdr:row>
      <xdr:rowOff>8751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40980"/>
          <a:ext cx="8382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168330</xdr:rowOff>
    </xdr:from>
    <xdr:to>
      <xdr:col>19</xdr:col>
      <xdr:colOff>177800</xdr:colOff>
      <xdr:row>58</xdr:row>
      <xdr:rowOff>31728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40980"/>
          <a:ext cx="889000" cy="3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31728</xdr:rowOff>
    </xdr:from>
    <xdr:to>
      <xdr:col>15</xdr:col>
      <xdr:colOff>50800</xdr:colOff>
      <xdr:row>58</xdr:row>
      <xdr:rowOff>38122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75828"/>
          <a:ext cx="889000" cy="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38122</xdr:rowOff>
    </xdr:from>
    <xdr:to>
      <xdr:col>10</xdr:col>
      <xdr:colOff>114300</xdr:colOff>
      <xdr:row>58</xdr:row>
      <xdr:rowOff>61546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82222"/>
          <a:ext cx="889000" cy="2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129401</xdr:rowOff>
    </xdr:from>
    <xdr:to>
      <xdr:col>24</xdr:col>
      <xdr:colOff>114300</xdr:colOff>
      <xdr:row>58</xdr:row>
      <xdr:rowOff>59551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88778</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8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117530</xdr:rowOff>
    </xdr:from>
    <xdr:to>
      <xdr:col>20</xdr:col>
      <xdr:colOff>38100</xdr:colOff>
      <xdr:row>58</xdr:row>
      <xdr:rowOff>47680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9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64207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6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152378</xdr:rowOff>
    </xdr:from>
    <xdr:to>
      <xdr:col>15</xdr:col>
      <xdr:colOff>101600</xdr:colOff>
      <xdr:row>58</xdr:row>
      <xdr:rowOff>82528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73655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1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158772</xdr:rowOff>
    </xdr:from>
    <xdr:to>
      <xdr:col>10</xdr:col>
      <xdr:colOff>165100</xdr:colOff>
      <xdr:row>58</xdr:row>
      <xdr:rowOff>88922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105449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70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10746</xdr:rowOff>
    </xdr:from>
    <xdr:to>
      <xdr:col>6</xdr:col>
      <xdr:colOff>38100</xdr:colOff>
      <xdr:row>58</xdr:row>
      <xdr:rowOff>112346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5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103473</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23228</xdr:rowOff>
    </xdr:from>
    <xdr:to>
      <xdr:col>24</xdr:col>
      <xdr:colOff>63500</xdr:colOff>
      <xdr:row>77</xdr:row>
      <xdr:rowOff>95047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053428"/>
          <a:ext cx="838200" cy="2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23228</xdr:rowOff>
    </xdr:from>
    <xdr:to>
      <xdr:col>19</xdr:col>
      <xdr:colOff>177800</xdr:colOff>
      <xdr:row>76</xdr:row>
      <xdr:rowOff>62471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053428"/>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62471</xdr:rowOff>
    </xdr:from>
    <xdr:to>
      <xdr:col>15</xdr:col>
      <xdr:colOff>50800</xdr:colOff>
      <xdr:row>76</xdr:row>
      <xdr:rowOff>134423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092671"/>
          <a:ext cx="889000" cy="7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134423</xdr:rowOff>
    </xdr:from>
    <xdr:to>
      <xdr:col>10</xdr:col>
      <xdr:colOff>114300</xdr:colOff>
      <xdr:row>77</xdr:row>
      <xdr:rowOff>169704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164623"/>
          <a:ext cx="889000" cy="2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44247</xdr:rowOff>
    </xdr:from>
    <xdr:to>
      <xdr:col>24</xdr:col>
      <xdr:colOff>114300</xdr:colOff>
      <xdr:row>77</xdr:row>
      <xdr:rowOff>145847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67124</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9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143878</xdr:rowOff>
    </xdr:from>
    <xdr:to>
      <xdr:col>20</xdr:col>
      <xdr:colOff>38100</xdr:colOff>
      <xdr:row>76</xdr:row>
      <xdr:rowOff>74028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90555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7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11671</xdr:rowOff>
    </xdr:from>
    <xdr:to>
      <xdr:col>15</xdr:col>
      <xdr:colOff>101600</xdr:colOff>
      <xdr:row>76</xdr:row>
      <xdr:rowOff>113271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0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129798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8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83623</xdr:rowOff>
    </xdr:from>
    <xdr:to>
      <xdr:col>10</xdr:col>
      <xdr:colOff>165100</xdr:colOff>
      <xdr:row>77</xdr:row>
      <xdr:rowOff>13773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1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30300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88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118904</xdr:rowOff>
    </xdr:from>
    <xdr:to>
      <xdr:col>6</xdr:col>
      <xdr:colOff>38100</xdr:colOff>
      <xdr:row>78</xdr:row>
      <xdr:rowOff>49054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65581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28790</xdr:rowOff>
    </xdr:from>
    <xdr:to>
      <xdr:col>24</xdr:col>
      <xdr:colOff>63500</xdr:colOff>
      <xdr:row>95</xdr:row>
      <xdr:rowOff>89019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16540"/>
          <a:ext cx="838200" cy="6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9680</xdr:rowOff>
    </xdr:from>
    <xdr:to>
      <xdr:col>19</xdr:col>
      <xdr:colOff>177800</xdr:colOff>
      <xdr:row>95</xdr:row>
      <xdr:rowOff>89019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97430"/>
          <a:ext cx="889000" cy="7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9680</xdr:rowOff>
    </xdr:from>
    <xdr:to>
      <xdr:col>15</xdr:col>
      <xdr:colOff>50800</xdr:colOff>
      <xdr:row>96</xdr:row>
      <xdr:rowOff>25643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97430"/>
          <a:ext cx="889000" cy="18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25643</xdr:rowOff>
    </xdr:from>
    <xdr:to>
      <xdr:col>10</xdr:col>
      <xdr:colOff>114300</xdr:colOff>
      <xdr:row>96</xdr:row>
      <xdr:rowOff>26391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84843"/>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149440</xdr:rowOff>
    </xdr:from>
    <xdr:to>
      <xdr:col>24</xdr:col>
      <xdr:colOff>114300</xdr:colOff>
      <xdr:row>95</xdr:row>
      <xdr:rowOff>79590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867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1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38219</xdr:rowOff>
    </xdr:from>
    <xdr:to>
      <xdr:col>20</xdr:col>
      <xdr:colOff>38100</xdr:colOff>
      <xdr:row>95</xdr:row>
      <xdr:rowOff>139819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2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156346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10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130330</xdr:rowOff>
    </xdr:from>
    <xdr:to>
      <xdr:col>15</xdr:col>
      <xdr:colOff>101600</xdr:colOff>
      <xdr:row>95</xdr:row>
      <xdr:rowOff>60480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77007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02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146293</xdr:rowOff>
    </xdr:from>
    <xdr:to>
      <xdr:col>10</xdr:col>
      <xdr:colOff>165100</xdr:colOff>
      <xdr:row>96</xdr:row>
      <xdr:rowOff>76443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92970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20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147041</xdr:rowOff>
    </xdr:from>
    <xdr:to>
      <xdr:col>6</xdr:col>
      <xdr:colOff>38100</xdr:colOff>
      <xdr:row>96</xdr:row>
      <xdr:rowOff>77191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93718</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21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86752</xdr:rowOff>
    </xdr:from>
    <xdr:to>
      <xdr:col>55</xdr:col>
      <xdr:colOff>0</xdr:colOff>
      <xdr:row>36</xdr:row>
      <xdr:rowOff>91187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58952"/>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86752</xdr:rowOff>
    </xdr:from>
    <xdr:to>
      <xdr:col>50</xdr:col>
      <xdr:colOff>114300</xdr:colOff>
      <xdr:row>36</xdr:row>
      <xdr:rowOff>130084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58952"/>
          <a:ext cx="889000" cy="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104945</xdr:rowOff>
    </xdr:from>
    <xdr:to>
      <xdr:col>45</xdr:col>
      <xdr:colOff>177800</xdr:colOff>
      <xdr:row>36</xdr:row>
      <xdr:rowOff>130084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34245"/>
          <a:ext cx="889000" cy="36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104945</xdr:rowOff>
    </xdr:from>
    <xdr:to>
      <xdr:col>41</xdr:col>
      <xdr:colOff>50800</xdr:colOff>
      <xdr:row>37</xdr:row>
      <xdr:rowOff>56082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34245"/>
          <a:ext cx="889000" cy="46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40387</xdr:rowOff>
    </xdr:from>
    <xdr:to>
      <xdr:col>55</xdr:col>
      <xdr:colOff>50800</xdr:colOff>
      <xdr:row>36</xdr:row>
      <xdr:rowOff>141987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63264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6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35952</xdr:rowOff>
    </xdr:from>
    <xdr:to>
      <xdr:col>50</xdr:col>
      <xdr:colOff>165100</xdr:colOff>
      <xdr:row>36</xdr:row>
      <xdr:rowOff>137552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154079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8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79284</xdr:rowOff>
    </xdr:from>
    <xdr:to>
      <xdr:col>46</xdr:col>
      <xdr:colOff>38100</xdr:colOff>
      <xdr:row>37</xdr:row>
      <xdr:rowOff>9434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25961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2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54145</xdr:rowOff>
    </xdr:from>
    <xdr:to>
      <xdr:col>41</xdr:col>
      <xdr:colOff>101600</xdr:colOff>
      <xdr:row>34</xdr:row>
      <xdr:rowOff>155745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822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5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5282</xdr:rowOff>
    </xdr:from>
    <xdr:to>
      <xdr:col>36</xdr:col>
      <xdr:colOff>165100</xdr:colOff>
      <xdr:row>37</xdr:row>
      <xdr:rowOff>106882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123409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152824</xdr:rowOff>
    </xdr:from>
    <xdr:to>
      <xdr:col>55</xdr:col>
      <xdr:colOff>0</xdr:colOff>
      <xdr:row>58</xdr:row>
      <xdr:rowOff>25119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25474"/>
          <a:ext cx="838200" cy="4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24003</xdr:rowOff>
    </xdr:from>
    <xdr:to>
      <xdr:col>50</xdr:col>
      <xdr:colOff>114300</xdr:colOff>
      <xdr:row>58</xdr:row>
      <xdr:rowOff>25119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68103"/>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81430</xdr:rowOff>
    </xdr:from>
    <xdr:to>
      <xdr:col>45</xdr:col>
      <xdr:colOff>177800</xdr:colOff>
      <xdr:row>58</xdr:row>
      <xdr:rowOff>24003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54080"/>
          <a:ext cx="889000" cy="11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81430</xdr:rowOff>
    </xdr:from>
    <xdr:to>
      <xdr:col>41</xdr:col>
      <xdr:colOff>50800</xdr:colOff>
      <xdr:row>57</xdr:row>
      <xdr:rowOff>127765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54080"/>
          <a:ext cx="889000" cy="4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102024</xdr:rowOff>
    </xdr:from>
    <xdr:to>
      <xdr:col>55</xdr:col>
      <xdr:colOff>50800</xdr:colOff>
      <xdr:row>58</xdr:row>
      <xdr:rowOff>32174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7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27302</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9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145769</xdr:rowOff>
    </xdr:from>
    <xdr:to>
      <xdr:col>50</xdr:col>
      <xdr:colOff>165100</xdr:colOff>
      <xdr:row>58</xdr:row>
      <xdr:rowOff>75919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1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67046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144653</xdr:rowOff>
    </xdr:from>
    <xdr:to>
      <xdr:col>46</xdr:col>
      <xdr:colOff>38100</xdr:colOff>
      <xdr:row>58</xdr:row>
      <xdr:rowOff>74803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65930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1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30630</xdr:rowOff>
    </xdr:from>
    <xdr:to>
      <xdr:col>41</xdr:col>
      <xdr:colOff>101600</xdr:colOff>
      <xdr:row>57</xdr:row>
      <xdr:rowOff>132230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148757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7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76965</xdr:rowOff>
    </xdr:from>
    <xdr:to>
      <xdr:col>36</xdr:col>
      <xdr:colOff>165100</xdr:colOff>
      <xdr:row>58</xdr:row>
      <xdr:rowOff>7115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4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169692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4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29642</xdr:rowOff>
    </xdr:from>
    <xdr:to>
      <xdr:col>55</xdr:col>
      <xdr:colOff>0</xdr:colOff>
      <xdr:row>78</xdr:row>
      <xdr:rowOff>163640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02742"/>
          <a:ext cx="838200" cy="1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71210</xdr:rowOff>
    </xdr:from>
    <xdr:to>
      <xdr:col>50</xdr:col>
      <xdr:colOff>114300</xdr:colOff>
      <xdr:row>78</xdr:row>
      <xdr:rowOff>29642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72860"/>
          <a:ext cx="889000" cy="1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71210</xdr:rowOff>
    </xdr:from>
    <xdr:to>
      <xdr:col>45</xdr:col>
      <xdr:colOff>177800</xdr:colOff>
      <xdr:row>77</xdr:row>
      <xdr:rowOff>154991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72860"/>
          <a:ext cx="889000" cy="8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154991</xdr:rowOff>
    </xdr:from>
    <xdr:to>
      <xdr:col>41</xdr:col>
      <xdr:colOff>50800</xdr:colOff>
      <xdr:row>78</xdr:row>
      <xdr:rowOff>94526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56641"/>
          <a:ext cx="889000" cy="1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112840</xdr:rowOff>
    </xdr:from>
    <xdr:to>
      <xdr:col>55</xdr:col>
      <xdr:colOff>50800</xdr:colOff>
      <xdr:row>79</xdr:row>
      <xdr:rowOff>42990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27767</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150292</xdr:rowOff>
    </xdr:from>
    <xdr:to>
      <xdr:col>50</xdr:col>
      <xdr:colOff>165100</xdr:colOff>
      <xdr:row>78</xdr:row>
      <xdr:rowOff>80442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71569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4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20410</xdr:rowOff>
    </xdr:from>
    <xdr:to>
      <xdr:col>46</xdr:col>
      <xdr:colOff>38100</xdr:colOff>
      <xdr:row>77</xdr:row>
      <xdr:rowOff>122010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138537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104191</xdr:rowOff>
    </xdr:from>
    <xdr:to>
      <xdr:col>41</xdr:col>
      <xdr:colOff>101600</xdr:colOff>
      <xdr:row>78</xdr:row>
      <xdr:rowOff>34341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25468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39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43726</xdr:rowOff>
    </xdr:from>
    <xdr:to>
      <xdr:col>36</xdr:col>
      <xdr:colOff>165100</xdr:colOff>
      <xdr:row>78</xdr:row>
      <xdr:rowOff>145326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136453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0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4527</xdr:rowOff>
    </xdr:from>
    <xdr:to>
      <xdr:col>55</xdr:col>
      <xdr:colOff>0</xdr:colOff>
      <xdr:row>98</xdr:row>
      <xdr:rowOff>67421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06627"/>
          <a:ext cx="838200" cy="6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67421</xdr:rowOff>
    </xdr:from>
    <xdr:to>
      <xdr:col>50</xdr:col>
      <xdr:colOff>114300</xdr:colOff>
      <xdr:row>98</xdr:row>
      <xdr:rowOff>100225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69521"/>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157432</xdr:rowOff>
    </xdr:from>
    <xdr:to>
      <xdr:col>45</xdr:col>
      <xdr:colOff>177800</xdr:colOff>
      <xdr:row>98</xdr:row>
      <xdr:rowOff>100225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88082"/>
          <a:ext cx="889000" cy="11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157432</xdr:rowOff>
    </xdr:from>
    <xdr:to>
      <xdr:col>41</xdr:col>
      <xdr:colOff>50800</xdr:colOff>
      <xdr:row>98</xdr:row>
      <xdr:rowOff>23347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88082"/>
          <a:ext cx="889000" cy="3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125177</xdr:rowOff>
    </xdr:from>
    <xdr:to>
      <xdr:col>55</xdr:col>
      <xdr:colOff>50800</xdr:colOff>
      <xdr:row>98</xdr:row>
      <xdr:rowOff>55327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5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84554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16621</xdr:rowOff>
    </xdr:from>
    <xdr:to>
      <xdr:col>50</xdr:col>
      <xdr:colOff>165100</xdr:colOff>
      <xdr:row>98</xdr:row>
      <xdr:rowOff>118221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109348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49425</xdr:rowOff>
    </xdr:from>
    <xdr:to>
      <xdr:col>46</xdr:col>
      <xdr:colOff>38100</xdr:colOff>
      <xdr:row>98</xdr:row>
      <xdr:rowOff>151025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142152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4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106632</xdr:rowOff>
    </xdr:from>
    <xdr:to>
      <xdr:col>41</xdr:col>
      <xdr:colOff>101600</xdr:colOff>
      <xdr:row>98</xdr:row>
      <xdr:rowOff>36782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53309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1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143997</xdr:rowOff>
    </xdr:from>
    <xdr:to>
      <xdr:col>36</xdr:col>
      <xdr:colOff>165100</xdr:colOff>
      <xdr:row>98</xdr:row>
      <xdr:rowOff>74147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65274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6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168973</xdr:rowOff>
    </xdr:from>
    <xdr:to>
      <xdr:col>85</xdr:col>
      <xdr:colOff>127000</xdr:colOff>
      <xdr:row>38</xdr:row>
      <xdr:rowOff>74892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12623"/>
          <a:ext cx="838200" cy="7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74892</xdr:rowOff>
    </xdr:from>
    <xdr:to>
      <xdr:col>81</xdr:col>
      <xdr:colOff>50800</xdr:colOff>
      <xdr:row>39</xdr:row>
      <xdr:rowOff>31217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89992"/>
          <a:ext cx="889000" cy="1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31204</xdr:rowOff>
    </xdr:from>
    <xdr:to>
      <xdr:col>76</xdr:col>
      <xdr:colOff>114300</xdr:colOff>
      <xdr:row>39</xdr:row>
      <xdr:rowOff>31217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17754"/>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17564</xdr:rowOff>
    </xdr:from>
    <xdr:to>
      <xdr:col>71</xdr:col>
      <xdr:colOff>177800</xdr:colOff>
      <xdr:row>39</xdr:row>
      <xdr:rowOff>31204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04114"/>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118173</xdr:rowOff>
    </xdr:from>
    <xdr:to>
      <xdr:col>85</xdr:col>
      <xdr:colOff>177800</xdr:colOff>
      <xdr:row>38</xdr:row>
      <xdr:rowOff>48323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141050</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1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24092</xdr:rowOff>
    </xdr:from>
    <xdr:to>
      <xdr:col>81</xdr:col>
      <xdr:colOff>101600</xdr:colOff>
      <xdr:row>38</xdr:row>
      <xdr:rowOff>125692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142219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151867</xdr:rowOff>
    </xdr:from>
    <xdr:to>
      <xdr:col>76</xdr:col>
      <xdr:colOff>165100</xdr:colOff>
      <xdr:row>39</xdr:row>
      <xdr:rowOff>82017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73144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151854</xdr:rowOff>
    </xdr:from>
    <xdr:to>
      <xdr:col>72</xdr:col>
      <xdr:colOff>38100</xdr:colOff>
      <xdr:row>39</xdr:row>
      <xdr:rowOff>82004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73131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138214</xdr:rowOff>
    </xdr:from>
    <xdr:to>
      <xdr:col>67</xdr:col>
      <xdr:colOff>101600</xdr:colOff>
      <xdr:row>39</xdr:row>
      <xdr:rowOff>68364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59491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145312</xdr:rowOff>
    </xdr:from>
    <xdr:to>
      <xdr:col>85</xdr:col>
      <xdr:colOff>127000</xdr:colOff>
      <xdr:row>77</xdr:row>
      <xdr:rowOff>147107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46962"/>
          <a:ext cx="8382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147107</xdr:rowOff>
    </xdr:from>
    <xdr:to>
      <xdr:col>81</xdr:col>
      <xdr:colOff>50800</xdr:colOff>
      <xdr:row>77</xdr:row>
      <xdr:rowOff>156738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48757"/>
          <a:ext cx="889000" cy="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156738</xdr:rowOff>
    </xdr:from>
    <xdr:to>
      <xdr:col>76</xdr:col>
      <xdr:colOff>114300</xdr:colOff>
      <xdr:row>77</xdr:row>
      <xdr:rowOff>159654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58388"/>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159654</xdr:rowOff>
    </xdr:from>
    <xdr:to>
      <xdr:col>71</xdr:col>
      <xdr:colOff>177800</xdr:colOff>
      <xdr:row>77</xdr:row>
      <xdr:rowOff>165178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61304"/>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94512</xdr:rowOff>
    </xdr:from>
    <xdr:to>
      <xdr:col>85</xdr:col>
      <xdr:colOff>177800</xdr:colOff>
      <xdr:row>78</xdr:row>
      <xdr:rowOff>24662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9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96307</xdr:rowOff>
    </xdr:from>
    <xdr:to>
      <xdr:col>81</xdr:col>
      <xdr:colOff>101600</xdr:colOff>
      <xdr:row>78</xdr:row>
      <xdr:rowOff>26457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17584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9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105938</xdr:rowOff>
    </xdr:from>
    <xdr:to>
      <xdr:col>76</xdr:col>
      <xdr:colOff>165100</xdr:colOff>
      <xdr:row>78</xdr:row>
      <xdr:rowOff>36088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27215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0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108854</xdr:rowOff>
    </xdr:from>
    <xdr:to>
      <xdr:col>72</xdr:col>
      <xdr:colOff>38100</xdr:colOff>
      <xdr:row>78</xdr:row>
      <xdr:rowOff>39004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30131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114378</xdr:rowOff>
    </xdr:from>
    <xdr:to>
      <xdr:col>67</xdr:col>
      <xdr:colOff>101600</xdr:colOff>
      <xdr:row>78</xdr:row>
      <xdr:rowOff>44528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35655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0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48527</xdr:rowOff>
    </xdr:from>
    <xdr:to>
      <xdr:col>85</xdr:col>
      <xdr:colOff>127000</xdr:colOff>
      <xdr:row>98</xdr:row>
      <xdr:rowOff>90243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50627"/>
          <a:ext cx="838200" cy="4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57888</xdr:rowOff>
    </xdr:from>
    <xdr:to>
      <xdr:col>81</xdr:col>
      <xdr:colOff>50800</xdr:colOff>
      <xdr:row>98</xdr:row>
      <xdr:rowOff>90243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59988"/>
          <a:ext cx="889000" cy="3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57888</xdr:rowOff>
    </xdr:from>
    <xdr:to>
      <xdr:col>76</xdr:col>
      <xdr:colOff>114300</xdr:colOff>
      <xdr:row>98</xdr:row>
      <xdr:rowOff>108544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59988"/>
          <a:ext cx="889000" cy="5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107431</xdr:rowOff>
    </xdr:from>
    <xdr:to>
      <xdr:col>71</xdr:col>
      <xdr:colOff>177800</xdr:colOff>
      <xdr:row>98</xdr:row>
      <xdr:rowOff>108544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09531"/>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169177</xdr:rowOff>
    </xdr:from>
    <xdr:to>
      <xdr:col>85</xdr:col>
      <xdr:colOff>177800</xdr:colOff>
      <xdr:row>98</xdr:row>
      <xdr:rowOff>99327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39443</xdr:rowOff>
    </xdr:from>
    <xdr:to>
      <xdr:col>81</xdr:col>
      <xdr:colOff>101600</xdr:colOff>
      <xdr:row>98</xdr:row>
      <xdr:rowOff>141043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132170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3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7088</xdr:rowOff>
    </xdr:from>
    <xdr:to>
      <xdr:col>76</xdr:col>
      <xdr:colOff>165100</xdr:colOff>
      <xdr:row>98</xdr:row>
      <xdr:rowOff>108688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99815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57744</xdr:rowOff>
    </xdr:from>
    <xdr:to>
      <xdr:col>72</xdr:col>
      <xdr:colOff>38100</xdr:colOff>
      <xdr:row>98</xdr:row>
      <xdr:rowOff>159344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150471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56631</xdr:rowOff>
    </xdr:from>
    <xdr:to>
      <xdr:col>67</xdr:col>
      <xdr:colOff>101600</xdr:colOff>
      <xdr:row>98</xdr:row>
      <xdr:rowOff>158231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149358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41421</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27971"/>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162071</xdr:rowOff>
    </xdr:from>
    <xdr:to>
      <xdr:col>98</xdr:col>
      <xdr:colOff>38100</xdr:colOff>
      <xdr:row>39</xdr:row>
      <xdr:rowOff>92221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83348</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9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59736</xdr:rowOff>
    </xdr:from>
    <xdr:to>
      <xdr:col>116</xdr:col>
      <xdr:colOff>63500</xdr:colOff>
      <xdr:row>57</xdr:row>
      <xdr:rowOff>68697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832386"/>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68697</xdr:rowOff>
    </xdr:from>
    <xdr:to>
      <xdr:col>111</xdr:col>
      <xdr:colOff>177800</xdr:colOff>
      <xdr:row>57</xdr:row>
      <xdr:rowOff>74320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841347"/>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71348</xdr:rowOff>
    </xdr:from>
    <xdr:to>
      <xdr:col>107</xdr:col>
      <xdr:colOff>50800</xdr:colOff>
      <xdr:row>57</xdr:row>
      <xdr:rowOff>74320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84399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71348</xdr:rowOff>
    </xdr:from>
    <xdr:to>
      <xdr:col>102</xdr:col>
      <xdr:colOff>114300</xdr:colOff>
      <xdr:row>57</xdr:row>
      <xdr:rowOff>74709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843998"/>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8936</xdr:rowOff>
    </xdr:from>
    <xdr:to>
      <xdr:col>116</xdr:col>
      <xdr:colOff>114300</xdr:colOff>
      <xdr:row>57</xdr:row>
      <xdr:rowOff>110536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7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31813</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6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17897</xdr:rowOff>
    </xdr:from>
    <xdr:to>
      <xdr:col>112</xdr:col>
      <xdr:colOff>38100</xdr:colOff>
      <xdr:row>57</xdr:row>
      <xdr:rowOff>119497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7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136024</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95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23520</xdr:rowOff>
    </xdr:from>
    <xdr:to>
      <xdr:col>107</xdr:col>
      <xdr:colOff>101600</xdr:colOff>
      <xdr:row>57</xdr:row>
      <xdr:rowOff>125120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7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141647</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5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20548</xdr:rowOff>
    </xdr:from>
    <xdr:to>
      <xdr:col>102</xdr:col>
      <xdr:colOff>165100</xdr:colOff>
      <xdr:row>57</xdr:row>
      <xdr:rowOff>122148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7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138675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56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23909</xdr:rowOff>
    </xdr:from>
    <xdr:to>
      <xdr:col>98</xdr:col>
      <xdr:colOff>38100</xdr:colOff>
      <xdr:row>57</xdr:row>
      <xdr:rowOff>125509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7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142036</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5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56083</xdr:rowOff>
    </xdr:from>
    <xdr:to>
      <xdr:col>116</xdr:col>
      <xdr:colOff>63500</xdr:colOff>
      <xdr:row>77</xdr:row>
      <xdr:rowOff>68644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257733"/>
          <a:ext cx="8382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56083</xdr:rowOff>
    </xdr:from>
    <xdr:to>
      <xdr:col>111</xdr:col>
      <xdr:colOff>177800</xdr:colOff>
      <xdr:row>77</xdr:row>
      <xdr:rowOff>57531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57733"/>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57531</xdr:rowOff>
    </xdr:from>
    <xdr:to>
      <xdr:col>107</xdr:col>
      <xdr:colOff>50800</xdr:colOff>
      <xdr:row>77</xdr:row>
      <xdr:rowOff>86931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59181"/>
          <a:ext cx="889000" cy="2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79515</xdr:rowOff>
    </xdr:from>
    <xdr:to>
      <xdr:col>102</xdr:col>
      <xdr:colOff>114300</xdr:colOff>
      <xdr:row>77</xdr:row>
      <xdr:rowOff>86931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09715"/>
          <a:ext cx="889000" cy="17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17844</xdr:rowOff>
    </xdr:from>
    <xdr:to>
      <xdr:col>116</xdr:col>
      <xdr:colOff>114300</xdr:colOff>
      <xdr:row>77</xdr:row>
      <xdr:rowOff>119444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167721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5283</xdr:rowOff>
    </xdr:from>
    <xdr:to>
      <xdr:col>112</xdr:col>
      <xdr:colOff>38100</xdr:colOff>
      <xdr:row>77</xdr:row>
      <xdr:rowOff>106883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0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123410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8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6731</xdr:rowOff>
    </xdr:from>
    <xdr:to>
      <xdr:col>107</xdr:col>
      <xdr:colOff>101600</xdr:colOff>
      <xdr:row>77</xdr:row>
      <xdr:rowOff>108331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124858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36131</xdr:rowOff>
    </xdr:from>
    <xdr:to>
      <xdr:col>102</xdr:col>
      <xdr:colOff>165100</xdr:colOff>
      <xdr:row>77</xdr:row>
      <xdr:rowOff>137731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154258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1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28715</xdr:rowOff>
    </xdr:from>
    <xdr:to>
      <xdr:col>98</xdr:col>
      <xdr:colOff>38100</xdr:colOff>
      <xdr:row>76</xdr:row>
      <xdr:rowOff>130315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146842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3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歳出決算総額は、扶助費の電力・ガス・食料品等価格高騰緊急支援給付金や普通建設事業費の総合競技場公認更新整備事業などの増加により、住民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人当たりのコストが</a:t>
          </a:r>
          <a:r>
            <a:rPr kumimoji="1" lang="en-US" altLang="ja-JP" sz="1200">
              <a:latin typeface="ＭＳ Ｐゴシック" panose="020B0600070205080204" pitchFamily="50" charset="-128"/>
              <a:ea typeface="ＭＳ Ｐゴシック" panose="020B0600070205080204" pitchFamily="50" charset="-128"/>
            </a:rPr>
            <a:t>35,047</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731,011</a:t>
          </a:r>
          <a:r>
            <a:rPr kumimoji="1" lang="ja-JP" altLang="en-US" sz="1200">
              <a:latin typeface="ＭＳ Ｐゴシック" panose="020B0600070205080204" pitchFamily="50" charset="-128"/>
              <a:ea typeface="ＭＳ Ｐゴシック" panose="020B0600070205080204" pitchFamily="50" charset="-128"/>
            </a:rPr>
            <a:t>円となり、前年度比</a:t>
          </a:r>
          <a:r>
            <a:rPr kumimoji="1" lang="en-US" altLang="ja-JP" sz="1200">
              <a:latin typeface="ＭＳ Ｐゴシック" panose="020B0600070205080204" pitchFamily="50" charset="-128"/>
              <a:ea typeface="ＭＳ Ｐゴシック" panose="020B0600070205080204" pitchFamily="50" charset="-128"/>
            </a:rPr>
            <a:t>105.0</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人件費は、職員数の増加や給与改定等により</a:t>
          </a:r>
          <a:r>
            <a:rPr kumimoji="1" lang="en-US" altLang="ja-JP" sz="1200">
              <a:latin typeface="ＭＳ Ｐゴシック" panose="020B0600070205080204" pitchFamily="50" charset="-128"/>
              <a:ea typeface="ＭＳ Ｐゴシック" panose="020B0600070205080204" pitchFamily="50" charset="-128"/>
            </a:rPr>
            <a:t>3,645</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77,163</a:t>
          </a:r>
          <a:r>
            <a:rPr kumimoji="1" lang="ja-JP" altLang="en-US" sz="1200">
              <a:latin typeface="ＭＳ Ｐゴシック" panose="020B0600070205080204" pitchFamily="50" charset="-128"/>
              <a:ea typeface="ＭＳ Ｐゴシック" panose="020B0600070205080204" pitchFamily="50" charset="-128"/>
            </a:rPr>
            <a:t>円で、前年度に比べ</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％増となったが、類似団体平均と比較すると</a:t>
          </a:r>
          <a:r>
            <a:rPr kumimoji="1" lang="en-US" altLang="ja-JP" sz="1200">
              <a:latin typeface="ＭＳ Ｐゴシック" panose="020B0600070205080204" pitchFamily="50" charset="-128"/>
              <a:ea typeface="ＭＳ Ｐゴシック" panose="020B0600070205080204" pitchFamily="50" charset="-128"/>
            </a:rPr>
            <a:t>30,453</a:t>
          </a:r>
          <a:r>
            <a:rPr kumimoji="1" lang="ja-JP" altLang="en-US" sz="1200">
              <a:latin typeface="ＭＳ Ｐゴシック" panose="020B0600070205080204" pitchFamily="50" charset="-128"/>
              <a:ea typeface="ＭＳ Ｐゴシック" panose="020B0600070205080204" pitchFamily="50" charset="-128"/>
            </a:rPr>
            <a:t>円下回る。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維持補修費は、小雪であったことによる除雪対策事業費の減が大きく影響し、前年度に比べて</a:t>
          </a:r>
          <a:r>
            <a:rPr kumimoji="1" lang="en-US" altLang="ja-JP" sz="1200">
              <a:latin typeface="ＭＳ Ｐゴシック" panose="020B0600070205080204" pitchFamily="50" charset="-128"/>
              <a:ea typeface="ＭＳ Ｐゴシック" panose="020B0600070205080204" pitchFamily="50" charset="-128"/>
            </a:rPr>
            <a:t>12,770</a:t>
          </a:r>
          <a:r>
            <a:rPr kumimoji="1" lang="ja-JP" altLang="en-US" sz="1200">
              <a:latin typeface="ＭＳ Ｐゴシック" panose="020B0600070205080204" pitchFamily="50" charset="-128"/>
              <a:ea typeface="ＭＳ Ｐゴシック" panose="020B0600070205080204" pitchFamily="50" charset="-128"/>
            </a:rPr>
            <a:t>円減の</a:t>
          </a:r>
          <a:r>
            <a:rPr kumimoji="1" lang="en-US" altLang="ja-JP" sz="1200">
              <a:latin typeface="ＭＳ Ｐゴシック" panose="020B0600070205080204" pitchFamily="50" charset="-128"/>
              <a:ea typeface="ＭＳ Ｐゴシック" panose="020B0600070205080204" pitchFamily="50" charset="-128"/>
            </a:rPr>
            <a:t>15,334</a:t>
          </a:r>
          <a:r>
            <a:rPr kumimoji="1" lang="ja-JP" altLang="en-US" sz="1200">
              <a:latin typeface="ＭＳ Ｐゴシック" panose="020B0600070205080204" pitchFamily="50" charset="-128"/>
              <a:ea typeface="ＭＳ Ｐゴシック" panose="020B0600070205080204" pitchFamily="50" charset="-128"/>
            </a:rPr>
            <a:t>円となり、前年度に比べて</a:t>
          </a:r>
          <a:r>
            <a:rPr kumimoji="1" lang="en-US" altLang="ja-JP" sz="1200">
              <a:latin typeface="ＭＳ Ｐゴシック" panose="020B0600070205080204" pitchFamily="50" charset="-128"/>
              <a:ea typeface="ＭＳ Ｐゴシック" panose="020B0600070205080204" pitchFamily="50" charset="-128"/>
            </a:rPr>
            <a:t>45.4</a:t>
          </a:r>
          <a:r>
            <a:rPr kumimoji="1" lang="ja-JP" altLang="en-US" sz="1200">
              <a:latin typeface="ＭＳ Ｐゴシック" panose="020B0600070205080204" pitchFamily="50" charset="-128"/>
              <a:ea typeface="ＭＳ Ｐゴシック" panose="020B0600070205080204" pitchFamily="50" charset="-128"/>
            </a:rPr>
            <a:t>％減であるが、類似団体平均と比較すると</a:t>
          </a:r>
          <a:r>
            <a:rPr kumimoji="1" lang="en-US" altLang="ja-JP" sz="1200">
              <a:latin typeface="ＭＳ Ｐゴシック" panose="020B0600070205080204" pitchFamily="50" charset="-128"/>
              <a:ea typeface="ＭＳ Ｐゴシック" panose="020B0600070205080204" pitchFamily="50" charset="-128"/>
            </a:rPr>
            <a:t>5,141</a:t>
          </a:r>
          <a:r>
            <a:rPr kumimoji="1" lang="ja-JP" altLang="en-US" sz="1200">
              <a:latin typeface="ＭＳ Ｐゴシック" panose="020B0600070205080204" pitchFamily="50" charset="-128"/>
              <a:ea typeface="ＭＳ Ｐゴシック" panose="020B0600070205080204" pitchFamily="50" charset="-128"/>
            </a:rPr>
            <a:t>円上回っている。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普通建設事業費（うち更新整備）では、総合競技場改修工事のほか、認定こども園施設整備事業等の実施により、</a:t>
          </a:r>
          <a:r>
            <a:rPr kumimoji="1" lang="en-US" altLang="ja-JP" sz="1200">
              <a:latin typeface="ＭＳ Ｐゴシック" panose="020B0600070205080204" pitchFamily="50" charset="-128"/>
              <a:ea typeface="ＭＳ Ｐゴシック" panose="020B0600070205080204" pitchFamily="50" charset="-128"/>
            </a:rPr>
            <a:t>27,513</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59,131</a:t>
          </a:r>
          <a:r>
            <a:rPr kumimoji="1" lang="ja-JP" altLang="en-US" sz="1200">
              <a:latin typeface="ＭＳ Ｐゴシック" panose="020B0600070205080204" pitchFamily="50" charset="-128"/>
              <a:ea typeface="ＭＳ Ｐゴシック" panose="020B0600070205080204" pitchFamily="50" charset="-128"/>
            </a:rPr>
            <a:t>円となり、前年度に比べ</a:t>
          </a:r>
          <a:r>
            <a:rPr kumimoji="1" lang="en-US" altLang="ja-JP" sz="1200">
              <a:latin typeface="ＭＳ Ｐゴシック" panose="020B0600070205080204" pitchFamily="50" charset="-128"/>
              <a:ea typeface="ＭＳ Ｐゴシック" panose="020B0600070205080204" pitchFamily="50" charset="-128"/>
            </a:rPr>
            <a:t>87.0</a:t>
          </a:r>
          <a:r>
            <a:rPr kumimoji="1" lang="ja-JP" altLang="en-US" sz="1200">
              <a:latin typeface="ＭＳ Ｐゴシック" panose="020B0600070205080204" pitchFamily="50" charset="-128"/>
              <a:ea typeface="ＭＳ Ｐゴシック" panose="020B0600070205080204" pitchFamily="50" charset="-128"/>
            </a:rPr>
            <a:t>％増となった。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災害復旧事業費は、令和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月に発生した大雨による被害を受けた公共土木施設や農林業施設の復旧事業などを令和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年度に繰り越したことにより、前年度から</a:t>
          </a:r>
          <a:r>
            <a:rPr kumimoji="1" lang="en-US" altLang="ja-JP" sz="1200">
              <a:latin typeface="ＭＳ Ｐゴシック" panose="020B0600070205080204" pitchFamily="50" charset="-128"/>
              <a:ea typeface="ＭＳ Ｐゴシック" panose="020B0600070205080204" pitchFamily="50" charset="-128"/>
            </a:rPr>
            <a:t>6,092</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17,195</a:t>
          </a:r>
          <a:r>
            <a:rPr kumimoji="1" lang="ja-JP" altLang="en-US" sz="1200">
              <a:latin typeface="ＭＳ Ｐゴシック" panose="020B0600070205080204" pitchFamily="50" charset="-128"/>
              <a:ea typeface="ＭＳ Ｐゴシック" panose="020B0600070205080204" pitchFamily="50" charset="-128"/>
            </a:rPr>
            <a:t>円となった。予測困難な自然災害においても、国県支出などの財源確保や地方債の活用等により迅速かつ適切に対応するとともに、事務事業の効率化による歳出の抑制を徹底していく。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27,714
27,576
707.52
21,078,852
20,259,251
541,857
11,120,804
16,442,175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136271</xdr:rowOff>
    </xdr:from>
    <xdr:to>
      <xdr:col>24</xdr:col>
      <xdr:colOff>63500</xdr:colOff>
      <xdr:row>34</xdr:row>
      <xdr:rowOff>140843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6557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136271</xdr:rowOff>
    </xdr:from>
    <xdr:to>
      <xdr:col>19</xdr:col>
      <xdr:colOff>177800</xdr:colOff>
      <xdr:row>35</xdr:row>
      <xdr:rowOff>7684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65571"/>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7684</xdr:rowOff>
    </xdr:from>
    <xdr:to>
      <xdr:col>15</xdr:col>
      <xdr:colOff>50800</xdr:colOff>
      <xdr:row>35</xdr:row>
      <xdr:rowOff>68263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08434"/>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62166</xdr:rowOff>
    </xdr:from>
    <xdr:to>
      <xdr:col>10</xdr:col>
      <xdr:colOff>114300</xdr:colOff>
      <xdr:row>35</xdr:row>
      <xdr:rowOff>68263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2916"/>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90043</xdr:rowOff>
    </xdr:from>
    <xdr:to>
      <xdr:col>24</xdr:col>
      <xdr:colOff>114300</xdr:colOff>
      <xdr:row>35</xdr:row>
      <xdr:rowOff>20193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112920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85471</xdr:rowOff>
    </xdr:from>
    <xdr:to>
      <xdr:col>20</xdr:col>
      <xdr:colOff>38100</xdr:colOff>
      <xdr:row>35</xdr:row>
      <xdr:rowOff>15621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32148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8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128334</xdr:rowOff>
    </xdr:from>
    <xdr:to>
      <xdr:col>15</xdr:col>
      <xdr:colOff>101600</xdr:colOff>
      <xdr:row>35</xdr:row>
      <xdr:rowOff>58484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75011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17463</xdr:rowOff>
    </xdr:from>
    <xdr:to>
      <xdr:col>10</xdr:col>
      <xdr:colOff>165100</xdr:colOff>
      <xdr:row>35</xdr:row>
      <xdr:rowOff>119063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135590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11366</xdr:rowOff>
    </xdr:from>
    <xdr:to>
      <xdr:col>6</xdr:col>
      <xdr:colOff>38100</xdr:colOff>
      <xdr:row>35</xdr:row>
      <xdr:rowOff>112966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129493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71400</xdr:rowOff>
    </xdr:from>
    <xdr:to>
      <xdr:col>24</xdr:col>
      <xdr:colOff>63500</xdr:colOff>
      <xdr:row>58</xdr:row>
      <xdr:rowOff>77996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15500"/>
          <a:ext cx="8382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77996</xdr:rowOff>
    </xdr:from>
    <xdr:to>
      <xdr:col>19</xdr:col>
      <xdr:colOff>177800</xdr:colOff>
      <xdr:row>58</xdr:row>
      <xdr:rowOff>85065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22096"/>
          <a:ext cx="8890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156186</xdr:rowOff>
    </xdr:from>
    <xdr:to>
      <xdr:col>15</xdr:col>
      <xdr:colOff>50800</xdr:colOff>
      <xdr:row>58</xdr:row>
      <xdr:rowOff>85065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28836"/>
          <a:ext cx="889000" cy="10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156186</xdr:rowOff>
    </xdr:from>
    <xdr:to>
      <xdr:col>10</xdr:col>
      <xdr:colOff>114300</xdr:colOff>
      <xdr:row>58</xdr:row>
      <xdr:rowOff>113458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8836"/>
          <a:ext cx="889000" cy="1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20600</xdr:rowOff>
    </xdr:from>
    <xdr:to>
      <xdr:col>24</xdr:col>
      <xdr:colOff>114300</xdr:colOff>
      <xdr:row>58</xdr:row>
      <xdr:rowOff>122200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27196</xdr:rowOff>
    </xdr:from>
    <xdr:to>
      <xdr:col>20</xdr:col>
      <xdr:colOff>38100</xdr:colOff>
      <xdr:row>58</xdr:row>
      <xdr:rowOff>128796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119923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6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34265</xdr:rowOff>
    </xdr:from>
    <xdr:to>
      <xdr:col>15</xdr:col>
      <xdr:colOff>101600</xdr:colOff>
      <xdr:row>58</xdr:row>
      <xdr:rowOff>135865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126992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7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105386</xdr:rowOff>
    </xdr:from>
    <xdr:to>
      <xdr:col>10</xdr:col>
      <xdr:colOff>165100</xdr:colOff>
      <xdr:row>58</xdr:row>
      <xdr:rowOff>35536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26663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7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62658</xdr:rowOff>
    </xdr:from>
    <xdr:to>
      <xdr:col>6</xdr:col>
      <xdr:colOff>38100</xdr:colOff>
      <xdr:row>58</xdr:row>
      <xdr:rowOff>164258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155385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89102</xdr:rowOff>
    </xdr:from>
    <xdr:to>
      <xdr:col>24</xdr:col>
      <xdr:colOff>63500</xdr:colOff>
      <xdr:row>75</xdr:row>
      <xdr:rowOff>133199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47852"/>
          <a:ext cx="838200" cy="4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86888</xdr:rowOff>
    </xdr:from>
    <xdr:to>
      <xdr:col>19</xdr:col>
      <xdr:colOff>177800</xdr:colOff>
      <xdr:row>75</xdr:row>
      <xdr:rowOff>133199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45638"/>
          <a:ext cx="889000" cy="4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86888</xdr:rowOff>
    </xdr:from>
    <xdr:to>
      <xdr:col>15</xdr:col>
      <xdr:colOff>50800</xdr:colOff>
      <xdr:row>76</xdr:row>
      <xdr:rowOff>52389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45638"/>
          <a:ext cx="889000" cy="13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52389</xdr:rowOff>
    </xdr:from>
    <xdr:to>
      <xdr:col>10</xdr:col>
      <xdr:colOff>114300</xdr:colOff>
      <xdr:row>76</xdr:row>
      <xdr:rowOff>65638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82589"/>
          <a:ext cx="889000" cy="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38302</xdr:rowOff>
    </xdr:from>
    <xdr:to>
      <xdr:col>24</xdr:col>
      <xdr:colOff>114300</xdr:colOff>
      <xdr:row>75</xdr:row>
      <xdr:rowOff>139902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61179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4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82399</xdr:rowOff>
    </xdr:from>
    <xdr:to>
      <xdr:col>20</xdr:col>
      <xdr:colOff>38100</xdr:colOff>
      <xdr:row>76</xdr:row>
      <xdr:rowOff>12548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411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29076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1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36088</xdr:rowOff>
    </xdr:from>
    <xdr:to>
      <xdr:col>15</xdr:col>
      <xdr:colOff>101600</xdr:colOff>
      <xdr:row>75</xdr:row>
      <xdr:rowOff>137688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9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154215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7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1589</xdr:rowOff>
    </xdr:from>
    <xdr:to>
      <xdr:col>10</xdr:col>
      <xdr:colOff>165100</xdr:colOff>
      <xdr:row>76</xdr:row>
      <xdr:rowOff>103189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119715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14838</xdr:rowOff>
    </xdr:from>
    <xdr:to>
      <xdr:col>6</xdr:col>
      <xdr:colOff>38100</xdr:colOff>
      <xdr:row>76</xdr:row>
      <xdr:rowOff>116438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132965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2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101217</xdr:rowOff>
    </xdr:from>
    <xdr:to>
      <xdr:col>24</xdr:col>
      <xdr:colOff>63500</xdr:colOff>
      <xdr:row>97</xdr:row>
      <xdr:rowOff>109922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31867"/>
          <a:ext cx="8382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101217</xdr:rowOff>
    </xdr:from>
    <xdr:to>
      <xdr:col>19</xdr:col>
      <xdr:colOff>177800</xdr:colOff>
      <xdr:row>97</xdr:row>
      <xdr:rowOff>112744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31867"/>
          <a:ext cx="889000" cy="1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112744</xdr:rowOff>
    </xdr:from>
    <xdr:to>
      <xdr:col>15</xdr:col>
      <xdr:colOff>50800</xdr:colOff>
      <xdr:row>97</xdr:row>
      <xdr:rowOff>157079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43394"/>
          <a:ext cx="889000" cy="4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157079</xdr:rowOff>
    </xdr:from>
    <xdr:to>
      <xdr:col>10</xdr:col>
      <xdr:colOff>114300</xdr:colOff>
      <xdr:row>97</xdr:row>
      <xdr:rowOff>166898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87729"/>
          <a:ext cx="889000" cy="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59122</xdr:rowOff>
    </xdr:from>
    <xdr:to>
      <xdr:col>24</xdr:col>
      <xdr:colOff>114300</xdr:colOff>
      <xdr:row>97</xdr:row>
      <xdr:rowOff>160722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8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145499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0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50417</xdr:rowOff>
    </xdr:from>
    <xdr:to>
      <xdr:col>20</xdr:col>
      <xdr:colOff>38100</xdr:colOff>
      <xdr:row>97</xdr:row>
      <xdr:rowOff>152017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8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143144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7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61944</xdr:rowOff>
    </xdr:from>
    <xdr:to>
      <xdr:col>15</xdr:col>
      <xdr:colOff>101600</xdr:colOff>
      <xdr:row>97</xdr:row>
      <xdr:rowOff>163544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9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154671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8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106279</xdr:rowOff>
    </xdr:from>
    <xdr:to>
      <xdr:col>10</xdr:col>
      <xdr:colOff>165100</xdr:colOff>
      <xdr:row>98</xdr:row>
      <xdr:rowOff>36429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27556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2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116098</xdr:rowOff>
    </xdr:from>
    <xdr:to>
      <xdr:col>6</xdr:col>
      <xdr:colOff>38100</xdr:colOff>
      <xdr:row>98</xdr:row>
      <xdr:rowOff>46248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37375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3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35523</xdr:rowOff>
    </xdr:from>
    <xdr:to>
      <xdr:col>55</xdr:col>
      <xdr:colOff>0</xdr:colOff>
      <xdr:row>38</xdr:row>
      <xdr:rowOff>38789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5062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3193</xdr:rowOff>
    </xdr:from>
    <xdr:to>
      <xdr:col>50</xdr:col>
      <xdr:colOff>114300</xdr:colOff>
      <xdr:row>38</xdr:row>
      <xdr:rowOff>38789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18293"/>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3193</xdr:rowOff>
    </xdr:from>
    <xdr:to>
      <xdr:col>45</xdr:col>
      <xdr:colOff>177800</xdr:colOff>
      <xdr:row>38</xdr:row>
      <xdr:rowOff>37810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18293"/>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37810</xdr:rowOff>
    </xdr:from>
    <xdr:to>
      <xdr:col>41</xdr:col>
      <xdr:colOff>50800</xdr:colOff>
      <xdr:row>38</xdr:row>
      <xdr:rowOff>74059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52910"/>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156174</xdr:rowOff>
    </xdr:from>
    <xdr:to>
      <xdr:col>55</xdr:col>
      <xdr:colOff>50800</xdr:colOff>
      <xdr:row>38</xdr:row>
      <xdr:rowOff>86323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99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134600</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78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159439</xdr:rowOff>
    </xdr:from>
    <xdr:to>
      <xdr:col>50</xdr:col>
      <xdr:colOff>165100</xdr:colOff>
      <xdr:row>38</xdr:row>
      <xdr:rowOff>89589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80716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95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123843</xdr:rowOff>
    </xdr:from>
    <xdr:to>
      <xdr:col>46</xdr:col>
      <xdr:colOff>38100</xdr:colOff>
      <xdr:row>38</xdr:row>
      <xdr:rowOff>53994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67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70520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158460</xdr:rowOff>
    </xdr:from>
    <xdr:to>
      <xdr:col>41</xdr:col>
      <xdr:colOff>101600</xdr:colOff>
      <xdr:row>38</xdr:row>
      <xdr:rowOff>88610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79737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9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23259</xdr:rowOff>
    </xdr:from>
    <xdr:to>
      <xdr:col>36</xdr:col>
      <xdr:colOff>165100</xdr:colOff>
      <xdr:row>38</xdr:row>
      <xdr:rowOff>124859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115986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31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147701</xdr:rowOff>
    </xdr:from>
    <xdr:to>
      <xdr:col>55</xdr:col>
      <xdr:colOff>0</xdr:colOff>
      <xdr:row>58</xdr:row>
      <xdr:rowOff>14084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20351"/>
          <a:ext cx="8382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14084</xdr:rowOff>
    </xdr:from>
    <xdr:to>
      <xdr:col>50</xdr:col>
      <xdr:colOff>114300</xdr:colOff>
      <xdr:row>58</xdr:row>
      <xdr:rowOff>16149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58184"/>
          <a:ext cx="889000" cy="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16149</xdr:rowOff>
    </xdr:from>
    <xdr:to>
      <xdr:col>45</xdr:col>
      <xdr:colOff>177800</xdr:colOff>
      <xdr:row>58</xdr:row>
      <xdr:rowOff>25995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60249"/>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113068</xdr:rowOff>
    </xdr:from>
    <xdr:to>
      <xdr:col>41</xdr:col>
      <xdr:colOff>50800</xdr:colOff>
      <xdr:row>58</xdr:row>
      <xdr:rowOff>25995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85718"/>
          <a:ext cx="889000" cy="8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96901</xdr:rowOff>
    </xdr:from>
    <xdr:to>
      <xdr:col>55</xdr:col>
      <xdr:colOff>50800</xdr:colOff>
      <xdr:row>58</xdr:row>
      <xdr:rowOff>27051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75328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4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134734</xdr:rowOff>
    </xdr:from>
    <xdr:to>
      <xdr:col>50</xdr:col>
      <xdr:colOff>165100</xdr:colOff>
      <xdr:row>58</xdr:row>
      <xdr:rowOff>64884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56011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136799</xdr:rowOff>
    </xdr:from>
    <xdr:to>
      <xdr:col>46</xdr:col>
      <xdr:colOff>38100</xdr:colOff>
      <xdr:row>58</xdr:row>
      <xdr:rowOff>66949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58076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146645</xdr:rowOff>
    </xdr:from>
    <xdr:to>
      <xdr:col>41</xdr:col>
      <xdr:colOff>101600</xdr:colOff>
      <xdr:row>58</xdr:row>
      <xdr:rowOff>76795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67922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1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62268</xdr:rowOff>
    </xdr:from>
    <xdr:to>
      <xdr:col>36</xdr:col>
      <xdr:colOff>165100</xdr:colOff>
      <xdr:row>57</xdr:row>
      <xdr:rowOff>163868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1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136052</xdr:rowOff>
    </xdr:from>
    <xdr:to>
      <xdr:col>55</xdr:col>
      <xdr:colOff>0</xdr:colOff>
      <xdr:row>77</xdr:row>
      <xdr:rowOff>153223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37702"/>
          <a:ext cx="838200" cy="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130693</xdr:rowOff>
    </xdr:from>
    <xdr:to>
      <xdr:col>50</xdr:col>
      <xdr:colOff>114300</xdr:colOff>
      <xdr:row>77</xdr:row>
      <xdr:rowOff>136052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32343"/>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156204</xdr:rowOff>
    </xdr:from>
    <xdr:to>
      <xdr:col>45</xdr:col>
      <xdr:colOff>177800</xdr:colOff>
      <xdr:row>77</xdr:row>
      <xdr:rowOff>130693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186404"/>
          <a:ext cx="889000" cy="14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156204</xdr:rowOff>
    </xdr:from>
    <xdr:to>
      <xdr:col>41</xdr:col>
      <xdr:colOff>50800</xdr:colOff>
      <xdr:row>77</xdr:row>
      <xdr:rowOff>107527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186404"/>
          <a:ext cx="889000" cy="12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102423</xdr:rowOff>
    </xdr:from>
    <xdr:to>
      <xdr:col>55</xdr:col>
      <xdr:colOff>50800</xdr:colOff>
      <xdr:row>78</xdr:row>
      <xdr:rowOff>32573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0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125300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5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85252</xdr:rowOff>
    </xdr:from>
    <xdr:to>
      <xdr:col>50</xdr:col>
      <xdr:colOff>165100</xdr:colOff>
      <xdr:row>78</xdr:row>
      <xdr:rowOff>15402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31929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6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79893</xdr:rowOff>
    </xdr:from>
    <xdr:to>
      <xdr:col>46</xdr:col>
      <xdr:colOff>38100</xdr:colOff>
      <xdr:row>78</xdr:row>
      <xdr:rowOff>10043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8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26570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5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105404</xdr:rowOff>
    </xdr:from>
    <xdr:to>
      <xdr:col>41</xdr:col>
      <xdr:colOff>101600</xdr:colOff>
      <xdr:row>77</xdr:row>
      <xdr:rowOff>35554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52082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56727</xdr:rowOff>
    </xdr:from>
    <xdr:to>
      <xdr:col>36</xdr:col>
      <xdr:colOff>165100</xdr:colOff>
      <xdr:row>77</xdr:row>
      <xdr:rowOff>158327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3404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90612</xdr:rowOff>
    </xdr:from>
    <xdr:to>
      <xdr:col>55</xdr:col>
      <xdr:colOff>0</xdr:colOff>
      <xdr:row>96</xdr:row>
      <xdr:rowOff>11249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378362"/>
          <a:ext cx="838200" cy="9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90612</xdr:rowOff>
    </xdr:from>
    <xdr:to>
      <xdr:col>50</xdr:col>
      <xdr:colOff>114300</xdr:colOff>
      <xdr:row>95</xdr:row>
      <xdr:rowOff>162491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378362"/>
          <a:ext cx="889000" cy="7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162491</xdr:rowOff>
    </xdr:from>
    <xdr:to>
      <xdr:col>45</xdr:col>
      <xdr:colOff>177800</xdr:colOff>
      <xdr:row>95</xdr:row>
      <xdr:rowOff>165250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50241"/>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165250</xdr:rowOff>
    </xdr:from>
    <xdr:to>
      <xdr:col>41</xdr:col>
      <xdr:colOff>50800</xdr:colOff>
      <xdr:row>96</xdr:row>
      <xdr:rowOff>112984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453000"/>
          <a:ext cx="889000" cy="1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131899</xdr:rowOff>
    </xdr:from>
    <xdr:to>
      <xdr:col>55</xdr:col>
      <xdr:colOff>50800</xdr:colOff>
      <xdr:row>96</xdr:row>
      <xdr:rowOff>62049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1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154776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7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39812</xdr:rowOff>
    </xdr:from>
    <xdr:to>
      <xdr:col>50</xdr:col>
      <xdr:colOff>165100</xdr:colOff>
      <xdr:row>95</xdr:row>
      <xdr:rowOff>141412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32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157939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10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111691</xdr:rowOff>
    </xdr:from>
    <xdr:to>
      <xdr:col>46</xdr:col>
      <xdr:colOff>38100</xdr:colOff>
      <xdr:row>96</xdr:row>
      <xdr:rowOff>41841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58368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17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114450</xdr:rowOff>
    </xdr:from>
    <xdr:to>
      <xdr:col>41</xdr:col>
      <xdr:colOff>101600</xdr:colOff>
      <xdr:row>96</xdr:row>
      <xdr:rowOff>44600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61127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17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62184</xdr:rowOff>
    </xdr:from>
    <xdr:to>
      <xdr:col>36</xdr:col>
      <xdr:colOff>165100</xdr:colOff>
      <xdr:row>96</xdr:row>
      <xdr:rowOff>163784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2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8861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9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114828</xdr:rowOff>
    </xdr:from>
    <xdr:to>
      <xdr:col>85</xdr:col>
      <xdr:colOff>127000</xdr:colOff>
      <xdr:row>34</xdr:row>
      <xdr:rowOff>157988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944128"/>
          <a:ext cx="838200" cy="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157988</xdr:rowOff>
    </xdr:from>
    <xdr:to>
      <xdr:col>81</xdr:col>
      <xdr:colOff>50800</xdr:colOff>
      <xdr:row>35</xdr:row>
      <xdr:rowOff>26566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987288"/>
          <a:ext cx="889000" cy="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12759</xdr:rowOff>
    </xdr:from>
    <xdr:to>
      <xdr:col>76</xdr:col>
      <xdr:colOff>114300</xdr:colOff>
      <xdr:row>35</xdr:row>
      <xdr:rowOff>26566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013509"/>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12759</xdr:rowOff>
    </xdr:from>
    <xdr:to>
      <xdr:col>71</xdr:col>
      <xdr:colOff>177800</xdr:colOff>
      <xdr:row>35</xdr:row>
      <xdr:rowOff>63096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013509"/>
          <a:ext cx="889000" cy="5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64028</xdr:rowOff>
    </xdr:from>
    <xdr:to>
      <xdr:col>85</xdr:col>
      <xdr:colOff>177800</xdr:colOff>
      <xdr:row>34</xdr:row>
      <xdr:rowOff>165628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8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86905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74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107188</xdr:rowOff>
    </xdr:from>
    <xdr:to>
      <xdr:col>81</xdr:col>
      <xdr:colOff>101600</xdr:colOff>
      <xdr:row>35</xdr:row>
      <xdr:rowOff>37338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53865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71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147216</xdr:rowOff>
    </xdr:from>
    <xdr:to>
      <xdr:col>76</xdr:col>
      <xdr:colOff>165100</xdr:colOff>
      <xdr:row>35</xdr:row>
      <xdr:rowOff>77366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97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93893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75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133409</xdr:rowOff>
    </xdr:from>
    <xdr:to>
      <xdr:col>72</xdr:col>
      <xdr:colOff>38100</xdr:colOff>
      <xdr:row>35</xdr:row>
      <xdr:rowOff>63559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96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80086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3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12296</xdr:rowOff>
    </xdr:from>
    <xdr:to>
      <xdr:col>67</xdr:col>
      <xdr:colOff>101600</xdr:colOff>
      <xdr:row>35</xdr:row>
      <xdr:rowOff>113896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1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130423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8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97358</xdr:rowOff>
    </xdr:from>
    <xdr:to>
      <xdr:col>85</xdr:col>
      <xdr:colOff>127000</xdr:colOff>
      <xdr:row>57</xdr:row>
      <xdr:rowOff>36730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698558"/>
          <a:ext cx="838200" cy="1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18025</xdr:rowOff>
    </xdr:from>
    <xdr:to>
      <xdr:col>81</xdr:col>
      <xdr:colOff>50800</xdr:colOff>
      <xdr:row>57</xdr:row>
      <xdr:rowOff>36730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790675"/>
          <a:ext cx="889000" cy="1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107129</xdr:rowOff>
    </xdr:from>
    <xdr:to>
      <xdr:col>76</xdr:col>
      <xdr:colOff>114300</xdr:colOff>
      <xdr:row>57</xdr:row>
      <xdr:rowOff>18025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08329"/>
          <a:ext cx="889000" cy="8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107129</xdr:rowOff>
    </xdr:from>
    <xdr:to>
      <xdr:col>71</xdr:col>
      <xdr:colOff>177800</xdr:colOff>
      <xdr:row>57</xdr:row>
      <xdr:rowOff>30050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08329"/>
          <a:ext cx="889000" cy="9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46558</xdr:rowOff>
    </xdr:from>
    <xdr:to>
      <xdr:col>85</xdr:col>
      <xdr:colOff>177800</xdr:colOff>
      <xdr:row>56</xdr:row>
      <xdr:rowOff>148158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69435</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9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157380</xdr:rowOff>
    </xdr:from>
    <xdr:to>
      <xdr:col>81</xdr:col>
      <xdr:colOff>101600</xdr:colOff>
      <xdr:row>57</xdr:row>
      <xdr:rowOff>87530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5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78657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138675</xdr:rowOff>
    </xdr:from>
    <xdr:to>
      <xdr:col>76</xdr:col>
      <xdr:colOff>165100</xdr:colOff>
      <xdr:row>57</xdr:row>
      <xdr:rowOff>68825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3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59952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3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56329</xdr:rowOff>
    </xdr:from>
    <xdr:to>
      <xdr:col>72</xdr:col>
      <xdr:colOff>38100</xdr:colOff>
      <xdr:row>56</xdr:row>
      <xdr:rowOff>157929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3006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3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150700</xdr:rowOff>
    </xdr:from>
    <xdr:to>
      <xdr:col>67</xdr:col>
      <xdr:colOff>101600</xdr:colOff>
      <xdr:row>57</xdr:row>
      <xdr:rowOff>80850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5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71977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168974</xdr:rowOff>
    </xdr:from>
    <xdr:to>
      <xdr:col>85</xdr:col>
      <xdr:colOff>127000</xdr:colOff>
      <xdr:row>78</xdr:row>
      <xdr:rowOff>74892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370624"/>
          <a:ext cx="838200" cy="7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74892</xdr:rowOff>
    </xdr:from>
    <xdr:to>
      <xdr:col>81</xdr:col>
      <xdr:colOff>50800</xdr:colOff>
      <xdr:row>79</xdr:row>
      <xdr:rowOff>31217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447992"/>
          <a:ext cx="889000" cy="1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31204</xdr:rowOff>
    </xdr:from>
    <xdr:to>
      <xdr:col>76</xdr:col>
      <xdr:colOff>114300</xdr:colOff>
      <xdr:row>79</xdr:row>
      <xdr:rowOff>31217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75754"/>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17565</xdr:rowOff>
    </xdr:from>
    <xdr:to>
      <xdr:col>71</xdr:col>
      <xdr:colOff>177800</xdr:colOff>
      <xdr:row>79</xdr:row>
      <xdr:rowOff>31204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62115"/>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118174</xdr:rowOff>
    </xdr:from>
    <xdr:to>
      <xdr:col>85</xdr:col>
      <xdr:colOff>177800</xdr:colOff>
      <xdr:row>78</xdr:row>
      <xdr:rowOff>48324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141051</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17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24092</xdr:rowOff>
    </xdr:from>
    <xdr:to>
      <xdr:col>81</xdr:col>
      <xdr:colOff>101600</xdr:colOff>
      <xdr:row>78</xdr:row>
      <xdr:rowOff>125692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17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151867</xdr:rowOff>
    </xdr:from>
    <xdr:to>
      <xdr:col>76</xdr:col>
      <xdr:colOff>165100</xdr:colOff>
      <xdr:row>79</xdr:row>
      <xdr:rowOff>82017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73144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151854</xdr:rowOff>
    </xdr:from>
    <xdr:to>
      <xdr:col>72</xdr:col>
      <xdr:colOff>38100</xdr:colOff>
      <xdr:row>79</xdr:row>
      <xdr:rowOff>82004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73131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1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138215</xdr:rowOff>
    </xdr:from>
    <xdr:to>
      <xdr:col>67</xdr:col>
      <xdr:colOff>101600</xdr:colOff>
      <xdr:row>79</xdr:row>
      <xdr:rowOff>68365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59492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0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145311</xdr:rowOff>
    </xdr:from>
    <xdr:to>
      <xdr:col>85</xdr:col>
      <xdr:colOff>127000</xdr:colOff>
      <xdr:row>97</xdr:row>
      <xdr:rowOff>147103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75961"/>
          <a:ext cx="8382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147103</xdr:rowOff>
    </xdr:from>
    <xdr:to>
      <xdr:col>81</xdr:col>
      <xdr:colOff>50800</xdr:colOff>
      <xdr:row>97</xdr:row>
      <xdr:rowOff>156733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77753"/>
          <a:ext cx="889000" cy="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156733</xdr:rowOff>
    </xdr:from>
    <xdr:to>
      <xdr:col>76</xdr:col>
      <xdr:colOff>114300</xdr:colOff>
      <xdr:row>97</xdr:row>
      <xdr:rowOff>159649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87383"/>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159649</xdr:rowOff>
    </xdr:from>
    <xdr:to>
      <xdr:col>71</xdr:col>
      <xdr:colOff>177800</xdr:colOff>
      <xdr:row>97</xdr:row>
      <xdr:rowOff>165173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90299"/>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94511</xdr:rowOff>
    </xdr:from>
    <xdr:to>
      <xdr:col>85</xdr:col>
      <xdr:colOff>177800</xdr:colOff>
      <xdr:row>98</xdr:row>
      <xdr:rowOff>24661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2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96303</xdr:rowOff>
    </xdr:from>
    <xdr:to>
      <xdr:col>81</xdr:col>
      <xdr:colOff>101600</xdr:colOff>
      <xdr:row>98</xdr:row>
      <xdr:rowOff>26453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2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17580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1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105933</xdr:rowOff>
    </xdr:from>
    <xdr:to>
      <xdr:col>76</xdr:col>
      <xdr:colOff>165100</xdr:colOff>
      <xdr:row>98</xdr:row>
      <xdr:rowOff>36083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27210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108849</xdr:rowOff>
    </xdr:from>
    <xdr:to>
      <xdr:col>72</xdr:col>
      <xdr:colOff>38100</xdr:colOff>
      <xdr:row>98</xdr:row>
      <xdr:rowOff>38999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3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30126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114373</xdr:rowOff>
    </xdr:from>
    <xdr:to>
      <xdr:col>67</xdr:col>
      <xdr:colOff>101600</xdr:colOff>
      <xdr:row>98</xdr:row>
      <xdr:rowOff>44523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4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35650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3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農林水産業費は、農地集積促進事業や米生産低コスト技術等導入支援事業などの増に加え、新設した有害獣被害防止対策基金への積立金などにより、前年度に比べ</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31,450</a:t>
          </a:r>
          <a:r>
            <a:rPr kumimoji="1" lang="ja-JP" altLang="en-US" sz="1300">
              <a:latin typeface="ＭＳ Ｐゴシック" panose="020B0600070205080204" pitchFamily="50" charset="-128"/>
              <a:ea typeface="ＭＳ Ｐゴシック" panose="020B0600070205080204" pitchFamily="50" charset="-128"/>
            </a:rPr>
            <a:t>円となったが、類似団体平均と比較すると</a:t>
          </a:r>
          <a:r>
            <a:rPr kumimoji="1" lang="en-US" altLang="ja-JP" sz="1300">
              <a:latin typeface="ＭＳ Ｐゴシック" panose="020B0600070205080204" pitchFamily="50" charset="-128"/>
              <a:ea typeface="ＭＳ Ｐゴシック" panose="020B0600070205080204" pitchFamily="50" charset="-128"/>
            </a:rPr>
            <a:t>9,462</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商工費は、企業立地促進基金積立金などが増加したが、再エネ・省エネ設備導入支援事業や大湯環状列石</a:t>
          </a:r>
          <a:r>
            <a:rPr kumimoji="1" lang="en-US" altLang="ja-JP" sz="1300">
              <a:latin typeface="ＭＳ Ｐゴシック" panose="020B0600070205080204" pitchFamily="50" charset="-128"/>
              <a:ea typeface="ＭＳ Ｐゴシック" panose="020B0600070205080204" pitchFamily="50" charset="-128"/>
            </a:rPr>
            <a:t>JOMON</a:t>
          </a:r>
          <a:r>
            <a:rPr kumimoji="1" lang="ja-JP" altLang="en-US" sz="1300">
              <a:latin typeface="ＭＳ Ｐゴシック" panose="020B0600070205080204" pitchFamily="50" charset="-128"/>
              <a:ea typeface="ＭＳ Ｐゴシック" panose="020B0600070205080204" pitchFamily="50" charset="-128"/>
            </a:rPr>
            <a:t>体感促進事業などの減により、前年度に比べ</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34,542</a:t>
          </a:r>
          <a:r>
            <a:rPr kumimoji="1" lang="ja-JP" altLang="en-US" sz="1300">
              <a:latin typeface="ＭＳ Ｐゴシック" panose="020B0600070205080204" pitchFamily="50" charset="-128"/>
              <a:ea typeface="ＭＳ Ｐゴシック" panose="020B0600070205080204" pitchFamily="50" charset="-128"/>
            </a:rPr>
            <a:t>円となったが、類似団体平均と比較すると</a:t>
          </a:r>
          <a:r>
            <a:rPr kumimoji="1" lang="en-US" altLang="ja-JP" sz="1300">
              <a:latin typeface="ＭＳ Ｐゴシック" panose="020B0600070205080204" pitchFamily="50" charset="-128"/>
              <a:ea typeface="ＭＳ Ｐゴシック" panose="020B0600070205080204" pitchFamily="50" charset="-128"/>
            </a:rPr>
            <a:t>6,577</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土木費は、市道八幡平線法面補修工事の実施などにより、道路橋りょう維持管理費などが増加したが、除雪対策事業や公営住宅建設事業などが減少したことから、前年度に比べ</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71,857</a:t>
          </a:r>
          <a:r>
            <a:rPr kumimoji="1" lang="ja-JP" altLang="en-US" sz="1300">
              <a:latin typeface="ＭＳ Ｐゴシック" panose="020B0600070205080204" pitchFamily="50" charset="-128"/>
              <a:ea typeface="ＭＳ Ｐゴシック" panose="020B0600070205080204" pitchFamily="50" charset="-128"/>
            </a:rPr>
            <a:t>円となったが、類似団体平均と比較すると</a:t>
          </a:r>
          <a:r>
            <a:rPr kumimoji="1" lang="en-US" altLang="ja-JP" sz="1300">
              <a:latin typeface="ＭＳ Ｐゴシック" panose="020B0600070205080204" pitchFamily="50" charset="-128"/>
              <a:ea typeface="ＭＳ Ｐゴシック" panose="020B0600070205080204" pitchFamily="50" charset="-128"/>
            </a:rPr>
            <a:t>8,167</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教育費は、十和田図書館整備事業の着手や大湯ストーンサークル館空調設備更新工事、総合競技場公認更新整備事業などにより、前年度に比べ</a:t>
          </a:r>
          <a:r>
            <a:rPr kumimoji="1" lang="en-US" altLang="ja-JP" sz="1300">
              <a:latin typeface="ＭＳ Ｐゴシック" panose="020B0600070205080204" pitchFamily="50" charset="-128"/>
              <a:ea typeface="ＭＳ Ｐゴシック" panose="020B0600070205080204" pitchFamily="50" charset="-128"/>
            </a:rPr>
            <a:t>40.4</a:t>
          </a:r>
          <a:r>
            <a:rPr kumimoji="1" lang="ja-JP" altLang="en-US" sz="1300">
              <a:latin typeface="ＭＳ Ｐゴシック" panose="020B0600070205080204" pitchFamily="50" charset="-128"/>
              <a:ea typeface="ＭＳ Ｐゴシック" panose="020B0600070205080204" pitchFamily="50" charset="-128"/>
            </a:rPr>
            <a:t>％増となり、類似団体平均と比較すると</a:t>
          </a:r>
          <a:r>
            <a:rPr kumimoji="1" lang="en-US" altLang="ja-JP" sz="1300">
              <a:latin typeface="ＭＳ Ｐゴシック" panose="020B0600070205080204" pitchFamily="50" charset="-128"/>
              <a:ea typeface="ＭＳ Ｐゴシック" panose="020B0600070205080204" pitchFamily="50" charset="-128"/>
            </a:rPr>
            <a:t>15,898</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月発生大雨被災施設の復旧事業のため、前年度に比べ</a:t>
          </a:r>
          <a:r>
            <a:rPr kumimoji="1" lang="en-US" altLang="ja-JP" sz="1300">
              <a:latin typeface="ＭＳ Ｐゴシック" panose="020B0600070205080204" pitchFamily="50" charset="-128"/>
              <a:ea typeface="ＭＳ Ｐゴシック" panose="020B0600070205080204" pitchFamily="50" charset="-128"/>
            </a:rPr>
            <a:t>54.9</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17,195</a:t>
          </a:r>
          <a:r>
            <a:rPr kumimoji="1" lang="ja-JP" altLang="en-US" sz="1300">
              <a:latin typeface="ＭＳ Ｐゴシック" panose="020B0600070205080204" pitchFamily="50" charset="-128"/>
              <a:ea typeface="ＭＳ Ｐゴシック" panose="020B0600070205080204" pitchFamily="50" charset="-128"/>
            </a:rPr>
            <a:t>円となり、類似団体平均と比較すると</a:t>
          </a:r>
          <a:r>
            <a:rPr kumimoji="1" lang="en-US" altLang="ja-JP" sz="1300">
              <a:latin typeface="ＭＳ Ｐゴシック" panose="020B0600070205080204" pitchFamily="50" charset="-128"/>
              <a:ea typeface="ＭＳ Ｐゴシック" panose="020B0600070205080204" pitchFamily="50" charset="-128"/>
            </a:rPr>
            <a:t>9,409</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財政調整基金は、決算余剰金を中心に積み立てるとともに取り崩しの抑制に努めているが、令和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年度は物価高騰等の影響から財政需要が増大したため、積立額よりも取崩しが上回り、基金残高は</a:t>
          </a:r>
          <a:r>
            <a:rPr kumimoji="1" lang="en-US" altLang="ja-JP" sz="1300">
              <a:latin typeface="ＭＳ ゴシック" pitchFamily="49" charset="-128"/>
              <a:ea typeface="ＭＳ ゴシック" pitchFamily="49" charset="-128"/>
            </a:rPr>
            <a:t>2,121</a:t>
          </a:r>
          <a:r>
            <a:rPr kumimoji="1" lang="ja-JP" altLang="en-US" sz="1300">
              <a:latin typeface="ＭＳ ゴシック" pitchFamily="49" charset="-128"/>
              <a:ea typeface="ＭＳ ゴシック" pitchFamily="49" charset="-128"/>
            </a:rPr>
            <a:t>百万円となり、前年度に比べて</a:t>
          </a:r>
          <a:r>
            <a:rPr kumimoji="1" lang="en-US" altLang="ja-JP" sz="1300">
              <a:latin typeface="ＭＳ ゴシック" pitchFamily="49" charset="-128"/>
              <a:ea typeface="ＭＳ ゴシック" pitchFamily="49" charset="-128"/>
            </a:rPr>
            <a:t>326</a:t>
          </a:r>
          <a:r>
            <a:rPr kumimoji="1" lang="ja-JP" altLang="en-US" sz="1300">
              <a:latin typeface="ＭＳ ゴシック" pitchFamily="49" charset="-128"/>
              <a:ea typeface="ＭＳ ゴシック" pitchFamily="49" charset="-128"/>
            </a:rPr>
            <a:t>百万円減、比率は</a:t>
          </a:r>
          <a:r>
            <a:rPr kumimoji="1" lang="en-US" altLang="ja-JP" sz="1300">
              <a:latin typeface="ＭＳ ゴシック" pitchFamily="49" charset="-128"/>
              <a:ea typeface="ＭＳ ゴシック" pitchFamily="49" charset="-128"/>
            </a:rPr>
            <a:t>2.78</a:t>
          </a:r>
          <a:r>
            <a:rPr kumimoji="1" lang="ja-JP" altLang="en-US" sz="1300">
              <a:latin typeface="ＭＳ ゴシック" pitchFamily="49" charset="-128"/>
              <a:ea typeface="ＭＳ ゴシック" pitchFamily="49" charset="-128"/>
            </a:rPr>
            <a:t>ポイント減となった。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実質収支額は、新型コロナウイルス感染症対応地方創生臨時交付金の減による国庫支出金</a:t>
          </a:r>
          <a:r>
            <a:rPr kumimoji="1" lang="en-US" altLang="ja-JP" sz="1300">
              <a:latin typeface="ＭＳ ゴシック" pitchFamily="49" charset="-128"/>
              <a:ea typeface="ＭＳ ゴシック" pitchFamily="49" charset="-128"/>
            </a:rPr>
            <a:t>542</a:t>
          </a:r>
          <a:r>
            <a:rPr kumimoji="1" lang="ja-JP" altLang="en-US" sz="1300">
              <a:latin typeface="ＭＳ ゴシック" pitchFamily="49" charset="-128"/>
              <a:ea typeface="ＭＳ ゴシック" pitchFamily="49" charset="-128"/>
            </a:rPr>
            <a:t>百万円減などにより、比率が</a:t>
          </a:r>
          <a:r>
            <a:rPr kumimoji="1" lang="en-US" altLang="ja-JP" sz="1300">
              <a:latin typeface="ＭＳ ゴシック" pitchFamily="49" charset="-128"/>
              <a:ea typeface="ＭＳ ゴシック" pitchFamily="49" charset="-128"/>
            </a:rPr>
            <a:t>0.11</a:t>
          </a:r>
          <a:r>
            <a:rPr kumimoji="1" lang="ja-JP" altLang="en-US" sz="1300">
              <a:latin typeface="ＭＳ ゴシック" pitchFamily="49" charset="-128"/>
              <a:ea typeface="ＭＳ ゴシック" pitchFamily="49" charset="-128"/>
            </a:rPr>
            <a:t>ポイント減となり、実質単年度収支の比率は</a:t>
          </a:r>
          <a:r>
            <a:rPr kumimoji="1" lang="en-US" altLang="ja-JP" sz="1300">
              <a:latin typeface="ＭＳ ゴシック" pitchFamily="49" charset="-128"/>
              <a:ea typeface="ＭＳ ゴシック" pitchFamily="49" charset="-128"/>
            </a:rPr>
            <a:t>2.95</a:t>
          </a:r>
          <a:r>
            <a:rPr kumimoji="1" lang="ja-JP" altLang="en-US" sz="1300">
              <a:latin typeface="ＭＳ ゴシック" pitchFamily="49" charset="-128"/>
              <a:ea typeface="ＭＳ ゴシック" pitchFamily="49" charset="-128"/>
            </a:rPr>
            <a:t>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つの特別会計、</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つの企業会計のいずれも黒字となっている。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今後も自主財源の確保に努めるほか、過疎対策事業債などの交付税措置がある有利な地方債の活用を図り、基金の取り崩しを抑制するとともに、市民福祉の向上と持続可能な財政運営の両立に取り組んで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は、今後も維持管理費と建設改良費の不足分に係る基準外繰り出しが継続されることから、経営戦略による整備エリアの縮小や施設の統廃合を進め、設備・機器類の更新費用の削減を図る。また、下水道使用料等見直しを検討するなど自主財源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その他会計については、自主財源の確保や事務事業の見直しを行い、持続可能な財政運営を図っていく。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元利償還金は、かづの観光ふるさと館改修事業に係る過疎対策事業債の繰上償還を行ったことにより前年度より</a:t>
          </a:r>
          <a:r>
            <a:rPr kumimoji="1" lang="en-US" altLang="ja-JP" sz="1300">
              <a:latin typeface="ＭＳ ゴシック" pitchFamily="49" charset="-128"/>
              <a:ea typeface="ＭＳ ゴシック" pitchFamily="49" charset="-128"/>
            </a:rPr>
            <a:t>63</a:t>
          </a:r>
          <a:r>
            <a:rPr kumimoji="1" lang="ja-JP" altLang="en-US" sz="1300">
              <a:latin typeface="ＭＳ ゴシック" pitchFamily="49" charset="-128"/>
              <a:ea typeface="ＭＳ ゴシック" pitchFamily="49" charset="-128"/>
            </a:rPr>
            <a:t>百万円増加した。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組合等が起こした地方債の元利償還金に対する負担金等は、平成</a:t>
          </a:r>
          <a:r>
            <a:rPr kumimoji="1" lang="en-US" altLang="ja-JP" sz="1300">
              <a:latin typeface="ＭＳ ゴシック" pitchFamily="49" charset="-128"/>
              <a:ea typeface="ＭＳ ゴシック" pitchFamily="49" charset="-128"/>
            </a:rPr>
            <a:t>9</a:t>
          </a:r>
          <a:r>
            <a:rPr kumimoji="1" lang="ja-JP" altLang="en-US" sz="1300">
              <a:latin typeface="ＭＳ ゴシック" pitchFamily="49" charset="-128"/>
              <a:ea typeface="ＭＳ ゴシック" pitchFamily="49" charset="-128"/>
            </a:rPr>
            <a:t>年度に借入を行った小坂分署庁舎建設事業に係る緊急・防災事業債の償還終了などにより、</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百万円減少したが、今後、し尿処理施設や不燃ごみ処理施設の整備に係る地方債の元利償還が始まるため、令和</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年度から令和</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年度にかけては増加する見込みである。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財政の健全性を維持するためにも、償還額と地方債発行額のバランスに注意し、適正な地方債管理に努めていく。</a:t>
          </a:r>
        </a:p>
        <a:p>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本市では、満期一括償還の地方債を発行していないため、減債基金残高と減債基金積立相当額は該当しない。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一般会計等に係る地方債の現在高は、令和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年度に借入した総合運動公園総合競技場改修事業や認定こども園施設整備事業などに係る地方債発行額よりも、元金償還額が上回ったことから、前年度から</a:t>
          </a:r>
          <a:r>
            <a:rPr kumimoji="1" lang="en-US" altLang="ja-JP" sz="1300">
              <a:latin typeface="ＭＳ ゴシック" pitchFamily="49" charset="-128"/>
              <a:ea typeface="ＭＳ ゴシック" pitchFamily="49" charset="-128"/>
            </a:rPr>
            <a:t>629</a:t>
          </a:r>
          <a:r>
            <a:rPr kumimoji="1" lang="ja-JP" altLang="en-US" sz="1300">
              <a:latin typeface="ＭＳ ゴシック" pitchFamily="49" charset="-128"/>
              <a:ea typeface="ＭＳ ゴシック" pitchFamily="49" charset="-128"/>
            </a:rPr>
            <a:t>百万円減となった。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公営企業債繰入見込額は、公営企業債残高の減少により、前年度に比べて</a:t>
          </a:r>
          <a:r>
            <a:rPr kumimoji="1" lang="en-US" altLang="ja-JP" sz="1300">
              <a:latin typeface="ＭＳ ゴシック" pitchFamily="49" charset="-128"/>
              <a:ea typeface="ＭＳ ゴシック" pitchFamily="49" charset="-128"/>
            </a:rPr>
            <a:t>551</a:t>
          </a:r>
          <a:r>
            <a:rPr kumimoji="1" lang="ja-JP" altLang="en-US" sz="1300">
              <a:latin typeface="ＭＳ ゴシック" pitchFamily="49" charset="-128"/>
              <a:ea typeface="ＭＳ ゴシック" pitchFamily="49" charset="-128"/>
            </a:rPr>
            <a:t>百万円減となった。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組合等負担等見込額は、令和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年度は借入がなく償還のみとなったため、前年度に比べて</a:t>
          </a:r>
          <a:r>
            <a:rPr kumimoji="1" lang="en-US" altLang="ja-JP" sz="1300">
              <a:latin typeface="ＭＳ ゴシック" pitchFamily="49" charset="-128"/>
              <a:ea typeface="ＭＳ ゴシック" pitchFamily="49" charset="-128"/>
            </a:rPr>
            <a:t>86</a:t>
          </a:r>
          <a:r>
            <a:rPr kumimoji="1" lang="ja-JP" altLang="en-US" sz="1300">
              <a:latin typeface="ＭＳ ゴシック" pitchFamily="49" charset="-128"/>
              <a:ea typeface="ＭＳ ゴシック" pitchFamily="49" charset="-128"/>
            </a:rPr>
            <a:t>百万円減となった。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充当可能基金は、財政調整基金の取り崩し額増加の影響から、前年度に比べて</a:t>
          </a:r>
          <a:r>
            <a:rPr kumimoji="1" lang="en-US" altLang="ja-JP" sz="1300">
              <a:latin typeface="ＭＳ ゴシック" pitchFamily="49" charset="-128"/>
              <a:ea typeface="ＭＳ ゴシック" pitchFamily="49" charset="-128"/>
            </a:rPr>
            <a:t>252</a:t>
          </a:r>
          <a:r>
            <a:rPr kumimoji="1" lang="ja-JP" altLang="en-US" sz="1300">
              <a:latin typeface="ＭＳ ゴシック" pitchFamily="49" charset="-128"/>
              <a:ea typeface="ＭＳ ゴシック" pitchFamily="49" charset="-128"/>
            </a:rPr>
            <a:t>百万円減となった。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中長期の見通しのもと、事業の年度間調整や地方債の償還元金を超えない範囲で借入するなど、引き続き将来負担の改善に向けた財政運営に取り組んでいく。また、将来に向けて持続可能な財政基盤を堅持し、充当可能財源等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秋田県鹿角市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特定目的基金のまちづくり基金や企業立地促進基金などは積み増ししたが、財政調整基金においては、積立額を上回る取り崩しを行ったことにより、基金全体の残高は前年度に比べて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社会保障経費や公共施設の維持管理費など経常的経費が年々増加していくなかで、一般財源が潤沢とは言えない状況にあり、第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次鹿角市総合計画前期基本計画（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）の施策の推進のために基金を活用していくこととしている。また、頻発する自然災害など予測できない事態に対しても万全な体制で対応するため、財政調整基金は一定額を確保することとしている。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まちづくり基金：住みよい豊かなまちづくりの施策の推進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企業立地促進基金：市内に企業を立地するものに対する財政援助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まちづくり基金や企業立地促進基金等は、第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次鹿角市総合計画前期基本計画の進捗に合わせた今後の活用に備え積み増ししたことから、前年度に比べ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教育施設整備基金は、老朽化等に今後予定される学校改修等の財源として一定規模を維持していく。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市税等の減による財源不足や物価高騰等による財政需要の増加に対応するため、積立額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今後も、毎年度の取り崩しが必要となり、減少傾向が続く見込みであるが、第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鹿角市総合計画前期基本計画登載事業の着実な推進と、突発的な自然災害に迅速に対応するためにも、一定規模の財政調整基金残高の確保が必要不可欠であることから、基金残高を意識した予算編成を進めるとと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％以上の残高を維持できるよう留意していく。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今後における繰り上げ償還や起債償還の財源とするため積み立てているが、令和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年度は積み立て及び取り崩しをしていないため現状維持で推移している。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地方債の繰上償還が発生した場合等で、財源として取り崩しを行う。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27,714
27,576
707.52
21,078,852
20,259,251
541,857
11,120,804
16,442,175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本市の有形固定資産減価償却率は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％で、昨年度から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耐用年数に対して取得から長期間経過した資産が多いことがうかがえるが、特に、一般廃棄物処理施設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や保健センター等の減価償却</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の進行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が要因として挙げられる。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比率は上昇傾向にあるが、老朽化した公共施設の更新や長寿命化、統廃合等を積極的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に推進していくことで上昇を抑制していく。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24236</xdr:rowOff>
    </xdr:from>
    <xdr:to>
      <xdr:col>23</xdr:col>
      <xdr:colOff>85090</xdr:colOff>
      <xdr:row>33</xdr:row>
      <xdr:rowOff>81704</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53461"/>
          <a:ext cx="1270" cy="125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85531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1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81704</xdr:rowOff>
    </xdr:from>
    <xdr:to>
      <xdr:col>23</xdr:col>
      <xdr:colOff>174625</xdr:colOff>
      <xdr:row>33</xdr:row>
      <xdr:rowOff>81704</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11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142363</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2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24236</xdr:rowOff>
    </xdr:from>
    <xdr:to>
      <xdr:col>23</xdr:col>
      <xdr:colOff>174625</xdr:colOff>
      <xdr:row>26</xdr:row>
      <xdr:rowOff>24236</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5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2663</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17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151236</xdr:rowOff>
    </xdr:from>
    <xdr:to>
      <xdr:col>23</xdr:col>
      <xdr:colOff>136525</xdr:colOff>
      <xdr:row>31</xdr:row>
      <xdr:rowOff>81386</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6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144039</xdr:rowOff>
    </xdr:from>
    <xdr:to>
      <xdr:col>19</xdr:col>
      <xdr:colOff>187325</xdr:colOff>
      <xdr:row>31</xdr:row>
      <xdr:rowOff>74189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5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97261</xdr:rowOff>
    </xdr:from>
    <xdr:to>
      <xdr:col>11</xdr:col>
      <xdr:colOff>187325</xdr:colOff>
      <xdr:row>31</xdr:row>
      <xdr:rowOff>27411</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84667</xdr:rowOff>
    </xdr:from>
    <xdr:to>
      <xdr:col>7</xdr:col>
      <xdr:colOff>187325</xdr:colOff>
      <xdr:row>31</xdr:row>
      <xdr:rowOff>14817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21167</xdr:rowOff>
    </xdr:from>
    <xdr:to>
      <xdr:col>19</xdr:col>
      <xdr:colOff>187325</xdr:colOff>
      <xdr:row>31</xdr:row>
      <xdr:rowOff>122767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71967</xdr:rowOff>
    </xdr:from>
    <xdr:to>
      <xdr:col>23</xdr:col>
      <xdr:colOff>85725</xdr:colOff>
      <xdr:row>31</xdr:row>
      <xdr:rowOff>97155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158442"/>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165629</xdr:rowOff>
    </xdr:from>
    <xdr:to>
      <xdr:col>15</xdr:col>
      <xdr:colOff>187325</xdr:colOff>
      <xdr:row>31</xdr:row>
      <xdr:rowOff>95779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0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44979</xdr:rowOff>
    </xdr:from>
    <xdr:to>
      <xdr:col>19</xdr:col>
      <xdr:colOff>136525</xdr:colOff>
      <xdr:row>31</xdr:row>
      <xdr:rowOff>71967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131454"/>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138642</xdr:rowOff>
    </xdr:from>
    <xdr:to>
      <xdr:col>11</xdr:col>
      <xdr:colOff>187325</xdr:colOff>
      <xdr:row>31</xdr:row>
      <xdr:rowOff>68792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17992</xdr:rowOff>
    </xdr:from>
    <xdr:to>
      <xdr:col>15</xdr:col>
      <xdr:colOff>136525</xdr:colOff>
      <xdr:row>31</xdr:row>
      <xdr:rowOff>44979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104467"/>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118851</xdr:rowOff>
    </xdr:from>
    <xdr:to>
      <xdr:col>7</xdr:col>
      <xdr:colOff>187325</xdr:colOff>
      <xdr:row>31</xdr:row>
      <xdr:rowOff>49001</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169651</xdr:rowOff>
    </xdr:from>
    <xdr:to>
      <xdr:col>11</xdr:col>
      <xdr:colOff>136525</xdr:colOff>
      <xdr:row>31</xdr:row>
      <xdr:rowOff>17992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084676"/>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90716</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3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58331</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43938</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31344</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113894</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86906</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17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59919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40128</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本市の債務償還比率は、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地方債残高は、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借入額が償還元金を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下回ったことで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また、財源不足に対応するため充当可能財源の基金も減少したが、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地方税や地方交付税の減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の減少幅のほうが大きかったことから比率が上昇している。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適正な地方債の管理により、残高の抑制に努め、健全な財政運営を図っていく。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123875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411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127702</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285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123875</xdr:rowOff>
    </xdr:from>
    <xdr:to>
      <xdr:col>76</xdr:col>
      <xdr:colOff>111125</xdr:colOff>
      <xdr:row>34</xdr:row>
      <xdr:rowOff>123875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25981</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76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3104</xdr:rowOff>
    </xdr:from>
    <xdr:to>
      <xdr:col>76</xdr:col>
      <xdr:colOff>73025</xdr:colOff>
      <xdr:row>30</xdr:row>
      <xdr:rowOff>104704</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9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12340</xdr:rowOff>
    </xdr:from>
    <xdr:to>
      <xdr:col>72</xdr:col>
      <xdr:colOff>123825</xdr:colOff>
      <xdr:row>30</xdr:row>
      <xdr:rowOff>113940</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146847</xdr:rowOff>
    </xdr:from>
    <xdr:to>
      <xdr:col>68</xdr:col>
      <xdr:colOff>123825</xdr:colOff>
      <xdr:row>30</xdr:row>
      <xdr:rowOff>76997</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147638</xdr:rowOff>
    </xdr:from>
    <xdr:to>
      <xdr:col>64</xdr:col>
      <xdr:colOff>123825</xdr:colOff>
      <xdr:row>31</xdr:row>
      <xdr:rowOff>77788</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34361</xdr:rowOff>
    </xdr:from>
    <xdr:to>
      <xdr:col>60</xdr:col>
      <xdr:colOff>123825</xdr:colOff>
      <xdr:row>31</xdr:row>
      <xdr:rowOff>135961</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61877</xdr:rowOff>
    </xdr:from>
    <xdr:to>
      <xdr:col>76</xdr:col>
      <xdr:colOff>73025</xdr:colOff>
      <xdr:row>30</xdr:row>
      <xdr:rowOff>163477</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97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40304</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95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36929</xdr:rowOff>
    </xdr:from>
    <xdr:to>
      <xdr:col>72</xdr:col>
      <xdr:colOff>123825</xdr:colOff>
      <xdr:row>30</xdr:row>
      <xdr:rowOff>138529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9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87729</xdr:rowOff>
    </xdr:from>
    <xdr:to>
      <xdr:col>76</xdr:col>
      <xdr:colOff>22225</xdr:colOff>
      <xdr:row>30</xdr:row>
      <xdr:rowOff>112677</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6002754"/>
          <a:ext cx="7112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6703</xdr:rowOff>
    </xdr:from>
    <xdr:to>
      <xdr:col>68</xdr:col>
      <xdr:colOff>123825</xdr:colOff>
      <xdr:row>30</xdr:row>
      <xdr:rowOff>108303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57503</xdr:rowOff>
    </xdr:from>
    <xdr:to>
      <xdr:col>72</xdr:col>
      <xdr:colOff>73025</xdr:colOff>
      <xdr:row>30</xdr:row>
      <xdr:rowOff>87729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3322300" y="597252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19128</xdr:rowOff>
    </xdr:from>
    <xdr:to>
      <xdr:col>64</xdr:col>
      <xdr:colOff>123825</xdr:colOff>
      <xdr:row>31</xdr:row>
      <xdr:rowOff>120728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1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57503</xdr:rowOff>
    </xdr:from>
    <xdr:to>
      <xdr:col>68</xdr:col>
      <xdr:colOff>73025</xdr:colOff>
      <xdr:row>31</xdr:row>
      <xdr:rowOff>69928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5972528"/>
          <a:ext cx="762000" cy="18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33281</xdr:rowOff>
    </xdr:from>
    <xdr:to>
      <xdr:col>60</xdr:col>
      <xdr:colOff>123825</xdr:colOff>
      <xdr:row>31</xdr:row>
      <xdr:rowOff>134881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11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69928</xdr:rowOff>
    </xdr:from>
    <xdr:to>
      <xdr:col>64</xdr:col>
      <xdr:colOff>73025</xdr:colOff>
      <xdr:row>31</xdr:row>
      <xdr:rowOff>84081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156403"/>
          <a:ext cx="762000" cy="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130467</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70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93524</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94315</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127088</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129656</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0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99430</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01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111855</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19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151408</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589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27,714
27,576
707.52
21,078,852
20,259,251
541,857
11,120,804
16,442,175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140970</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9882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87647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49547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74930</xdr:rowOff>
    </xdr:from>
    <xdr:to>
      <xdr:col>20</xdr:col>
      <xdr:colOff>38100</xdr:colOff>
      <xdr:row>40</xdr:row>
      <xdr:rowOff>5080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121920</xdr:rowOff>
    </xdr:from>
    <xdr:to>
      <xdr:col>24</xdr:col>
      <xdr:colOff>63500</xdr:colOff>
      <xdr:row>39</xdr:row>
      <xdr:rowOff>125730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3797300" y="6808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46355</xdr:rowOff>
    </xdr:from>
    <xdr:to>
      <xdr:col>15</xdr:col>
      <xdr:colOff>101600</xdr:colOff>
      <xdr:row>39</xdr:row>
      <xdr:rowOff>147955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97155</xdr:rowOff>
    </xdr:from>
    <xdr:to>
      <xdr:col>19</xdr:col>
      <xdr:colOff>177800</xdr:colOff>
      <xdr:row>39</xdr:row>
      <xdr:rowOff>125730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7837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13970</xdr:rowOff>
    </xdr:from>
    <xdr:to>
      <xdr:col>10</xdr:col>
      <xdr:colOff>165100</xdr:colOff>
      <xdr:row>39</xdr:row>
      <xdr:rowOff>115570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64770</xdr:rowOff>
    </xdr:from>
    <xdr:to>
      <xdr:col>15</xdr:col>
      <xdr:colOff>50800</xdr:colOff>
      <xdr:row>39</xdr:row>
      <xdr:rowOff>97155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7513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160655</xdr:rowOff>
    </xdr:from>
    <xdr:to>
      <xdr:col>6</xdr:col>
      <xdr:colOff>38100</xdr:colOff>
      <xdr:row>39</xdr:row>
      <xdr:rowOff>90805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40005</xdr:rowOff>
    </xdr:from>
    <xdr:to>
      <xdr:col>10</xdr:col>
      <xdr:colOff>114300</xdr:colOff>
      <xdr:row>39</xdr:row>
      <xdr:rowOff>64770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7265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135907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124477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167657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139082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106697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81932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110223</xdr:rowOff>
    </xdr:from>
    <xdr:to>
      <xdr:col>54</xdr:col>
      <xdr:colOff>189865</xdr:colOff>
      <xdr:row>42</xdr:row>
      <xdr:rowOff>28232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768073"/>
          <a:ext cx="0" cy="146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32059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28232</xdr:rowOff>
    </xdr:from>
    <xdr:to>
      <xdr:col>55</xdr:col>
      <xdr:colOff>88900</xdr:colOff>
      <xdr:row>42</xdr:row>
      <xdr:rowOff>28232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2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56900</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5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110223</xdr:rowOff>
    </xdr:from>
    <xdr:to>
      <xdr:col>55</xdr:col>
      <xdr:colOff>88900</xdr:colOff>
      <xdr:row>33</xdr:row>
      <xdr:rowOff>110223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76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118374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63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139947</xdr:rowOff>
    </xdr:from>
    <xdr:to>
      <xdr:col>55</xdr:col>
      <xdr:colOff>50800</xdr:colOff>
      <xdr:row>39</xdr:row>
      <xdr:rowOff>70097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6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149778</xdr:rowOff>
    </xdr:from>
    <xdr:to>
      <xdr:col>50</xdr:col>
      <xdr:colOff>165100</xdr:colOff>
      <xdr:row>39</xdr:row>
      <xdr:rowOff>79928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66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163113</xdr:rowOff>
    </xdr:from>
    <xdr:to>
      <xdr:col>46</xdr:col>
      <xdr:colOff>38100</xdr:colOff>
      <xdr:row>39</xdr:row>
      <xdr:rowOff>93263</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21457</xdr:rowOff>
    </xdr:from>
    <xdr:to>
      <xdr:col>41</xdr:col>
      <xdr:colOff>101600</xdr:colOff>
      <xdr:row>39</xdr:row>
      <xdr:rowOff>123057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7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19018</xdr:rowOff>
    </xdr:from>
    <xdr:to>
      <xdr:col>55</xdr:col>
      <xdr:colOff>50800</xdr:colOff>
      <xdr:row>37</xdr:row>
      <xdr:rowOff>120618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36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41895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21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41021</xdr:rowOff>
    </xdr:from>
    <xdr:to>
      <xdr:col>50</xdr:col>
      <xdr:colOff>165100</xdr:colOff>
      <xdr:row>37</xdr:row>
      <xdr:rowOff>142621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3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69818</xdr:rowOff>
    </xdr:from>
    <xdr:to>
      <xdr:col>55</xdr:col>
      <xdr:colOff>0</xdr:colOff>
      <xdr:row>37</xdr:row>
      <xdr:rowOff>91821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413468"/>
          <a:ext cx="8382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60280</xdr:rowOff>
    </xdr:from>
    <xdr:to>
      <xdr:col>46</xdr:col>
      <xdr:colOff>38100</xdr:colOff>
      <xdr:row>37</xdr:row>
      <xdr:rowOff>161880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4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91821</xdr:rowOff>
    </xdr:from>
    <xdr:to>
      <xdr:col>50</xdr:col>
      <xdr:colOff>114300</xdr:colOff>
      <xdr:row>37</xdr:row>
      <xdr:rowOff>111080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435471"/>
          <a:ext cx="8890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78435</xdr:rowOff>
    </xdr:from>
    <xdr:to>
      <xdr:col>41</xdr:col>
      <xdr:colOff>101600</xdr:colOff>
      <xdr:row>38</xdr:row>
      <xdr:rowOff>8586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422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111080</xdr:rowOff>
    </xdr:from>
    <xdr:to>
      <xdr:col>45</xdr:col>
      <xdr:colOff>177800</xdr:colOff>
      <xdr:row>37</xdr:row>
      <xdr:rowOff>129235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454730"/>
          <a:ext cx="889000" cy="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92970</xdr:rowOff>
    </xdr:from>
    <xdr:to>
      <xdr:col>36</xdr:col>
      <xdr:colOff>165100</xdr:colOff>
      <xdr:row>38</xdr:row>
      <xdr:rowOff>23120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129235</xdr:rowOff>
    </xdr:from>
    <xdr:to>
      <xdr:col>41</xdr:col>
      <xdr:colOff>50800</xdr:colOff>
      <xdr:row>37</xdr:row>
      <xdr:rowOff>143770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472885"/>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71055</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75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84390</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7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114184</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8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124985</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8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159148</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15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6957</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17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25112</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1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39647</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21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29391</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52215"/>
          <a:ext cx="0" cy="1449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33218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29391</xdr:rowOff>
    </xdr:from>
    <xdr:to>
      <xdr:col>24</xdr:col>
      <xdr:colOff>152400</xdr:colOff>
      <xdr:row>64</xdr:row>
      <xdr:rowOff>29391</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162758</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49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110853</xdr:rowOff>
    </xdr:from>
    <xdr:to>
      <xdr:col>6</xdr:col>
      <xdr:colOff>38100</xdr:colOff>
      <xdr:row>61</xdr:row>
      <xdr:rowOff>41003</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68399</xdr:rowOff>
    </xdr:from>
    <xdr:to>
      <xdr:col>24</xdr:col>
      <xdr:colOff>114300</xdr:colOff>
      <xdr:row>60</xdr:row>
      <xdr:rowOff>169999</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91276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20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48804</xdr:rowOff>
    </xdr:from>
    <xdr:to>
      <xdr:col>20</xdr:col>
      <xdr:colOff>38100</xdr:colOff>
      <xdr:row>60</xdr:row>
      <xdr:rowOff>150404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99604</xdr:rowOff>
    </xdr:from>
    <xdr:to>
      <xdr:col>24</xdr:col>
      <xdr:colOff>63500</xdr:colOff>
      <xdr:row>60</xdr:row>
      <xdr:rowOff>119199</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38660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35741</xdr:rowOff>
    </xdr:from>
    <xdr:to>
      <xdr:col>15</xdr:col>
      <xdr:colOff>101600</xdr:colOff>
      <xdr:row>60</xdr:row>
      <xdr:rowOff>137341</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86541</xdr:rowOff>
    </xdr:from>
    <xdr:to>
      <xdr:col>19</xdr:col>
      <xdr:colOff>177800</xdr:colOff>
      <xdr:row>60</xdr:row>
      <xdr:rowOff>99604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3735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7983</xdr:rowOff>
    </xdr:from>
    <xdr:to>
      <xdr:col>10</xdr:col>
      <xdr:colOff>165100</xdr:colOff>
      <xdr:row>60</xdr:row>
      <xdr:rowOff>109583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58783</xdr:rowOff>
    </xdr:from>
    <xdr:to>
      <xdr:col>15</xdr:col>
      <xdr:colOff>50800</xdr:colOff>
      <xdr:row>60</xdr:row>
      <xdr:rowOff>86541</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3457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171269</xdr:rowOff>
    </xdr:from>
    <xdr:to>
      <xdr:col>6</xdr:col>
      <xdr:colOff>38100</xdr:colOff>
      <xdr:row>60</xdr:row>
      <xdr:rowOff>101419</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50619</xdr:rowOff>
    </xdr:from>
    <xdr:to>
      <xdr:col>10</xdr:col>
      <xdr:colOff>114300</xdr:colOff>
      <xdr:row>60</xdr:row>
      <xdr:rowOff>58783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33761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69686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37028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32130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166931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126110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117946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112571</xdr:rowOff>
    </xdr:from>
    <xdr:to>
      <xdr:col>54</xdr:col>
      <xdr:colOff>189865</xdr:colOff>
      <xdr:row>64</xdr:row>
      <xdr:rowOff>68273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713771"/>
          <a:ext cx="0" cy="13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72100</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68273</xdr:rowOff>
    </xdr:from>
    <xdr:to>
      <xdr:col>55</xdr:col>
      <xdr:colOff>88900</xdr:colOff>
      <xdr:row>64</xdr:row>
      <xdr:rowOff>68273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59248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88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112571</xdr:rowOff>
    </xdr:from>
    <xdr:to>
      <xdr:col>55</xdr:col>
      <xdr:colOff>88900</xdr:colOff>
      <xdr:row>56</xdr:row>
      <xdr:rowOff>112571</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71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85976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544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63099</xdr:rowOff>
    </xdr:from>
    <xdr:to>
      <xdr:col>55</xdr:col>
      <xdr:colOff>50800</xdr:colOff>
      <xdr:row>62</xdr:row>
      <xdr:rowOff>164699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69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70929</xdr:rowOff>
    </xdr:from>
    <xdr:to>
      <xdr:col>50</xdr:col>
      <xdr:colOff>165100</xdr:colOff>
      <xdr:row>63</xdr:row>
      <xdr:rowOff>1079</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0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79854</xdr:rowOff>
    </xdr:from>
    <xdr:to>
      <xdr:col>46</xdr:col>
      <xdr:colOff>38100</xdr:colOff>
      <xdr:row>63</xdr:row>
      <xdr:rowOff>10004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0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90446</xdr:rowOff>
    </xdr:from>
    <xdr:to>
      <xdr:col>41</xdr:col>
      <xdr:colOff>101600</xdr:colOff>
      <xdr:row>63</xdr:row>
      <xdr:rowOff>20596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90906</xdr:rowOff>
    </xdr:from>
    <xdr:to>
      <xdr:col>36</xdr:col>
      <xdr:colOff>165100</xdr:colOff>
      <xdr:row>63</xdr:row>
      <xdr:rowOff>21056</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132979</xdr:rowOff>
    </xdr:from>
    <xdr:to>
      <xdr:col>55</xdr:col>
      <xdr:colOff>50800</xdr:colOff>
      <xdr:row>63</xdr:row>
      <xdr:rowOff>63129</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7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111406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74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141401</xdr:rowOff>
    </xdr:from>
    <xdr:to>
      <xdr:col>50</xdr:col>
      <xdr:colOff>165100</xdr:colOff>
      <xdr:row>63</xdr:row>
      <xdr:rowOff>71551</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7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12329</xdr:rowOff>
    </xdr:from>
    <xdr:to>
      <xdr:col>55</xdr:col>
      <xdr:colOff>0</xdr:colOff>
      <xdr:row>63</xdr:row>
      <xdr:rowOff>20751</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813679"/>
          <a:ext cx="838200" cy="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150259</xdr:rowOff>
    </xdr:from>
    <xdr:to>
      <xdr:col>46</xdr:col>
      <xdr:colOff>38100</xdr:colOff>
      <xdr:row>63</xdr:row>
      <xdr:rowOff>80409</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78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20751</xdr:rowOff>
    </xdr:from>
    <xdr:to>
      <xdr:col>50</xdr:col>
      <xdr:colOff>114300</xdr:colOff>
      <xdr:row>63</xdr:row>
      <xdr:rowOff>29609</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822101"/>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155291</xdr:rowOff>
    </xdr:from>
    <xdr:to>
      <xdr:col>41</xdr:col>
      <xdr:colOff>101600</xdr:colOff>
      <xdr:row>63</xdr:row>
      <xdr:rowOff>85441</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7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29609</xdr:rowOff>
    </xdr:from>
    <xdr:to>
      <xdr:col>45</xdr:col>
      <xdr:colOff>177800</xdr:colOff>
      <xdr:row>63</xdr:row>
      <xdr:rowOff>34641</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830959"/>
          <a:ext cx="889000" cy="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164019</xdr:rowOff>
    </xdr:from>
    <xdr:to>
      <xdr:col>36</xdr:col>
      <xdr:colOff>165100</xdr:colOff>
      <xdr:row>63</xdr:row>
      <xdr:rowOff>94169</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7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34641</xdr:rowOff>
    </xdr:from>
    <xdr:to>
      <xdr:col>41</xdr:col>
      <xdr:colOff>50800</xdr:colOff>
      <xdr:row>63</xdr:row>
      <xdr:rowOff>43369</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835991"/>
          <a:ext cx="8890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17606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47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26531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48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37123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49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37583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62678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86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71536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87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76568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87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85296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88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154305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5274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30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154305</xdr:rowOff>
    </xdr:from>
    <xdr:to>
      <xdr:col>24</xdr:col>
      <xdr:colOff>152400</xdr:colOff>
      <xdr:row>78</xdr:row>
      <xdr:rowOff>154305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52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24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128270</xdr:rowOff>
    </xdr:from>
    <xdr:to>
      <xdr:col>6</xdr:col>
      <xdr:colOff>38100</xdr:colOff>
      <xdr:row>83</xdr:row>
      <xdr:rowOff>58420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118745</xdr:rowOff>
    </xdr:from>
    <xdr:to>
      <xdr:col>24</xdr:col>
      <xdr:colOff>114300</xdr:colOff>
      <xdr:row>83</xdr:row>
      <xdr:rowOff>48895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141622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82</xdr:row>
      <xdr:rowOff>169545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2113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168275</xdr:rowOff>
    </xdr:from>
    <xdr:to>
      <xdr:col>15</xdr:col>
      <xdr:colOff>101600</xdr:colOff>
      <xdr:row>83</xdr:row>
      <xdr:rowOff>98425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47625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2908300" y="142113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34925</xdr:rowOff>
    </xdr:from>
    <xdr:to>
      <xdr:col>10</xdr:col>
      <xdr:colOff>165100</xdr:colOff>
      <xdr:row>83</xdr:row>
      <xdr:rowOff>136525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47625</xdr:rowOff>
    </xdr:from>
    <xdr:to>
      <xdr:col>15</xdr:col>
      <xdr:colOff>50800</xdr:colOff>
      <xdr:row>83</xdr:row>
      <xdr:rowOff>85725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2019300" y="14277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63500</xdr:rowOff>
    </xdr:from>
    <xdr:to>
      <xdr:col>6</xdr:col>
      <xdr:colOff>38100</xdr:colOff>
      <xdr:row>83</xdr:row>
      <xdr:rowOff>165100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85725</xdr:rowOff>
    </xdr:from>
    <xdr:to>
      <xdr:col>10</xdr:col>
      <xdr:colOff>114300</xdr:colOff>
      <xdr:row>83</xdr:row>
      <xdr:rowOff>114300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130300" y="14316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74947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48277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127652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156227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147645</xdr:rowOff>
    </xdr:from>
    <xdr:to>
      <xdr:col>54</xdr:col>
      <xdr:colOff>189865</xdr:colOff>
      <xdr:row>86</xdr:row>
      <xdr:rowOff>36134</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520745"/>
          <a:ext cx="0" cy="1260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39961</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78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36134</xdr:rowOff>
    </xdr:from>
    <xdr:to>
      <xdr:col>55</xdr:col>
      <xdr:colOff>88900</xdr:colOff>
      <xdr:row>86</xdr:row>
      <xdr:rowOff>36134</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78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94322</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2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147645</xdr:rowOff>
    </xdr:from>
    <xdr:to>
      <xdr:col>55</xdr:col>
      <xdr:colOff>88900</xdr:colOff>
      <xdr:row>78</xdr:row>
      <xdr:rowOff>147645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5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122648</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524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67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100502</xdr:rowOff>
    </xdr:from>
    <xdr:to>
      <xdr:col>50</xdr:col>
      <xdr:colOff>165100</xdr:colOff>
      <xdr:row>86</xdr:row>
      <xdr:rowOff>30652</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67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100777</xdr:rowOff>
    </xdr:from>
    <xdr:to>
      <xdr:col>46</xdr:col>
      <xdr:colOff>38100</xdr:colOff>
      <xdr:row>86</xdr:row>
      <xdr:rowOff>30927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67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101966</xdr:rowOff>
    </xdr:from>
    <xdr:to>
      <xdr:col>41</xdr:col>
      <xdr:colOff>101600</xdr:colOff>
      <xdr:row>86</xdr:row>
      <xdr:rowOff>32116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100457</xdr:rowOff>
    </xdr:from>
    <xdr:to>
      <xdr:col>36</xdr:col>
      <xdr:colOff>165100</xdr:colOff>
      <xdr:row>86</xdr:row>
      <xdr:rowOff>30607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107955</xdr:rowOff>
    </xdr:from>
    <xdr:to>
      <xdr:col>55</xdr:col>
      <xdr:colOff>50800</xdr:colOff>
      <xdr:row>86</xdr:row>
      <xdr:rowOff>38105</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68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78198</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65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108733</xdr:rowOff>
    </xdr:from>
    <xdr:to>
      <xdr:col>50</xdr:col>
      <xdr:colOff>165100</xdr:colOff>
      <xdr:row>86</xdr:row>
      <xdr:rowOff>38883</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68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158755</xdr:rowOff>
    </xdr:from>
    <xdr:to>
      <xdr:col>55</xdr:col>
      <xdr:colOff>0</xdr:colOff>
      <xdr:row>85</xdr:row>
      <xdr:rowOff>159533</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732005"/>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111201</xdr:rowOff>
    </xdr:from>
    <xdr:to>
      <xdr:col>46</xdr:col>
      <xdr:colOff>38100</xdr:colOff>
      <xdr:row>86</xdr:row>
      <xdr:rowOff>41351</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159533</xdr:rowOff>
    </xdr:from>
    <xdr:to>
      <xdr:col>50</xdr:col>
      <xdr:colOff>114300</xdr:colOff>
      <xdr:row>85</xdr:row>
      <xdr:rowOff>162001</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732783"/>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114402</xdr:rowOff>
    </xdr:from>
    <xdr:to>
      <xdr:col>41</xdr:col>
      <xdr:colOff>101600</xdr:colOff>
      <xdr:row>86</xdr:row>
      <xdr:rowOff>44552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162001</xdr:rowOff>
    </xdr:from>
    <xdr:to>
      <xdr:col>45</xdr:col>
      <xdr:colOff>177800</xdr:colOff>
      <xdr:row>85</xdr:row>
      <xdr:rowOff>165202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473525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117281</xdr:rowOff>
    </xdr:from>
    <xdr:to>
      <xdr:col>36</xdr:col>
      <xdr:colOff>165100</xdr:colOff>
      <xdr:row>86</xdr:row>
      <xdr:rowOff>47431</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6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165202</xdr:rowOff>
    </xdr:from>
    <xdr:to>
      <xdr:col>41</xdr:col>
      <xdr:colOff>50800</xdr:colOff>
      <xdr:row>85</xdr:row>
      <xdr:rowOff>168081</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972300" y="14738452"/>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47179</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44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47454</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44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48643</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47134</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30010</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77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32478</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35679</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38558</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78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148046</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805896"/>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94723</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5811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148046</xdr:rowOff>
    </xdr:from>
    <xdr:to>
      <xdr:col>86</xdr:col>
      <xdr:colOff>25400</xdr:colOff>
      <xdr:row>33</xdr:row>
      <xdr:rowOff>148046</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80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46627</xdr:rowOff>
    </xdr:from>
    <xdr:to>
      <xdr:col>67</xdr:col>
      <xdr:colOff>101600</xdr:colOff>
      <xdr:row>38</xdr:row>
      <xdr:rowOff>148227</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92347</xdr:rowOff>
    </xdr:from>
    <xdr:to>
      <xdr:col>85</xdr:col>
      <xdr:colOff>177800</xdr:colOff>
      <xdr:row>37</xdr:row>
      <xdr:rowOff>22497</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115224</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11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53158</xdr:rowOff>
    </xdr:from>
    <xdr:to>
      <xdr:col>81</xdr:col>
      <xdr:colOff>101600</xdr:colOff>
      <xdr:row>36</xdr:row>
      <xdr:rowOff>154758</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103958</xdr:rowOff>
    </xdr:from>
    <xdr:to>
      <xdr:col>85</xdr:col>
      <xdr:colOff>127000</xdr:colOff>
      <xdr:row>36</xdr:row>
      <xdr:rowOff>143147</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27615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15603</xdr:rowOff>
    </xdr:from>
    <xdr:to>
      <xdr:col>76</xdr:col>
      <xdr:colOff>165100</xdr:colOff>
      <xdr:row>36</xdr:row>
      <xdr:rowOff>117203</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66403</xdr:rowOff>
    </xdr:from>
    <xdr:to>
      <xdr:col>81</xdr:col>
      <xdr:colOff>50800</xdr:colOff>
      <xdr:row>36</xdr:row>
      <xdr:rowOff>103958</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23860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169092</xdr:rowOff>
    </xdr:from>
    <xdr:to>
      <xdr:col>72</xdr:col>
      <xdr:colOff>38100</xdr:colOff>
      <xdr:row>36</xdr:row>
      <xdr:rowOff>99242</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48442</xdr:rowOff>
    </xdr:from>
    <xdr:to>
      <xdr:col>76</xdr:col>
      <xdr:colOff>114300</xdr:colOff>
      <xdr:row>36</xdr:row>
      <xdr:rowOff>66403</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22064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133169</xdr:rowOff>
    </xdr:from>
    <xdr:to>
      <xdr:col>67</xdr:col>
      <xdr:colOff>101600</xdr:colOff>
      <xdr:row>36</xdr:row>
      <xdr:rowOff>63319</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12519</xdr:rowOff>
    </xdr:from>
    <xdr:to>
      <xdr:col>71</xdr:col>
      <xdr:colOff>177800</xdr:colOff>
      <xdr:row>36</xdr:row>
      <xdr:rowOff>48442</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1847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142620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139354</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171285</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133730</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115769</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79846</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590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101346</xdr:rowOff>
    </xdr:from>
    <xdr:to>
      <xdr:col>116</xdr:col>
      <xdr:colOff>62864</xdr:colOff>
      <xdr:row>41</xdr:row>
      <xdr:rowOff>117348</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5759196"/>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48023</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22199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101346</xdr:rowOff>
    </xdr:from>
    <xdr:to>
      <xdr:col>116</xdr:col>
      <xdr:colOff>152400</xdr:colOff>
      <xdr:row>33</xdr:row>
      <xdr:rowOff>101346</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122699</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22199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160274</xdr:rowOff>
    </xdr:from>
    <xdr:to>
      <xdr:col>112</xdr:col>
      <xdr:colOff>38100</xdr:colOff>
      <xdr:row>39</xdr:row>
      <xdr:rowOff>90424</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667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155702</xdr:rowOff>
    </xdr:from>
    <xdr:to>
      <xdr:col>107</xdr:col>
      <xdr:colOff>101600</xdr:colOff>
      <xdr:row>39</xdr:row>
      <xdr:rowOff>85852</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254</xdr:rowOff>
    </xdr:from>
    <xdr:to>
      <xdr:col>102</xdr:col>
      <xdr:colOff>165100</xdr:colOff>
      <xdr:row>39</xdr:row>
      <xdr:rowOff>101854</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94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11684</xdr:rowOff>
    </xdr:from>
    <xdr:to>
      <xdr:col>98</xdr:col>
      <xdr:colOff>38100</xdr:colOff>
      <xdr:row>39</xdr:row>
      <xdr:rowOff>113284</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605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116840</xdr:rowOff>
    </xdr:from>
    <xdr:to>
      <xdr:col>116</xdr:col>
      <xdr:colOff>114300</xdr:colOff>
      <xdr:row>37</xdr:row>
      <xdr:rowOff>46990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2110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139717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22199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137414</xdr:rowOff>
    </xdr:from>
    <xdr:to>
      <xdr:col>112</xdr:col>
      <xdr:colOff>38100</xdr:colOff>
      <xdr:row>37</xdr:row>
      <xdr:rowOff>67564</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12725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167640</xdr:rowOff>
    </xdr:from>
    <xdr:to>
      <xdr:col>116</xdr:col>
      <xdr:colOff>63500</xdr:colOff>
      <xdr:row>37</xdr:row>
      <xdr:rowOff>16764</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21323300" y="633984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157988</xdr:rowOff>
    </xdr:from>
    <xdr:to>
      <xdr:col>107</xdr:col>
      <xdr:colOff>101600</xdr:colOff>
      <xdr:row>37</xdr:row>
      <xdr:rowOff>88138</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16764</xdr:rowOff>
    </xdr:from>
    <xdr:to>
      <xdr:col>111</xdr:col>
      <xdr:colOff>177800</xdr:colOff>
      <xdr:row>37</xdr:row>
      <xdr:rowOff>37338</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0434300" y="636041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114554</xdr:rowOff>
    </xdr:from>
    <xdr:to>
      <xdr:col>102</xdr:col>
      <xdr:colOff>165100</xdr:colOff>
      <xdr:row>37</xdr:row>
      <xdr:rowOff>44704</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165354</xdr:rowOff>
    </xdr:from>
    <xdr:to>
      <xdr:col>107</xdr:col>
      <xdr:colOff>50800</xdr:colOff>
      <xdr:row>37</xdr:row>
      <xdr:rowOff>37338</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9545300" y="63375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130556</xdr:rowOff>
    </xdr:from>
    <xdr:to>
      <xdr:col>98</xdr:col>
      <xdr:colOff>38100</xdr:colOff>
      <xdr:row>37</xdr:row>
      <xdr:rowOff>60706</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165354</xdr:rowOff>
    </xdr:from>
    <xdr:to>
      <xdr:col>102</xdr:col>
      <xdr:colOff>114300</xdr:colOff>
      <xdr:row>37</xdr:row>
      <xdr:rowOff>9906</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8656300" y="633755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81551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76979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7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92981</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104411</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84091</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104665</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61231</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77233</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E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64</xdr:row>
      <xdr:rowOff>88174</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flipV="1">
          <a:off x="16318864" y="9434649"/>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E00-000016020000}"/>
            </a:ext>
          </a:extLst>
        </xdr:cNvPr>
        <xdr:cNvSpPr txBox="1"/>
      </xdr:nvSpPr>
      <xdr:spPr>
        <a:xfrm>
          <a:off x="163576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E00-000018020000}"/>
            </a:ext>
          </a:extLst>
        </xdr:cNvPr>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E00-00001A020000}"/>
            </a:ext>
          </a:extLst>
        </xdr:cNvPr>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58601</xdr:rowOff>
    </xdr:from>
    <xdr:to>
      <xdr:col>81</xdr:col>
      <xdr:colOff>101600</xdr:colOff>
      <xdr:row>59</xdr:row>
      <xdr:rowOff>160201</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5430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4541500" y="1013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62687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71681</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E00-000026020000}"/>
            </a:ext>
          </a:extLst>
        </xdr:cNvPr>
        <xdr:cNvSpPr txBox="1"/>
      </xdr:nvSpPr>
      <xdr:spPr>
        <a:xfrm>
          <a:off x="16357600" y="1001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168003</xdr:rowOff>
    </xdr:from>
    <xdr:to>
      <xdr:col>81</xdr:col>
      <xdr:colOff>101600</xdr:colOff>
      <xdr:row>59</xdr:row>
      <xdr:rowOff>98153</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5430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47353</xdr:rowOff>
    </xdr:from>
    <xdr:to>
      <xdr:col>85</xdr:col>
      <xdr:colOff>127000</xdr:colOff>
      <xdr:row>59</xdr:row>
      <xdr:rowOff>99604</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5481300" y="1016290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112485</xdr:rowOff>
    </xdr:from>
    <xdr:to>
      <xdr:col>76</xdr:col>
      <xdr:colOff>165100</xdr:colOff>
      <xdr:row>59</xdr:row>
      <xdr:rowOff>42635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4541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163285</xdr:rowOff>
    </xdr:from>
    <xdr:to>
      <xdr:col>81</xdr:col>
      <xdr:colOff>50800</xdr:colOff>
      <xdr:row>59</xdr:row>
      <xdr:rowOff>47353</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4592300" y="10107385"/>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163285</xdr:rowOff>
    </xdr:from>
    <xdr:to>
      <xdr:col>76</xdr:col>
      <xdr:colOff>114300</xdr:colOff>
      <xdr:row>59</xdr:row>
      <xdr:rowOff>8165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13703300" y="101073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105954</xdr:rowOff>
    </xdr:from>
    <xdr:to>
      <xdr:col>67</xdr:col>
      <xdr:colOff>101600</xdr:colOff>
      <xdr:row>59</xdr:row>
      <xdr:rowOff>36104</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2763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156754</xdr:rowOff>
    </xdr:from>
    <xdr:to>
      <xdr:col>71</xdr:col>
      <xdr:colOff>177800</xdr:colOff>
      <xdr:row>59</xdr:row>
      <xdr:rowOff>8165</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814300" y="101008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151328</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E00-00002F020000}"/>
            </a:ext>
          </a:extLst>
        </xdr:cNvPr>
        <xdr:cNvSpPr txBox="1"/>
      </xdr:nvSpPr>
      <xdr:spPr>
        <a:xfrm>
          <a:off x="152660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115405</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E00-000030020000}"/>
            </a:ext>
          </a:extLst>
        </xdr:cNvPr>
        <xdr:cNvSpPr txBox="1"/>
      </xdr:nvSpPr>
      <xdr:spPr>
        <a:xfrm>
          <a:off x="14389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E00-000031020000}"/>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86014</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E00-000032020000}"/>
            </a:ext>
          </a:extLst>
        </xdr:cNvPr>
        <xdr:cNvSpPr txBox="1"/>
      </xdr:nvSpPr>
      <xdr:spPr>
        <a:xfrm>
          <a:off x="126117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114680</xdr:rowOff>
    </xdr:from>
    <xdr:ext cx="405111" cy="259045"/>
    <xdr:sp macro="" textlink="">
      <xdr:nvSpPr>
        <xdr:cNvPr id="563" name="n_1mainValue【学校施設】&#10;有形固定資産減価償却率">
          <a:extLst>
            <a:ext uri="{FF2B5EF4-FFF2-40B4-BE49-F238E27FC236}">
              <a16:creationId xmlns:a16="http://schemas.microsoft.com/office/drawing/2014/main" id="{00000000-0008-0000-0E00-000033020000}"/>
            </a:ext>
          </a:extLst>
        </xdr:cNvPr>
        <xdr:cNvSpPr txBox="1"/>
      </xdr:nvSpPr>
      <xdr:spPr>
        <a:xfrm>
          <a:off x="15266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59162</xdr:rowOff>
    </xdr:from>
    <xdr:ext cx="405111" cy="259045"/>
    <xdr:sp macro="" textlink="">
      <xdr:nvSpPr>
        <xdr:cNvPr id="564" name="n_2mainValue【学校施設】&#10;有形固定資産減価償却率">
          <a:extLst>
            <a:ext uri="{FF2B5EF4-FFF2-40B4-BE49-F238E27FC236}">
              <a16:creationId xmlns:a16="http://schemas.microsoft.com/office/drawing/2014/main" id="{00000000-0008-0000-0E00-000034020000}"/>
            </a:ext>
          </a:extLst>
        </xdr:cNvPr>
        <xdr:cNvSpPr txBox="1"/>
      </xdr:nvSpPr>
      <xdr:spPr>
        <a:xfrm>
          <a:off x="14389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65" name="n_3mainValue【学校施設】&#10;有形固定資産減価償却率">
          <a:extLst>
            <a:ext uri="{FF2B5EF4-FFF2-40B4-BE49-F238E27FC236}">
              <a16:creationId xmlns:a16="http://schemas.microsoft.com/office/drawing/2014/main" id="{00000000-0008-0000-0E00-000035020000}"/>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52631</xdr:rowOff>
    </xdr:from>
    <xdr:ext cx="405111" cy="259045"/>
    <xdr:sp macro="" textlink="">
      <xdr:nvSpPr>
        <xdr:cNvPr id="566" name="n_4mainValue【学校施設】&#10;有形固定資産減価償却率">
          <a:extLst>
            <a:ext uri="{FF2B5EF4-FFF2-40B4-BE49-F238E27FC236}">
              <a16:creationId xmlns:a16="http://schemas.microsoft.com/office/drawing/2014/main" id="{00000000-0008-0000-0E00-000036020000}"/>
            </a:ext>
          </a:extLst>
        </xdr:cNvPr>
        <xdr:cNvSpPr txBox="1"/>
      </xdr:nvSpPr>
      <xdr:spPr>
        <a:xfrm>
          <a:off x="12611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E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26860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2160864" y="9573768"/>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30687</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E00-00004F020000}"/>
            </a:ext>
          </a:extLst>
        </xdr:cNvPr>
        <xdr:cNvSpPr txBox="1"/>
      </xdr:nvSpPr>
      <xdr:spPr>
        <a:xfrm>
          <a:off x="22199600" y="1083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26860</xdr:rowOff>
    </xdr:from>
    <xdr:to>
      <xdr:col>116</xdr:col>
      <xdr:colOff>152400</xdr:colOff>
      <xdr:row>63</xdr:row>
      <xdr:rowOff>26860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108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E00-000051020000}"/>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113237</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E00-000053020000}"/>
            </a:ext>
          </a:extLst>
        </xdr:cNvPr>
        <xdr:cNvSpPr txBox="1"/>
      </xdr:nvSpPr>
      <xdr:spPr>
        <a:xfrm>
          <a:off x="22199600" y="10400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90360</xdr:rowOff>
    </xdr:from>
    <xdr:to>
      <xdr:col>116</xdr:col>
      <xdr:colOff>114300</xdr:colOff>
      <xdr:row>62</xdr:row>
      <xdr:rowOff>20510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21107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99123</xdr:rowOff>
    </xdr:from>
    <xdr:to>
      <xdr:col>112</xdr:col>
      <xdr:colOff>38100</xdr:colOff>
      <xdr:row>62</xdr:row>
      <xdr:rowOff>29273</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1272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99695</xdr:rowOff>
    </xdr:from>
    <xdr:to>
      <xdr:col>107</xdr:col>
      <xdr:colOff>101600</xdr:colOff>
      <xdr:row>62</xdr:row>
      <xdr:rowOff>29845</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03835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99314</xdr:rowOff>
    </xdr:from>
    <xdr:to>
      <xdr:col>102</xdr:col>
      <xdr:colOff>165100</xdr:colOff>
      <xdr:row>62</xdr:row>
      <xdr:rowOff>29464</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9494500" y="1055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106553</xdr:rowOff>
    </xdr:from>
    <xdr:to>
      <xdr:col>98</xdr:col>
      <xdr:colOff>38100</xdr:colOff>
      <xdr:row>62</xdr:row>
      <xdr:rowOff>36703</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8605500" y="1056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119317</xdr:rowOff>
    </xdr:from>
    <xdr:to>
      <xdr:col>116</xdr:col>
      <xdr:colOff>114300</xdr:colOff>
      <xdr:row>62</xdr:row>
      <xdr:rowOff>49467</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2110700" y="105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97744</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E00-00005F020000}"/>
            </a:ext>
          </a:extLst>
        </xdr:cNvPr>
        <xdr:cNvSpPr txBox="1"/>
      </xdr:nvSpPr>
      <xdr:spPr>
        <a:xfrm>
          <a:off x="22199600" y="1055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130556</xdr:rowOff>
    </xdr:from>
    <xdr:to>
      <xdr:col>112</xdr:col>
      <xdr:colOff>38100</xdr:colOff>
      <xdr:row>62</xdr:row>
      <xdr:rowOff>60706</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1272500" y="10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170117</xdr:rowOff>
    </xdr:from>
    <xdr:to>
      <xdr:col>116</xdr:col>
      <xdr:colOff>63500</xdr:colOff>
      <xdr:row>62</xdr:row>
      <xdr:rowOff>9906</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1323300" y="10628567"/>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140271</xdr:rowOff>
    </xdr:from>
    <xdr:to>
      <xdr:col>107</xdr:col>
      <xdr:colOff>101600</xdr:colOff>
      <xdr:row>62</xdr:row>
      <xdr:rowOff>70421</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0383500" y="105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9906</xdr:rowOff>
    </xdr:from>
    <xdr:to>
      <xdr:col>111</xdr:col>
      <xdr:colOff>177800</xdr:colOff>
      <xdr:row>62</xdr:row>
      <xdr:rowOff>19621</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0434300" y="10639806"/>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108839</xdr:rowOff>
    </xdr:from>
    <xdr:to>
      <xdr:col>102</xdr:col>
      <xdr:colOff>165100</xdr:colOff>
      <xdr:row>62</xdr:row>
      <xdr:rowOff>38989</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9494500" y="105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159639</xdr:rowOff>
    </xdr:from>
    <xdr:to>
      <xdr:col>107</xdr:col>
      <xdr:colOff>50800</xdr:colOff>
      <xdr:row>62</xdr:row>
      <xdr:rowOff>19621</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9545300" y="10618089"/>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117031</xdr:rowOff>
    </xdr:from>
    <xdr:to>
      <xdr:col>98</xdr:col>
      <xdr:colOff>38100</xdr:colOff>
      <xdr:row>62</xdr:row>
      <xdr:rowOff>47181</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8605500" y="105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159639</xdr:rowOff>
    </xdr:from>
    <xdr:to>
      <xdr:col>102</xdr:col>
      <xdr:colOff>114300</xdr:colOff>
      <xdr:row>61</xdr:row>
      <xdr:rowOff>167831</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8656300" y="10618089"/>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45800</xdr:rowOff>
    </xdr:from>
    <xdr:ext cx="469744" cy="259045"/>
    <xdr:sp macro="" textlink="">
      <xdr:nvSpPr>
        <xdr:cNvPr id="616" name="n_1aveValue【学校施設】&#10;一人当たり面積">
          <a:extLst>
            <a:ext uri="{FF2B5EF4-FFF2-40B4-BE49-F238E27FC236}">
              <a16:creationId xmlns:a16="http://schemas.microsoft.com/office/drawing/2014/main" id="{00000000-0008-0000-0E00-000068020000}"/>
            </a:ext>
          </a:extLst>
        </xdr:cNvPr>
        <xdr:cNvSpPr txBox="1"/>
      </xdr:nvSpPr>
      <xdr:spPr>
        <a:xfrm>
          <a:off x="210757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46372</xdr:rowOff>
    </xdr:from>
    <xdr:ext cx="469744" cy="259045"/>
    <xdr:sp macro="" textlink="">
      <xdr:nvSpPr>
        <xdr:cNvPr id="617" name="n_2aveValue【学校施設】&#10;一人当たり面積">
          <a:extLst>
            <a:ext uri="{FF2B5EF4-FFF2-40B4-BE49-F238E27FC236}">
              <a16:creationId xmlns:a16="http://schemas.microsoft.com/office/drawing/2014/main" id="{00000000-0008-0000-0E00-000069020000}"/>
            </a:ext>
          </a:extLst>
        </xdr:cNvPr>
        <xdr:cNvSpPr txBox="1"/>
      </xdr:nvSpPr>
      <xdr:spPr>
        <a:xfrm>
          <a:off x="201994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45991</xdr:rowOff>
    </xdr:from>
    <xdr:ext cx="469744" cy="259045"/>
    <xdr:sp macro="" textlink="">
      <xdr:nvSpPr>
        <xdr:cNvPr id="618" name="n_3aveValue【学校施設】&#10;一人当たり面積">
          <a:extLst>
            <a:ext uri="{FF2B5EF4-FFF2-40B4-BE49-F238E27FC236}">
              <a16:creationId xmlns:a16="http://schemas.microsoft.com/office/drawing/2014/main" id="{00000000-0008-0000-0E00-00006A020000}"/>
            </a:ext>
          </a:extLst>
        </xdr:cNvPr>
        <xdr:cNvSpPr txBox="1"/>
      </xdr:nvSpPr>
      <xdr:spPr>
        <a:xfrm>
          <a:off x="19310427" y="1033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53230</xdr:rowOff>
    </xdr:from>
    <xdr:ext cx="469744" cy="259045"/>
    <xdr:sp macro="" textlink="">
      <xdr:nvSpPr>
        <xdr:cNvPr id="619" name="n_4aveValue【学校施設】&#10;一人当たり面積">
          <a:extLst>
            <a:ext uri="{FF2B5EF4-FFF2-40B4-BE49-F238E27FC236}">
              <a16:creationId xmlns:a16="http://schemas.microsoft.com/office/drawing/2014/main" id="{00000000-0008-0000-0E00-00006B020000}"/>
            </a:ext>
          </a:extLst>
        </xdr:cNvPr>
        <xdr:cNvSpPr txBox="1"/>
      </xdr:nvSpPr>
      <xdr:spPr>
        <a:xfrm>
          <a:off x="18421427" y="1034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51833</xdr:rowOff>
    </xdr:from>
    <xdr:ext cx="469744" cy="259045"/>
    <xdr:sp macro="" textlink="">
      <xdr:nvSpPr>
        <xdr:cNvPr id="620" name="n_1mainValue【学校施設】&#10;一人当たり面積">
          <a:extLst>
            <a:ext uri="{FF2B5EF4-FFF2-40B4-BE49-F238E27FC236}">
              <a16:creationId xmlns:a16="http://schemas.microsoft.com/office/drawing/2014/main" id="{00000000-0008-0000-0E00-00006C020000}"/>
            </a:ext>
          </a:extLst>
        </xdr:cNvPr>
        <xdr:cNvSpPr txBox="1"/>
      </xdr:nvSpPr>
      <xdr:spPr>
        <a:xfrm>
          <a:off x="21075727" y="10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61548</xdr:rowOff>
    </xdr:from>
    <xdr:ext cx="469744" cy="259045"/>
    <xdr:sp macro="" textlink="">
      <xdr:nvSpPr>
        <xdr:cNvPr id="621" name="n_2mainValue【学校施設】&#10;一人当たり面積">
          <a:extLst>
            <a:ext uri="{FF2B5EF4-FFF2-40B4-BE49-F238E27FC236}">
              <a16:creationId xmlns:a16="http://schemas.microsoft.com/office/drawing/2014/main" id="{00000000-0008-0000-0E00-00006D020000}"/>
            </a:ext>
          </a:extLst>
        </xdr:cNvPr>
        <xdr:cNvSpPr txBox="1"/>
      </xdr:nvSpPr>
      <xdr:spPr>
        <a:xfrm>
          <a:off x="20199427" y="1069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30116</xdr:rowOff>
    </xdr:from>
    <xdr:ext cx="469744" cy="259045"/>
    <xdr:sp macro="" textlink="">
      <xdr:nvSpPr>
        <xdr:cNvPr id="622" name="n_3mainValue【学校施設】&#10;一人当たり面積">
          <a:extLst>
            <a:ext uri="{FF2B5EF4-FFF2-40B4-BE49-F238E27FC236}">
              <a16:creationId xmlns:a16="http://schemas.microsoft.com/office/drawing/2014/main" id="{00000000-0008-0000-0E00-00006E020000}"/>
            </a:ext>
          </a:extLst>
        </xdr:cNvPr>
        <xdr:cNvSpPr txBox="1"/>
      </xdr:nvSpPr>
      <xdr:spPr>
        <a:xfrm>
          <a:off x="19310427" y="1066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38308</xdr:rowOff>
    </xdr:from>
    <xdr:ext cx="469744" cy="259045"/>
    <xdr:sp macro="" textlink="">
      <xdr:nvSpPr>
        <xdr:cNvPr id="623" name="n_4mainValue【学校施設】&#10;一人当たり面積">
          <a:extLst>
            <a:ext uri="{FF2B5EF4-FFF2-40B4-BE49-F238E27FC236}">
              <a16:creationId xmlns:a16="http://schemas.microsoft.com/office/drawing/2014/main" id="{00000000-0008-0000-0E00-00006F020000}"/>
            </a:ext>
          </a:extLst>
        </xdr:cNvPr>
        <xdr:cNvSpPr txBox="1"/>
      </xdr:nvSpPr>
      <xdr:spPr>
        <a:xfrm>
          <a:off x="18421427" y="1066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0000000-0008-0000-0E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16318864"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00000000-0008-0000-0E00-00008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652" name="【児童館】&#10;有形固定資産減価償却率最大値テキスト">
          <a:extLst>
            <a:ext uri="{FF2B5EF4-FFF2-40B4-BE49-F238E27FC236}">
              <a16:creationId xmlns:a16="http://schemas.microsoft.com/office/drawing/2014/main" id="{00000000-0008-0000-0E00-00008C020000}"/>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654" name="【児童館】&#10;有形固定資産減価償却率平均値テキスト">
          <a:extLst>
            <a:ext uri="{FF2B5EF4-FFF2-40B4-BE49-F238E27FC236}">
              <a16:creationId xmlns:a16="http://schemas.microsoft.com/office/drawing/2014/main" id="{00000000-0008-0000-0E00-00008E020000}"/>
            </a:ext>
          </a:extLst>
        </xdr:cNvPr>
        <xdr:cNvSpPr txBox="1"/>
      </xdr:nvSpPr>
      <xdr:spPr>
        <a:xfrm>
          <a:off x="16357600" y="1416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77107</xdr:rowOff>
    </xdr:from>
    <xdr:to>
      <xdr:col>72</xdr:col>
      <xdr:colOff>38100</xdr:colOff>
      <xdr:row>83</xdr:row>
      <xdr:rowOff>7257</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3652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37919</xdr:rowOff>
    </xdr:from>
    <xdr:to>
      <xdr:col>67</xdr:col>
      <xdr:colOff>101600</xdr:colOff>
      <xdr:row>82</xdr:row>
      <xdr:rowOff>139519</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2763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18324</xdr:rowOff>
    </xdr:from>
    <xdr:to>
      <xdr:col>85</xdr:col>
      <xdr:colOff>177800</xdr:colOff>
      <xdr:row>81</xdr:row>
      <xdr:rowOff>119924</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62687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41201</xdr:rowOff>
    </xdr:from>
    <xdr:ext cx="405111" cy="259045"/>
    <xdr:sp macro="" textlink="">
      <xdr:nvSpPr>
        <xdr:cNvPr id="666" name="【児童館】&#10;有形固定資産減価償却率該当値テキスト">
          <a:extLst>
            <a:ext uri="{FF2B5EF4-FFF2-40B4-BE49-F238E27FC236}">
              <a16:creationId xmlns:a16="http://schemas.microsoft.com/office/drawing/2014/main" id="{00000000-0008-0000-0E00-00009A020000}"/>
            </a:ext>
          </a:extLst>
        </xdr:cNvPr>
        <xdr:cNvSpPr txBox="1"/>
      </xdr:nvSpPr>
      <xdr:spPr>
        <a:xfrm>
          <a:off x="16357600"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153851</xdr:rowOff>
    </xdr:from>
    <xdr:to>
      <xdr:col>81</xdr:col>
      <xdr:colOff>101600</xdr:colOff>
      <xdr:row>81</xdr:row>
      <xdr:rowOff>84001</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5430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33201</xdr:rowOff>
    </xdr:from>
    <xdr:to>
      <xdr:col>85</xdr:col>
      <xdr:colOff>127000</xdr:colOff>
      <xdr:row>81</xdr:row>
      <xdr:rowOff>69124</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5481300" y="139206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117929</xdr:rowOff>
    </xdr:from>
    <xdr:to>
      <xdr:col>76</xdr:col>
      <xdr:colOff>165100</xdr:colOff>
      <xdr:row>81</xdr:row>
      <xdr:rowOff>48079</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4541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168729</xdr:rowOff>
    </xdr:from>
    <xdr:to>
      <xdr:col>81</xdr:col>
      <xdr:colOff>50800</xdr:colOff>
      <xdr:row>81</xdr:row>
      <xdr:rowOff>33201</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4592300" y="138847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82006</xdr:rowOff>
    </xdr:from>
    <xdr:to>
      <xdr:col>72</xdr:col>
      <xdr:colOff>38100</xdr:colOff>
      <xdr:row>81</xdr:row>
      <xdr:rowOff>12156</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3652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132806</xdr:rowOff>
    </xdr:from>
    <xdr:to>
      <xdr:col>76</xdr:col>
      <xdr:colOff>114300</xdr:colOff>
      <xdr:row>80</xdr:row>
      <xdr:rowOff>168729</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3703300" y="138488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52614</xdr:rowOff>
    </xdr:from>
    <xdr:to>
      <xdr:col>67</xdr:col>
      <xdr:colOff>101600</xdr:colOff>
      <xdr:row>80</xdr:row>
      <xdr:rowOff>154214</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2763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103414</xdr:rowOff>
    </xdr:from>
    <xdr:to>
      <xdr:col>71</xdr:col>
      <xdr:colOff>177800</xdr:colOff>
      <xdr:row>80</xdr:row>
      <xdr:rowOff>132806</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2814300" y="138194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675" name="n_1aveValue【児童館】&#10;有形固定資産減価償却率">
          <a:extLst>
            <a:ext uri="{FF2B5EF4-FFF2-40B4-BE49-F238E27FC236}">
              <a16:creationId xmlns:a16="http://schemas.microsoft.com/office/drawing/2014/main" id="{00000000-0008-0000-0E00-0000A3020000}"/>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53901</xdr:rowOff>
    </xdr:from>
    <xdr:ext cx="405111" cy="259045"/>
    <xdr:sp macro="" textlink="">
      <xdr:nvSpPr>
        <xdr:cNvPr id="676" name="n_2aveValue【児童館】&#10;有形固定資産減価償却率">
          <a:extLst>
            <a:ext uri="{FF2B5EF4-FFF2-40B4-BE49-F238E27FC236}">
              <a16:creationId xmlns:a16="http://schemas.microsoft.com/office/drawing/2014/main" id="{00000000-0008-0000-0E00-0000A4020000}"/>
            </a:ext>
          </a:extLst>
        </xdr:cNvPr>
        <xdr:cNvSpPr txBox="1"/>
      </xdr:nvSpPr>
      <xdr:spPr>
        <a:xfrm>
          <a:off x="14389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169834</xdr:rowOff>
    </xdr:from>
    <xdr:ext cx="405111" cy="259045"/>
    <xdr:sp macro="" textlink="">
      <xdr:nvSpPr>
        <xdr:cNvPr id="677" name="n_3aveValue【児童館】&#10;有形固定資産減価償却率">
          <a:extLst>
            <a:ext uri="{FF2B5EF4-FFF2-40B4-BE49-F238E27FC236}">
              <a16:creationId xmlns:a16="http://schemas.microsoft.com/office/drawing/2014/main" id="{00000000-0008-0000-0E00-0000A5020000}"/>
            </a:ext>
          </a:extLst>
        </xdr:cNvPr>
        <xdr:cNvSpPr txBox="1"/>
      </xdr:nvSpPr>
      <xdr:spPr>
        <a:xfrm>
          <a:off x="13500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130646</xdr:rowOff>
    </xdr:from>
    <xdr:ext cx="405111" cy="259045"/>
    <xdr:sp macro="" textlink="">
      <xdr:nvSpPr>
        <xdr:cNvPr id="678" name="n_4aveValue【児童館】&#10;有形固定資産減価償却率">
          <a:extLst>
            <a:ext uri="{FF2B5EF4-FFF2-40B4-BE49-F238E27FC236}">
              <a16:creationId xmlns:a16="http://schemas.microsoft.com/office/drawing/2014/main" id="{00000000-0008-0000-0E00-0000A6020000}"/>
            </a:ext>
          </a:extLst>
        </xdr:cNvPr>
        <xdr:cNvSpPr txBox="1"/>
      </xdr:nvSpPr>
      <xdr:spPr>
        <a:xfrm>
          <a:off x="12611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100528</xdr:rowOff>
    </xdr:from>
    <xdr:ext cx="405111" cy="259045"/>
    <xdr:sp macro="" textlink="">
      <xdr:nvSpPr>
        <xdr:cNvPr id="679" name="n_1mainValue【児童館】&#10;有形固定資産減価償却率">
          <a:extLst>
            <a:ext uri="{FF2B5EF4-FFF2-40B4-BE49-F238E27FC236}">
              <a16:creationId xmlns:a16="http://schemas.microsoft.com/office/drawing/2014/main" id="{00000000-0008-0000-0E00-0000A7020000}"/>
            </a:ext>
          </a:extLst>
        </xdr:cNvPr>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64606</xdr:rowOff>
    </xdr:from>
    <xdr:ext cx="405111" cy="259045"/>
    <xdr:sp macro="" textlink="">
      <xdr:nvSpPr>
        <xdr:cNvPr id="680" name="n_2mainValue【児童館】&#10;有形固定資産減価償却率">
          <a:extLst>
            <a:ext uri="{FF2B5EF4-FFF2-40B4-BE49-F238E27FC236}">
              <a16:creationId xmlns:a16="http://schemas.microsoft.com/office/drawing/2014/main" id="{00000000-0008-0000-0E00-0000A8020000}"/>
            </a:ext>
          </a:extLst>
        </xdr:cNvPr>
        <xdr:cNvSpPr txBox="1"/>
      </xdr:nvSpPr>
      <xdr:spPr>
        <a:xfrm>
          <a:off x="14389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28683</xdr:rowOff>
    </xdr:from>
    <xdr:ext cx="405111" cy="259045"/>
    <xdr:sp macro="" textlink="">
      <xdr:nvSpPr>
        <xdr:cNvPr id="681" name="n_3mainValue【児童館】&#10;有形固定資産減価償却率">
          <a:extLst>
            <a:ext uri="{FF2B5EF4-FFF2-40B4-BE49-F238E27FC236}">
              <a16:creationId xmlns:a16="http://schemas.microsoft.com/office/drawing/2014/main" id="{00000000-0008-0000-0E00-0000A9020000}"/>
            </a:ext>
          </a:extLst>
        </xdr:cNvPr>
        <xdr:cNvSpPr txBox="1"/>
      </xdr:nvSpPr>
      <xdr:spPr>
        <a:xfrm>
          <a:off x="13500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170741</xdr:rowOff>
    </xdr:from>
    <xdr:ext cx="405111" cy="259045"/>
    <xdr:sp macro="" textlink="">
      <xdr:nvSpPr>
        <xdr:cNvPr id="682" name="n_4mainValue【児童館】&#10;有形固定資産減価償却率">
          <a:extLst>
            <a:ext uri="{FF2B5EF4-FFF2-40B4-BE49-F238E27FC236}">
              <a16:creationId xmlns:a16="http://schemas.microsoft.com/office/drawing/2014/main" id="{00000000-0008-0000-0E00-0000AA020000}"/>
            </a:ext>
          </a:extLst>
        </xdr:cNvPr>
        <xdr:cNvSpPr txBox="1"/>
      </xdr:nvSpPr>
      <xdr:spPr>
        <a:xfrm>
          <a:off x="12611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E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86</xdr:row>
      <xdr:rowOff>99061</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2160864" y="135178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E00-0000C3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E00-0000C5020000}"/>
            </a:ext>
          </a:extLst>
        </xdr:cNvPr>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E00-0000C7020000}"/>
            </a:ext>
          </a:extLst>
        </xdr:cNvPr>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8605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E00-0000D3020000}"/>
            </a:ext>
          </a:extLst>
        </xdr:cNvPr>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86</xdr:row>
      <xdr:rowOff>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flipV="1">
          <a:off x="19545300" y="14737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732" name="n_1aveValue【児童館】&#10;一人当たり面積">
          <a:extLst>
            <a:ext uri="{FF2B5EF4-FFF2-40B4-BE49-F238E27FC236}">
              <a16:creationId xmlns:a16="http://schemas.microsoft.com/office/drawing/2014/main" id="{00000000-0008-0000-0E00-0000DC020000}"/>
            </a:ext>
          </a:extLst>
        </xdr:cNvPr>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33" name="n_2aveValue【児童館】&#10;一人当たり面積">
          <a:extLst>
            <a:ext uri="{FF2B5EF4-FFF2-40B4-BE49-F238E27FC236}">
              <a16:creationId xmlns:a16="http://schemas.microsoft.com/office/drawing/2014/main" id="{00000000-0008-0000-0E00-0000DD020000}"/>
            </a:ext>
          </a:extLst>
        </xdr:cNvPr>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734" name="n_3aveValue【児童館】&#10;一人当たり面積">
          <a:extLst>
            <a:ext uri="{FF2B5EF4-FFF2-40B4-BE49-F238E27FC236}">
              <a16:creationId xmlns:a16="http://schemas.microsoft.com/office/drawing/2014/main" id="{00000000-0008-0000-0E00-0000DE020000}"/>
            </a:ext>
          </a:extLst>
        </xdr:cNvPr>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735" name="n_4aveValue【児童館】&#10;一人当たり面積">
          <a:extLst>
            <a:ext uri="{FF2B5EF4-FFF2-40B4-BE49-F238E27FC236}">
              <a16:creationId xmlns:a16="http://schemas.microsoft.com/office/drawing/2014/main" id="{00000000-0008-0000-0E00-0000DF020000}"/>
            </a:ext>
          </a:extLst>
        </xdr:cNvPr>
        <xdr:cNvSpPr txBox="1"/>
      </xdr:nvSpPr>
      <xdr:spPr>
        <a:xfrm>
          <a:off x="18421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736" name="n_1mainValue【児童館】&#10;一人当たり面積">
          <a:extLst>
            <a:ext uri="{FF2B5EF4-FFF2-40B4-BE49-F238E27FC236}">
              <a16:creationId xmlns:a16="http://schemas.microsoft.com/office/drawing/2014/main" id="{00000000-0008-0000-0E00-0000E002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37" name="n_2mainValue【児童館】&#10;一人当たり面積">
          <a:extLst>
            <a:ext uri="{FF2B5EF4-FFF2-40B4-BE49-F238E27FC236}">
              <a16:creationId xmlns:a16="http://schemas.microsoft.com/office/drawing/2014/main" id="{00000000-0008-0000-0E00-0000E1020000}"/>
            </a:ext>
          </a:extLst>
        </xdr:cNvPr>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8" name="n_3mainValue【児童館】&#10;一人当たり面積">
          <a:extLst>
            <a:ext uri="{FF2B5EF4-FFF2-40B4-BE49-F238E27FC236}">
              <a16:creationId xmlns:a16="http://schemas.microsoft.com/office/drawing/2014/main" id="{00000000-0008-0000-0E00-0000E2020000}"/>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9" name="n_4mainValue【児童館】&#10;一人当たり面積">
          <a:extLst>
            <a:ext uri="{FF2B5EF4-FFF2-40B4-BE49-F238E27FC236}">
              <a16:creationId xmlns:a16="http://schemas.microsoft.com/office/drawing/2014/main" id="{00000000-0008-0000-0E00-0000E3020000}"/>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類似団体平均と比較して有形固定資産減価償却率が高くなっている施設は道路のみで、認定こども園、橋りょう、学校施設、公営住宅、児童館については類似団体平均を下回っている。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市道については舗装補修など長寿命化を図っているものの、農道、林道においては、減価償却が進んでいる路線が多く、類似団体平均よりも高くなっている。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本市は広大な市域を有しており、またライフラインに直結するインフラ施設は統合や廃止が困難であるため、これまで整備してきた道路・橋りょう等の長寿命化対策など適正な維持管理を図っていく。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認定こども園・幼稚園・保育所については、統廃合を進めた結果、最も古いものでも平成４年の建設であることから、類似団体平均よりも低くなって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学校施設については、鹿角市立学校等再編計画（Ｈ２８～Ｒ２）に基づいた学校の統廃合を進め、令和２年度までに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実施した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工事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有形固定資産減価償却率は類似団体平均を下回っている。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公営住宅については、令和元年度から既存住宅の改修工事を行っているほか、令和２年度から令和４年度にかけて建替事業を実施し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令和５年度には旧公営住宅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を除却したことにより、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有価固定資産減価償却率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の上昇が抑えられている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児童館については、平成１５年度の建設で、比較的新しい施設であることから、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有価固定資産減価償却率は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類似団体平均よりも低くなっている。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27,714
27,576
707.52
21,078,852
20,259,251
541,857
11,120,804
16,442,175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170378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4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167458</xdr:rowOff>
    </xdr:from>
    <xdr:to>
      <xdr:col>20</xdr:col>
      <xdr:colOff>38100</xdr:colOff>
      <xdr:row>37</xdr:row>
      <xdr:rowOff>97608</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169092</xdr:rowOff>
    </xdr:from>
    <xdr:to>
      <xdr:col>15</xdr:col>
      <xdr:colOff>101600</xdr:colOff>
      <xdr:row>37</xdr:row>
      <xdr:rowOff>99242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115207</xdr:rowOff>
    </xdr:from>
    <xdr:to>
      <xdr:col>24</xdr:col>
      <xdr:colOff>114300</xdr:colOff>
      <xdr:row>36</xdr:row>
      <xdr:rowOff>45357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138084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59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84183</xdr:rowOff>
    </xdr:from>
    <xdr:to>
      <xdr:col>20</xdr:col>
      <xdr:colOff>38100</xdr:colOff>
      <xdr:row>36</xdr:row>
      <xdr:rowOff>14333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134983</xdr:rowOff>
    </xdr:from>
    <xdr:to>
      <xdr:col>24</xdr:col>
      <xdr:colOff>63500</xdr:colOff>
      <xdr:row>35</xdr:row>
      <xdr:rowOff>166007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13573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53158</xdr:rowOff>
    </xdr:from>
    <xdr:to>
      <xdr:col>15</xdr:col>
      <xdr:colOff>101600</xdr:colOff>
      <xdr:row>35</xdr:row>
      <xdr:rowOff>154758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103958</xdr:rowOff>
    </xdr:from>
    <xdr:to>
      <xdr:col>19</xdr:col>
      <xdr:colOff>177800</xdr:colOff>
      <xdr:row>35</xdr:row>
      <xdr:rowOff>134983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10470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22134</xdr:rowOff>
    </xdr:from>
    <xdr:to>
      <xdr:col>10</xdr:col>
      <xdr:colOff>165100</xdr:colOff>
      <xdr:row>35</xdr:row>
      <xdr:rowOff>123734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72934</xdr:rowOff>
    </xdr:from>
    <xdr:to>
      <xdr:col>15</xdr:col>
      <xdr:colOff>50800</xdr:colOff>
      <xdr:row>35</xdr:row>
      <xdr:rowOff>103958</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0736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162560</xdr:rowOff>
    </xdr:from>
    <xdr:to>
      <xdr:col>6</xdr:col>
      <xdr:colOff>38100</xdr:colOff>
      <xdr:row>35</xdr:row>
      <xdr:rowOff>92710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41910</xdr:rowOff>
    </xdr:from>
    <xdr:to>
      <xdr:col>10</xdr:col>
      <xdr:colOff>114300</xdr:colOff>
      <xdr:row>35</xdr:row>
      <xdr:rowOff>72934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0426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88735</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90369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65876</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44649</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30860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171285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140261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109237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65861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118889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43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762</xdr:rowOff>
    </xdr:from>
    <xdr:to>
      <xdr:col>55</xdr:col>
      <xdr:colOff>88900</xdr:colOff>
      <xdr:row>33</xdr:row>
      <xdr:rowOff>762</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83837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109982</xdr:rowOff>
    </xdr:from>
    <xdr:to>
      <xdr:col>50</xdr:col>
      <xdr:colOff>165100</xdr:colOff>
      <xdr:row>40</xdr:row>
      <xdr:rowOff>40132</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148861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49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5334</xdr:rowOff>
    </xdr:from>
    <xdr:to>
      <xdr:col>55</xdr:col>
      <xdr:colOff>0</xdr:colOff>
      <xdr:row>39</xdr:row>
      <xdr:rowOff>19050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6918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148844</xdr:rowOff>
    </xdr:from>
    <xdr:to>
      <xdr:col>46</xdr:col>
      <xdr:colOff>38100</xdr:colOff>
      <xdr:row>39</xdr:row>
      <xdr:rowOff>78994</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28194</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70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28194</xdr:rowOff>
    </xdr:from>
    <xdr:to>
      <xdr:col>45</xdr:col>
      <xdr:colOff>177800</xdr:colOff>
      <xdr:row>39</xdr:row>
      <xdr:rowOff>41910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714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167132</xdr:rowOff>
    </xdr:from>
    <xdr:to>
      <xdr:col>36</xdr:col>
      <xdr:colOff>165100</xdr:colOff>
      <xdr:row>39</xdr:row>
      <xdr:rowOff>97282</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41910</xdr:rowOff>
    </xdr:from>
    <xdr:to>
      <xdr:col>41</xdr:col>
      <xdr:colOff>50800</xdr:colOff>
      <xdr:row>39</xdr:row>
      <xdr:rowOff>46482</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728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31259</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35831</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44975</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95521</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113809</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3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103522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19685</xdr:rowOff>
    </xdr:from>
    <xdr:to>
      <xdr:col>15</xdr:col>
      <xdr:colOff>101600</xdr:colOff>
      <xdr:row>60</xdr:row>
      <xdr:rowOff>121285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25400</xdr:rowOff>
    </xdr:from>
    <xdr:to>
      <xdr:col>20</xdr:col>
      <xdr:colOff>38100</xdr:colOff>
      <xdr:row>61</xdr:row>
      <xdr:rowOff>127000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74295</xdr:rowOff>
    </xdr:from>
    <xdr:to>
      <xdr:col>24</xdr:col>
      <xdr:colOff>63500</xdr:colOff>
      <xdr:row>61</xdr:row>
      <xdr:rowOff>76200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3797300" y="105327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160655</xdr:rowOff>
    </xdr:from>
    <xdr:to>
      <xdr:col>15</xdr:col>
      <xdr:colOff>101600</xdr:colOff>
      <xdr:row>61</xdr:row>
      <xdr:rowOff>90805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40005</xdr:rowOff>
    </xdr:from>
    <xdr:to>
      <xdr:col>19</xdr:col>
      <xdr:colOff>177800</xdr:colOff>
      <xdr:row>61</xdr:row>
      <xdr:rowOff>76200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4984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130175</xdr:rowOff>
    </xdr:from>
    <xdr:to>
      <xdr:col>10</xdr:col>
      <xdr:colOff>165100</xdr:colOff>
      <xdr:row>61</xdr:row>
      <xdr:rowOff>60325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xdr:rowOff>
    </xdr:from>
    <xdr:to>
      <xdr:col>15</xdr:col>
      <xdr:colOff>50800</xdr:colOff>
      <xdr:row>61</xdr:row>
      <xdr:rowOff>40005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4679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86360</xdr:rowOff>
    </xdr:from>
    <xdr:to>
      <xdr:col>6</xdr:col>
      <xdr:colOff>38100</xdr:colOff>
      <xdr:row>61</xdr:row>
      <xdr:rowOff>16510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137160</xdr:rowOff>
    </xdr:from>
    <xdr:to>
      <xdr:col>10</xdr:col>
      <xdr:colOff>114300</xdr:colOff>
      <xdr:row>61</xdr:row>
      <xdr:rowOff>9525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4241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137812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118127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81932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51452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736455"/>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12971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81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39116</xdr:rowOff>
    </xdr:from>
    <xdr:to>
      <xdr:col>50</xdr:col>
      <xdr:colOff>165100</xdr:colOff>
      <xdr:row>63</xdr:row>
      <xdr:rowOff>140716</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4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84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53594</xdr:rowOff>
    </xdr:from>
    <xdr:to>
      <xdr:col>41</xdr:col>
      <xdr:colOff>101600</xdr:colOff>
      <xdr:row>63</xdr:row>
      <xdr:rowOff>155194</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65786</xdr:rowOff>
    </xdr:from>
    <xdr:to>
      <xdr:col>36</xdr:col>
      <xdr:colOff>165100</xdr:colOff>
      <xdr:row>63</xdr:row>
      <xdr:rowOff>167386</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xdr:rowOff>
    </xdr:from>
    <xdr:to>
      <xdr:col>55</xdr:col>
      <xdr:colOff>50800</xdr:colOff>
      <xdr:row>63</xdr:row>
      <xdr:rowOff>103378</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24655</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65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7112</xdr:rowOff>
    </xdr:from>
    <xdr:to>
      <xdr:col>50</xdr:col>
      <xdr:colOff>165100</xdr:colOff>
      <xdr:row>63</xdr:row>
      <xdr:rowOff>108712</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52578</xdr:rowOff>
    </xdr:from>
    <xdr:to>
      <xdr:col>55</xdr:col>
      <xdr:colOff>0</xdr:colOff>
      <xdr:row>63</xdr:row>
      <xdr:rowOff>57912</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85392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11684</xdr:rowOff>
    </xdr:from>
    <xdr:to>
      <xdr:col>46</xdr:col>
      <xdr:colOff>38100</xdr:colOff>
      <xdr:row>63</xdr:row>
      <xdr:rowOff>113284</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81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57912</xdr:rowOff>
    </xdr:from>
    <xdr:to>
      <xdr:col>50</xdr:col>
      <xdr:colOff>114300</xdr:colOff>
      <xdr:row>63</xdr:row>
      <xdr:rowOff>62484</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85926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14351</xdr:rowOff>
    </xdr:from>
    <xdr:to>
      <xdr:col>41</xdr:col>
      <xdr:colOff>101600</xdr:colOff>
      <xdr:row>63</xdr:row>
      <xdr:rowOff>115951</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81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62484</xdr:rowOff>
    </xdr:from>
    <xdr:to>
      <xdr:col>45</xdr:col>
      <xdr:colOff>177800</xdr:colOff>
      <xdr:row>63</xdr:row>
      <xdr:rowOff>65151</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86383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17780</xdr:rowOff>
    </xdr:from>
    <xdr:to>
      <xdr:col>36</xdr:col>
      <xdr:colOff>165100</xdr:colOff>
      <xdr:row>63</xdr:row>
      <xdr:rowOff>119380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65151</xdr:rowOff>
    </xdr:from>
    <xdr:to>
      <xdr:col>41</xdr:col>
      <xdr:colOff>50800</xdr:colOff>
      <xdr:row>63</xdr:row>
      <xdr:rowOff>68580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86650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131843</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136796</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146321</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158513</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125239</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58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129811</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58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132478</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59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135907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59055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5732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59055</xdr:rowOff>
    </xdr:from>
    <xdr:to>
      <xdr:col>24</xdr:col>
      <xdr:colOff>152400</xdr:colOff>
      <xdr:row>77</xdr:row>
      <xdr:rowOff>59055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133366</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128288</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156211</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40055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25400</xdr:rowOff>
    </xdr:from>
    <xdr:to>
      <xdr:col>15</xdr:col>
      <xdr:colOff>101600</xdr:colOff>
      <xdr:row>81</xdr:row>
      <xdr:rowOff>127000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76200</xdr:rowOff>
    </xdr:from>
    <xdr:to>
      <xdr:col>19</xdr:col>
      <xdr:colOff>177800</xdr:colOff>
      <xdr:row>81</xdr:row>
      <xdr:rowOff>118111</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3963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154939</xdr:rowOff>
    </xdr:from>
    <xdr:to>
      <xdr:col>10</xdr:col>
      <xdr:colOff>165100</xdr:colOff>
      <xdr:row>81</xdr:row>
      <xdr:rowOff>85089</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34289</xdr:rowOff>
    </xdr:from>
    <xdr:to>
      <xdr:col>15</xdr:col>
      <xdr:colOff>50800</xdr:colOff>
      <xdr:row>81</xdr:row>
      <xdr:rowOff>76200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3921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114936</xdr:rowOff>
    </xdr:from>
    <xdr:to>
      <xdr:col>6</xdr:col>
      <xdr:colOff>38100</xdr:colOff>
      <xdr:row>81</xdr:row>
      <xdr:rowOff>45086</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165736</xdr:rowOff>
    </xdr:from>
    <xdr:to>
      <xdr:col>10</xdr:col>
      <xdr:colOff>114300</xdr:colOff>
      <xdr:row>81</xdr:row>
      <xdr:rowOff>34289</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38817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17163</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13988</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143527</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101616</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61613</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111252</xdr:rowOff>
    </xdr:from>
    <xdr:to>
      <xdr:col>54</xdr:col>
      <xdr:colOff>189865</xdr:colOff>
      <xdr:row>86</xdr:row>
      <xdr:rowOff>26670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31290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57929</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10515600" y="130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111252</xdr:rowOff>
    </xdr:from>
    <xdr:to>
      <xdr:col>55</xdr:col>
      <xdr:colOff>88900</xdr:colOff>
      <xdr:row>77</xdr:row>
      <xdr:rowOff>111252</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151892</xdr:rowOff>
    </xdr:from>
    <xdr:to>
      <xdr:col>50</xdr:col>
      <xdr:colOff>165100</xdr:colOff>
      <xdr:row>84</xdr:row>
      <xdr:rowOff>82042</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151892</xdr:rowOff>
    </xdr:from>
    <xdr:to>
      <xdr:col>41</xdr:col>
      <xdr:colOff>101600</xdr:colOff>
      <xdr:row>84</xdr:row>
      <xdr:rowOff>82042</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33038</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10515600"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23876</xdr:rowOff>
    </xdr:from>
    <xdr:to>
      <xdr:col>50</xdr:col>
      <xdr:colOff>165100</xdr:colOff>
      <xdr:row>83</xdr:row>
      <xdr:rowOff>125476</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60961</xdr:rowOff>
    </xdr:from>
    <xdr:to>
      <xdr:col>55</xdr:col>
      <xdr:colOff>0</xdr:colOff>
      <xdr:row>83</xdr:row>
      <xdr:rowOff>74676</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9639300" y="1429131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35306</xdr:rowOff>
    </xdr:from>
    <xdr:to>
      <xdr:col>46</xdr:col>
      <xdr:colOff>38100</xdr:colOff>
      <xdr:row>83</xdr:row>
      <xdr:rowOff>136906</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74676</xdr:rowOff>
    </xdr:from>
    <xdr:to>
      <xdr:col>50</xdr:col>
      <xdr:colOff>114300</xdr:colOff>
      <xdr:row>83</xdr:row>
      <xdr:rowOff>86106</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8750300" y="143050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46737</xdr:rowOff>
    </xdr:from>
    <xdr:to>
      <xdr:col>41</xdr:col>
      <xdr:colOff>101600</xdr:colOff>
      <xdr:row>83</xdr:row>
      <xdr:rowOff>148337</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86106</xdr:rowOff>
    </xdr:from>
    <xdr:to>
      <xdr:col>45</xdr:col>
      <xdr:colOff>177800</xdr:colOff>
      <xdr:row>83</xdr:row>
      <xdr:rowOff>97537</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7861300" y="14316456"/>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92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97537</xdr:rowOff>
    </xdr:from>
    <xdr:to>
      <xdr:col>41</xdr:col>
      <xdr:colOff>50800</xdr:colOff>
      <xdr:row>83</xdr:row>
      <xdr:rowOff>106680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6972300" y="1432788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73169</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9391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8515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73169</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7626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142003</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9391727" y="1402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153433</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8515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164864</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7626427" y="1405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F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00000000-0008-0000-0F00-000091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00000000-0008-0000-0F00-000093010000}"/>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113591</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F00-000095010000}"/>
            </a:ext>
          </a:extLst>
        </xdr:cNvPr>
        <xdr:cNvSpPr txBox="1"/>
      </xdr:nvSpPr>
      <xdr:spPr>
        <a:xfrm>
          <a:off x="4673600" y="1777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45847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77651</xdr:rowOff>
    </xdr:from>
    <xdr:to>
      <xdr:col>20</xdr:col>
      <xdr:colOff>38100</xdr:colOff>
      <xdr:row>105</xdr:row>
      <xdr:rowOff>7801</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3746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31931</xdr:rowOff>
    </xdr:from>
    <xdr:to>
      <xdr:col>6</xdr:col>
      <xdr:colOff>38100</xdr:colOff>
      <xdr:row>104</xdr:row>
      <xdr:rowOff>133531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079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126637</xdr:rowOff>
    </xdr:from>
    <xdr:to>
      <xdr:col>24</xdr:col>
      <xdr:colOff>114300</xdr:colOff>
      <xdr:row>105</xdr:row>
      <xdr:rowOff>56787</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4584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105064</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F00-0000A1010000}"/>
            </a:ext>
          </a:extLst>
        </xdr:cNvPr>
        <xdr:cNvSpPr txBox="1"/>
      </xdr:nvSpPr>
      <xdr:spPr>
        <a:xfrm>
          <a:off x="4673600"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128270</xdr:rowOff>
    </xdr:from>
    <xdr:to>
      <xdr:col>20</xdr:col>
      <xdr:colOff>38100</xdr:colOff>
      <xdr:row>105</xdr:row>
      <xdr:rowOff>58420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3746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5987</xdr:rowOff>
    </xdr:from>
    <xdr:to>
      <xdr:col>24</xdr:col>
      <xdr:colOff>63500</xdr:colOff>
      <xdr:row>105</xdr:row>
      <xdr:rowOff>7620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3797300" y="1800823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84182</xdr:rowOff>
    </xdr:from>
    <xdr:to>
      <xdr:col>15</xdr:col>
      <xdr:colOff>101600</xdr:colOff>
      <xdr:row>105</xdr:row>
      <xdr:rowOff>14332</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2857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134982</xdr:rowOff>
    </xdr:from>
    <xdr:to>
      <xdr:col>19</xdr:col>
      <xdr:colOff>177800</xdr:colOff>
      <xdr:row>105</xdr:row>
      <xdr:rowOff>7620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908300" y="1796578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43362</xdr:rowOff>
    </xdr:from>
    <xdr:to>
      <xdr:col>10</xdr:col>
      <xdr:colOff>165100</xdr:colOff>
      <xdr:row>104</xdr:row>
      <xdr:rowOff>144962</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968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94162</xdr:rowOff>
    </xdr:from>
    <xdr:to>
      <xdr:col>15</xdr:col>
      <xdr:colOff>50800</xdr:colOff>
      <xdr:row>104</xdr:row>
      <xdr:rowOff>134982</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019300" y="1792496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079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66402</xdr:rowOff>
    </xdr:from>
    <xdr:to>
      <xdr:col>10</xdr:col>
      <xdr:colOff>114300</xdr:colOff>
      <xdr:row>104</xdr:row>
      <xdr:rowOff>94162</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130300" y="1789720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24328</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139354</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124658</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49547</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5459</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161489</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129539</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0476865" y="17106900"/>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73025</xdr:rowOff>
    </xdr:from>
    <xdr:to>
      <xdr:col>46</xdr:col>
      <xdr:colOff>38100</xdr:colOff>
      <xdr:row>107</xdr:row>
      <xdr:rowOff>3175</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699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25400</xdr:rowOff>
    </xdr:from>
    <xdr:to>
      <xdr:col>55</xdr:col>
      <xdr:colOff>50800</xdr:colOff>
      <xdr:row>105</xdr:row>
      <xdr:rowOff>127000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0426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48277</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10515600"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40639</xdr:rowOff>
    </xdr:from>
    <xdr:to>
      <xdr:col>50</xdr:col>
      <xdr:colOff>165100</xdr:colOff>
      <xdr:row>105</xdr:row>
      <xdr:rowOff>142239</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588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76200</xdr:rowOff>
    </xdr:from>
    <xdr:to>
      <xdr:col>55</xdr:col>
      <xdr:colOff>0</xdr:colOff>
      <xdr:row>105</xdr:row>
      <xdr:rowOff>91439</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9639300" y="180784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99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91439</xdr:rowOff>
    </xdr:from>
    <xdr:to>
      <xdr:col>50</xdr:col>
      <xdr:colOff>114300</xdr:colOff>
      <xdr:row>105</xdr:row>
      <xdr:rowOff>106680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8750300" y="180936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67311</xdr:rowOff>
    </xdr:from>
    <xdr:to>
      <xdr:col>41</xdr:col>
      <xdr:colOff>101600</xdr:colOff>
      <xdr:row>105</xdr:row>
      <xdr:rowOff>168911</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10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106680</xdr:rowOff>
    </xdr:from>
    <xdr:to>
      <xdr:col>45</xdr:col>
      <xdr:colOff>177800</xdr:colOff>
      <xdr:row>105</xdr:row>
      <xdr:rowOff>118111</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7861300" y="181089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78739</xdr:rowOff>
    </xdr:from>
    <xdr:to>
      <xdr:col>36</xdr:col>
      <xdr:colOff>165100</xdr:colOff>
      <xdr:row>106</xdr:row>
      <xdr:rowOff>8889</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921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118111</xdr:rowOff>
    </xdr:from>
    <xdr:to>
      <xdr:col>41</xdr:col>
      <xdr:colOff>50800</xdr:colOff>
      <xdr:row>105</xdr:row>
      <xdr:rowOff>129539</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6972300" y="181203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165752</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8515427" y="183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158766</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93917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2557</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8515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13988</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626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25416</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737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F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一般廃棄物処理施設】&#10;有形固定資産減価償却率最小値テキスト">
          <a:extLst>
            <a:ext uri="{FF2B5EF4-FFF2-40B4-BE49-F238E27FC236}">
              <a16:creationId xmlns:a16="http://schemas.microsoft.com/office/drawing/2014/main" id="{00000000-0008-0000-0F00-000004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F00-000006020000}"/>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114952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F00-000008020000}"/>
            </a:ext>
          </a:extLst>
        </xdr:cNvPr>
        <xdr:cNvSpPr txBox="1"/>
      </xdr:nvSpPr>
      <xdr:spPr>
        <a:xfrm>
          <a:off x="16357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6268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109220</xdr:rowOff>
    </xdr:from>
    <xdr:to>
      <xdr:col>85</xdr:col>
      <xdr:colOff>177800</xdr:colOff>
      <xdr:row>39</xdr:row>
      <xdr:rowOff>39370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6268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87647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F00-000014020000}"/>
            </a:ext>
          </a:extLst>
        </xdr:cNvPr>
        <xdr:cNvSpPr txBox="1"/>
      </xdr:nvSpPr>
      <xdr:spPr>
        <a:xfrm>
          <a:off x="16357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38</xdr:row>
      <xdr:rowOff>160020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5481300" y="6637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27305</xdr:rowOff>
    </xdr:from>
    <xdr:to>
      <xdr:col>76</xdr:col>
      <xdr:colOff>165100</xdr:colOff>
      <xdr:row>38</xdr:row>
      <xdr:rowOff>128905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4541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78105</xdr:rowOff>
    </xdr:from>
    <xdr:to>
      <xdr:col>81</xdr:col>
      <xdr:colOff>50800</xdr:colOff>
      <xdr:row>38</xdr:row>
      <xdr:rowOff>121920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4592300" y="65932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8255</xdr:rowOff>
    </xdr:from>
    <xdr:to>
      <xdr:col>72</xdr:col>
      <xdr:colOff>38100</xdr:colOff>
      <xdr:row>40</xdr:row>
      <xdr:rowOff>109855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3652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78105</xdr:rowOff>
    </xdr:from>
    <xdr:to>
      <xdr:col>76</xdr:col>
      <xdr:colOff>114300</xdr:colOff>
      <xdr:row>40</xdr:row>
      <xdr:rowOff>59055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3703300" y="6593205"/>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8255</xdr:rowOff>
    </xdr:from>
    <xdr:to>
      <xdr:col>67</xdr:col>
      <xdr:colOff>101600</xdr:colOff>
      <xdr:row>40</xdr:row>
      <xdr:rowOff>109855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2763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59055</xdr:rowOff>
    </xdr:from>
    <xdr:to>
      <xdr:col>71</xdr:col>
      <xdr:colOff>177800</xdr:colOff>
      <xdr:row>40</xdr:row>
      <xdr:rowOff>59055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814300" y="691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170197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120032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100982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100982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F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88217</xdr:rowOff>
    </xdr:from>
    <xdr:to>
      <xdr:col>116</xdr:col>
      <xdr:colOff>62864</xdr:colOff>
      <xdr:row>42</xdr:row>
      <xdr:rowOff>37814</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22160864" y="5917517"/>
          <a:ext cx="0" cy="132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41641</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F00-00003D020000}"/>
            </a:ext>
          </a:extLst>
        </xdr:cNvPr>
        <xdr:cNvSpPr txBox="1"/>
      </xdr:nvSpPr>
      <xdr:spPr>
        <a:xfrm>
          <a:off x="22199600" y="7242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37814</xdr:rowOff>
    </xdr:from>
    <xdr:to>
      <xdr:col>116</xdr:col>
      <xdr:colOff>152400</xdr:colOff>
      <xdr:row>42</xdr:row>
      <xdr:rowOff>37814</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2072600" y="723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34894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F00-00003F020000}"/>
            </a:ext>
          </a:extLst>
        </xdr:cNvPr>
        <xdr:cNvSpPr txBox="1"/>
      </xdr:nvSpPr>
      <xdr:spPr>
        <a:xfrm>
          <a:off x="22199600" y="569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88217</xdr:rowOff>
    </xdr:from>
    <xdr:to>
      <xdr:col>116</xdr:col>
      <xdr:colOff>152400</xdr:colOff>
      <xdr:row>34</xdr:row>
      <xdr:rowOff>88217</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591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10056</xdr:rowOff>
    </xdr:from>
    <xdr:ext cx="599010"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F00-000041020000}"/>
            </a:ext>
          </a:extLst>
        </xdr:cNvPr>
        <xdr:cNvSpPr txBox="1"/>
      </xdr:nvSpPr>
      <xdr:spPr>
        <a:xfrm>
          <a:off x="22199600" y="6696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31629</xdr:rowOff>
    </xdr:from>
    <xdr:to>
      <xdr:col>116</xdr:col>
      <xdr:colOff>114300</xdr:colOff>
      <xdr:row>39</xdr:row>
      <xdr:rowOff>133229</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2110700" y="671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40354</xdr:rowOff>
    </xdr:from>
    <xdr:to>
      <xdr:col>112</xdr:col>
      <xdr:colOff>38100</xdr:colOff>
      <xdr:row>39</xdr:row>
      <xdr:rowOff>141954</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1272500" y="67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56318</xdr:rowOff>
    </xdr:from>
    <xdr:to>
      <xdr:col>107</xdr:col>
      <xdr:colOff>101600</xdr:colOff>
      <xdr:row>39</xdr:row>
      <xdr:rowOff>157918</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0383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64502</xdr:rowOff>
    </xdr:from>
    <xdr:to>
      <xdr:col>102</xdr:col>
      <xdr:colOff>165100</xdr:colOff>
      <xdr:row>39</xdr:row>
      <xdr:rowOff>166102</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9494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75692</xdr:rowOff>
    </xdr:from>
    <xdr:to>
      <xdr:col>98</xdr:col>
      <xdr:colOff>38100</xdr:colOff>
      <xdr:row>40</xdr:row>
      <xdr:rowOff>5842</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8605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119103</xdr:rowOff>
    </xdr:from>
    <xdr:to>
      <xdr:col>116</xdr:col>
      <xdr:colOff>114300</xdr:colOff>
      <xdr:row>38</xdr:row>
      <xdr:rowOff>49253</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2110700" y="646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141980</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F00-00004D020000}"/>
            </a:ext>
          </a:extLst>
        </xdr:cNvPr>
        <xdr:cNvSpPr txBox="1"/>
      </xdr:nvSpPr>
      <xdr:spPr>
        <a:xfrm>
          <a:off x="22199600" y="6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136176</xdr:rowOff>
    </xdr:from>
    <xdr:to>
      <xdr:col>112</xdr:col>
      <xdr:colOff>38100</xdr:colOff>
      <xdr:row>38</xdr:row>
      <xdr:rowOff>66326</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1272500" y="647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169903</xdr:rowOff>
    </xdr:from>
    <xdr:to>
      <xdr:col>116</xdr:col>
      <xdr:colOff>63500</xdr:colOff>
      <xdr:row>38</xdr:row>
      <xdr:rowOff>15525</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1323300" y="6513553"/>
          <a:ext cx="838200" cy="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148794</xdr:rowOff>
    </xdr:from>
    <xdr:to>
      <xdr:col>107</xdr:col>
      <xdr:colOff>101600</xdr:colOff>
      <xdr:row>38</xdr:row>
      <xdr:rowOff>78944</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0383500" y="64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15525</xdr:rowOff>
    </xdr:from>
    <xdr:to>
      <xdr:col>111</xdr:col>
      <xdr:colOff>177800</xdr:colOff>
      <xdr:row>38</xdr:row>
      <xdr:rowOff>28145</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0434300" y="6530625"/>
          <a:ext cx="889000" cy="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153900</xdr:rowOff>
    </xdr:from>
    <xdr:to>
      <xdr:col>102</xdr:col>
      <xdr:colOff>165100</xdr:colOff>
      <xdr:row>39</xdr:row>
      <xdr:rowOff>84050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9494500" y="66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28145</xdr:rowOff>
    </xdr:from>
    <xdr:to>
      <xdr:col>107</xdr:col>
      <xdr:colOff>50800</xdr:colOff>
      <xdr:row>39</xdr:row>
      <xdr:rowOff>33250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9545300" y="6543245"/>
          <a:ext cx="889000" cy="17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165890</xdr:rowOff>
    </xdr:from>
    <xdr:to>
      <xdr:col>98</xdr:col>
      <xdr:colOff>38100</xdr:colOff>
      <xdr:row>39</xdr:row>
      <xdr:rowOff>96040</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8605500" y="66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33250</xdr:rowOff>
    </xdr:from>
    <xdr:to>
      <xdr:col>102</xdr:col>
      <xdr:colOff>114300</xdr:colOff>
      <xdr:row>39</xdr:row>
      <xdr:rowOff>45240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8656300" y="6719800"/>
          <a:ext cx="889000" cy="1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133081</xdr:rowOff>
    </xdr:from>
    <xdr:ext cx="599010"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1011095" y="681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149045</xdr:rowOff>
    </xdr:from>
    <xdr:ext cx="599010"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01347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157229</xdr:rowOff>
    </xdr:from>
    <xdr:ext cx="599010"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9245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168419</xdr:rowOff>
    </xdr:from>
    <xdr:ext cx="599010"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356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82853</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11095" y="625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95471</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34795" y="626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100577</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45795" y="644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112567</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56795" y="64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00000000-0008-0000-0F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76200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16318864" y="95478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1" name="【保健センター・保健所】&#10;有形固定資産減価償却率最小値テキスト">
          <a:extLst>
            <a:ext uri="{FF2B5EF4-FFF2-40B4-BE49-F238E27FC236}">
              <a16:creationId xmlns:a16="http://schemas.microsoft.com/office/drawing/2014/main" id="{00000000-0008-0000-0F00-000077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00000000-0008-0000-0F00-000079020000}"/>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00000000-0008-0000-0F00-00007B020000}"/>
            </a:ext>
          </a:extLst>
        </xdr:cNvPr>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6350</xdr:rowOff>
    </xdr:from>
    <xdr:to>
      <xdr:col>81</xdr:col>
      <xdr:colOff>101600</xdr:colOff>
      <xdr:row>59</xdr:row>
      <xdr:rowOff>107950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5430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55880</xdr:rowOff>
    </xdr:from>
    <xdr:to>
      <xdr:col>67</xdr:col>
      <xdr:colOff>101600</xdr:colOff>
      <xdr:row>58</xdr:row>
      <xdr:rowOff>157480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2763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46355</xdr:rowOff>
    </xdr:from>
    <xdr:to>
      <xdr:col>85</xdr:col>
      <xdr:colOff>177800</xdr:colOff>
      <xdr:row>63</xdr:row>
      <xdr:rowOff>147955</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62687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24782</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00000000-0008-0000-0F00-000087020000}"/>
            </a:ext>
          </a:extLst>
        </xdr:cNvPr>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19685</xdr:rowOff>
    </xdr:from>
    <xdr:to>
      <xdr:col>81</xdr:col>
      <xdr:colOff>101600</xdr:colOff>
      <xdr:row>63</xdr:row>
      <xdr:rowOff>121285</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5430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70485</xdr:rowOff>
    </xdr:from>
    <xdr:to>
      <xdr:col>85</xdr:col>
      <xdr:colOff>127000</xdr:colOff>
      <xdr:row>63</xdr:row>
      <xdr:rowOff>97155</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5481300" y="108718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97790</xdr:rowOff>
    </xdr:from>
    <xdr:to>
      <xdr:col>76</xdr:col>
      <xdr:colOff>165100</xdr:colOff>
      <xdr:row>63</xdr:row>
      <xdr:rowOff>27940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4541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148590</xdr:rowOff>
    </xdr:from>
    <xdr:to>
      <xdr:col>81</xdr:col>
      <xdr:colOff>50800</xdr:colOff>
      <xdr:row>63</xdr:row>
      <xdr:rowOff>70485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4592300" y="1077849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42545</xdr:rowOff>
    </xdr:from>
    <xdr:to>
      <xdr:col>72</xdr:col>
      <xdr:colOff>38100</xdr:colOff>
      <xdr:row>62</xdr:row>
      <xdr:rowOff>144145</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3652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93345</xdr:rowOff>
    </xdr:from>
    <xdr:to>
      <xdr:col>76</xdr:col>
      <xdr:colOff>114300</xdr:colOff>
      <xdr:row>62</xdr:row>
      <xdr:rowOff>148590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3703300" y="107232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166370</xdr:rowOff>
    </xdr:from>
    <xdr:to>
      <xdr:col>67</xdr:col>
      <xdr:colOff>101600</xdr:colOff>
      <xdr:row>62</xdr:row>
      <xdr:rowOff>96520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276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45720</xdr:rowOff>
    </xdr:from>
    <xdr:to>
      <xdr:col>71</xdr:col>
      <xdr:colOff>177800</xdr:colOff>
      <xdr:row>62</xdr:row>
      <xdr:rowOff>93345</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814300" y="106756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124477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2557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2611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112412</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52660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19067</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4389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135272</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3500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87647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2611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00000000-0008-0000-0F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19050</xdr:rowOff>
    </xdr:from>
    <xdr:to>
      <xdr:col>116</xdr:col>
      <xdr:colOff>62864</xdr:colOff>
      <xdr:row>64</xdr:row>
      <xdr:rowOff>64770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flipV="1">
          <a:off x="22160864" y="94488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00000000-0008-0000-0F00-0000B0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137177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0000000-0008-0000-0F00-0000B2020000}"/>
            </a:ext>
          </a:extLst>
        </xdr:cNvPr>
        <xdr:cNvSpPr txBox="1"/>
      </xdr:nvSpPr>
      <xdr:spPr>
        <a:xfrm>
          <a:off x="2219960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19050</xdr:rowOff>
    </xdr:from>
    <xdr:to>
      <xdr:col>116</xdr:col>
      <xdr:colOff>152400</xdr:colOff>
      <xdr:row>55</xdr:row>
      <xdr:rowOff>19050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22072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00000000-0008-0000-0F00-0000B4020000}"/>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71120</xdr:rowOff>
    </xdr:from>
    <xdr:to>
      <xdr:col>112</xdr:col>
      <xdr:colOff>38100</xdr:colOff>
      <xdr:row>63</xdr:row>
      <xdr:rowOff>1270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21272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71120</xdr:rowOff>
    </xdr:from>
    <xdr:to>
      <xdr:col>107</xdr:col>
      <xdr:colOff>101600</xdr:colOff>
      <xdr:row>63</xdr:row>
      <xdr:rowOff>1270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0383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74930</xdr:rowOff>
    </xdr:from>
    <xdr:to>
      <xdr:col>102</xdr:col>
      <xdr:colOff>165100</xdr:colOff>
      <xdr:row>63</xdr:row>
      <xdr:rowOff>5080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19494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48260</xdr:rowOff>
    </xdr:from>
    <xdr:to>
      <xdr:col>98</xdr:col>
      <xdr:colOff>38100</xdr:colOff>
      <xdr:row>62</xdr:row>
      <xdr:rowOff>149860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8605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22110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49547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00000000-0008-0000-0F00-0000C0020000}"/>
            </a:ext>
          </a:extLst>
        </xdr:cNvPr>
        <xdr:cNvSpPr txBox="1"/>
      </xdr:nvSpPr>
      <xdr:spPr>
        <a:xfrm>
          <a:off x="22199600"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78740</xdr:rowOff>
    </xdr:from>
    <xdr:to>
      <xdr:col>112</xdr:col>
      <xdr:colOff>38100</xdr:colOff>
      <xdr:row>63</xdr:row>
      <xdr:rowOff>8890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1272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121920</xdr:rowOff>
    </xdr:from>
    <xdr:to>
      <xdr:col>116</xdr:col>
      <xdr:colOff>63500</xdr:colOff>
      <xdr:row>62</xdr:row>
      <xdr:rowOff>129540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21323300" y="10751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129540</xdr:rowOff>
    </xdr:from>
    <xdr:to>
      <xdr:col>111</xdr:col>
      <xdr:colOff>177800</xdr:colOff>
      <xdr:row>62</xdr:row>
      <xdr:rowOff>137160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20434300" y="10759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9494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140970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19545300" y="10767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97790</xdr:rowOff>
    </xdr:from>
    <xdr:to>
      <xdr:col>98</xdr:col>
      <xdr:colOff>38100</xdr:colOff>
      <xdr:row>63</xdr:row>
      <xdr:rowOff>27940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8605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140970</xdr:rowOff>
    </xdr:from>
    <xdr:to>
      <xdr:col>102</xdr:col>
      <xdr:colOff>114300</xdr:colOff>
      <xdr:row>62</xdr:row>
      <xdr:rowOff>148590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8656300" y="107708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17797</xdr:rowOff>
    </xdr:from>
    <xdr:ext cx="469744" cy="259045"/>
    <xdr:sp macro="" textlink="">
      <xdr:nvSpPr>
        <xdr:cNvPr id="713" name="n_1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210757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17797</xdr:rowOff>
    </xdr:from>
    <xdr:ext cx="469744" cy="259045"/>
    <xdr:sp macro="" textlink="">
      <xdr:nvSpPr>
        <xdr:cNvPr id="714" name="n_2aveValue【保健センター・保健所】&#10;一人当たり面積">
          <a:extLst>
            <a:ext uri="{FF2B5EF4-FFF2-40B4-BE49-F238E27FC236}">
              <a16:creationId xmlns:a16="http://schemas.microsoft.com/office/drawing/2014/main" id="{00000000-0008-0000-0F00-0000CA020000}"/>
            </a:ext>
          </a:extLst>
        </xdr:cNvPr>
        <xdr:cNvSpPr txBox="1"/>
      </xdr:nvSpPr>
      <xdr:spPr>
        <a:xfrm>
          <a:off x="20199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21607</xdr:rowOff>
    </xdr:from>
    <xdr:ext cx="469744" cy="259045"/>
    <xdr:sp macro="" textlink="">
      <xdr:nvSpPr>
        <xdr:cNvPr id="715" name="n_3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19310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166387</xdr:rowOff>
    </xdr:from>
    <xdr:ext cx="469744" cy="259045"/>
    <xdr:sp macro="" textlink="">
      <xdr:nvSpPr>
        <xdr:cNvPr id="716" name="n_4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18421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xdr:rowOff>
    </xdr:from>
    <xdr:ext cx="469744" cy="259045"/>
    <xdr:sp macro="" textlink="">
      <xdr:nvSpPr>
        <xdr:cNvPr id="717" name="n_1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210757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718" name="n_2mainValue【保健センター・保健所】&#10;一人当たり面積">
          <a:extLst>
            <a:ext uri="{FF2B5EF4-FFF2-40B4-BE49-F238E27FC236}">
              <a16:creationId xmlns:a16="http://schemas.microsoft.com/office/drawing/2014/main" id="{00000000-0008-0000-0F00-0000CE020000}"/>
            </a:ext>
          </a:extLst>
        </xdr:cNvPr>
        <xdr:cNvSpPr txBox="1"/>
      </xdr:nvSpPr>
      <xdr:spPr>
        <a:xfrm>
          <a:off x="20199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11447</xdr:rowOff>
    </xdr:from>
    <xdr:ext cx="469744" cy="259045"/>
    <xdr:sp macro="" textlink="">
      <xdr:nvSpPr>
        <xdr:cNvPr id="719" name="n_3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19310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19067</xdr:rowOff>
    </xdr:from>
    <xdr:ext cx="469744" cy="259045"/>
    <xdr:sp macro="" textlink="">
      <xdr:nvSpPr>
        <xdr:cNvPr id="720" name="n_4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18421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00000000-0008-0000-0F00-0000E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消防施設】&#10;有形固定資産減価償却率最小値テキスト">
          <a:extLst>
            <a:ext uri="{FF2B5EF4-FFF2-40B4-BE49-F238E27FC236}">
              <a16:creationId xmlns:a16="http://schemas.microsoft.com/office/drawing/2014/main" id="{00000000-0008-0000-0F00-0000EA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748" name="【消防施設】&#10;有形固定資産減価償却率最大値テキスト">
          <a:extLst>
            <a:ext uri="{FF2B5EF4-FFF2-40B4-BE49-F238E27FC236}">
              <a16:creationId xmlns:a16="http://schemas.microsoft.com/office/drawing/2014/main" id="{00000000-0008-0000-0F00-0000EC020000}"/>
            </a:ext>
          </a:extLst>
        </xdr:cNvPr>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00000000-0008-0000-0F00-0000EE020000}"/>
            </a:ext>
          </a:extLst>
        </xdr:cNvPr>
        <xdr:cNvSpPr txBox="1"/>
      </xdr:nvSpPr>
      <xdr:spPr>
        <a:xfrm>
          <a:off x="16357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4541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636</xdr:rowOff>
    </xdr:from>
    <xdr:to>
      <xdr:col>72</xdr:col>
      <xdr:colOff>38100</xdr:colOff>
      <xdr:row>82</xdr:row>
      <xdr:rowOff>102236</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3652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17780</xdr:rowOff>
    </xdr:from>
    <xdr:to>
      <xdr:col>67</xdr:col>
      <xdr:colOff>101600</xdr:colOff>
      <xdr:row>82</xdr:row>
      <xdr:rowOff>119380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2763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62687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122572</xdr:rowOff>
    </xdr:from>
    <xdr:ext cx="405111" cy="259045"/>
    <xdr:sp macro="" textlink="">
      <xdr:nvSpPr>
        <xdr:cNvPr id="762" name="【消防施設】&#10;有形固定資産減価償却率該当値テキスト">
          <a:extLst>
            <a:ext uri="{FF2B5EF4-FFF2-40B4-BE49-F238E27FC236}">
              <a16:creationId xmlns:a16="http://schemas.microsoft.com/office/drawing/2014/main" id="{00000000-0008-0000-0F00-0000FA020000}"/>
            </a:ext>
          </a:extLst>
        </xdr:cNvPr>
        <xdr:cNvSpPr txBox="1"/>
      </xdr:nvSpPr>
      <xdr:spPr>
        <a:xfrm>
          <a:off x="16357600"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xdr:rowOff>
    </xdr:from>
    <xdr:to>
      <xdr:col>81</xdr:col>
      <xdr:colOff>101600</xdr:colOff>
      <xdr:row>81</xdr:row>
      <xdr:rowOff>117475</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5430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66675</xdr:rowOff>
    </xdr:from>
    <xdr:to>
      <xdr:col>85</xdr:col>
      <xdr:colOff>127000</xdr:colOff>
      <xdr:row>81</xdr:row>
      <xdr:rowOff>150495</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5481300" y="1395412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88264</xdr:rowOff>
    </xdr:from>
    <xdr:to>
      <xdr:col>76</xdr:col>
      <xdr:colOff>165100</xdr:colOff>
      <xdr:row>81</xdr:row>
      <xdr:rowOff>18414</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4541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139064</xdr:rowOff>
    </xdr:from>
    <xdr:to>
      <xdr:col>81</xdr:col>
      <xdr:colOff>50800</xdr:colOff>
      <xdr:row>81</xdr:row>
      <xdr:rowOff>66675</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4592300" y="13855064"/>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80645</xdr:rowOff>
    </xdr:from>
    <xdr:to>
      <xdr:col>72</xdr:col>
      <xdr:colOff>38100</xdr:colOff>
      <xdr:row>80</xdr:row>
      <xdr:rowOff>10795</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3652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131445</xdr:rowOff>
    </xdr:from>
    <xdr:to>
      <xdr:col>76</xdr:col>
      <xdr:colOff>114300</xdr:colOff>
      <xdr:row>80</xdr:row>
      <xdr:rowOff>139064</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3703300" y="13675995"/>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69214</xdr:rowOff>
    </xdr:from>
    <xdr:to>
      <xdr:col>67</xdr:col>
      <xdr:colOff>101600</xdr:colOff>
      <xdr:row>79</xdr:row>
      <xdr:rowOff>170814</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27635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120014</xdr:rowOff>
    </xdr:from>
    <xdr:to>
      <xdr:col>71</xdr:col>
      <xdr:colOff>177800</xdr:colOff>
      <xdr:row>79</xdr:row>
      <xdr:rowOff>131445</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2814300" y="136645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771" name="n_1aveValue【消防施設】&#10;有形固定資産減価償却率">
          <a:extLst>
            <a:ext uri="{FF2B5EF4-FFF2-40B4-BE49-F238E27FC236}">
              <a16:creationId xmlns:a16="http://schemas.microsoft.com/office/drawing/2014/main" id="{00000000-0008-0000-0F00-000003030000}"/>
            </a:ext>
          </a:extLst>
        </xdr:cNvPr>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89552</xdr:rowOff>
    </xdr:from>
    <xdr:ext cx="405111" cy="259045"/>
    <xdr:sp macro="" textlink="">
      <xdr:nvSpPr>
        <xdr:cNvPr id="772" name="n_2aveValue【消防施設】&#10;有形固定資産減価償却率">
          <a:extLst>
            <a:ext uri="{FF2B5EF4-FFF2-40B4-BE49-F238E27FC236}">
              <a16:creationId xmlns:a16="http://schemas.microsoft.com/office/drawing/2014/main" id="{00000000-0008-0000-0F00-000004030000}"/>
            </a:ext>
          </a:extLst>
        </xdr:cNvPr>
        <xdr:cNvSpPr txBox="1"/>
      </xdr:nvSpPr>
      <xdr:spPr>
        <a:xfrm>
          <a:off x="14389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93363</xdr:rowOff>
    </xdr:from>
    <xdr:ext cx="405111" cy="259045"/>
    <xdr:sp macro="" textlink="">
      <xdr:nvSpPr>
        <xdr:cNvPr id="773" name="n_3aveValue【消防施設】&#10;有形固定資産減価償却率">
          <a:extLst>
            <a:ext uri="{FF2B5EF4-FFF2-40B4-BE49-F238E27FC236}">
              <a16:creationId xmlns:a16="http://schemas.microsoft.com/office/drawing/2014/main" id="{00000000-0008-0000-0F00-000005030000}"/>
            </a:ext>
          </a:extLst>
        </xdr:cNvPr>
        <xdr:cNvSpPr txBox="1"/>
      </xdr:nvSpPr>
      <xdr:spPr>
        <a:xfrm>
          <a:off x="13500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110507</xdr:rowOff>
    </xdr:from>
    <xdr:ext cx="405111" cy="259045"/>
    <xdr:sp macro="" textlink="">
      <xdr:nvSpPr>
        <xdr:cNvPr id="774" name="n_4aveValue【消防施設】&#10;有形固定資産減価償却率">
          <a:extLst>
            <a:ext uri="{FF2B5EF4-FFF2-40B4-BE49-F238E27FC236}">
              <a16:creationId xmlns:a16="http://schemas.microsoft.com/office/drawing/2014/main" id="{00000000-0008-0000-0F00-000006030000}"/>
            </a:ext>
          </a:extLst>
        </xdr:cNvPr>
        <xdr:cNvSpPr txBox="1"/>
      </xdr:nvSpPr>
      <xdr:spPr>
        <a:xfrm>
          <a:off x="12611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134002</xdr:rowOff>
    </xdr:from>
    <xdr:ext cx="405111" cy="259045"/>
    <xdr:sp macro="" textlink="">
      <xdr:nvSpPr>
        <xdr:cNvPr id="775" name="n_1mainValue【消防施設】&#10;有形固定資産減価償却率">
          <a:extLst>
            <a:ext uri="{FF2B5EF4-FFF2-40B4-BE49-F238E27FC236}">
              <a16:creationId xmlns:a16="http://schemas.microsoft.com/office/drawing/2014/main" id="{00000000-0008-0000-0F00-000007030000}"/>
            </a:ext>
          </a:extLst>
        </xdr:cNvPr>
        <xdr:cNvSpPr txBox="1"/>
      </xdr:nvSpPr>
      <xdr:spPr>
        <a:xfrm>
          <a:off x="152660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34941</xdr:rowOff>
    </xdr:from>
    <xdr:ext cx="405111" cy="259045"/>
    <xdr:sp macro="" textlink="">
      <xdr:nvSpPr>
        <xdr:cNvPr id="776" name="n_2mainValue【消防施設】&#10;有形固定資産減価償却率">
          <a:extLst>
            <a:ext uri="{FF2B5EF4-FFF2-40B4-BE49-F238E27FC236}">
              <a16:creationId xmlns:a16="http://schemas.microsoft.com/office/drawing/2014/main" id="{00000000-0008-0000-0F00-000008030000}"/>
            </a:ext>
          </a:extLst>
        </xdr:cNvPr>
        <xdr:cNvSpPr txBox="1"/>
      </xdr:nvSpPr>
      <xdr:spPr>
        <a:xfrm>
          <a:off x="14389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27322</xdr:rowOff>
    </xdr:from>
    <xdr:ext cx="405111" cy="259045"/>
    <xdr:sp macro="" textlink="">
      <xdr:nvSpPr>
        <xdr:cNvPr id="777" name="n_3mainValue【消防施設】&#10;有形固定資産減価償却率">
          <a:extLst>
            <a:ext uri="{FF2B5EF4-FFF2-40B4-BE49-F238E27FC236}">
              <a16:creationId xmlns:a16="http://schemas.microsoft.com/office/drawing/2014/main" id="{00000000-0008-0000-0F00-000009030000}"/>
            </a:ext>
          </a:extLst>
        </xdr:cNvPr>
        <xdr:cNvSpPr txBox="1"/>
      </xdr:nvSpPr>
      <xdr:spPr>
        <a:xfrm>
          <a:off x="13500744"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15891</xdr:rowOff>
    </xdr:from>
    <xdr:ext cx="405111" cy="259045"/>
    <xdr:sp macro="" textlink="">
      <xdr:nvSpPr>
        <xdr:cNvPr id="778" name="n_4mainValue【消防施設】&#10;有形固定資産減価償却率">
          <a:extLst>
            <a:ext uri="{FF2B5EF4-FFF2-40B4-BE49-F238E27FC236}">
              <a16:creationId xmlns:a16="http://schemas.microsoft.com/office/drawing/2014/main" id="{00000000-0008-0000-0F00-00000A030000}"/>
            </a:ext>
          </a:extLst>
        </xdr:cNvPr>
        <xdr:cNvSpPr txBox="1"/>
      </xdr:nvSpPr>
      <xdr:spPr>
        <a:xfrm>
          <a:off x="12611744"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00000000-0008-0000-0F00-000023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90351</xdr:rowOff>
    </xdr:from>
    <xdr:to>
      <xdr:col>116</xdr:col>
      <xdr:colOff>62864</xdr:colOff>
      <xdr:row>86</xdr:row>
      <xdr:rowOff>126274</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flipV="1">
          <a:off x="22160864" y="13292001"/>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130101</xdr:rowOff>
    </xdr:from>
    <xdr:ext cx="469744" cy="259045"/>
    <xdr:sp macro="" textlink="">
      <xdr:nvSpPr>
        <xdr:cNvPr id="805" name="【消防施設】&#10;一人当たり面積最小値テキスト">
          <a:extLst>
            <a:ext uri="{FF2B5EF4-FFF2-40B4-BE49-F238E27FC236}">
              <a16:creationId xmlns:a16="http://schemas.microsoft.com/office/drawing/2014/main" id="{00000000-0008-0000-0F00-000025030000}"/>
            </a:ext>
          </a:extLst>
        </xdr:cNvPr>
        <xdr:cNvSpPr txBox="1"/>
      </xdr:nvSpPr>
      <xdr:spPr>
        <a:xfrm>
          <a:off x="22199600" y="148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126274</xdr:rowOff>
    </xdr:from>
    <xdr:to>
      <xdr:col>116</xdr:col>
      <xdr:colOff>152400</xdr:colOff>
      <xdr:row>86</xdr:row>
      <xdr:rowOff>126274</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22072600" y="1487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37028</xdr:rowOff>
    </xdr:from>
    <xdr:ext cx="469744" cy="259045"/>
    <xdr:sp macro="" textlink="">
      <xdr:nvSpPr>
        <xdr:cNvPr id="807" name="【消防施設】&#10;一人当たり面積最大値テキスト">
          <a:extLst>
            <a:ext uri="{FF2B5EF4-FFF2-40B4-BE49-F238E27FC236}">
              <a16:creationId xmlns:a16="http://schemas.microsoft.com/office/drawing/2014/main" id="{00000000-0008-0000-0F00-000027030000}"/>
            </a:ext>
          </a:extLst>
        </xdr:cNvPr>
        <xdr:cNvSpPr txBox="1"/>
      </xdr:nvSpPr>
      <xdr:spPr>
        <a:xfrm>
          <a:off x="22199600" y="1306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90351</xdr:rowOff>
    </xdr:from>
    <xdr:to>
      <xdr:col>116</xdr:col>
      <xdr:colOff>152400</xdr:colOff>
      <xdr:row>77</xdr:row>
      <xdr:rowOff>90351</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809" name="【消防施設】&#10;一人当たり面積平均値テキスト">
          <a:extLst>
            <a:ext uri="{FF2B5EF4-FFF2-40B4-BE49-F238E27FC236}">
              <a16:creationId xmlns:a16="http://schemas.microsoft.com/office/drawing/2014/main" id="{00000000-0008-0000-0F00-000029030000}"/>
            </a:ext>
          </a:extLst>
        </xdr:cNvPr>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29755</xdr:rowOff>
    </xdr:from>
    <xdr:to>
      <xdr:col>112</xdr:col>
      <xdr:colOff>38100</xdr:colOff>
      <xdr:row>85</xdr:row>
      <xdr:rowOff>131355</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1272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29755</xdr:rowOff>
    </xdr:from>
    <xdr:to>
      <xdr:col>107</xdr:col>
      <xdr:colOff>101600</xdr:colOff>
      <xdr:row>85</xdr:row>
      <xdr:rowOff>131355</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0383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9494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22110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26506</xdr:rowOff>
    </xdr:from>
    <xdr:ext cx="469744" cy="259045"/>
    <xdr:sp macro="" textlink="">
      <xdr:nvSpPr>
        <xdr:cNvPr id="821" name="【消防施設】&#10;一人当たり面積該当値テキスト">
          <a:extLst>
            <a:ext uri="{FF2B5EF4-FFF2-40B4-BE49-F238E27FC236}">
              <a16:creationId xmlns:a16="http://schemas.microsoft.com/office/drawing/2014/main" id="{00000000-0008-0000-0F00-000035030000}"/>
            </a:ext>
          </a:extLst>
        </xdr:cNvPr>
        <xdr:cNvSpPr txBox="1"/>
      </xdr:nvSpPr>
      <xdr:spPr>
        <a:xfrm>
          <a:off x="22199600" y="1425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13426</xdr:rowOff>
    </xdr:from>
    <xdr:to>
      <xdr:col>112</xdr:col>
      <xdr:colOff>38100</xdr:colOff>
      <xdr:row>84</xdr:row>
      <xdr:rowOff>115026</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1272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64226</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flipV="1">
          <a:off x="21323300" y="1445622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21589</xdr:rowOff>
    </xdr:from>
    <xdr:to>
      <xdr:col>107</xdr:col>
      <xdr:colOff>101600</xdr:colOff>
      <xdr:row>84</xdr:row>
      <xdr:rowOff>123189</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0383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64226</xdr:rowOff>
    </xdr:from>
    <xdr:to>
      <xdr:col>111</xdr:col>
      <xdr:colOff>177800</xdr:colOff>
      <xdr:row>84</xdr:row>
      <xdr:rowOff>72389</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20434300" y="14466026"/>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28121</xdr:rowOff>
    </xdr:from>
    <xdr:to>
      <xdr:col>102</xdr:col>
      <xdr:colOff>165100</xdr:colOff>
      <xdr:row>84</xdr:row>
      <xdr:rowOff>129721</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19494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72389</xdr:rowOff>
    </xdr:from>
    <xdr:to>
      <xdr:col>107</xdr:col>
      <xdr:colOff>50800</xdr:colOff>
      <xdr:row>84</xdr:row>
      <xdr:rowOff>78921</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19545300" y="1447418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37919</xdr:rowOff>
    </xdr:from>
    <xdr:to>
      <xdr:col>98</xdr:col>
      <xdr:colOff>38100</xdr:colOff>
      <xdr:row>84</xdr:row>
      <xdr:rowOff>139519</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8605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78921</xdr:rowOff>
    </xdr:from>
    <xdr:to>
      <xdr:col>102</xdr:col>
      <xdr:colOff>114300</xdr:colOff>
      <xdr:row>84</xdr:row>
      <xdr:rowOff>88719</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18656300" y="1448072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122482</xdr:rowOff>
    </xdr:from>
    <xdr:ext cx="469744" cy="259045"/>
    <xdr:sp macro="" textlink="">
      <xdr:nvSpPr>
        <xdr:cNvPr id="830" name="n_1aveValue【消防施設】&#10;一人当たり面積">
          <a:extLst>
            <a:ext uri="{FF2B5EF4-FFF2-40B4-BE49-F238E27FC236}">
              <a16:creationId xmlns:a16="http://schemas.microsoft.com/office/drawing/2014/main" id="{00000000-0008-0000-0F00-00003E030000}"/>
            </a:ext>
          </a:extLst>
        </xdr:cNvPr>
        <xdr:cNvSpPr txBox="1"/>
      </xdr:nvSpPr>
      <xdr:spPr>
        <a:xfrm>
          <a:off x="21075727"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122482</xdr:rowOff>
    </xdr:from>
    <xdr:ext cx="469744" cy="259045"/>
    <xdr:sp macro="" textlink="">
      <xdr:nvSpPr>
        <xdr:cNvPr id="831" name="n_2aveValue【消防施設】&#10;一人当たり面積">
          <a:extLst>
            <a:ext uri="{FF2B5EF4-FFF2-40B4-BE49-F238E27FC236}">
              <a16:creationId xmlns:a16="http://schemas.microsoft.com/office/drawing/2014/main" id="{00000000-0008-0000-0F00-00003F030000}"/>
            </a:ext>
          </a:extLst>
        </xdr:cNvPr>
        <xdr:cNvSpPr txBox="1"/>
      </xdr:nvSpPr>
      <xdr:spPr>
        <a:xfrm>
          <a:off x="20199427"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148607</xdr:rowOff>
    </xdr:from>
    <xdr:ext cx="469744" cy="259045"/>
    <xdr:sp macro="" textlink="">
      <xdr:nvSpPr>
        <xdr:cNvPr id="832" name="n_3aveValue【消防施設】&#10;一人当たり面積">
          <a:extLst>
            <a:ext uri="{FF2B5EF4-FFF2-40B4-BE49-F238E27FC236}">
              <a16:creationId xmlns:a16="http://schemas.microsoft.com/office/drawing/2014/main" id="{00000000-0008-0000-0F00-000040030000}"/>
            </a:ext>
          </a:extLst>
        </xdr:cNvPr>
        <xdr:cNvSpPr txBox="1"/>
      </xdr:nvSpPr>
      <xdr:spPr>
        <a:xfrm>
          <a:off x="19310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33" name="n_4aveValue【消防施設】&#10;一人当たり面積">
          <a:extLst>
            <a:ext uri="{FF2B5EF4-FFF2-40B4-BE49-F238E27FC236}">
              <a16:creationId xmlns:a16="http://schemas.microsoft.com/office/drawing/2014/main" id="{00000000-0008-0000-0F00-000041030000}"/>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131553</xdr:rowOff>
    </xdr:from>
    <xdr:ext cx="469744" cy="259045"/>
    <xdr:sp macro="" textlink="">
      <xdr:nvSpPr>
        <xdr:cNvPr id="834" name="n_1mainValue【消防施設】&#10;一人当たり面積">
          <a:extLst>
            <a:ext uri="{FF2B5EF4-FFF2-40B4-BE49-F238E27FC236}">
              <a16:creationId xmlns:a16="http://schemas.microsoft.com/office/drawing/2014/main" id="{00000000-0008-0000-0F00-000042030000}"/>
            </a:ext>
          </a:extLst>
        </xdr:cNvPr>
        <xdr:cNvSpPr txBox="1"/>
      </xdr:nvSpPr>
      <xdr:spPr>
        <a:xfrm>
          <a:off x="21075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139716</xdr:rowOff>
    </xdr:from>
    <xdr:ext cx="469744" cy="259045"/>
    <xdr:sp macro="" textlink="">
      <xdr:nvSpPr>
        <xdr:cNvPr id="835" name="n_2mainValue【消防施設】&#10;一人当たり面積">
          <a:extLst>
            <a:ext uri="{FF2B5EF4-FFF2-40B4-BE49-F238E27FC236}">
              <a16:creationId xmlns:a16="http://schemas.microsoft.com/office/drawing/2014/main" id="{00000000-0008-0000-0F00-000043030000}"/>
            </a:ext>
          </a:extLst>
        </xdr:cNvPr>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146248</xdr:rowOff>
    </xdr:from>
    <xdr:ext cx="469744" cy="259045"/>
    <xdr:sp macro="" textlink="">
      <xdr:nvSpPr>
        <xdr:cNvPr id="836" name="n_3mainValue【消防施設】&#10;一人当たり面積">
          <a:extLst>
            <a:ext uri="{FF2B5EF4-FFF2-40B4-BE49-F238E27FC236}">
              <a16:creationId xmlns:a16="http://schemas.microsoft.com/office/drawing/2014/main" id="{00000000-0008-0000-0F00-000044030000}"/>
            </a:ext>
          </a:extLst>
        </xdr:cNvPr>
        <xdr:cNvSpPr txBox="1"/>
      </xdr:nvSpPr>
      <xdr:spPr>
        <a:xfrm>
          <a:off x="19310427" y="1420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156046</xdr:rowOff>
    </xdr:from>
    <xdr:ext cx="469744" cy="259045"/>
    <xdr:sp macro="" textlink="">
      <xdr:nvSpPr>
        <xdr:cNvPr id="837" name="n_4mainValue【消防施設】&#10;一人当たり面積">
          <a:extLst>
            <a:ext uri="{FF2B5EF4-FFF2-40B4-BE49-F238E27FC236}">
              <a16:creationId xmlns:a16="http://schemas.microsoft.com/office/drawing/2014/main" id="{00000000-0008-0000-0F00-000045030000}"/>
            </a:ext>
          </a:extLst>
        </xdr:cNvPr>
        <xdr:cNvSpPr txBox="1"/>
      </xdr:nvSpPr>
      <xdr:spPr>
        <a:xfrm>
          <a:off x="18421427" y="1421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00000000-0008-0000-0F00-00005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2" name="【庁舎】&#10;有形固定資産減価償却率最小値テキスト">
          <a:extLst>
            <a:ext uri="{FF2B5EF4-FFF2-40B4-BE49-F238E27FC236}">
              <a16:creationId xmlns:a16="http://schemas.microsoft.com/office/drawing/2014/main" id="{00000000-0008-0000-0F00-00005E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4" name="【庁舎】&#10;有形固定資産減価償却率最大値テキスト">
          <a:extLst>
            <a:ext uri="{FF2B5EF4-FFF2-40B4-BE49-F238E27FC236}">
              <a16:creationId xmlns:a16="http://schemas.microsoft.com/office/drawing/2014/main" id="{00000000-0008-0000-0F00-00006003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78757</xdr:rowOff>
    </xdr:from>
    <xdr:ext cx="405111" cy="259045"/>
    <xdr:sp macro="" textlink="">
      <xdr:nvSpPr>
        <xdr:cNvPr id="866" name="【庁舎】&#10;有形固定資産減価償却率平均値テキスト">
          <a:extLst>
            <a:ext uri="{FF2B5EF4-FFF2-40B4-BE49-F238E27FC236}">
              <a16:creationId xmlns:a16="http://schemas.microsoft.com/office/drawing/2014/main" id="{00000000-0008-0000-0F00-000062030000}"/>
            </a:ext>
          </a:extLst>
        </xdr:cNvPr>
        <xdr:cNvSpPr txBox="1"/>
      </xdr:nvSpPr>
      <xdr:spPr>
        <a:xfrm>
          <a:off x="16357600" y="1756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6268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60961</xdr:rowOff>
    </xdr:from>
    <xdr:to>
      <xdr:col>81</xdr:col>
      <xdr:colOff>101600</xdr:colOff>
      <xdr:row>103</xdr:row>
      <xdr:rowOff>162561</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5430500" y="1772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81280</xdr:rowOff>
    </xdr:from>
    <xdr:to>
      <xdr:col>72</xdr:col>
      <xdr:colOff>38100</xdr:colOff>
      <xdr:row>104</xdr:row>
      <xdr:rowOff>11430</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36525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87630</xdr:rowOff>
    </xdr:from>
    <xdr:to>
      <xdr:col>67</xdr:col>
      <xdr:colOff>101600</xdr:colOff>
      <xdr:row>104</xdr:row>
      <xdr:rowOff>17780</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2763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91439</xdr:rowOff>
    </xdr:from>
    <xdr:to>
      <xdr:col>85</xdr:col>
      <xdr:colOff>177800</xdr:colOff>
      <xdr:row>105</xdr:row>
      <xdr:rowOff>21589</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6268700" y="179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69866</xdr:rowOff>
    </xdr:from>
    <xdr:ext cx="405111" cy="259045"/>
    <xdr:sp macro="" textlink="">
      <xdr:nvSpPr>
        <xdr:cNvPr id="878" name="【庁舎】&#10;有形固定資産減価償却率該当値テキスト">
          <a:extLst>
            <a:ext uri="{FF2B5EF4-FFF2-40B4-BE49-F238E27FC236}">
              <a16:creationId xmlns:a16="http://schemas.microsoft.com/office/drawing/2014/main" id="{00000000-0008-0000-0F00-00006E030000}"/>
            </a:ext>
          </a:extLst>
        </xdr:cNvPr>
        <xdr:cNvSpPr txBox="1"/>
      </xdr:nvSpPr>
      <xdr:spPr>
        <a:xfrm>
          <a:off x="16357600" y="1790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64770</xdr:rowOff>
    </xdr:from>
    <xdr:to>
      <xdr:col>81</xdr:col>
      <xdr:colOff>101600</xdr:colOff>
      <xdr:row>104</xdr:row>
      <xdr:rowOff>166370</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5430500" y="17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115570</xdr:rowOff>
    </xdr:from>
    <xdr:to>
      <xdr:col>85</xdr:col>
      <xdr:colOff>127000</xdr:colOff>
      <xdr:row>104</xdr:row>
      <xdr:rowOff>142239</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5481300" y="179463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78739</xdr:rowOff>
    </xdr:from>
    <xdr:to>
      <xdr:col>76</xdr:col>
      <xdr:colOff>165100</xdr:colOff>
      <xdr:row>105</xdr:row>
      <xdr:rowOff>8889</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4541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115570</xdr:rowOff>
    </xdr:from>
    <xdr:to>
      <xdr:col>81</xdr:col>
      <xdr:colOff>50800</xdr:colOff>
      <xdr:row>104</xdr:row>
      <xdr:rowOff>129539</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flipV="1">
          <a:off x="14592300" y="1794637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57150</xdr:rowOff>
    </xdr:from>
    <xdr:to>
      <xdr:col>72</xdr:col>
      <xdr:colOff>38100</xdr:colOff>
      <xdr:row>104</xdr:row>
      <xdr:rowOff>158750</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3652500" y="178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107950</xdr:rowOff>
    </xdr:from>
    <xdr:to>
      <xdr:col>76</xdr:col>
      <xdr:colOff>114300</xdr:colOff>
      <xdr:row>104</xdr:row>
      <xdr:rowOff>129539</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3703300" y="1793875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33020</xdr:rowOff>
    </xdr:from>
    <xdr:to>
      <xdr:col>67</xdr:col>
      <xdr:colOff>101600</xdr:colOff>
      <xdr:row>104</xdr:row>
      <xdr:rowOff>134620</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2763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83820</xdr:rowOff>
    </xdr:from>
    <xdr:to>
      <xdr:col>71</xdr:col>
      <xdr:colOff>177800</xdr:colOff>
      <xdr:row>104</xdr:row>
      <xdr:rowOff>107950</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2814300" y="179146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7638</xdr:rowOff>
    </xdr:from>
    <xdr:ext cx="405111" cy="259045"/>
    <xdr:sp macro="" textlink="">
      <xdr:nvSpPr>
        <xdr:cNvPr id="887" name="n_1aveValue【庁舎】&#10;有形固定資産減価償却率">
          <a:extLst>
            <a:ext uri="{FF2B5EF4-FFF2-40B4-BE49-F238E27FC236}">
              <a16:creationId xmlns:a16="http://schemas.microsoft.com/office/drawing/2014/main" id="{00000000-0008-0000-0F00-000077030000}"/>
            </a:ext>
          </a:extLst>
        </xdr:cNvPr>
        <xdr:cNvSpPr txBox="1"/>
      </xdr:nvSpPr>
      <xdr:spPr>
        <a:xfrm>
          <a:off x="15266044" y="174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888" name="n_2aveValue【庁舎】&#10;有形固定資産減価償却率">
          <a:extLst>
            <a:ext uri="{FF2B5EF4-FFF2-40B4-BE49-F238E27FC236}">
              <a16:creationId xmlns:a16="http://schemas.microsoft.com/office/drawing/2014/main" id="{00000000-0008-0000-0F00-000078030000}"/>
            </a:ext>
          </a:extLst>
        </xdr:cNvPr>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27957</xdr:rowOff>
    </xdr:from>
    <xdr:ext cx="405111" cy="259045"/>
    <xdr:sp macro="" textlink="">
      <xdr:nvSpPr>
        <xdr:cNvPr id="889" name="n_3aveValue【庁舎】&#10;有形固定資産減価償却率">
          <a:extLst>
            <a:ext uri="{FF2B5EF4-FFF2-40B4-BE49-F238E27FC236}">
              <a16:creationId xmlns:a16="http://schemas.microsoft.com/office/drawing/2014/main" id="{00000000-0008-0000-0F00-000079030000}"/>
            </a:ext>
          </a:extLst>
        </xdr:cNvPr>
        <xdr:cNvSpPr txBox="1"/>
      </xdr:nvSpPr>
      <xdr:spPr>
        <a:xfrm>
          <a:off x="13500744" y="1751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34307</xdr:rowOff>
    </xdr:from>
    <xdr:ext cx="405111" cy="259045"/>
    <xdr:sp macro="" textlink="">
      <xdr:nvSpPr>
        <xdr:cNvPr id="890" name="n_4aveValue【庁舎】&#10;有形固定資産減価償却率">
          <a:extLst>
            <a:ext uri="{FF2B5EF4-FFF2-40B4-BE49-F238E27FC236}">
              <a16:creationId xmlns:a16="http://schemas.microsoft.com/office/drawing/2014/main" id="{00000000-0008-0000-0F00-00007A030000}"/>
            </a:ext>
          </a:extLst>
        </xdr:cNvPr>
        <xdr:cNvSpPr txBox="1"/>
      </xdr:nvSpPr>
      <xdr:spPr>
        <a:xfrm>
          <a:off x="126117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157497</xdr:rowOff>
    </xdr:from>
    <xdr:ext cx="405111" cy="259045"/>
    <xdr:sp macro="" textlink="">
      <xdr:nvSpPr>
        <xdr:cNvPr id="891" name="n_1mainValue【庁舎】&#10;有形固定資産減価償却率">
          <a:extLst>
            <a:ext uri="{FF2B5EF4-FFF2-40B4-BE49-F238E27FC236}">
              <a16:creationId xmlns:a16="http://schemas.microsoft.com/office/drawing/2014/main" id="{00000000-0008-0000-0F00-00007B030000}"/>
            </a:ext>
          </a:extLst>
        </xdr:cNvPr>
        <xdr:cNvSpPr txBox="1"/>
      </xdr:nvSpPr>
      <xdr:spPr>
        <a:xfrm>
          <a:off x="15266044" y="179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xdr:rowOff>
    </xdr:from>
    <xdr:ext cx="405111" cy="259045"/>
    <xdr:sp macro="" textlink="">
      <xdr:nvSpPr>
        <xdr:cNvPr id="892" name="n_2mainValue【庁舎】&#10;有形固定資産減価償却率">
          <a:extLst>
            <a:ext uri="{FF2B5EF4-FFF2-40B4-BE49-F238E27FC236}">
              <a16:creationId xmlns:a16="http://schemas.microsoft.com/office/drawing/2014/main" id="{00000000-0008-0000-0F00-00007C030000}"/>
            </a:ext>
          </a:extLst>
        </xdr:cNvPr>
        <xdr:cNvSpPr txBox="1"/>
      </xdr:nvSpPr>
      <xdr:spPr>
        <a:xfrm>
          <a:off x="143897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149877</xdr:rowOff>
    </xdr:from>
    <xdr:ext cx="405111" cy="259045"/>
    <xdr:sp macro="" textlink="">
      <xdr:nvSpPr>
        <xdr:cNvPr id="893" name="n_3mainValue【庁舎】&#10;有形固定資産減価償却率">
          <a:extLst>
            <a:ext uri="{FF2B5EF4-FFF2-40B4-BE49-F238E27FC236}">
              <a16:creationId xmlns:a16="http://schemas.microsoft.com/office/drawing/2014/main" id="{00000000-0008-0000-0F00-00007D030000}"/>
            </a:ext>
          </a:extLst>
        </xdr:cNvPr>
        <xdr:cNvSpPr txBox="1"/>
      </xdr:nvSpPr>
      <xdr:spPr>
        <a:xfrm>
          <a:off x="13500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125747</xdr:rowOff>
    </xdr:from>
    <xdr:ext cx="405111" cy="259045"/>
    <xdr:sp macro="" textlink="">
      <xdr:nvSpPr>
        <xdr:cNvPr id="894" name="n_4mainValue【庁舎】&#10;有形固定資産減価償却率">
          <a:extLst>
            <a:ext uri="{FF2B5EF4-FFF2-40B4-BE49-F238E27FC236}">
              <a16:creationId xmlns:a16="http://schemas.microsoft.com/office/drawing/2014/main" id="{00000000-0008-0000-0F00-00007E030000}"/>
            </a:ext>
          </a:extLst>
        </xdr:cNvPr>
        <xdr:cNvSpPr txBox="1"/>
      </xdr:nvSpPr>
      <xdr:spPr>
        <a:xfrm>
          <a:off x="12611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00000000-0008-0000-0F00-00009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64770</xdr:rowOff>
    </xdr:from>
    <xdr:to>
      <xdr:col>116</xdr:col>
      <xdr:colOff>62864</xdr:colOff>
      <xdr:row>107</xdr:row>
      <xdr:rowOff>158750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flipV="1">
          <a:off x="22160864" y="17209770"/>
          <a:ext cx="0" cy="12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162577</xdr:rowOff>
    </xdr:from>
    <xdr:ext cx="469744" cy="259045"/>
    <xdr:sp macro="" textlink="">
      <xdr:nvSpPr>
        <xdr:cNvPr id="919" name="【庁舎】&#10;一人当たり面積最小値テキスト">
          <a:extLst>
            <a:ext uri="{FF2B5EF4-FFF2-40B4-BE49-F238E27FC236}">
              <a16:creationId xmlns:a16="http://schemas.microsoft.com/office/drawing/2014/main" id="{00000000-0008-0000-0F00-000097030000}"/>
            </a:ext>
          </a:extLst>
        </xdr:cNvPr>
        <xdr:cNvSpPr txBox="1"/>
      </xdr:nvSpPr>
      <xdr:spPr>
        <a:xfrm>
          <a:off x="22199600" y="18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158750</xdr:rowOff>
    </xdr:from>
    <xdr:to>
      <xdr:col>116</xdr:col>
      <xdr:colOff>152400</xdr:colOff>
      <xdr:row>107</xdr:row>
      <xdr:rowOff>158750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22072600" y="185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11447</xdr:rowOff>
    </xdr:from>
    <xdr:ext cx="469744" cy="259045"/>
    <xdr:sp macro="" textlink="">
      <xdr:nvSpPr>
        <xdr:cNvPr id="921" name="【庁舎】&#10;一人当たり面積最大値テキスト">
          <a:extLst>
            <a:ext uri="{FF2B5EF4-FFF2-40B4-BE49-F238E27FC236}">
              <a16:creationId xmlns:a16="http://schemas.microsoft.com/office/drawing/2014/main" id="{00000000-0008-0000-0F00-000099030000}"/>
            </a:ext>
          </a:extLst>
        </xdr:cNvPr>
        <xdr:cNvSpPr txBox="1"/>
      </xdr:nvSpPr>
      <xdr:spPr>
        <a:xfrm>
          <a:off x="22199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64770</xdr:rowOff>
    </xdr:from>
    <xdr:to>
      <xdr:col>116</xdr:col>
      <xdr:colOff>152400</xdr:colOff>
      <xdr:row>100</xdr:row>
      <xdr:rowOff>64770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133366</xdr:rowOff>
    </xdr:from>
    <xdr:ext cx="469744" cy="259045"/>
    <xdr:sp macro="" textlink="">
      <xdr:nvSpPr>
        <xdr:cNvPr id="923" name="【庁舎】&#10;一人当たり面積平均値テキスト">
          <a:extLst>
            <a:ext uri="{FF2B5EF4-FFF2-40B4-BE49-F238E27FC236}">
              <a16:creationId xmlns:a16="http://schemas.microsoft.com/office/drawing/2014/main" id="{00000000-0008-0000-0F00-00009B030000}"/>
            </a:ext>
          </a:extLst>
        </xdr:cNvPr>
        <xdr:cNvSpPr txBox="1"/>
      </xdr:nvSpPr>
      <xdr:spPr>
        <a:xfrm>
          <a:off x="22199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110489</xdr:rowOff>
    </xdr:from>
    <xdr:to>
      <xdr:col>116</xdr:col>
      <xdr:colOff>114300</xdr:colOff>
      <xdr:row>106</xdr:row>
      <xdr:rowOff>40639</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22110700" y="1811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118111</xdr:rowOff>
    </xdr:from>
    <xdr:to>
      <xdr:col>112</xdr:col>
      <xdr:colOff>38100</xdr:colOff>
      <xdr:row>106</xdr:row>
      <xdr:rowOff>48261</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21272500" y="1812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134620</xdr:rowOff>
    </xdr:from>
    <xdr:to>
      <xdr:col>107</xdr:col>
      <xdr:colOff>101600</xdr:colOff>
      <xdr:row>106</xdr:row>
      <xdr:rowOff>64770</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0383500" y="181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142239</xdr:rowOff>
    </xdr:from>
    <xdr:to>
      <xdr:col>102</xdr:col>
      <xdr:colOff>165100</xdr:colOff>
      <xdr:row>106</xdr:row>
      <xdr:rowOff>72389</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19494500" y="181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18605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121920</xdr:rowOff>
    </xdr:from>
    <xdr:to>
      <xdr:col>116</xdr:col>
      <xdr:colOff>114300</xdr:colOff>
      <xdr:row>106</xdr:row>
      <xdr:rowOff>52070</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22110700" y="181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100347</xdr:rowOff>
    </xdr:from>
    <xdr:ext cx="469744" cy="259045"/>
    <xdr:sp macro="" textlink="">
      <xdr:nvSpPr>
        <xdr:cNvPr id="935" name="【庁舎】&#10;一人当たり面積該当値テキスト">
          <a:extLst>
            <a:ext uri="{FF2B5EF4-FFF2-40B4-BE49-F238E27FC236}">
              <a16:creationId xmlns:a16="http://schemas.microsoft.com/office/drawing/2014/main" id="{00000000-0008-0000-0F00-0000A7030000}"/>
            </a:ext>
          </a:extLst>
        </xdr:cNvPr>
        <xdr:cNvSpPr txBox="1"/>
      </xdr:nvSpPr>
      <xdr:spPr>
        <a:xfrm>
          <a:off x="22199600" y="181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135889</xdr:rowOff>
    </xdr:from>
    <xdr:to>
      <xdr:col>112</xdr:col>
      <xdr:colOff>38100</xdr:colOff>
      <xdr:row>106</xdr:row>
      <xdr:rowOff>66039</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1272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1270</xdr:rowOff>
    </xdr:from>
    <xdr:to>
      <xdr:col>116</xdr:col>
      <xdr:colOff>63500</xdr:colOff>
      <xdr:row>106</xdr:row>
      <xdr:rowOff>15239</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flipV="1">
          <a:off x="21323300" y="18174970"/>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147320</xdr:rowOff>
    </xdr:from>
    <xdr:to>
      <xdr:col>107</xdr:col>
      <xdr:colOff>101600</xdr:colOff>
      <xdr:row>106</xdr:row>
      <xdr:rowOff>77470</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0383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15239</xdr:rowOff>
    </xdr:from>
    <xdr:to>
      <xdr:col>111</xdr:col>
      <xdr:colOff>177800</xdr:colOff>
      <xdr:row>106</xdr:row>
      <xdr:rowOff>26670</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20434300" y="181889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157480</xdr:rowOff>
    </xdr:from>
    <xdr:to>
      <xdr:col>102</xdr:col>
      <xdr:colOff>165100</xdr:colOff>
      <xdr:row>106</xdr:row>
      <xdr:rowOff>87630</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19494500" y="181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26670</xdr:rowOff>
    </xdr:from>
    <xdr:to>
      <xdr:col>107</xdr:col>
      <xdr:colOff>50800</xdr:colOff>
      <xdr:row>106</xdr:row>
      <xdr:rowOff>36830</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flipV="1">
          <a:off x="19545300" y="182003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8605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36830</xdr:rowOff>
    </xdr:from>
    <xdr:to>
      <xdr:col>102</xdr:col>
      <xdr:colOff>114300</xdr:colOff>
      <xdr:row>106</xdr:row>
      <xdr:rowOff>45720</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18656300" y="182105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64788</xdr:rowOff>
    </xdr:from>
    <xdr:ext cx="469744" cy="259045"/>
    <xdr:sp macro="" textlink="">
      <xdr:nvSpPr>
        <xdr:cNvPr id="944" name="n_1aveValue【庁舎】&#10;一人当たり面積">
          <a:extLst>
            <a:ext uri="{FF2B5EF4-FFF2-40B4-BE49-F238E27FC236}">
              <a16:creationId xmlns:a16="http://schemas.microsoft.com/office/drawing/2014/main" id="{00000000-0008-0000-0F00-0000B0030000}"/>
            </a:ext>
          </a:extLst>
        </xdr:cNvPr>
        <xdr:cNvSpPr txBox="1"/>
      </xdr:nvSpPr>
      <xdr:spPr>
        <a:xfrm>
          <a:off x="21075727" y="178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81297</xdr:rowOff>
    </xdr:from>
    <xdr:ext cx="469744" cy="259045"/>
    <xdr:sp macro="" textlink="">
      <xdr:nvSpPr>
        <xdr:cNvPr id="945" name="n_2aveValue【庁舎】&#10;一人当たり面積">
          <a:extLst>
            <a:ext uri="{FF2B5EF4-FFF2-40B4-BE49-F238E27FC236}">
              <a16:creationId xmlns:a16="http://schemas.microsoft.com/office/drawing/2014/main" id="{00000000-0008-0000-0F00-0000B1030000}"/>
            </a:ext>
          </a:extLst>
        </xdr:cNvPr>
        <xdr:cNvSpPr txBox="1"/>
      </xdr:nvSpPr>
      <xdr:spPr>
        <a:xfrm>
          <a:off x="20199427" y="1791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88916</xdr:rowOff>
    </xdr:from>
    <xdr:ext cx="469744" cy="259045"/>
    <xdr:sp macro="" textlink="">
      <xdr:nvSpPr>
        <xdr:cNvPr id="946" name="n_3aveValue【庁舎】&#10;一人当たり面積">
          <a:extLst>
            <a:ext uri="{FF2B5EF4-FFF2-40B4-BE49-F238E27FC236}">
              <a16:creationId xmlns:a16="http://schemas.microsoft.com/office/drawing/2014/main" id="{00000000-0008-0000-0F00-0000B2030000}"/>
            </a:ext>
          </a:extLst>
        </xdr:cNvPr>
        <xdr:cNvSpPr txBox="1"/>
      </xdr:nvSpPr>
      <xdr:spPr>
        <a:xfrm>
          <a:off x="19310427" y="1791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82566</xdr:rowOff>
    </xdr:from>
    <xdr:ext cx="469744" cy="259045"/>
    <xdr:sp macro="" textlink="">
      <xdr:nvSpPr>
        <xdr:cNvPr id="947" name="n_4aveValue【庁舎】&#10;一人当たり面積">
          <a:extLst>
            <a:ext uri="{FF2B5EF4-FFF2-40B4-BE49-F238E27FC236}">
              <a16:creationId xmlns:a16="http://schemas.microsoft.com/office/drawing/2014/main" id="{00000000-0008-0000-0F00-0000B3030000}"/>
            </a:ext>
          </a:extLst>
        </xdr:cNvPr>
        <xdr:cNvSpPr txBox="1"/>
      </xdr:nvSpPr>
      <xdr:spPr>
        <a:xfrm>
          <a:off x="18421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57166</xdr:rowOff>
    </xdr:from>
    <xdr:ext cx="469744" cy="259045"/>
    <xdr:sp macro="" textlink="">
      <xdr:nvSpPr>
        <xdr:cNvPr id="948" name="n_1mainValue【庁舎】&#10;一人当たり面積">
          <a:extLst>
            <a:ext uri="{FF2B5EF4-FFF2-40B4-BE49-F238E27FC236}">
              <a16:creationId xmlns:a16="http://schemas.microsoft.com/office/drawing/2014/main" id="{00000000-0008-0000-0F00-0000B4030000}"/>
            </a:ext>
          </a:extLst>
        </xdr:cNvPr>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68597</xdr:rowOff>
    </xdr:from>
    <xdr:ext cx="469744" cy="259045"/>
    <xdr:sp macro="" textlink="">
      <xdr:nvSpPr>
        <xdr:cNvPr id="949" name="n_2mainValue【庁舎】&#10;一人当たり面積">
          <a:extLst>
            <a:ext uri="{FF2B5EF4-FFF2-40B4-BE49-F238E27FC236}">
              <a16:creationId xmlns:a16="http://schemas.microsoft.com/office/drawing/2014/main" id="{00000000-0008-0000-0F00-0000B5030000}"/>
            </a:ext>
          </a:extLst>
        </xdr:cNvPr>
        <xdr:cNvSpPr txBox="1"/>
      </xdr:nvSpPr>
      <xdr:spPr>
        <a:xfrm>
          <a:off x="20199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78757</xdr:rowOff>
    </xdr:from>
    <xdr:ext cx="469744" cy="259045"/>
    <xdr:sp macro="" textlink="">
      <xdr:nvSpPr>
        <xdr:cNvPr id="950" name="n_3mainValue【庁舎】&#10;一人当たり面積">
          <a:extLst>
            <a:ext uri="{FF2B5EF4-FFF2-40B4-BE49-F238E27FC236}">
              <a16:creationId xmlns:a16="http://schemas.microsoft.com/office/drawing/2014/main" id="{00000000-0008-0000-0F00-0000B6030000}"/>
            </a:ext>
          </a:extLst>
        </xdr:cNvPr>
        <xdr:cNvSpPr txBox="1"/>
      </xdr:nvSpPr>
      <xdr:spPr>
        <a:xfrm>
          <a:off x="19310427" y="182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951" name="n_4mainValue【庁舎】&#10;一人当たり面積">
          <a:extLst>
            <a:ext uri="{FF2B5EF4-FFF2-40B4-BE49-F238E27FC236}">
              <a16:creationId xmlns:a16="http://schemas.microsoft.com/office/drawing/2014/main" id="{00000000-0008-0000-0F00-0000B7030000}"/>
            </a:ext>
          </a:extLst>
        </xdr:cNvPr>
        <xdr:cNvSpPr txBox="1"/>
      </xdr:nvSpPr>
      <xdr:spPr>
        <a:xfrm>
          <a:off x="18421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F00-0000B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F00-0000B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F00-0000B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類似団体平均と比較して有形固定資産減価償却率が高くなっている施設は、一般廃棄物処理施設、体育館・プール、保健センター、市民会館、庁舎であり、低い施設は、図書館、福祉施設、消防施設である。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一般廃棄物処理施設は、令和元年度から令和３年度にかけてし尿処理場を汚泥再生処理施設として改修したほか、令和２年度から令和３年度にかけて中間処理施設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不燃ごみリサイクルセンターを整備し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ごみ処理場が供用開始から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年以上経過しているため、有形固定資産減価償却率は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市民会館については、交流センターや各地区市民センターの照明設備更新などを計画的に実施しており、また、体育館では大湯地区市民センター体育館の屋根改修によって、いずれも有形固定資産減価償却率の上昇が抑えられ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間もなく耐用年数を迎えるが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重要な施設であることから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、庁舎と合わせて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計画的に長寿命化対策を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図っていく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年度に鹿角消防署の整備を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実施しているほか、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消防団活動拠点施設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を計画的に実施している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下回っている。今後も老朽化が進んでいる十和田分署の更新が予定されていることから、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さらに下降する見込みである。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いずれの施設においても、鹿角市公共施設等総合管理計画及び個別施設計画に基づき、施設の維持管理や更新を適切に行っていく。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21078852</v>
      </c>
      <c r="BO4" s="407"/>
      <c r="BP4" s="407"/>
      <c r="BQ4" s="407"/>
      <c r="BR4" s="407"/>
      <c r="BS4" s="407"/>
      <c r="BT4" s="407"/>
      <c r="BU4" s="408"/>
      <c r="BV4" s="406">
        <v>20656167</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4.9000000000000004</v>
      </c>
      <c r="CU4" s="413"/>
      <c r="CV4" s="413"/>
      <c r="CW4" s="413"/>
      <c r="CX4" s="413"/>
      <c r="CY4" s="413"/>
      <c r="CZ4" s="413"/>
      <c r="DA4" s="414"/>
      <c r="DB4" s="412">
        <v>5</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20259251</v>
      </c>
      <c r="BO5" s="444"/>
      <c r="BP5" s="444"/>
      <c r="BQ5" s="444"/>
      <c r="BR5" s="444"/>
      <c r="BS5" s="444"/>
      <c r="BT5" s="444"/>
      <c r="BU5" s="445"/>
      <c r="BV5" s="443">
        <v>19816167</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92.8</v>
      </c>
      <c r="CU5" s="441"/>
      <c r="CV5" s="441"/>
      <c r="CW5" s="441"/>
      <c r="CX5" s="441"/>
      <c r="CY5" s="441"/>
      <c r="CZ5" s="441"/>
      <c r="DA5" s="442"/>
      <c r="DB5" s="440">
        <v>89.9</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819601</v>
      </c>
      <c r="BO6" s="444"/>
      <c r="BP6" s="444"/>
      <c r="BQ6" s="444"/>
      <c r="BR6" s="444"/>
      <c r="BS6" s="444"/>
      <c r="BT6" s="444"/>
      <c r="BU6" s="445"/>
      <c r="BV6" s="443">
        <v>840000</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93.3</v>
      </c>
      <c r="CU6" s="481"/>
      <c r="CV6" s="481"/>
      <c r="CW6" s="481"/>
      <c r="CX6" s="481"/>
      <c r="CY6" s="481"/>
      <c r="CZ6" s="481"/>
      <c r="DA6" s="482"/>
      <c r="DB6" s="480">
        <v>90.9</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277744</v>
      </c>
      <c r="BO7" s="444"/>
      <c r="BP7" s="444"/>
      <c r="BQ7" s="444"/>
      <c r="BR7" s="444"/>
      <c r="BS7" s="444"/>
      <c r="BT7" s="444"/>
      <c r="BU7" s="445"/>
      <c r="BV7" s="443">
        <v>282525</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11120804</v>
      </c>
      <c r="CU7" s="444"/>
      <c r="CV7" s="444"/>
      <c r="CW7" s="444"/>
      <c r="CX7" s="444"/>
      <c r="CY7" s="444"/>
      <c r="CZ7" s="444"/>
      <c r="DA7" s="445"/>
      <c r="DB7" s="443">
        <v>11200120</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541857</v>
      </c>
      <c r="BO8" s="444"/>
      <c r="BP8" s="444"/>
      <c r="BQ8" s="444"/>
      <c r="BR8" s="444"/>
      <c r="BS8" s="444"/>
      <c r="BT8" s="444"/>
      <c r="BU8" s="445"/>
      <c r="BV8" s="443">
        <v>557475</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0.32</v>
      </c>
      <c r="CU8" s="484"/>
      <c r="CV8" s="484"/>
      <c r="CW8" s="484"/>
      <c r="CX8" s="484"/>
      <c r="CY8" s="484"/>
      <c r="CZ8" s="484"/>
      <c r="DA8" s="485"/>
      <c r="DB8" s="483">
        <v>0.32</v>
      </c>
      <c r="DC8" s="484"/>
      <c r="DD8" s="484"/>
      <c r="DE8" s="484"/>
      <c r="DF8" s="484"/>
      <c r="DG8" s="484"/>
      <c r="DH8" s="484"/>
      <c r="DI8" s="485"/>
    </row>
    <row r="9" spans="1:119" ht="18.75" customHeight="1" thickBot="1" x14ac:dyDescent="0.25">
      <c r="A9" s="181"/>
      <c r="B9" s="437" t="s">
        <v>106</v>
      </c>
      <c r="C9" s="438"/>
      <c r="D9" s="438"/>
      <c r="E9" s="438"/>
      <c r="F9" s="438"/>
      <c r="G9" s="438"/>
      <c r="H9" s="438"/>
      <c r="I9" s="438"/>
      <c r="J9" s="438"/>
      <c r="K9" s="486"/>
      <c r="L9" s="487" t="s">
        <v>107</v>
      </c>
      <c r="M9" s="488"/>
      <c r="N9" s="488"/>
      <c r="O9" s="488"/>
      <c r="P9" s="488"/>
      <c r="Q9" s="489"/>
      <c r="R9" s="490">
        <v>29088</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90</v>
      </c>
      <c r="AV9" s="476"/>
      <c r="AW9" s="476"/>
      <c r="AX9" s="476"/>
      <c r="AY9" s="477" t="s">
        <v>110</v>
      </c>
      <c r="AZ9" s="478"/>
      <c r="BA9" s="478"/>
      <c r="BB9" s="478"/>
      <c r="BC9" s="478"/>
      <c r="BD9" s="478"/>
      <c r="BE9" s="478"/>
      <c r="BF9" s="478"/>
      <c r="BG9" s="478"/>
      <c r="BH9" s="478"/>
      <c r="BI9" s="478"/>
      <c r="BJ9" s="478"/>
      <c r="BK9" s="478"/>
      <c r="BL9" s="478"/>
      <c r="BM9" s="479"/>
      <c r="BN9" s="443">
        <v>-15618</v>
      </c>
      <c r="BO9" s="444"/>
      <c r="BP9" s="444"/>
      <c r="BQ9" s="444"/>
      <c r="BR9" s="444"/>
      <c r="BS9" s="444"/>
      <c r="BT9" s="444"/>
      <c r="BU9" s="445"/>
      <c r="BV9" s="443">
        <v>161295</v>
      </c>
      <c r="BW9" s="444"/>
      <c r="BX9" s="444"/>
      <c r="BY9" s="444"/>
      <c r="BZ9" s="444"/>
      <c r="CA9" s="444"/>
      <c r="CB9" s="444"/>
      <c r="CC9" s="445"/>
      <c r="CD9" s="446" t="s">
        <v>111</v>
      </c>
      <c r="CE9" s="447"/>
      <c r="CF9" s="447"/>
      <c r="CG9" s="447"/>
      <c r="CH9" s="447"/>
      <c r="CI9" s="447"/>
      <c r="CJ9" s="447"/>
      <c r="CK9" s="447"/>
      <c r="CL9" s="447"/>
      <c r="CM9" s="447"/>
      <c r="CN9" s="447"/>
      <c r="CO9" s="447"/>
      <c r="CP9" s="447"/>
      <c r="CQ9" s="447"/>
      <c r="CR9" s="447"/>
      <c r="CS9" s="448"/>
      <c r="CT9" s="440">
        <v>13.4</v>
      </c>
      <c r="CU9" s="441"/>
      <c r="CV9" s="441"/>
      <c r="CW9" s="441"/>
      <c r="CX9" s="441"/>
      <c r="CY9" s="441"/>
      <c r="CZ9" s="441"/>
      <c r="DA9" s="442"/>
      <c r="DB9" s="440">
        <v>13.1</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112</v>
      </c>
      <c r="M10" s="473"/>
      <c r="N10" s="473"/>
      <c r="O10" s="473"/>
      <c r="P10" s="473"/>
      <c r="Q10" s="474"/>
      <c r="R10" s="494">
        <v>32038</v>
      </c>
      <c r="S10" s="495"/>
      <c r="T10" s="495"/>
      <c r="U10" s="495"/>
      <c r="V10" s="496"/>
      <c r="W10" s="431"/>
      <c r="X10" s="432"/>
      <c r="Y10" s="432"/>
      <c r="Z10" s="432"/>
      <c r="AA10" s="432"/>
      <c r="AB10" s="432"/>
      <c r="AC10" s="432"/>
      <c r="AD10" s="432"/>
      <c r="AE10" s="432"/>
      <c r="AF10" s="432"/>
      <c r="AG10" s="432"/>
      <c r="AH10" s="432"/>
      <c r="AI10" s="432"/>
      <c r="AJ10" s="432"/>
      <c r="AK10" s="432"/>
      <c r="AL10" s="435"/>
      <c r="AM10" s="472" t="s">
        <v>113</v>
      </c>
      <c r="AN10" s="473"/>
      <c r="AO10" s="473"/>
      <c r="AP10" s="473"/>
      <c r="AQ10" s="473"/>
      <c r="AR10" s="473"/>
      <c r="AS10" s="473"/>
      <c r="AT10" s="474"/>
      <c r="AU10" s="475" t="s">
        <v>114</v>
      </c>
      <c r="AV10" s="476"/>
      <c r="AW10" s="476"/>
      <c r="AX10" s="476"/>
      <c r="AY10" s="477" t="s">
        <v>115</v>
      </c>
      <c r="AZ10" s="478"/>
      <c r="BA10" s="478"/>
      <c r="BB10" s="478"/>
      <c r="BC10" s="478"/>
      <c r="BD10" s="478"/>
      <c r="BE10" s="478"/>
      <c r="BF10" s="478"/>
      <c r="BG10" s="478"/>
      <c r="BH10" s="478"/>
      <c r="BI10" s="478"/>
      <c r="BJ10" s="478"/>
      <c r="BK10" s="478"/>
      <c r="BL10" s="478"/>
      <c r="BM10" s="479"/>
      <c r="BN10" s="443">
        <v>284657</v>
      </c>
      <c r="BO10" s="444"/>
      <c r="BP10" s="444"/>
      <c r="BQ10" s="444"/>
      <c r="BR10" s="444"/>
      <c r="BS10" s="444"/>
      <c r="BT10" s="444"/>
      <c r="BU10" s="445"/>
      <c r="BV10" s="443">
        <v>204269</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114</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2">
      <c r="A12" s="181"/>
      <c r="B12" s="503" t="s">
        <v>123</v>
      </c>
      <c r="C12" s="504"/>
      <c r="D12" s="504"/>
      <c r="E12" s="504"/>
      <c r="F12" s="504"/>
      <c r="G12" s="504"/>
      <c r="H12" s="504"/>
      <c r="I12" s="504"/>
      <c r="J12" s="504"/>
      <c r="K12" s="505"/>
      <c r="L12" s="512" t="s">
        <v>124</v>
      </c>
      <c r="M12" s="513"/>
      <c r="N12" s="513"/>
      <c r="O12" s="513"/>
      <c r="P12" s="513"/>
      <c r="Q12" s="514"/>
      <c r="R12" s="515">
        <v>27714</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610687</v>
      </c>
      <c r="BO12" s="444"/>
      <c r="BP12" s="444"/>
      <c r="BQ12" s="444"/>
      <c r="BR12" s="444"/>
      <c r="BS12" s="444"/>
      <c r="BT12" s="444"/>
      <c r="BU12" s="445"/>
      <c r="BV12" s="443">
        <v>379403</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130</v>
      </c>
      <c r="N13" s="535"/>
      <c r="O13" s="535"/>
      <c r="P13" s="535"/>
      <c r="Q13" s="536"/>
      <c r="R13" s="527">
        <v>27576</v>
      </c>
      <c r="S13" s="528"/>
      <c r="T13" s="528"/>
      <c r="U13" s="528"/>
      <c r="V13" s="529"/>
      <c r="W13" s="459" t="s">
        <v>131</v>
      </c>
      <c r="X13" s="460"/>
      <c r="Y13" s="460"/>
      <c r="Z13" s="460"/>
      <c r="AA13" s="460"/>
      <c r="AB13" s="450"/>
      <c r="AC13" s="494">
        <v>1776</v>
      </c>
      <c r="AD13" s="495"/>
      <c r="AE13" s="495"/>
      <c r="AF13" s="495"/>
      <c r="AG13" s="537"/>
      <c r="AH13" s="494">
        <v>2035</v>
      </c>
      <c r="AI13" s="495"/>
      <c r="AJ13" s="495"/>
      <c r="AK13" s="495"/>
      <c r="AL13" s="496"/>
      <c r="AM13" s="472" t="s">
        <v>132</v>
      </c>
      <c r="AN13" s="473"/>
      <c r="AO13" s="473"/>
      <c r="AP13" s="473"/>
      <c r="AQ13" s="473"/>
      <c r="AR13" s="473"/>
      <c r="AS13" s="473"/>
      <c r="AT13" s="474"/>
      <c r="AU13" s="475" t="s">
        <v>114</v>
      </c>
      <c r="AV13" s="476"/>
      <c r="AW13" s="476"/>
      <c r="AX13" s="476"/>
      <c r="AY13" s="477" t="s">
        <v>133</v>
      </c>
      <c r="AZ13" s="478"/>
      <c r="BA13" s="478"/>
      <c r="BB13" s="478"/>
      <c r="BC13" s="478"/>
      <c r="BD13" s="478"/>
      <c r="BE13" s="478"/>
      <c r="BF13" s="478"/>
      <c r="BG13" s="478"/>
      <c r="BH13" s="478"/>
      <c r="BI13" s="478"/>
      <c r="BJ13" s="478"/>
      <c r="BK13" s="478"/>
      <c r="BL13" s="478"/>
      <c r="BM13" s="479"/>
      <c r="BN13" s="443">
        <v>-341648</v>
      </c>
      <c r="BO13" s="444"/>
      <c r="BP13" s="444"/>
      <c r="BQ13" s="444"/>
      <c r="BR13" s="444"/>
      <c r="BS13" s="444"/>
      <c r="BT13" s="444"/>
      <c r="BU13" s="445"/>
      <c r="BV13" s="443">
        <v>-13839</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8.1999999999999993</v>
      </c>
      <c r="CU13" s="441"/>
      <c r="CV13" s="441"/>
      <c r="CW13" s="441"/>
      <c r="CX13" s="441"/>
      <c r="CY13" s="441"/>
      <c r="CZ13" s="441"/>
      <c r="DA13" s="442"/>
      <c r="DB13" s="440">
        <v>8.1999999999999993</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135</v>
      </c>
      <c r="M14" s="525"/>
      <c r="N14" s="525"/>
      <c r="O14" s="525"/>
      <c r="P14" s="525"/>
      <c r="Q14" s="526"/>
      <c r="R14" s="527">
        <v>28473</v>
      </c>
      <c r="S14" s="528"/>
      <c r="T14" s="528"/>
      <c r="U14" s="528"/>
      <c r="V14" s="529"/>
      <c r="W14" s="433"/>
      <c r="X14" s="434"/>
      <c r="Y14" s="434"/>
      <c r="Z14" s="434"/>
      <c r="AA14" s="434"/>
      <c r="AB14" s="423"/>
      <c r="AC14" s="530">
        <v>12.4</v>
      </c>
      <c r="AD14" s="531"/>
      <c r="AE14" s="531"/>
      <c r="AF14" s="531"/>
      <c r="AG14" s="532"/>
      <c r="AH14" s="530">
        <v>13.1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v>34</v>
      </c>
      <c r="CU14" s="542"/>
      <c r="CV14" s="542"/>
      <c r="CW14" s="542"/>
      <c r="CX14" s="542"/>
      <c r="CY14" s="542"/>
      <c r="CZ14" s="542"/>
      <c r="DA14" s="543"/>
      <c r="DB14" s="541">
        <v>35.799999999999997</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130</v>
      </c>
      <c r="N15" s="535"/>
      <c r="O15" s="535"/>
      <c r="P15" s="535"/>
      <c r="Q15" s="536"/>
      <c r="R15" s="527">
        <v>28363</v>
      </c>
      <c r="S15" s="528"/>
      <c r="T15" s="528"/>
      <c r="U15" s="528"/>
      <c r="V15" s="529"/>
      <c r="W15" s="459" t="s">
        <v>137</v>
      </c>
      <c r="X15" s="460"/>
      <c r="Y15" s="460"/>
      <c r="Z15" s="460"/>
      <c r="AA15" s="460"/>
      <c r="AB15" s="450"/>
      <c r="AC15" s="494">
        <v>3840</v>
      </c>
      <c r="AD15" s="495"/>
      <c r="AE15" s="495"/>
      <c r="AF15" s="495"/>
      <c r="AG15" s="537"/>
      <c r="AH15" s="494">
        <v>4250</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3357551</v>
      </c>
      <c r="BO15" s="407"/>
      <c r="BP15" s="407"/>
      <c r="BQ15" s="407"/>
      <c r="BR15" s="407"/>
      <c r="BS15" s="407"/>
      <c r="BT15" s="407"/>
      <c r="BU15" s="408"/>
      <c r="BV15" s="406">
        <v>3282314</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26.8</v>
      </c>
      <c r="AD16" s="531"/>
      <c r="AE16" s="531"/>
      <c r="AF16" s="531"/>
      <c r="AG16" s="532"/>
      <c r="AH16" s="530">
        <v>27.3</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10267247</v>
      </c>
      <c r="BO16" s="444"/>
      <c r="BP16" s="444"/>
      <c r="BQ16" s="444"/>
      <c r="BR16" s="444"/>
      <c r="BS16" s="444"/>
      <c r="BT16" s="444"/>
      <c r="BU16" s="445"/>
      <c r="BV16" s="443">
        <v>10293415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8718</v>
      </c>
      <c r="AD17" s="495"/>
      <c r="AE17" s="495"/>
      <c r="AF17" s="495"/>
      <c r="AG17" s="537"/>
      <c r="AH17" s="494">
        <v>9295</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4156328</v>
      </c>
      <c r="BO17" s="444"/>
      <c r="BP17" s="444"/>
      <c r="BQ17" s="444"/>
      <c r="BR17" s="444"/>
      <c r="BS17" s="444"/>
      <c r="BT17" s="444"/>
      <c r="BU17" s="445"/>
      <c r="BV17" s="443">
        <v>4072040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147</v>
      </c>
      <c r="C18" s="486"/>
      <c r="D18" s="486"/>
      <c r="E18" s="566"/>
      <c r="F18" s="566"/>
      <c r="G18" s="566"/>
      <c r="H18" s="566"/>
      <c r="I18" s="566"/>
      <c r="J18" s="566"/>
      <c r="K18" s="566"/>
      <c r="L18" s="567">
        <v>707.52</v>
      </c>
      <c r="M18" s="567"/>
      <c r="N18" s="567"/>
      <c r="O18" s="567"/>
      <c r="P18" s="567"/>
      <c r="Q18" s="567"/>
      <c r="R18" s="568"/>
      <c r="S18" s="568"/>
      <c r="T18" s="568"/>
      <c r="U18" s="568"/>
      <c r="V18" s="569"/>
      <c r="W18" s="461"/>
      <c r="X18" s="462"/>
      <c r="Y18" s="462"/>
      <c r="Z18" s="462"/>
      <c r="AA18" s="462"/>
      <c r="AB18" s="453"/>
      <c r="AC18" s="570">
        <v>60.8</v>
      </c>
      <c r="AD18" s="571"/>
      <c r="AE18" s="571"/>
      <c r="AF18" s="571"/>
      <c r="AG18" s="572"/>
      <c r="AH18" s="570">
        <v>59.7</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10495842</v>
      </c>
      <c r="BO18" s="444"/>
      <c r="BP18" s="444"/>
      <c r="BQ18" s="444"/>
      <c r="BR18" s="444"/>
      <c r="BS18" s="444"/>
      <c r="BT18" s="444"/>
      <c r="BU18" s="445"/>
      <c r="BV18" s="443">
        <v>10378682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149</v>
      </c>
      <c r="C19" s="486"/>
      <c r="D19" s="486"/>
      <c r="E19" s="566"/>
      <c r="F19" s="566"/>
      <c r="G19" s="566"/>
      <c r="H19" s="566"/>
      <c r="I19" s="566"/>
      <c r="J19" s="566"/>
      <c r="K19" s="566"/>
      <c r="L19" s="574">
        <v>41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14758392</v>
      </c>
      <c r="BO19" s="444"/>
      <c r="BP19" s="444"/>
      <c r="BQ19" s="444"/>
      <c r="BR19" s="444"/>
      <c r="BS19" s="444"/>
      <c r="BT19" s="444"/>
      <c r="BU19" s="445"/>
      <c r="BV19" s="443">
        <v>14485540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151</v>
      </c>
      <c r="C20" s="486"/>
      <c r="D20" s="486"/>
      <c r="E20" s="566"/>
      <c r="F20" s="566"/>
      <c r="G20" s="566"/>
      <c r="H20" s="566"/>
      <c r="I20" s="566"/>
      <c r="J20" s="566"/>
      <c r="K20" s="566"/>
      <c r="L20" s="574">
        <v>10978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16442175</v>
      </c>
      <c r="BO22" s="407"/>
      <c r="BP22" s="407"/>
      <c r="BQ22" s="407"/>
      <c r="BR22" s="407"/>
      <c r="BS22" s="407"/>
      <c r="BT22" s="407"/>
      <c r="BU22" s="408"/>
      <c r="BV22" s="406">
        <v>17070529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15662277</v>
      </c>
      <c r="BO23" s="444"/>
      <c r="BP23" s="444"/>
      <c r="BQ23" s="444"/>
      <c r="BR23" s="444"/>
      <c r="BS23" s="444"/>
      <c r="BT23" s="444"/>
      <c r="BU23" s="445"/>
      <c r="BV23" s="443">
        <v>16319219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161</v>
      </c>
      <c r="F24" s="473"/>
      <c r="G24" s="473"/>
      <c r="H24" s="473"/>
      <c r="I24" s="473"/>
      <c r="J24" s="473"/>
      <c r="K24" s="474"/>
      <c r="L24" s="494">
        <v>1</v>
      </c>
      <c r="M24" s="495"/>
      <c r="N24" s="495"/>
      <c r="O24" s="495"/>
      <c r="P24" s="537"/>
      <c r="Q24" s="494">
        <v>8220</v>
      </c>
      <c r="R24" s="495"/>
      <c r="S24" s="495"/>
      <c r="T24" s="495"/>
      <c r="U24" s="495"/>
      <c r="V24" s="537"/>
      <c r="W24" s="589"/>
      <c r="X24" s="590"/>
      <c r="Y24" s="591"/>
      <c r="Z24" s="493" t="s">
        <v>162</v>
      </c>
      <c r="AA24" s="473"/>
      <c r="AB24" s="473"/>
      <c r="AC24" s="473"/>
      <c r="AD24" s="473"/>
      <c r="AE24" s="473"/>
      <c r="AF24" s="473"/>
      <c r="AG24" s="474"/>
      <c r="AH24" s="494">
        <v>237</v>
      </c>
      <c r="AI24" s="495"/>
      <c r="AJ24" s="495"/>
      <c r="AK24" s="495"/>
      <c r="AL24" s="537"/>
      <c r="AM24" s="494">
        <v>734937</v>
      </c>
      <c r="AN24" s="495"/>
      <c r="AO24" s="495"/>
      <c r="AP24" s="495"/>
      <c r="AQ24" s="495"/>
      <c r="AR24" s="537"/>
      <c r="AS24" s="494">
        <v>3101</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11383997</v>
      </c>
      <c r="BO24" s="444"/>
      <c r="BP24" s="444"/>
      <c r="BQ24" s="444"/>
      <c r="BR24" s="444"/>
      <c r="BS24" s="444"/>
      <c r="BT24" s="444"/>
      <c r="BU24" s="445"/>
      <c r="BV24" s="443">
        <v>11513199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164</v>
      </c>
      <c r="F25" s="473"/>
      <c r="G25" s="473"/>
      <c r="H25" s="473"/>
      <c r="I25" s="473"/>
      <c r="J25" s="473"/>
      <c r="K25" s="474"/>
      <c r="L25" s="494">
        <v>1</v>
      </c>
      <c r="M25" s="495"/>
      <c r="N25" s="495"/>
      <c r="O25" s="495"/>
      <c r="P25" s="537"/>
      <c r="Q25" s="494">
        <v>6520</v>
      </c>
      <c r="R25" s="495"/>
      <c r="S25" s="495"/>
      <c r="T25" s="495"/>
      <c r="U25" s="495"/>
      <c r="V25" s="537"/>
      <c r="W25" s="589"/>
      <c r="X25" s="590"/>
      <c r="Y25" s="591"/>
      <c r="Z25" s="493" t="s">
        <v>165</v>
      </c>
      <c r="AA25" s="473"/>
      <c r="AB25" s="473"/>
      <c r="AC25" s="473"/>
      <c r="AD25" s="473"/>
      <c r="AE25" s="473"/>
      <c r="AF25" s="473"/>
      <c r="AG25" s="474"/>
      <c r="AH25" s="494" t="s">
        <v>122</v>
      </c>
      <c r="AI25" s="495"/>
      <c r="AJ25" s="495"/>
      <c r="AK25" s="495"/>
      <c r="AL25" s="537"/>
      <c r="AM25" s="494" t="s">
        <v>122</v>
      </c>
      <c r="AN25" s="495"/>
      <c r="AO25" s="495"/>
      <c r="AP25" s="495"/>
      <c r="AQ25" s="495"/>
      <c r="AR25" s="537"/>
      <c r="AS25" s="494" t="s">
        <v>122</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5619451</v>
      </c>
      <c r="BO25" s="407"/>
      <c r="BP25" s="407"/>
      <c r="BQ25" s="407"/>
      <c r="BR25" s="407"/>
      <c r="BS25" s="407"/>
      <c r="BT25" s="407"/>
      <c r="BU25" s="408"/>
      <c r="BV25" s="406">
        <v>2645197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167</v>
      </c>
      <c r="F26" s="473"/>
      <c r="G26" s="473"/>
      <c r="H26" s="473"/>
      <c r="I26" s="473"/>
      <c r="J26" s="473"/>
      <c r="K26" s="474"/>
      <c r="L26" s="494">
        <v>1</v>
      </c>
      <c r="M26" s="495"/>
      <c r="N26" s="495"/>
      <c r="O26" s="495"/>
      <c r="P26" s="537"/>
      <c r="Q26" s="494">
        <v>5760</v>
      </c>
      <c r="R26" s="495"/>
      <c r="S26" s="495"/>
      <c r="T26" s="495"/>
      <c r="U26" s="495"/>
      <c r="V26" s="537"/>
      <c r="W26" s="589"/>
      <c r="X26" s="590"/>
      <c r="Y26" s="591"/>
      <c r="Z26" s="493" t="s">
        <v>168</v>
      </c>
      <c r="AA26" s="595"/>
      <c r="AB26" s="595"/>
      <c r="AC26" s="595"/>
      <c r="AD26" s="595"/>
      <c r="AE26" s="595"/>
      <c r="AF26" s="595"/>
      <c r="AG26" s="596"/>
      <c r="AH26" s="494" t="s">
        <v>122</v>
      </c>
      <c r="AI26" s="495"/>
      <c r="AJ26" s="495"/>
      <c r="AK26" s="495"/>
      <c r="AL26" s="537"/>
      <c r="AM26" s="494" t="s">
        <v>122</v>
      </c>
      <c r="AN26" s="495"/>
      <c r="AO26" s="495"/>
      <c r="AP26" s="495"/>
      <c r="AQ26" s="495"/>
      <c r="AR26" s="537"/>
      <c r="AS26" s="494" t="s">
        <v>122</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170</v>
      </c>
      <c r="F27" s="473"/>
      <c r="G27" s="473"/>
      <c r="H27" s="473"/>
      <c r="I27" s="473"/>
      <c r="J27" s="473"/>
      <c r="K27" s="474"/>
      <c r="L27" s="494">
        <v>1</v>
      </c>
      <c r="M27" s="495"/>
      <c r="N27" s="495"/>
      <c r="O27" s="495"/>
      <c r="P27" s="537"/>
      <c r="Q27" s="494">
        <v>4010</v>
      </c>
      <c r="R27" s="495"/>
      <c r="S27" s="495"/>
      <c r="T27" s="495"/>
      <c r="U27" s="495"/>
      <c r="V27" s="537"/>
      <c r="W27" s="589"/>
      <c r="X27" s="590"/>
      <c r="Y27" s="591"/>
      <c r="Z27" s="493" t="s">
        <v>171</v>
      </c>
      <c r="AA27" s="473"/>
      <c r="AB27" s="473"/>
      <c r="AC27" s="473"/>
      <c r="AD27" s="473"/>
      <c r="AE27" s="473"/>
      <c r="AF27" s="473"/>
      <c r="AG27" s="474"/>
      <c r="AH27" s="494">
        <v>3</v>
      </c>
      <c r="AI27" s="495"/>
      <c r="AJ27" s="495"/>
      <c r="AK27" s="495"/>
      <c r="AL27" s="537"/>
      <c r="AM27" s="494">
        <v>10950</v>
      </c>
      <c r="AN27" s="495"/>
      <c r="AO27" s="495"/>
      <c r="AP27" s="495"/>
      <c r="AQ27" s="495"/>
      <c r="AR27" s="537"/>
      <c r="AS27" s="494">
        <v>3650</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t="s">
        <v>122</v>
      </c>
      <c r="BO27" s="563"/>
      <c r="BP27" s="563"/>
      <c r="BQ27" s="563"/>
      <c r="BR27" s="563"/>
      <c r="BS27" s="563"/>
      <c r="BT27" s="563"/>
      <c r="BU27" s="564"/>
      <c r="BV27" s="562" t="s">
        <v>122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173</v>
      </c>
      <c r="F28" s="473"/>
      <c r="G28" s="473"/>
      <c r="H28" s="473"/>
      <c r="I28" s="473"/>
      <c r="J28" s="473"/>
      <c r="K28" s="474"/>
      <c r="L28" s="494">
        <v>1</v>
      </c>
      <c r="M28" s="495"/>
      <c r="N28" s="495"/>
      <c r="O28" s="495"/>
      <c r="P28" s="537"/>
      <c r="Q28" s="494">
        <v>3620</v>
      </c>
      <c r="R28" s="495"/>
      <c r="S28" s="495"/>
      <c r="T28" s="495"/>
      <c r="U28" s="495"/>
      <c r="V28" s="537"/>
      <c r="W28" s="589"/>
      <c r="X28" s="590"/>
      <c r="Y28" s="591"/>
      <c r="Z28" s="493" t="s">
        <v>174</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2121275</v>
      </c>
      <c r="BO28" s="407"/>
      <c r="BP28" s="407"/>
      <c r="BQ28" s="407"/>
      <c r="BR28" s="407"/>
      <c r="BS28" s="407"/>
      <c r="BT28" s="407"/>
      <c r="BU28" s="408"/>
      <c r="BV28" s="406">
        <v>2447305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176</v>
      </c>
      <c r="F29" s="473"/>
      <c r="G29" s="473"/>
      <c r="H29" s="473"/>
      <c r="I29" s="473"/>
      <c r="J29" s="473"/>
      <c r="K29" s="474"/>
      <c r="L29" s="494">
        <v>16</v>
      </c>
      <c r="M29" s="495"/>
      <c r="N29" s="495"/>
      <c r="O29" s="495"/>
      <c r="P29" s="537"/>
      <c r="Q29" s="494">
        <v>3420</v>
      </c>
      <c r="R29" s="495"/>
      <c r="S29" s="495"/>
      <c r="T29" s="495"/>
      <c r="U29" s="495"/>
      <c r="V29" s="537"/>
      <c r="W29" s="592"/>
      <c r="X29" s="593"/>
      <c r="Y29" s="594"/>
      <c r="Z29" s="493" t="s">
        <v>177</v>
      </c>
      <c r="AA29" s="473"/>
      <c r="AB29" s="473"/>
      <c r="AC29" s="473"/>
      <c r="AD29" s="473"/>
      <c r="AE29" s="473"/>
      <c r="AF29" s="473"/>
      <c r="AG29" s="474"/>
      <c r="AH29" s="494">
        <v>240</v>
      </c>
      <c r="AI29" s="495"/>
      <c r="AJ29" s="495"/>
      <c r="AK29" s="495"/>
      <c r="AL29" s="537"/>
      <c r="AM29" s="494">
        <v>745887</v>
      </c>
      <c r="AN29" s="495"/>
      <c r="AO29" s="495"/>
      <c r="AP29" s="495"/>
      <c r="AQ29" s="495"/>
      <c r="AR29" s="537"/>
      <c r="AS29" s="494">
        <v>3108</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v>152422</v>
      </c>
      <c r="BO29" s="444"/>
      <c r="BP29" s="444"/>
      <c r="BQ29" s="444"/>
      <c r="BR29" s="444"/>
      <c r="BS29" s="444"/>
      <c r="BT29" s="444"/>
      <c r="BU29" s="445"/>
      <c r="BV29" s="443">
        <v>152420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96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3130026</v>
      </c>
      <c r="BO30" s="563"/>
      <c r="BP30" s="563"/>
      <c r="BQ30" s="563"/>
      <c r="BR30" s="563"/>
      <c r="BS30" s="563"/>
      <c r="BT30" s="563"/>
      <c r="BU30" s="564"/>
      <c r="BV30" s="562">
        <v>2878180</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鹿角市国民健康保険事業特別会計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鹿角市上水道事業会計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鹿角広域行政組合（一般会計）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14</v>
      </c>
      <c r="CP34" s="633"/>
      <c r="CQ34" s="634" t="str">
        <f>IF('各会計、関係団体の財政状況及び健全化判断比率'!BS7="","",'各会計、関係団体の財政状況及び健全化判断比率'!BS7)</f>
        <v>かづの観光物産公社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鹿角市後期高齢者医療特別会計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鹿角市下水道事業会計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鹿角広域行政組合（鹿角地域ふるさと市町村圏基金特別会計）</v>
      </c>
      <c r="BZ35" s="634"/>
      <c r="CA35" s="634"/>
      <c r="CB35" s="634"/>
      <c r="CC35" s="634"/>
      <c r="CD35" s="634"/>
      <c r="CE35" s="634"/>
      <c r="CF35" s="634"/>
      <c r="CG35" s="634"/>
      <c r="CH35" s="634"/>
      <c r="CI35" s="634"/>
      <c r="CJ35" s="634"/>
      <c r="CK35" s="634"/>
      <c r="CL35" s="634"/>
      <c r="CM35" s="634"/>
      <c r="CN35" s="181"/>
      <c r="CO35" s="633">
        <f t="shared" ref="CO35:CO43" si="3">IF(CQ35="","",CO34+1)</f>
        <v>15</v>
      </c>
      <c r="CP35" s="633"/>
      <c r="CQ35" s="634" t="str">
        <f>IF('各会計、関係団体の財政状況及び健全化判断比率'!BS8="","",'各会計、関係団体の財政状況及び健全化判断比率'!BS8)</f>
        <v>八幡平地域経営公社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鹿角市介護保険事業特別会計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秋田県市町村総合事務組合（一般会計）</v>
      </c>
      <c r="BZ36" s="634"/>
      <c r="CA36" s="634"/>
      <c r="CB36" s="634"/>
      <c r="CC36" s="634"/>
      <c r="CD36" s="634"/>
      <c r="CE36" s="634"/>
      <c r="CF36" s="634"/>
      <c r="CG36" s="634"/>
      <c r="CH36" s="634"/>
      <c r="CI36" s="634"/>
      <c r="CJ36" s="634"/>
      <c r="CK36" s="634"/>
      <c r="CL36" s="634"/>
      <c r="CM36" s="634"/>
      <c r="CN36" s="181"/>
      <c r="CO36" s="633">
        <f t="shared" si="3"/>
        <v>16</v>
      </c>
      <c r="CP36" s="633"/>
      <c r="CQ36" s="634" t="str">
        <f>IF('各会計、関係団体の財政状況及び健全化判断比率'!BS9="","",'各会計、関係団体の財政状況及び健全化判断比率'!BS9)</f>
        <v>鹿角市子ども未来事業団</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秋田県市町村総合事務組合（交通災害共済事業等特別会計）</v>
      </c>
      <c r="BZ37" s="634"/>
      <c r="CA37" s="634"/>
      <c r="CB37" s="634"/>
      <c r="CC37" s="634"/>
      <c r="CD37" s="634"/>
      <c r="CE37" s="634"/>
      <c r="CF37" s="634"/>
      <c r="CG37" s="634"/>
      <c r="CH37" s="634"/>
      <c r="CI37" s="634"/>
      <c r="CJ37" s="634"/>
      <c r="CK37" s="634"/>
      <c r="CL37" s="634"/>
      <c r="CM37" s="634"/>
      <c r="CN37" s="181"/>
      <c r="CO37" s="633">
        <f t="shared" si="3"/>
        <v>17</v>
      </c>
      <c r="CP37" s="633"/>
      <c r="CQ37" s="634" t="str">
        <f>IF('各会計、関係団体の財政状況及び健全化判断比率'!BS10="","",'各会計、関係団体の財政状況及び健全化判断比率'!BS10)</f>
        <v>県北環境保全センター</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秋田県市町村会館管理組合（一般会計）</v>
      </c>
      <c r="BZ38" s="634"/>
      <c r="CA38" s="634"/>
      <c r="CB38" s="634"/>
      <c r="CC38" s="634"/>
      <c r="CD38" s="634"/>
      <c r="CE38" s="634"/>
      <c r="CF38" s="634"/>
      <c r="CG38" s="634"/>
      <c r="CH38" s="634"/>
      <c r="CI38" s="634"/>
      <c r="CJ38" s="634"/>
      <c r="CK38" s="634"/>
      <c r="CL38" s="634"/>
      <c r="CM38" s="634"/>
      <c r="CN38" s="181"/>
      <c r="CO38" s="633">
        <f t="shared" si="3"/>
        <v>18</v>
      </c>
      <c r="CP38" s="633"/>
      <c r="CQ38" s="634" t="str">
        <f>IF('各会計、関係団体の財政状況及び健全化判断比率'!BS11="","",'各会計、関係団体の財政状況及び健全化判断比率'!BS11)</f>
        <v>かづのパワー</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秋田県後期高齢者医療広域連合（一般会計）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秋田県後期高齢者医療広域連合（後期高齢者医療特別会計）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V816SdnoIgZFbmNZpC5MKmztNCMZJC0abH2hjwtmvHCQkSEK3j2HysM/z0Mo02Ejp3XTon/v+I98JBEH6HoKrg==" saltValue="CHS8oqROKu4U37Xe8V2Pm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215</v>
      </c>
      <c r="C5" s="646"/>
      <c r="D5" s="646"/>
      <c r="E5" s="646"/>
      <c r="F5" s="646"/>
      <c r="G5" s="646"/>
      <c r="H5" s="646"/>
      <c r="I5" s="646"/>
      <c r="J5" s="646"/>
      <c r="K5" s="646"/>
      <c r="L5" s="646"/>
      <c r="M5" s="646"/>
      <c r="N5" s="646"/>
      <c r="O5" s="646"/>
      <c r="P5" s="646"/>
      <c r="Q5" s="647"/>
      <c r="R5" s="648">
        <v>3159828</v>
      </c>
      <c r="S5" s="649"/>
      <c r="T5" s="649"/>
      <c r="U5" s="649"/>
      <c r="V5" s="649"/>
      <c r="W5" s="649"/>
      <c r="X5" s="649"/>
      <c r="Y5" s="650"/>
      <c r="Z5" s="651">
        <v>15</v>
      </c>
      <c r="AA5" s="651"/>
      <c r="AB5" s="651"/>
      <c r="AC5" s="651"/>
      <c r="AD5" s="652">
        <v>3159828</v>
      </c>
      <c r="AE5" s="652"/>
      <c r="AF5" s="652"/>
      <c r="AG5" s="652"/>
      <c r="AH5" s="652"/>
      <c r="AI5" s="652"/>
      <c r="AJ5" s="652"/>
      <c r="AK5" s="652"/>
      <c r="AL5" s="653">
        <v>28.1</v>
      </c>
      <c r="AM5" s="654"/>
      <c r="AN5" s="654"/>
      <c r="AO5" s="655"/>
      <c r="AP5" s="645" t="s">
        <v>216</v>
      </c>
      <c r="AQ5" s="646"/>
      <c r="AR5" s="646"/>
      <c r="AS5" s="646"/>
      <c r="AT5" s="646"/>
      <c r="AU5" s="646"/>
      <c r="AV5" s="646"/>
      <c r="AW5" s="646"/>
      <c r="AX5" s="646"/>
      <c r="AY5" s="646"/>
      <c r="AZ5" s="646"/>
      <c r="BA5" s="646"/>
      <c r="BB5" s="646"/>
      <c r="BC5" s="646"/>
      <c r="BD5" s="646"/>
      <c r="BE5" s="646"/>
      <c r="BF5" s="647"/>
      <c r="BG5" s="659">
        <v>3132831</v>
      </c>
      <c r="BH5" s="660"/>
      <c r="BI5" s="660"/>
      <c r="BJ5" s="660"/>
      <c r="BK5" s="660"/>
      <c r="BL5" s="660"/>
      <c r="BM5" s="660"/>
      <c r="BN5" s="661"/>
      <c r="BO5" s="662">
        <v>99.1</v>
      </c>
      <c r="BP5" s="662"/>
      <c r="BQ5" s="662"/>
      <c r="BR5" s="662"/>
      <c r="BS5" s="663">
        <v>40659</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2">
      <c r="B6" s="656" t="s">
        <v>220</v>
      </c>
      <c r="C6" s="657"/>
      <c r="D6" s="657"/>
      <c r="E6" s="657"/>
      <c r="F6" s="657"/>
      <c r="G6" s="657"/>
      <c r="H6" s="657"/>
      <c r="I6" s="657"/>
      <c r="J6" s="657"/>
      <c r="K6" s="657"/>
      <c r="L6" s="657"/>
      <c r="M6" s="657"/>
      <c r="N6" s="657"/>
      <c r="O6" s="657"/>
      <c r="P6" s="657"/>
      <c r="Q6" s="658"/>
      <c r="R6" s="659">
        <v>291925</v>
      </c>
      <c r="S6" s="660"/>
      <c r="T6" s="660"/>
      <c r="U6" s="660"/>
      <c r="V6" s="660"/>
      <c r="W6" s="660"/>
      <c r="X6" s="660"/>
      <c r="Y6" s="661"/>
      <c r="Z6" s="662">
        <v>1.4</v>
      </c>
      <c r="AA6" s="662"/>
      <c r="AB6" s="662"/>
      <c r="AC6" s="662"/>
      <c r="AD6" s="663">
        <v>291925</v>
      </c>
      <c r="AE6" s="663"/>
      <c r="AF6" s="663"/>
      <c r="AG6" s="663"/>
      <c r="AH6" s="663"/>
      <c r="AI6" s="663"/>
      <c r="AJ6" s="663"/>
      <c r="AK6" s="663"/>
      <c r="AL6" s="664">
        <v>2.6</v>
      </c>
      <c r="AM6" s="665"/>
      <c r="AN6" s="665"/>
      <c r="AO6" s="666"/>
      <c r="AP6" s="656" t="s">
        <v>221</v>
      </c>
      <c r="AQ6" s="657"/>
      <c r="AR6" s="657"/>
      <c r="AS6" s="657"/>
      <c r="AT6" s="657"/>
      <c r="AU6" s="657"/>
      <c r="AV6" s="657"/>
      <c r="AW6" s="657"/>
      <c r="AX6" s="657"/>
      <c r="AY6" s="657"/>
      <c r="AZ6" s="657"/>
      <c r="BA6" s="657"/>
      <c r="BB6" s="657"/>
      <c r="BC6" s="657"/>
      <c r="BD6" s="657"/>
      <c r="BE6" s="657"/>
      <c r="BF6" s="658"/>
      <c r="BG6" s="659">
        <v>3132831</v>
      </c>
      <c r="BH6" s="660"/>
      <c r="BI6" s="660"/>
      <c r="BJ6" s="660"/>
      <c r="BK6" s="660"/>
      <c r="BL6" s="660"/>
      <c r="BM6" s="660"/>
      <c r="BN6" s="661"/>
      <c r="BO6" s="662">
        <v>99.1</v>
      </c>
      <c r="BP6" s="662"/>
      <c r="BQ6" s="662"/>
      <c r="BR6" s="662"/>
      <c r="BS6" s="663">
        <v>40659</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166120</v>
      </c>
      <c r="CS6" s="660"/>
      <c r="CT6" s="660"/>
      <c r="CU6" s="660"/>
      <c r="CV6" s="660"/>
      <c r="CW6" s="660"/>
      <c r="CX6" s="660"/>
      <c r="CY6" s="661"/>
      <c r="CZ6" s="653">
        <v>0.8</v>
      </c>
      <c r="DA6" s="654"/>
      <c r="DB6" s="654"/>
      <c r="DC6" s="670"/>
      <c r="DD6" s="668" t="s">
        <v>122</v>
      </c>
      <c r="DE6" s="660"/>
      <c r="DF6" s="660"/>
      <c r="DG6" s="660"/>
      <c r="DH6" s="660"/>
      <c r="DI6" s="660"/>
      <c r="DJ6" s="660"/>
      <c r="DK6" s="660"/>
      <c r="DL6" s="660"/>
      <c r="DM6" s="660"/>
      <c r="DN6" s="660"/>
      <c r="DO6" s="660"/>
      <c r="DP6" s="661"/>
      <c r="DQ6" s="668">
        <v>165916</v>
      </c>
      <c r="DR6" s="660"/>
      <c r="DS6" s="660"/>
      <c r="DT6" s="660"/>
      <c r="DU6" s="660"/>
      <c r="DV6" s="660"/>
      <c r="DW6" s="660"/>
      <c r="DX6" s="660"/>
      <c r="DY6" s="660"/>
      <c r="DZ6" s="660"/>
      <c r="EA6" s="660"/>
      <c r="EB6" s="660"/>
      <c r="EC6" s="669"/>
    </row>
    <row r="7" spans="2:143" ht="11.25" customHeight="1" x14ac:dyDescent="0.2">
      <c r="B7" s="656" t="s">
        <v>223</v>
      </c>
      <c r="C7" s="657"/>
      <c r="D7" s="657"/>
      <c r="E7" s="657"/>
      <c r="F7" s="657"/>
      <c r="G7" s="657"/>
      <c r="H7" s="657"/>
      <c r="I7" s="657"/>
      <c r="J7" s="657"/>
      <c r="K7" s="657"/>
      <c r="L7" s="657"/>
      <c r="M7" s="657"/>
      <c r="N7" s="657"/>
      <c r="O7" s="657"/>
      <c r="P7" s="657"/>
      <c r="Q7" s="658"/>
      <c r="R7" s="659">
        <v>675</v>
      </c>
      <c r="S7" s="660"/>
      <c r="T7" s="660"/>
      <c r="U7" s="660"/>
      <c r="V7" s="660"/>
      <c r="W7" s="660"/>
      <c r="X7" s="660"/>
      <c r="Y7" s="661"/>
      <c r="Z7" s="662">
        <v>0</v>
      </c>
      <c r="AA7" s="662"/>
      <c r="AB7" s="662"/>
      <c r="AC7" s="662"/>
      <c r="AD7" s="663">
        <v>675</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1201899</v>
      </c>
      <c r="BH7" s="660"/>
      <c r="BI7" s="660"/>
      <c r="BJ7" s="660"/>
      <c r="BK7" s="660"/>
      <c r="BL7" s="660"/>
      <c r="BM7" s="660"/>
      <c r="BN7" s="661"/>
      <c r="BO7" s="662">
        <v>38</v>
      </c>
      <c r="BP7" s="662"/>
      <c r="BQ7" s="662"/>
      <c r="BR7" s="662"/>
      <c r="BS7" s="663">
        <v>40659</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3153269</v>
      </c>
      <c r="CS7" s="660"/>
      <c r="CT7" s="660"/>
      <c r="CU7" s="660"/>
      <c r="CV7" s="660"/>
      <c r="CW7" s="660"/>
      <c r="CX7" s="660"/>
      <c r="CY7" s="661"/>
      <c r="CZ7" s="662">
        <v>15.6</v>
      </c>
      <c r="DA7" s="662"/>
      <c r="DB7" s="662"/>
      <c r="DC7" s="662"/>
      <c r="DD7" s="668">
        <v>117705</v>
      </c>
      <c r="DE7" s="660"/>
      <c r="DF7" s="660"/>
      <c r="DG7" s="660"/>
      <c r="DH7" s="660"/>
      <c r="DI7" s="660"/>
      <c r="DJ7" s="660"/>
      <c r="DK7" s="660"/>
      <c r="DL7" s="660"/>
      <c r="DM7" s="660"/>
      <c r="DN7" s="660"/>
      <c r="DO7" s="660"/>
      <c r="DP7" s="661"/>
      <c r="DQ7" s="668">
        <v>2314168</v>
      </c>
      <c r="DR7" s="660"/>
      <c r="DS7" s="660"/>
      <c r="DT7" s="660"/>
      <c r="DU7" s="660"/>
      <c r="DV7" s="660"/>
      <c r="DW7" s="660"/>
      <c r="DX7" s="660"/>
      <c r="DY7" s="660"/>
      <c r="DZ7" s="660"/>
      <c r="EA7" s="660"/>
      <c r="EB7" s="660"/>
      <c r="EC7" s="669"/>
    </row>
    <row r="8" spans="2:143" ht="11.25" customHeight="1" x14ac:dyDescent="0.2">
      <c r="B8" s="656" t="s">
        <v>226</v>
      </c>
      <c r="C8" s="657"/>
      <c r="D8" s="657"/>
      <c r="E8" s="657"/>
      <c r="F8" s="657"/>
      <c r="G8" s="657"/>
      <c r="H8" s="657"/>
      <c r="I8" s="657"/>
      <c r="J8" s="657"/>
      <c r="K8" s="657"/>
      <c r="L8" s="657"/>
      <c r="M8" s="657"/>
      <c r="N8" s="657"/>
      <c r="O8" s="657"/>
      <c r="P8" s="657"/>
      <c r="Q8" s="658"/>
      <c r="R8" s="659">
        <v>7454</v>
      </c>
      <c r="S8" s="660"/>
      <c r="T8" s="660"/>
      <c r="U8" s="660"/>
      <c r="V8" s="660"/>
      <c r="W8" s="660"/>
      <c r="X8" s="660"/>
      <c r="Y8" s="661"/>
      <c r="Z8" s="662">
        <v>0</v>
      </c>
      <c r="AA8" s="662"/>
      <c r="AB8" s="662"/>
      <c r="AC8" s="662"/>
      <c r="AD8" s="663">
        <v>7454</v>
      </c>
      <c r="AE8" s="663"/>
      <c r="AF8" s="663"/>
      <c r="AG8" s="663"/>
      <c r="AH8" s="663"/>
      <c r="AI8" s="663"/>
      <c r="AJ8" s="663"/>
      <c r="AK8" s="663"/>
      <c r="AL8" s="664">
        <v>0.1</v>
      </c>
      <c r="AM8" s="665"/>
      <c r="AN8" s="665"/>
      <c r="AO8" s="666"/>
      <c r="AP8" s="656" t="s">
        <v>227</v>
      </c>
      <c r="AQ8" s="657"/>
      <c r="AR8" s="657"/>
      <c r="AS8" s="657"/>
      <c r="AT8" s="657"/>
      <c r="AU8" s="657"/>
      <c r="AV8" s="657"/>
      <c r="AW8" s="657"/>
      <c r="AX8" s="657"/>
      <c r="AY8" s="657"/>
      <c r="AZ8" s="657"/>
      <c r="BA8" s="657"/>
      <c r="BB8" s="657"/>
      <c r="BC8" s="657"/>
      <c r="BD8" s="657"/>
      <c r="BE8" s="657"/>
      <c r="BF8" s="658"/>
      <c r="BG8" s="659">
        <v>50598</v>
      </c>
      <c r="BH8" s="660"/>
      <c r="BI8" s="660"/>
      <c r="BJ8" s="660"/>
      <c r="BK8" s="660"/>
      <c r="BL8" s="660"/>
      <c r="BM8" s="660"/>
      <c r="BN8" s="661"/>
      <c r="BO8" s="662">
        <v>1.6</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6195941</v>
      </c>
      <c r="CS8" s="660"/>
      <c r="CT8" s="660"/>
      <c r="CU8" s="660"/>
      <c r="CV8" s="660"/>
      <c r="CW8" s="660"/>
      <c r="CX8" s="660"/>
      <c r="CY8" s="661"/>
      <c r="CZ8" s="662">
        <v>30.6</v>
      </c>
      <c r="DA8" s="662"/>
      <c r="DB8" s="662"/>
      <c r="DC8" s="662"/>
      <c r="DD8" s="668">
        <v>113146</v>
      </c>
      <c r="DE8" s="660"/>
      <c r="DF8" s="660"/>
      <c r="DG8" s="660"/>
      <c r="DH8" s="660"/>
      <c r="DI8" s="660"/>
      <c r="DJ8" s="660"/>
      <c r="DK8" s="660"/>
      <c r="DL8" s="660"/>
      <c r="DM8" s="660"/>
      <c r="DN8" s="660"/>
      <c r="DO8" s="660"/>
      <c r="DP8" s="661"/>
      <c r="DQ8" s="668">
        <v>3778150</v>
      </c>
      <c r="DR8" s="660"/>
      <c r="DS8" s="660"/>
      <c r="DT8" s="660"/>
      <c r="DU8" s="660"/>
      <c r="DV8" s="660"/>
      <c r="DW8" s="660"/>
      <c r="DX8" s="660"/>
      <c r="DY8" s="660"/>
      <c r="DZ8" s="660"/>
      <c r="EA8" s="660"/>
      <c r="EB8" s="660"/>
      <c r="EC8" s="669"/>
    </row>
    <row r="9" spans="2:143" ht="11.25" customHeight="1" x14ac:dyDescent="0.2">
      <c r="B9" s="656" t="s">
        <v>229</v>
      </c>
      <c r="C9" s="657"/>
      <c r="D9" s="657"/>
      <c r="E9" s="657"/>
      <c r="F9" s="657"/>
      <c r="G9" s="657"/>
      <c r="H9" s="657"/>
      <c r="I9" s="657"/>
      <c r="J9" s="657"/>
      <c r="K9" s="657"/>
      <c r="L9" s="657"/>
      <c r="M9" s="657"/>
      <c r="N9" s="657"/>
      <c r="O9" s="657"/>
      <c r="P9" s="657"/>
      <c r="Q9" s="658"/>
      <c r="R9" s="659">
        <v>10017</v>
      </c>
      <c r="S9" s="660"/>
      <c r="T9" s="660"/>
      <c r="U9" s="660"/>
      <c r="V9" s="660"/>
      <c r="W9" s="660"/>
      <c r="X9" s="660"/>
      <c r="Y9" s="661"/>
      <c r="Z9" s="662">
        <v>0</v>
      </c>
      <c r="AA9" s="662"/>
      <c r="AB9" s="662"/>
      <c r="AC9" s="662"/>
      <c r="AD9" s="663">
        <v>10017</v>
      </c>
      <c r="AE9" s="663"/>
      <c r="AF9" s="663"/>
      <c r="AG9" s="663"/>
      <c r="AH9" s="663"/>
      <c r="AI9" s="663"/>
      <c r="AJ9" s="663"/>
      <c r="AK9" s="663"/>
      <c r="AL9" s="664">
        <v>0.1</v>
      </c>
      <c r="AM9" s="665"/>
      <c r="AN9" s="665"/>
      <c r="AO9" s="666"/>
      <c r="AP9" s="656" t="s">
        <v>230</v>
      </c>
      <c r="AQ9" s="657"/>
      <c r="AR9" s="657"/>
      <c r="AS9" s="657"/>
      <c r="AT9" s="657"/>
      <c r="AU9" s="657"/>
      <c r="AV9" s="657"/>
      <c r="AW9" s="657"/>
      <c r="AX9" s="657"/>
      <c r="AY9" s="657"/>
      <c r="AZ9" s="657"/>
      <c r="BA9" s="657"/>
      <c r="BB9" s="657"/>
      <c r="BC9" s="657"/>
      <c r="BD9" s="657"/>
      <c r="BE9" s="657"/>
      <c r="BF9" s="658"/>
      <c r="BG9" s="659">
        <v>974527</v>
      </c>
      <c r="BH9" s="660"/>
      <c r="BI9" s="660"/>
      <c r="BJ9" s="660"/>
      <c r="BK9" s="660"/>
      <c r="BL9" s="660"/>
      <c r="BM9" s="660"/>
      <c r="BN9" s="661"/>
      <c r="BO9" s="662">
        <v>30.8</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1219769</v>
      </c>
      <c r="CS9" s="660"/>
      <c r="CT9" s="660"/>
      <c r="CU9" s="660"/>
      <c r="CV9" s="660"/>
      <c r="CW9" s="660"/>
      <c r="CX9" s="660"/>
      <c r="CY9" s="661"/>
      <c r="CZ9" s="662">
        <v>6</v>
      </c>
      <c r="DA9" s="662"/>
      <c r="DB9" s="662"/>
      <c r="DC9" s="662"/>
      <c r="DD9" s="668">
        <v>18924</v>
      </c>
      <c r="DE9" s="660"/>
      <c r="DF9" s="660"/>
      <c r="DG9" s="660"/>
      <c r="DH9" s="660"/>
      <c r="DI9" s="660"/>
      <c r="DJ9" s="660"/>
      <c r="DK9" s="660"/>
      <c r="DL9" s="660"/>
      <c r="DM9" s="660"/>
      <c r="DN9" s="660"/>
      <c r="DO9" s="660"/>
      <c r="DP9" s="661"/>
      <c r="DQ9" s="668">
        <v>986379</v>
      </c>
      <c r="DR9" s="660"/>
      <c r="DS9" s="660"/>
      <c r="DT9" s="660"/>
      <c r="DU9" s="660"/>
      <c r="DV9" s="660"/>
      <c r="DW9" s="660"/>
      <c r="DX9" s="660"/>
      <c r="DY9" s="660"/>
      <c r="DZ9" s="660"/>
      <c r="EA9" s="660"/>
      <c r="EB9" s="660"/>
      <c r="EC9" s="669"/>
    </row>
    <row r="10" spans="2:143" ht="11.25" customHeight="1" x14ac:dyDescent="0.2">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82399</v>
      </c>
      <c r="BH10" s="660"/>
      <c r="BI10" s="660"/>
      <c r="BJ10" s="660"/>
      <c r="BK10" s="660"/>
      <c r="BL10" s="660"/>
      <c r="BM10" s="660"/>
      <c r="BN10" s="661"/>
      <c r="BO10" s="662">
        <v>2.6</v>
      </c>
      <c r="BP10" s="662"/>
      <c r="BQ10" s="662"/>
      <c r="BR10" s="662"/>
      <c r="BS10" s="663">
        <v>13484</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v>19927</v>
      </c>
      <c r="CS10" s="660"/>
      <c r="CT10" s="660"/>
      <c r="CU10" s="660"/>
      <c r="CV10" s="660"/>
      <c r="CW10" s="660"/>
      <c r="CX10" s="660"/>
      <c r="CY10" s="661"/>
      <c r="CZ10" s="662">
        <v>0.1</v>
      </c>
      <c r="DA10" s="662"/>
      <c r="DB10" s="662"/>
      <c r="DC10" s="662"/>
      <c r="DD10" s="668" t="s">
        <v>122</v>
      </c>
      <c r="DE10" s="660"/>
      <c r="DF10" s="660"/>
      <c r="DG10" s="660"/>
      <c r="DH10" s="660"/>
      <c r="DI10" s="660"/>
      <c r="DJ10" s="660"/>
      <c r="DK10" s="660"/>
      <c r="DL10" s="660"/>
      <c r="DM10" s="660"/>
      <c r="DN10" s="660"/>
      <c r="DO10" s="660"/>
      <c r="DP10" s="661"/>
      <c r="DQ10" s="668">
        <v>19927</v>
      </c>
      <c r="DR10" s="660"/>
      <c r="DS10" s="660"/>
      <c r="DT10" s="660"/>
      <c r="DU10" s="660"/>
      <c r="DV10" s="660"/>
      <c r="DW10" s="660"/>
      <c r="DX10" s="660"/>
      <c r="DY10" s="660"/>
      <c r="DZ10" s="660"/>
      <c r="EA10" s="660"/>
      <c r="EB10" s="660"/>
      <c r="EC10" s="669"/>
    </row>
    <row r="11" spans="2:143" ht="11.25" customHeight="1" x14ac:dyDescent="0.2">
      <c r="B11" s="656" t="s">
        <v>235</v>
      </c>
      <c r="C11" s="657"/>
      <c r="D11" s="657"/>
      <c r="E11" s="657"/>
      <c r="F11" s="657"/>
      <c r="G11" s="657"/>
      <c r="H11" s="657"/>
      <c r="I11" s="657"/>
      <c r="J11" s="657"/>
      <c r="K11" s="657"/>
      <c r="L11" s="657"/>
      <c r="M11" s="657"/>
      <c r="N11" s="657"/>
      <c r="O11" s="657"/>
      <c r="P11" s="657"/>
      <c r="Q11" s="658"/>
      <c r="R11" s="659">
        <v>748503</v>
      </c>
      <c r="S11" s="660"/>
      <c r="T11" s="660"/>
      <c r="U11" s="660"/>
      <c r="V11" s="660"/>
      <c r="W11" s="660"/>
      <c r="X11" s="660"/>
      <c r="Y11" s="661"/>
      <c r="Z11" s="664">
        <v>3.6</v>
      </c>
      <c r="AA11" s="665"/>
      <c r="AB11" s="665"/>
      <c r="AC11" s="671"/>
      <c r="AD11" s="668">
        <v>748503</v>
      </c>
      <c r="AE11" s="660"/>
      <c r="AF11" s="660"/>
      <c r="AG11" s="660"/>
      <c r="AH11" s="660"/>
      <c r="AI11" s="660"/>
      <c r="AJ11" s="660"/>
      <c r="AK11" s="661"/>
      <c r="AL11" s="664">
        <v>6.7</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94375</v>
      </c>
      <c r="BH11" s="660"/>
      <c r="BI11" s="660"/>
      <c r="BJ11" s="660"/>
      <c r="BK11" s="660"/>
      <c r="BL11" s="660"/>
      <c r="BM11" s="660"/>
      <c r="BN11" s="661"/>
      <c r="BO11" s="662">
        <v>3</v>
      </c>
      <c r="BP11" s="662"/>
      <c r="BQ11" s="662"/>
      <c r="BR11" s="662"/>
      <c r="BS11" s="663">
        <v>27175</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871616</v>
      </c>
      <c r="CS11" s="660"/>
      <c r="CT11" s="660"/>
      <c r="CU11" s="660"/>
      <c r="CV11" s="660"/>
      <c r="CW11" s="660"/>
      <c r="CX11" s="660"/>
      <c r="CY11" s="661"/>
      <c r="CZ11" s="662">
        <v>4.3</v>
      </c>
      <c r="DA11" s="662"/>
      <c r="DB11" s="662"/>
      <c r="DC11" s="662"/>
      <c r="DD11" s="668">
        <v>160992</v>
      </c>
      <c r="DE11" s="660"/>
      <c r="DF11" s="660"/>
      <c r="DG11" s="660"/>
      <c r="DH11" s="660"/>
      <c r="DI11" s="660"/>
      <c r="DJ11" s="660"/>
      <c r="DK11" s="660"/>
      <c r="DL11" s="660"/>
      <c r="DM11" s="660"/>
      <c r="DN11" s="660"/>
      <c r="DO11" s="660"/>
      <c r="DP11" s="661"/>
      <c r="DQ11" s="668">
        <v>407155</v>
      </c>
      <c r="DR11" s="660"/>
      <c r="DS11" s="660"/>
      <c r="DT11" s="660"/>
      <c r="DU11" s="660"/>
      <c r="DV11" s="660"/>
      <c r="DW11" s="660"/>
      <c r="DX11" s="660"/>
      <c r="DY11" s="660"/>
      <c r="DZ11" s="660"/>
      <c r="EA11" s="660"/>
      <c r="EB11" s="660"/>
      <c r="EC11" s="669"/>
    </row>
    <row r="12" spans="2:143" ht="11.25" customHeight="1" x14ac:dyDescent="0.2">
      <c r="B12" s="656" t="s">
        <v>238</v>
      </c>
      <c r="C12" s="657"/>
      <c r="D12" s="657"/>
      <c r="E12" s="657"/>
      <c r="F12" s="657"/>
      <c r="G12" s="657"/>
      <c r="H12" s="657"/>
      <c r="I12" s="657"/>
      <c r="J12" s="657"/>
      <c r="K12" s="657"/>
      <c r="L12" s="657"/>
      <c r="M12" s="657"/>
      <c r="N12" s="657"/>
      <c r="O12" s="657"/>
      <c r="P12" s="657"/>
      <c r="Q12" s="658"/>
      <c r="R12" s="659" t="s">
        <v>122</v>
      </c>
      <c r="S12" s="660"/>
      <c r="T12" s="660"/>
      <c r="U12" s="660"/>
      <c r="V12" s="660"/>
      <c r="W12" s="660"/>
      <c r="X12" s="660"/>
      <c r="Y12" s="661"/>
      <c r="Z12" s="662" t="s">
        <v>122</v>
      </c>
      <c r="AA12" s="662"/>
      <c r="AB12" s="662"/>
      <c r="AC12" s="662"/>
      <c r="AD12" s="663" t="s">
        <v>122</v>
      </c>
      <c r="AE12" s="663"/>
      <c r="AF12" s="663"/>
      <c r="AG12" s="663"/>
      <c r="AH12" s="663"/>
      <c r="AI12" s="663"/>
      <c r="AJ12" s="663"/>
      <c r="AK12" s="663"/>
      <c r="AL12" s="664" t="s">
        <v>122</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1556129</v>
      </c>
      <c r="BH12" s="660"/>
      <c r="BI12" s="660"/>
      <c r="BJ12" s="660"/>
      <c r="BK12" s="660"/>
      <c r="BL12" s="660"/>
      <c r="BM12" s="660"/>
      <c r="BN12" s="661"/>
      <c r="BO12" s="662">
        <v>49.2</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957294</v>
      </c>
      <c r="CS12" s="660"/>
      <c r="CT12" s="660"/>
      <c r="CU12" s="660"/>
      <c r="CV12" s="660"/>
      <c r="CW12" s="660"/>
      <c r="CX12" s="660"/>
      <c r="CY12" s="661"/>
      <c r="CZ12" s="662">
        <v>4.7</v>
      </c>
      <c r="DA12" s="662"/>
      <c r="DB12" s="662"/>
      <c r="DC12" s="662"/>
      <c r="DD12" s="668">
        <v>10498</v>
      </c>
      <c r="DE12" s="660"/>
      <c r="DF12" s="660"/>
      <c r="DG12" s="660"/>
      <c r="DH12" s="660"/>
      <c r="DI12" s="660"/>
      <c r="DJ12" s="660"/>
      <c r="DK12" s="660"/>
      <c r="DL12" s="660"/>
      <c r="DM12" s="660"/>
      <c r="DN12" s="660"/>
      <c r="DO12" s="660"/>
      <c r="DP12" s="661"/>
      <c r="DQ12" s="668">
        <v>546887</v>
      </c>
      <c r="DR12" s="660"/>
      <c r="DS12" s="660"/>
      <c r="DT12" s="660"/>
      <c r="DU12" s="660"/>
      <c r="DV12" s="660"/>
      <c r="DW12" s="660"/>
      <c r="DX12" s="660"/>
      <c r="DY12" s="660"/>
      <c r="DZ12" s="660"/>
      <c r="EA12" s="660"/>
      <c r="EB12" s="660"/>
      <c r="EC12" s="669"/>
    </row>
    <row r="13" spans="2:143" ht="11.25" customHeight="1" x14ac:dyDescent="0.2">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1505592</v>
      </c>
      <c r="BH13" s="660"/>
      <c r="BI13" s="660"/>
      <c r="BJ13" s="660"/>
      <c r="BK13" s="660"/>
      <c r="BL13" s="660"/>
      <c r="BM13" s="660"/>
      <c r="BN13" s="661"/>
      <c r="BO13" s="662">
        <v>47.6</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1991440</v>
      </c>
      <c r="CS13" s="660"/>
      <c r="CT13" s="660"/>
      <c r="CU13" s="660"/>
      <c r="CV13" s="660"/>
      <c r="CW13" s="660"/>
      <c r="CX13" s="660"/>
      <c r="CY13" s="661"/>
      <c r="CZ13" s="662">
        <v>9.8000000000000007</v>
      </c>
      <c r="DA13" s="662"/>
      <c r="DB13" s="662"/>
      <c r="DC13" s="662"/>
      <c r="DD13" s="668">
        <v>823032</v>
      </c>
      <c r="DE13" s="660"/>
      <c r="DF13" s="660"/>
      <c r="DG13" s="660"/>
      <c r="DH13" s="660"/>
      <c r="DI13" s="660"/>
      <c r="DJ13" s="660"/>
      <c r="DK13" s="660"/>
      <c r="DL13" s="660"/>
      <c r="DM13" s="660"/>
      <c r="DN13" s="660"/>
      <c r="DO13" s="660"/>
      <c r="DP13" s="661"/>
      <c r="DQ13" s="668">
        <v>1435192</v>
      </c>
      <c r="DR13" s="660"/>
      <c r="DS13" s="660"/>
      <c r="DT13" s="660"/>
      <c r="DU13" s="660"/>
      <c r="DV13" s="660"/>
      <c r="DW13" s="660"/>
      <c r="DX13" s="660"/>
      <c r="DY13" s="660"/>
      <c r="DZ13" s="660"/>
      <c r="EA13" s="660"/>
      <c r="EB13" s="660"/>
      <c r="EC13" s="669"/>
    </row>
    <row r="14" spans="2:143" ht="11.25" customHeight="1" x14ac:dyDescent="0.2">
      <c r="B14" s="656" t="s">
        <v>244</v>
      </c>
      <c r="C14" s="657"/>
      <c r="D14" s="657"/>
      <c r="E14" s="657"/>
      <c r="F14" s="657"/>
      <c r="G14" s="657"/>
      <c r="H14" s="657"/>
      <c r="I14" s="657"/>
      <c r="J14" s="657"/>
      <c r="K14" s="657"/>
      <c r="L14" s="657"/>
      <c r="M14" s="657"/>
      <c r="N14" s="657"/>
      <c r="O14" s="657"/>
      <c r="P14" s="657"/>
      <c r="Q14" s="658"/>
      <c r="R14" s="659">
        <v>1220</v>
      </c>
      <c r="S14" s="660"/>
      <c r="T14" s="660"/>
      <c r="U14" s="660"/>
      <c r="V14" s="660"/>
      <c r="W14" s="660"/>
      <c r="X14" s="660"/>
      <c r="Y14" s="661"/>
      <c r="Z14" s="662">
        <v>0</v>
      </c>
      <c r="AA14" s="662"/>
      <c r="AB14" s="662"/>
      <c r="AC14" s="662"/>
      <c r="AD14" s="663">
        <v>1220</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130270</v>
      </c>
      <c r="BH14" s="660"/>
      <c r="BI14" s="660"/>
      <c r="BJ14" s="660"/>
      <c r="BK14" s="660"/>
      <c r="BL14" s="660"/>
      <c r="BM14" s="660"/>
      <c r="BN14" s="661"/>
      <c r="BO14" s="662">
        <v>4.0999999999999996</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861572</v>
      </c>
      <c r="CS14" s="660"/>
      <c r="CT14" s="660"/>
      <c r="CU14" s="660"/>
      <c r="CV14" s="660"/>
      <c r="CW14" s="660"/>
      <c r="CX14" s="660"/>
      <c r="CY14" s="661"/>
      <c r="CZ14" s="662">
        <v>4.3</v>
      </c>
      <c r="DA14" s="662"/>
      <c r="DB14" s="662"/>
      <c r="DC14" s="662"/>
      <c r="DD14" s="668">
        <v>13114</v>
      </c>
      <c r="DE14" s="660"/>
      <c r="DF14" s="660"/>
      <c r="DG14" s="660"/>
      <c r="DH14" s="660"/>
      <c r="DI14" s="660"/>
      <c r="DJ14" s="660"/>
      <c r="DK14" s="660"/>
      <c r="DL14" s="660"/>
      <c r="DM14" s="660"/>
      <c r="DN14" s="660"/>
      <c r="DO14" s="660"/>
      <c r="DP14" s="661"/>
      <c r="DQ14" s="668">
        <v>789532</v>
      </c>
      <c r="DR14" s="660"/>
      <c r="DS14" s="660"/>
      <c r="DT14" s="660"/>
      <c r="DU14" s="660"/>
      <c r="DV14" s="660"/>
      <c r="DW14" s="660"/>
      <c r="DX14" s="660"/>
      <c r="DY14" s="660"/>
      <c r="DZ14" s="660"/>
      <c r="EA14" s="660"/>
      <c r="EB14" s="660"/>
      <c r="EC14" s="669"/>
    </row>
    <row r="15" spans="2:143" ht="11.25" customHeight="1" x14ac:dyDescent="0.2">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244533</v>
      </c>
      <c r="BH15" s="660"/>
      <c r="BI15" s="660"/>
      <c r="BJ15" s="660"/>
      <c r="BK15" s="660"/>
      <c r="BL15" s="660"/>
      <c r="BM15" s="660"/>
      <c r="BN15" s="661"/>
      <c r="BO15" s="662">
        <v>7.7</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2335212</v>
      </c>
      <c r="CS15" s="660"/>
      <c r="CT15" s="660"/>
      <c r="CU15" s="660"/>
      <c r="CV15" s="660"/>
      <c r="CW15" s="660"/>
      <c r="CX15" s="660"/>
      <c r="CY15" s="661"/>
      <c r="CZ15" s="662">
        <v>11.5</v>
      </c>
      <c r="DA15" s="662"/>
      <c r="DB15" s="662"/>
      <c r="DC15" s="662"/>
      <c r="DD15" s="668">
        <v>662037</v>
      </c>
      <c r="DE15" s="660"/>
      <c r="DF15" s="660"/>
      <c r="DG15" s="660"/>
      <c r="DH15" s="660"/>
      <c r="DI15" s="660"/>
      <c r="DJ15" s="660"/>
      <c r="DK15" s="660"/>
      <c r="DL15" s="660"/>
      <c r="DM15" s="660"/>
      <c r="DN15" s="660"/>
      <c r="DO15" s="660"/>
      <c r="DP15" s="661"/>
      <c r="DQ15" s="668">
        <v>1385281</v>
      </c>
      <c r="DR15" s="660"/>
      <c r="DS15" s="660"/>
      <c r="DT15" s="660"/>
      <c r="DU15" s="660"/>
      <c r="DV15" s="660"/>
      <c r="DW15" s="660"/>
      <c r="DX15" s="660"/>
      <c r="DY15" s="660"/>
      <c r="DZ15" s="660"/>
      <c r="EA15" s="660"/>
      <c r="EB15" s="660"/>
      <c r="EC15" s="669"/>
    </row>
    <row r="16" spans="2:143" ht="11.25" customHeight="1" x14ac:dyDescent="0.2">
      <c r="B16" s="656" t="s">
        <v>250</v>
      </c>
      <c r="C16" s="657"/>
      <c r="D16" s="657"/>
      <c r="E16" s="657"/>
      <c r="F16" s="657"/>
      <c r="G16" s="657"/>
      <c r="H16" s="657"/>
      <c r="I16" s="657"/>
      <c r="J16" s="657"/>
      <c r="K16" s="657"/>
      <c r="L16" s="657"/>
      <c r="M16" s="657"/>
      <c r="N16" s="657"/>
      <c r="O16" s="657"/>
      <c r="P16" s="657"/>
      <c r="Q16" s="658"/>
      <c r="R16" s="659">
        <v>16432</v>
      </c>
      <c r="S16" s="660"/>
      <c r="T16" s="660"/>
      <c r="U16" s="660"/>
      <c r="V16" s="660"/>
      <c r="W16" s="660"/>
      <c r="X16" s="660"/>
      <c r="Y16" s="661"/>
      <c r="Z16" s="662">
        <v>0.1</v>
      </c>
      <c r="AA16" s="662"/>
      <c r="AB16" s="662"/>
      <c r="AC16" s="662"/>
      <c r="AD16" s="663">
        <v>16432</v>
      </c>
      <c r="AE16" s="663"/>
      <c r="AF16" s="663"/>
      <c r="AG16" s="663"/>
      <c r="AH16" s="663"/>
      <c r="AI16" s="663"/>
      <c r="AJ16" s="663"/>
      <c r="AK16" s="663"/>
      <c r="AL16" s="664">
        <v>0.1</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v>476556</v>
      </c>
      <c r="CS16" s="660"/>
      <c r="CT16" s="660"/>
      <c r="CU16" s="660"/>
      <c r="CV16" s="660"/>
      <c r="CW16" s="660"/>
      <c r="CX16" s="660"/>
      <c r="CY16" s="661"/>
      <c r="CZ16" s="662">
        <v>2.4</v>
      </c>
      <c r="DA16" s="662"/>
      <c r="DB16" s="662"/>
      <c r="DC16" s="662"/>
      <c r="DD16" s="668" t="s">
        <v>122</v>
      </c>
      <c r="DE16" s="660"/>
      <c r="DF16" s="660"/>
      <c r="DG16" s="660"/>
      <c r="DH16" s="660"/>
      <c r="DI16" s="660"/>
      <c r="DJ16" s="660"/>
      <c r="DK16" s="660"/>
      <c r="DL16" s="660"/>
      <c r="DM16" s="660"/>
      <c r="DN16" s="660"/>
      <c r="DO16" s="660"/>
      <c r="DP16" s="661"/>
      <c r="DQ16" s="668">
        <v>138450</v>
      </c>
      <c r="DR16" s="660"/>
      <c r="DS16" s="660"/>
      <c r="DT16" s="660"/>
      <c r="DU16" s="660"/>
      <c r="DV16" s="660"/>
      <c r="DW16" s="660"/>
      <c r="DX16" s="660"/>
      <c r="DY16" s="660"/>
      <c r="DZ16" s="660"/>
      <c r="EA16" s="660"/>
      <c r="EB16" s="660"/>
      <c r="EC16" s="669"/>
    </row>
    <row r="17" spans="2:133" ht="11.25" customHeight="1" x14ac:dyDescent="0.2">
      <c r="B17" s="656" t="s">
        <v>253</v>
      </c>
      <c r="C17" s="657"/>
      <c r="D17" s="657"/>
      <c r="E17" s="657"/>
      <c r="F17" s="657"/>
      <c r="G17" s="657"/>
      <c r="H17" s="657"/>
      <c r="I17" s="657"/>
      <c r="J17" s="657"/>
      <c r="K17" s="657"/>
      <c r="L17" s="657"/>
      <c r="M17" s="657"/>
      <c r="N17" s="657"/>
      <c r="O17" s="657"/>
      <c r="P17" s="657"/>
      <c r="Q17" s="658"/>
      <c r="R17" s="659">
        <v>48720</v>
      </c>
      <c r="S17" s="660"/>
      <c r="T17" s="660"/>
      <c r="U17" s="660"/>
      <c r="V17" s="660"/>
      <c r="W17" s="660"/>
      <c r="X17" s="660"/>
      <c r="Y17" s="661"/>
      <c r="Z17" s="662">
        <v>0.2</v>
      </c>
      <c r="AA17" s="662"/>
      <c r="AB17" s="662"/>
      <c r="AC17" s="662"/>
      <c r="AD17" s="663">
        <v>48720</v>
      </c>
      <c r="AE17" s="663"/>
      <c r="AF17" s="663"/>
      <c r="AG17" s="663"/>
      <c r="AH17" s="663"/>
      <c r="AI17" s="663"/>
      <c r="AJ17" s="663"/>
      <c r="AK17" s="663"/>
      <c r="AL17" s="664">
        <v>0.4</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2010535</v>
      </c>
      <c r="CS17" s="660"/>
      <c r="CT17" s="660"/>
      <c r="CU17" s="660"/>
      <c r="CV17" s="660"/>
      <c r="CW17" s="660"/>
      <c r="CX17" s="660"/>
      <c r="CY17" s="661"/>
      <c r="CZ17" s="662">
        <v>9.9</v>
      </c>
      <c r="DA17" s="662"/>
      <c r="DB17" s="662"/>
      <c r="DC17" s="662"/>
      <c r="DD17" s="668" t="s">
        <v>122</v>
      </c>
      <c r="DE17" s="660"/>
      <c r="DF17" s="660"/>
      <c r="DG17" s="660"/>
      <c r="DH17" s="660"/>
      <c r="DI17" s="660"/>
      <c r="DJ17" s="660"/>
      <c r="DK17" s="660"/>
      <c r="DL17" s="660"/>
      <c r="DM17" s="660"/>
      <c r="DN17" s="660"/>
      <c r="DO17" s="660"/>
      <c r="DP17" s="661"/>
      <c r="DQ17" s="668">
        <v>1971754</v>
      </c>
      <c r="DR17" s="660"/>
      <c r="DS17" s="660"/>
      <c r="DT17" s="660"/>
      <c r="DU17" s="660"/>
      <c r="DV17" s="660"/>
      <c r="DW17" s="660"/>
      <c r="DX17" s="660"/>
      <c r="DY17" s="660"/>
      <c r="DZ17" s="660"/>
      <c r="EA17" s="660"/>
      <c r="EB17" s="660"/>
      <c r="EC17" s="669"/>
    </row>
    <row r="18" spans="2:133" ht="11.25" customHeight="1" x14ac:dyDescent="0.2">
      <c r="B18" s="656" t="s">
        <v>256</v>
      </c>
      <c r="C18" s="657"/>
      <c r="D18" s="657"/>
      <c r="E18" s="657"/>
      <c r="F18" s="657"/>
      <c r="G18" s="657"/>
      <c r="H18" s="657"/>
      <c r="I18" s="657"/>
      <c r="J18" s="657"/>
      <c r="K18" s="657"/>
      <c r="L18" s="657"/>
      <c r="M18" s="657"/>
      <c r="N18" s="657"/>
      <c r="O18" s="657"/>
      <c r="P18" s="657"/>
      <c r="Q18" s="658"/>
      <c r="R18" s="659">
        <v>19692</v>
      </c>
      <c r="S18" s="660"/>
      <c r="T18" s="660"/>
      <c r="U18" s="660"/>
      <c r="V18" s="660"/>
      <c r="W18" s="660"/>
      <c r="X18" s="660"/>
      <c r="Y18" s="661"/>
      <c r="Z18" s="662">
        <v>0.1</v>
      </c>
      <c r="AA18" s="662"/>
      <c r="AB18" s="662"/>
      <c r="AC18" s="662"/>
      <c r="AD18" s="663">
        <v>19692</v>
      </c>
      <c r="AE18" s="663"/>
      <c r="AF18" s="663"/>
      <c r="AG18" s="663"/>
      <c r="AH18" s="663"/>
      <c r="AI18" s="663"/>
      <c r="AJ18" s="663"/>
      <c r="AK18" s="663"/>
      <c r="AL18" s="664">
        <v>0.2</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2">
      <c r="B19" s="656" t="s">
        <v>259</v>
      </c>
      <c r="C19" s="657"/>
      <c r="D19" s="657"/>
      <c r="E19" s="657"/>
      <c r="F19" s="657"/>
      <c r="G19" s="657"/>
      <c r="H19" s="657"/>
      <c r="I19" s="657"/>
      <c r="J19" s="657"/>
      <c r="K19" s="657"/>
      <c r="L19" s="657"/>
      <c r="M19" s="657"/>
      <c r="N19" s="657"/>
      <c r="O19" s="657"/>
      <c r="P19" s="657"/>
      <c r="Q19" s="658"/>
      <c r="R19" s="659">
        <v>18443</v>
      </c>
      <c r="S19" s="660"/>
      <c r="T19" s="660"/>
      <c r="U19" s="660"/>
      <c r="V19" s="660"/>
      <c r="W19" s="660"/>
      <c r="X19" s="660"/>
      <c r="Y19" s="661"/>
      <c r="Z19" s="662">
        <v>0.1</v>
      </c>
      <c r="AA19" s="662"/>
      <c r="AB19" s="662"/>
      <c r="AC19" s="662"/>
      <c r="AD19" s="663">
        <v>18443</v>
      </c>
      <c r="AE19" s="663"/>
      <c r="AF19" s="663"/>
      <c r="AG19" s="663"/>
      <c r="AH19" s="663"/>
      <c r="AI19" s="663"/>
      <c r="AJ19" s="663"/>
      <c r="AK19" s="663"/>
      <c r="AL19" s="664">
        <v>0.2</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v>26997</v>
      </c>
      <c r="BH19" s="660"/>
      <c r="BI19" s="660"/>
      <c r="BJ19" s="660"/>
      <c r="BK19" s="660"/>
      <c r="BL19" s="660"/>
      <c r="BM19" s="660"/>
      <c r="BN19" s="661"/>
      <c r="BO19" s="662">
        <v>0.9</v>
      </c>
      <c r="BP19" s="662"/>
      <c r="BQ19" s="662"/>
      <c r="BR19" s="662"/>
      <c r="BS19" s="663" t="s">
        <v>122</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72" t="s">
        <v>262</v>
      </c>
      <c r="C20" s="673"/>
      <c r="D20" s="673"/>
      <c r="E20" s="673"/>
      <c r="F20" s="673"/>
      <c r="G20" s="673"/>
      <c r="H20" s="673"/>
      <c r="I20" s="673"/>
      <c r="J20" s="673"/>
      <c r="K20" s="673"/>
      <c r="L20" s="673"/>
      <c r="M20" s="673"/>
      <c r="N20" s="673"/>
      <c r="O20" s="673"/>
      <c r="P20" s="673"/>
      <c r="Q20" s="674"/>
      <c r="R20" s="659">
        <v>1249</v>
      </c>
      <c r="S20" s="660"/>
      <c r="T20" s="660"/>
      <c r="U20" s="660"/>
      <c r="V20" s="660"/>
      <c r="W20" s="660"/>
      <c r="X20" s="660"/>
      <c r="Y20" s="661"/>
      <c r="Z20" s="662">
        <v>0</v>
      </c>
      <c r="AA20" s="662"/>
      <c r="AB20" s="662"/>
      <c r="AC20" s="662"/>
      <c r="AD20" s="663">
        <v>1249</v>
      </c>
      <c r="AE20" s="663"/>
      <c r="AF20" s="663"/>
      <c r="AG20" s="663"/>
      <c r="AH20" s="663"/>
      <c r="AI20" s="663"/>
      <c r="AJ20" s="663"/>
      <c r="AK20" s="663"/>
      <c r="AL20" s="664">
        <v>0</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v>26997</v>
      </c>
      <c r="BH20" s="660"/>
      <c r="BI20" s="660"/>
      <c r="BJ20" s="660"/>
      <c r="BK20" s="660"/>
      <c r="BL20" s="660"/>
      <c r="BM20" s="660"/>
      <c r="BN20" s="661"/>
      <c r="BO20" s="662">
        <v>0.9</v>
      </c>
      <c r="BP20" s="662"/>
      <c r="BQ20" s="662"/>
      <c r="BR20" s="662"/>
      <c r="BS20" s="663" t="s">
        <v>122</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20259251</v>
      </c>
      <c r="CS20" s="660"/>
      <c r="CT20" s="660"/>
      <c r="CU20" s="660"/>
      <c r="CV20" s="660"/>
      <c r="CW20" s="660"/>
      <c r="CX20" s="660"/>
      <c r="CY20" s="661"/>
      <c r="CZ20" s="662">
        <v>100</v>
      </c>
      <c r="DA20" s="662"/>
      <c r="DB20" s="662"/>
      <c r="DC20" s="662"/>
      <c r="DD20" s="668">
        <v>1919448</v>
      </c>
      <c r="DE20" s="660"/>
      <c r="DF20" s="660"/>
      <c r="DG20" s="660"/>
      <c r="DH20" s="660"/>
      <c r="DI20" s="660"/>
      <c r="DJ20" s="660"/>
      <c r="DK20" s="660"/>
      <c r="DL20" s="660"/>
      <c r="DM20" s="660"/>
      <c r="DN20" s="660"/>
      <c r="DO20" s="660"/>
      <c r="DP20" s="661"/>
      <c r="DQ20" s="668">
        <v>13938791</v>
      </c>
      <c r="DR20" s="660"/>
      <c r="DS20" s="660"/>
      <c r="DT20" s="660"/>
      <c r="DU20" s="660"/>
      <c r="DV20" s="660"/>
      <c r="DW20" s="660"/>
      <c r="DX20" s="660"/>
      <c r="DY20" s="660"/>
      <c r="DZ20" s="660"/>
      <c r="EA20" s="660"/>
      <c r="EB20" s="660"/>
      <c r="EC20" s="669"/>
    </row>
    <row r="21" spans="2:133" ht="11.25" customHeight="1" x14ac:dyDescent="0.2">
      <c r="B21" s="656" t="s">
        <v>265</v>
      </c>
      <c r="C21" s="657"/>
      <c r="D21" s="657"/>
      <c r="E21" s="657"/>
      <c r="F21" s="657"/>
      <c r="G21" s="657"/>
      <c r="H21" s="657"/>
      <c r="I21" s="657"/>
      <c r="J21" s="657"/>
      <c r="K21" s="657"/>
      <c r="L21" s="657"/>
      <c r="M21" s="657"/>
      <c r="N21" s="657"/>
      <c r="O21" s="657"/>
      <c r="P21" s="657"/>
      <c r="Q21" s="658"/>
      <c r="R21" s="659">
        <v>8213945</v>
      </c>
      <c r="S21" s="660"/>
      <c r="T21" s="660"/>
      <c r="U21" s="660"/>
      <c r="V21" s="660"/>
      <c r="W21" s="660"/>
      <c r="X21" s="660"/>
      <c r="Y21" s="661"/>
      <c r="Z21" s="662">
        <v>39</v>
      </c>
      <c r="AA21" s="662"/>
      <c r="AB21" s="662"/>
      <c r="AC21" s="662"/>
      <c r="AD21" s="663">
        <v>6909696</v>
      </c>
      <c r="AE21" s="663"/>
      <c r="AF21" s="663"/>
      <c r="AG21" s="663"/>
      <c r="AH21" s="663"/>
      <c r="AI21" s="663"/>
      <c r="AJ21" s="663"/>
      <c r="AK21" s="663"/>
      <c r="AL21" s="664">
        <v>61.4</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v>26997</v>
      </c>
      <c r="BH21" s="660"/>
      <c r="BI21" s="660"/>
      <c r="BJ21" s="660"/>
      <c r="BK21" s="660"/>
      <c r="BL21" s="660"/>
      <c r="BM21" s="660"/>
      <c r="BN21" s="661"/>
      <c r="BO21" s="662">
        <v>0.9</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267</v>
      </c>
      <c r="C22" s="657"/>
      <c r="D22" s="657"/>
      <c r="E22" s="657"/>
      <c r="F22" s="657"/>
      <c r="G22" s="657"/>
      <c r="H22" s="657"/>
      <c r="I22" s="657"/>
      <c r="J22" s="657"/>
      <c r="K22" s="657"/>
      <c r="L22" s="657"/>
      <c r="M22" s="657"/>
      <c r="N22" s="657"/>
      <c r="O22" s="657"/>
      <c r="P22" s="657"/>
      <c r="Q22" s="658"/>
      <c r="R22" s="659">
        <v>6909696</v>
      </c>
      <c r="S22" s="660"/>
      <c r="T22" s="660"/>
      <c r="U22" s="660"/>
      <c r="V22" s="660"/>
      <c r="W22" s="660"/>
      <c r="X22" s="660"/>
      <c r="Y22" s="661"/>
      <c r="Z22" s="662">
        <v>32.799999999999997</v>
      </c>
      <c r="AA22" s="662"/>
      <c r="AB22" s="662"/>
      <c r="AC22" s="662"/>
      <c r="AD22" s="663">
        <v>6909696</v>
      </c>
      <c r="AE22" s="663"/>
      <c r="AF22" s="663"/>
      <c r="AG22" s="663"/>
      <c r="AH22" s="663"/>
      <c r="AI22" s="663"/>
      <c r="AJ22" s="663"/>
      <c r="AK22" s="663"/>
      <c r="AL22" s="664">
        <v>61.4</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270</v>
      </c>
      <c r="C23" s="657"/>
      <c r="D23" s="657"/>
      <c r="E23" s="657"/>
      <c r="F23" s="657"/>
      <c r="G23" s="657"/>
      <c r="H23" s="657"/>
      <c r="I23" s="657"/>
      <c r="J23" s="657"/>
      <c r="K23" s="657"/>
      <c r="L23" s="657"/>
      <c r="M23" s="657"/>
      <c r="N23" s="657"/>
      <c r="O23" s="657"/>
      <c r="P23" s="657"/>
      <c r="Q23" s="658"/>
      <c r="R23" s="659">
        <v>1304249</v>
      </c>
      <c r="S23" s="660"/>
      <c r="T23" s="660"/>
      <c r="U23" s="660"/>
      <c r="V23" s="660"/>
      <c r="W23" s="660"/>
      <c r="X23" s="660"/>
      <c r="Y23" s="661"/>
      <c r="Z23" s="662">
        <v>6.2</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t="s">
        <v>122</v>
      </c>
      <c r="BH23" s="660"/>
      <c r="BI23" s="660"/>
      <c r="BJ23" s="660"/>
      <c r="BK23" s="660"/>
      <c r="BL23" s="660"/>
      <c r="BM23" s="660"/>
      <c r="BN23" s="661"/>
      <c r="BO23" s="662" t="s">
        <v>122</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x14ac:dyDescent="0.2">
      <c r="B24" s="656" t="s">
        <v>277</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8085938</v>
      </c>
      <c r="CS24" s="649"/>
      <c r="CT24" s="649"/>
      <c r="CU24" s="649"/>
      <c r="CV24" s="649"/>
      <c r="CW24" s="649"/>
      <c r="CX24" s="649"/>
      <c r="CY24" s="650"/>
      <c r="CZ24" s="653">
        <v>39.9</v>
      </c>
      <c r="DA24" s="654"/>
      <c r="DB24" s="654"/>
      <c r="DC24" s="670"/>
      <c r="DD24" s="694">
        <v>6002319</v>
      </c>
      <c r="DE24" s="649"/>
      <c r="DF24" s="649"/>
      <c r="DG24" s="649"/>
      <c r="DH24" s="649"/>
      <c r="DI24" s="649"/>
      <c r="DJ24" s="649"/>
      <c r="DK24" s="650"/>
      <c r="DL24" s="694">
        <v>5423235</v>
      </c>
      <c r="DM24" s="649"/>
      <c r="DN24" s="649"/>
      <c r="DO24" s="649"/>
      <c r="DP24" s="649"/>
      <c r="DQ24" s="649"/>
      <c r="DR24" s="649"/>
      <c r="DS24" s="649"/>
      <c r="DT24" s="649"/>
      <c r="DU24" s="649"/>
      <c r="DV24" s="650"/>
      <c r="DW24" s="653">
        <v>48</v>
      </c>
      <c r="DX24" s="654"/>
      <c r="DY24" s="654"/>
      <c r="DZ24" s="654"/>
      <c r="EA24" s="654"/>
      <c r="EB24" s="654"/>
      <c r="EC24" s="655"/>
    </row>
    <row r="25" spans="2:133" ht="11.25" customHeight="1" x14ac:dyDescent="0.2">
      <c r="B25" s="656" t="s">
        <v>280</v>
      </c>
      <c r="C25" s="657"/>
      <c r="D25" s="657"/>
      <c r="E25" s="657"/>
      <c r="F25" s="657"/>
      <c r="G25" s="657"/>
      <c r="H25" s="657"/>
      <c r="I25" s="657"/>
      <c r="J25" s="657"/>
      <c r="K25" s="657"/>
      <c r="L25" s="657"/>
      <c r="M25" s="657"/>
      <c r="N25" s="657"/>
      <c r="O25" s="657"/>
      <c r="P25" s="657"/>
      <c r="Q25" s="658"/>
      <c r="R25" s="659">
        <v>12518411</v>
      </c>
      <c r="S25" s="660"/>
      <c r="T25" s="660"/>
      <c r="U25" s="660"/>
      <c r="V25" s="660"/>
      <c r="W25" s="660"/>
      <c r="X25" s="660"/>
      <c r="Y25" s="661"/>
      <c r="Z25" s="662">
        <v>59.4</v>
      </c>
      <c r="AA25" s="662"/>
      <c r="AB25" s="662"/>
      <c r="AC25" s="662"/>
      <c r="AD25" s="663">
        <v>11214162</v>
      </c>
      <c r="AE25" s="663"/>
      <c r="AF25" s="663"/>
      <c r="AG25" s="663"/>
      <c r="AH25" s="663"/>
      <c r="AI25" s="663"/>
      <c r="AJ25" s="663"/>
      <c r="AK25" s="663"/>
      <c r="AL25" s="664">
        <v>99.7</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2138494</v>
      </c>
      <c r="CS25" s="691"/>
      <c r="CT25" s="691"/>
      <c r="CU25" s="691"/>
      <c r="CV25" s="691"/>
      <c r="CW25" s="691"/>
      <c r="CX25" s="691"/>
      <c r="CY25" s="692"/>
      <c r="CZ25" s="664">
        <v>10.6</v>
      </c>
      <c r="DA25" s="689"/>
      <c r="DB25" s="689"/>
      <c r="DC25" s="693"/>
      <c r="DD25" s="668">
        <v>1997667</v>
      </c>
      <c r="DE25" s="691"/>
      <c r="DF25" s="691"/>
      <c r="DG25" s="691"/>
      <c r="DH25" s="691"/>
      <c r="DI25" s="691"/>
      <c r="DJ25" s="691"/>
      <c r="DK25" s="692"/>
      <c r="DL25" s="668">
        <v>1936319</v>
      </c>
      <c r="DM25" s="691"/>
      <c r="DN25" s="691"/>
      <c r="DO25" s="691"/>
      <c r="DP25" s="691"/>
      <c r="DQ25" s="691"/>
      <c r="DR25" s="691"/>
      <c r="DS25" s="691"/>
      <c r="DT25" s="691"/>
      <c r="DU25" s="691"/>
      <c r="DV25" s="692"/>
      <c r="DW25" s="664">
        <v>17.100000000000001</v>
      </c>
      <c r="DX25" s="689"/>
      <c r="DY25" s="689"/>
      <c r="DZ25" s="689"/>
      <c r="EA25" s="689"/>
      <c r="EB25" s="689"/>
      <c r="EC25" s="690"/>
    </row>
    <row r="26" spans="2:133" ht="11.25" customHeight="1" x14ac:dyDescent="0.2">
      <c r="B26" s="656" t="s">
        <v>283</v>
      </c>
      <c r="C26" s="657"/>
      <c r="D26" s="657"/>
      <c r="E26" s="657"/>
      <c r="F26" s="657"/>
      <c r="G26" s="657"/>
      <c r="H26" s="657"/>
      <c r="I26" s="657"/>
      <c r="J26" s="657"/>
      <c r="K26" s="657"/>
      <c r="L26" s="657"/>
      <c r="M26" s="657"/>
      <c r="N26" s="657"/>
      <c r="O26" s="657"/>
      <c r="P26" s="657"/>
      <c r="Q26" s="658"/>
      <c r="R26" s="659">
        <v>1976</v>
      </c>
      <c r="S26" s="660"/>
      <c r="T26" s="660"/>
      <c r="U26" s="660"/>
      <c r="V26" s="660"/>
      <c r="W26" s="660"/>
      <c r="X26" s="660"/>
      <c r="Y26" s="661"/>
      <c r="Z26" s="662">
        <v>0</v>
      </c>
      <c r="AA26" s="662"/>
      <c r="AB26" s="662"/>
      <c r="AC26" s="662"/>
      <c r="AD26" s="663">
        <v>1976</v>
      </c>
      <c r="AE26" s="663"/>
      <c r="AF26" s="663"/>
      <c r="AG26" s="663"/>
      <c r="AH26" s="663"/>
      <c r="AI26" s="663"/>
      <c r="AJ26" s="663"/>
      <c r="AK26" s="663"/>
      <c r="AL26" s="664">
        <v>0</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1428365</v>
      </c>
      <c r="CS26" s="660"/>
      <c r="CT26" s="660"/>
      <c r="CU26" s="660"/>
      <c r="CV26" s="660"/>
      <c r="CW26" s="660"/>
      <c r="CX26" s="660"/>
      <c r="CY26" s="661"/>
      <c r="CZ26" s="664">
        <v>7.1</v>
      </c>
      <c r="DA26" s="689"/>
      <c r="DB26" s="689"/>
      <c r="DC26" s="693"/>
      <c r="DD26" s="668">
        <v>1326956</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89"/>
      <c r="DY26" s="689"/>
      <c r="DZ26" s="689"/>
      <c r="EA26" s="689"/>
      <c r="EB26" s="689"/>
      <c r="EC26" s="690"/>
    </row>
    <row r="27" spans="2:133" ht="11.25" customHeight="1" x14ac:dyDescent="0.2">
      <c r="B27" s="656" t="s">
        <v>286</v>
      </c>
      <c r="C27" s="657"/>
      <c r="D27" s="657"/>
      <c r="E27" s="657"/>
      <c r="F27" s="657"/>
      <c r="G27" s="657"/>
      <c r="H27" s="657"/>
      <c r="I27" s="657"/>
      <c r="J27" s="657"/>
      <c r="K27" s="657"/>
      <c r="L27" s="657"/>
      <c r="M27" s="657"/>
      <c r="N27" s="657"/>
      <c r="O27" s="657"/>
      <c r="P27" s="657"/>
      <c r="Q27" s="658"/>
      <c r="R27" s="659">
        <v>42804</v>
      </c>
      <c r="S27" s="660"/>
      <c r="T27" s="660"/>
      <c r="U27" s="660"/>
      <c r="V27" s="660"/>
      <c r="W27" s="660"/>
      <c r="X27" s="660"/>
      <c r="Y27" s="661"/>
      <c r="Z27" s="662">
        <v>0.2</v>
      </c>
      <c r="AA27" s="662"/>
      <c r="AB27" s="662"/>
      <c r="AC27" s="662"/>
      <c r="AD27" s="663">
        <v>112</v>
      </c>
      <c r="AE27" s="663"/>
      <c r="AF27" s="663"/>
      <c r="AG27" s="663"/>
      <c r="AH27" s="663"/>
      <c r="AI27" s="663"/>
      <c r="AJ27" s="663"/>
      <c r="AK27" s="663"/>
      <c r="AL27" s="664">
        <v>0</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3159828</v>
      </c>
      <c r="BH27" s="660"/>
      <c r="BI27" s="660"/>
      <c r="BJ27" s="660"/>
      <c r="BK27" s="660"/>
      <c r="BL27" s="660"/>
      <c r="BM27" s="660"/>
      <c r="BN27" s="661"/>
      <c r="BO27" s="662">
        <v>100</v>
      </c>
      <c r="BP27" s="662"/>
      <c r="BQ27" s="662"/>
      <c r="BR27" s="662"/>
      <c r="BS27" s="663">
        <v>40659</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3936924</v>
      </c>
      <c r="CS27" s="691"/>
      <c r="CT27" s="691"/>
      <c r="CU27" s="691"/>
      <c r="CV27" s="691"/>
      <c r="CW27" s="691"/>
      <c r="CX27" s="691"/>
      <c r="CY27" s="692"/>
      <c r="CZ27" s="664">
        <v>19.399999999999999</v>
      </c>
      <c r="DA27" s="689"/>
      <c r="DB27" s="689"/>
      <c r="DC27" s="693"/>
      <c r="DD27" s="668">
        <v>2032913</v>
      </c>
      <c r="DE27" s="691"/>
      <c r="DF27" s="691"/>
      <c r="DG27" s="691"/>
      <c r="DH27" s="691"/>
      <c r="DI27" s="691"/>
      <c r="DJ27" s="691"/>
      <c r="DK27" s="692"/>
      <c r="DL27" s="668">
        <v>1515177</v>
      </c>
      <c r="DM27" s="691"/>
      <c r="DN27" s="691"/>
      <c r="DO27" s="691"/>
      <c r="DP27" s="691"/>
      <c r="DQ27" s="691"/>
      <c r="DR27" s="691"/>
      <c r="DS27" s="691"/>
      <c r="DT27" s="691"/>
      <c r="DU27" s="691"/>
      <c r="DV27" s="692"/>
      <c r="DW27" s="664">
        <v>13.4</v>
      </c>
      <c r="DX27" s="689"/>
      <c r="DY27" s="689"/>
      <c r="DZ27" s="689"/>
      <c r="EA27" s="689"/>
      <c r="EB27" s="689"/>
      <c r="EC27" s="690"/>
    </row>
    <row r="28" spans="2:133" ht="11.25" customHeight="1" x14ac:dyDescent="0.2">
      <c r="B28" s="656" t="s">
        <v>289</v>
      </c>
      <c r="C28" s="657"/>
      <c r="D28" s="657"/>
      <c r="E28" s="657"/>
      <c r="F28" s="657"/>
      <c r="G28" s="657"/>
      <c r="H28" s="657"/>
      <c r="I28" s="657"/>
      <c r="J28" s="657"/>
      <c r="K28" s="657"/>
      <c r="L28" s="657"/>
      <c r="M28" s="657"/>
      <c r="N28" s="657"/>
      <c r="O28" s="657"/>
      <c r="P28" s="657"/>
      <c r="Q28" s="658"/>
      <c r="R28" s="659">
        <v>82398</v>
      </c>
      <c r="S28" s="660"/>
      <c r="T28" s="660"/>
      <c r="U28" s="660"/>
      <c r="V28" s="660"/>
      <c r="W28" s="660"/>
      <c r="X28" s="660"/>
      <c r="Y28" s="661"/>
      <c r="Z28" s="662">
        <v>0.4</v>
      </c>
      <c r="AA28" s="662"/>
      <c r="AB28" s="662"/>
      <c r="AC28" s="662"/>
      <c r="AD28" s="663">
        <v>8839</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2010520</v>
      </c>
      <c r="CS28" s="660"/>
      <c r="CT28" s="660"/>
      <c r="CU28" s="660"/>
      <c r="CV28" s="660"/>
      <c r="CW28" s="660"/>
      <c r="CX28" s="660"/>
      <c r="CY28" s="661"/>
      <c r="CZ28" s="664">
        <v>9.9</v>
      </c>
      <c r="DA28" s="689"/>
      <c r="DB28" s="689"/>
      <c r="DC28" s="693"/>
      <c r="DD28" s="668">
        <v>1971739</v>
      </c>
      <c r="DE28" s="660"/>
      <c r="DF28" s="660"/>
      <c r="DG28" s="660"/>
      <c r="DH28" s="660"/>
      <c r="DI28" s="660"/>
      <c r="DJ28" s="660"/>
      <c r="DK28" s="661"/>
      <c r="DL28" s="668">
        <v>1971739</v>
      </c>
      <c r="DM28" s="660"/>
      <c r="DN28" s="660"/>
      <c r="DO28" s="660"/>
      <c r="DP28" s="660"/>
      <c r="DQ28" s="660"/>
      <c r="DR28" s="660"/>
      <c r="DS28" s="660"/>
      <c r="DT28" s="660"/>
      <c r="DU28" s="660"/>
      <c r="DV28" s="661"/>
      <c r="DW28" s="664">
        <v>17.399999999999999</v>
      </c>
      <c r="DX28" s="689"/>
      <c r="DY28" s="689"/>
      <c r="DZ28" s="689"/>
      <c r="EA28" s="689"/>
      <c r="EB28" s="689"/>
      <c r="EC28" s="690"/>
    </row>
    <row r="29" spans="2:133" ht="11.25" customHeight="1" x14ac:dyDescent="0.2">
      <c r="B29" s="656" t="s">
        <v>291</v>
      </c>
      <c r="C29" s="657"/>
      <c r="D29" s="657"/>
      <c r="E29" s="657"/>
      <c r="F29" s="657"/>
      <c r="G29" s="657"/>
      <c r="H29" s="657"/>
      <c r="I29" s="657"/>
      <c r="J29" s="657"/>
      <c r="K29" s="657"/>
      <c r="L29" s="657"/>
      <c r="M29" s="657"/>
      <c r="N29" s="657"/>
      <c r="O29" s="657"/>
      <c r="P29" s="657"/>
      <c r="Q29" s="658"/>
      <c r="R29" s="659">
        <v>15625</v>
      </c>
      <c r="S29" s="660"/>
      <c r="T29" s="660"/>
      <c r="U29" s="660"/>
      <c r="V29" s="660"/>
      <c r="W29" s="660"/>
      <c r="X29" s="660"/>
      <c r="Y29" s="661"/>
      <c r="Z29" s="662">
        <v>0.1</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2010520</v>
      </c>
      <c r="CS29" s="691"/>
      <c r="CT29" s="691"/>
      <c r="CU29" s="691"/>
      <c r="CV29" s="691"/>
      <c r="CW29" s="691"/>
      <c r="CX29" s="691"/>
      <c r="CY29" s="692"/>
      <c r="CZ29" s="664">
        <v>9.9</v>
      </c>
      <c r="DA29" s="689"/>
      <c r="DB29" s="689"/>
      <c r="DC29" s="693"/>
      <c r="DD29" s="668">
        <v>1971739</v>
      </c>
      <c r="DE29" s="691"/>
      <c r="DF29" s="691"/>
      <c r="DG29" s="691"/>
      <c r="DH29" s="691"/>
      <c r="DI29" s="691"/>
      <c r="DJ29" s="691"/>
      <c r="DK29" s="692"/>
      <c r="DL29" s="668">
        <v>1971739</v>
      </c>
      <c r="DM29" s="691"/>
      <c r="DN29" s="691"/>
      <c r="DO29" s="691"/>
      <c r="DP29" s="691"/>
      <c r="DQ29" s="691"/>
      <c r="DR29" s="691"/>
      <c r="DS29" s="691"/>
      <c r="DT29" s="691"/>
      <c r="DU29" s="691"/>
      <c r="DV29" s="692"/>
      <c r="DW29" s="664">
        <v>17.399999999999999</v>
      </c>
      <c r="DX29" s="689"/>
      <c r="DY29" s="689"/>
      <c r="DZ29" s="689"/>
      <c r="EA29" s="689"/>
      <c r="EB29" s="689"/>
      <c r="EC29" s="690"/>
    </row>
    <row r="30" spans="2:133" ht="11.25" customHeight="1" x14ac:dyDescent="0.2">
      <c r="B30" s="656" t="s">
        <v>293</v>
      </c>
      <c r="C30" s="657"/>
      <c r="D30" s="657"/>
      <c r="E30" s="657"/>
      <c r="F30" s="657"/>
      <c r="G30" s="657"/>
      <c r="H30" s="657"/>
      <c r="I30" s="657"/>
      <c r="J30" s="657"/>
      <c r="K30" s="657"/>
      <c r="L30" s="657"/>
      <c r="M30" s="657"/>
      <c r="N30" s="657"/>
      <c r="O30" s="657"/>
      <c r="P30" s="657"/>
      <c r="Q30" s="658"/>
      <c r="R30" s="659">
        <v>2514073</v>
      </c>
      <c r="S30" s="660"/>
      <c r="T30" s="660"/>
      <c r="U30" s="660"/>
      <c r="V30" s="660"/>
      <c r="W30" s="660"/>
      <c r="X30" s="660"/>
      <c r="Y30" s="661"/>
      <c r="Z30" s="662">
        <v>11.9</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1966247</v>
      </c>
      <c r="CS30" s="660"/>
      <c r="CT30" s="660"/>
      <c r="CU30" s="660"/>
      <c r="CV30" s="660"/>
      <c r="CW30" s="660"/>
      <c r="CX30" s="660"/>
      <c r="CY30" s="661"/>
      <c r="CZ30" s="664">
        <v>9.6999999999999993</v>
      </c>
      <c r="DA30" s="689"/>
      <c r="DB30" s="689"/>
      <c r="DC30" s="693"/>
      <c r="DD30" s="668">
        <v>1931654</v>
      </c>
      <c r="DE30" s="660"/>
      <c r="DF30" s="660"/>
      <c r="DG30" s="660"/>
      <c r="DH30" s="660"/>
      <c r="DI30" s="660"/>
      <c r="DJ30" s="660"/>
      <c r="DK30" s="661"/>
      <c r="DL30" s="668">
        <v>1931654</v>
      </c>
      <c r="DM30" s="660"/>
      <c r="DN30" s="660"/>
      <c r="DO30" s="660"/>
      <c r="DP30" s="660"/>
      <c r="DQ30" s="660"/>
      <c r="DR30" s="660"/>
      <c r="DS30" s="660"/>
      <c r="DT30" s="660"/>
      <c r="DU30" s="660"/>
      <c r="DV30" s="661"/>
      <c r="DW30" s="664">
        <v>17.100000000000001</v>
      </c>
      <c r="DX30" s="689"/>
      <c r="DY30" s="689"/>
      <c r="DZ30" s="689"/>
      <c r="EA30" s="689"/>
      <c r="EB30" s="689"/>
      <c r="EC30" s="690"/>
    </row>
    <row r="31" spans="2:133" ht="11.25" customHeight="1" x14ac:dyDescent="0.2">
      <c r="B31" s="672" t="s">
        <v>297</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98.5</v>
      </c>
      <c r="BH31" s="703"/>
      <c r="BI31" s="703"/>
      <c r="BJ31" s="703"/>
      <c r="BK31" s="703"/>
      <c r="BL31" s="703"/>
      <c r="BM31" s="654">
        <v>94.6</v>
      </c>
      <c r="BN31" s="703"/>
      <c r="BO31" s="703"/>
      <c r="BP31" s="703"/>
      <c r="BQ31" s="704"/>
      <c r="BR31" s="715">
        <v>98.8</v>
      </c>
      <c r="BS31" s="703"/>
      <c r="BT31" s="703"/>
      <c r="BU31" s="703"/>
      <c r="BV31" s="703"/>
      <c r="BW31" s="703"/>
      <c r="BX31" s="654">
        <v>94.7</v>
      </c>
      <c r="BY31" s="703"/>
      <c r="BZ31" s="703"/>
      <c r="CA31" s="703"/>
      <c r="CB31" s="704"/>
      <c r="CD31" s="697"/>
      <c r="CE31" s="698"/>
      <c r="CF31" s="656" t="s">
        <v>300</v>
      </c>
      <c r="CG31" s="657"/>
      <c r="CH31" s="657"/>
      <c r="CI31" s="657"/>
      <c r="CJ31" s="657"/>
      <c r="CK31" s="657"/>
      <c r="CL31" s="657"/>
      <c r="CM31" s="657"/>
      <c r="CN31" s="657"/>
      <c r="CO31" s="657"/>
      <c r="CP31" s="657"/>
      <c r="CQ31" s="658"/>
      <c r="CR31" s="659">
        <v>44273</v>
      </c>
      <c r="CS31" s="691"/>
      <c r="CT31" s="691"/>
      <c r="CU31" s="691"/>
      <c r="CV31" s="691"/>
      <c r="CW31" s="691"/>
      <c r="CX31" s="691"/>
      <c r="CY31" s="692"/>
      <c r="CZ31" s="664">
        <v>0.2</v>
      </c>
      <c r="DA31" s="689"/>
      <c r="DB31" s="689"/>
      <c r="DC31" s="693"/>
      <c r="DD31" s="668">
        <v>40085</v>
      </c>
      <c r="DE31" s="691"/>
      <c r="DF31" s="691"/>
      <c r="DG31" s="691"/>
      <c r="DH31" s="691"/>
      <c r="DI31" s="691"/>
      <c r="DJ31" s="691"/>
      <c r="DK31" s="692"/>
      <c r="DL31" s="668">
        <v>40085</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2">
      <c r="B32" s="656" t="s">
        <v>301</v>
      </c>
      <c r="C32" s="657"/>
      <c r="D32" s="657"/>
      <c r="E32" s="657"/>
      <c r="F32" s="657"/>
      <c r="G32" s="657"/>
      <c r="H32" s="657"/>
      <c r="I32" s="657"/>
      <c r="J32" s="657"/>
      <c r="K32" s="657"/>
      <c r="L32" s="657"/>
      <c r="M32" s="657"/>
      <c r="N32" s="657"/>
      <c r="O32" s="657"/>
      <c r="P32" s="657"/>
      <c r="Q32" s="658"/>
      <c r="R32" s="659">
        <v>1317403</v>
      </c>
      <c r="S32" s="660"/>
      <c r="T32" s="660"/>
      <c r="U32" s="660"/>
      <c r="V32" s="660"/>
      <c r="W32" s="660"/>
      <c r="X32" s="660"/>
      <c r="Y32" s="661"/>
      <c r="Z32" s="662">
        <v>6.2</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302</v>
      </c>
      <c r="AX32" s="656" t="s">
        <v>303</v>
      </c>
      <c r="AY32" s="657"/>
      <c r="AZ32" s="657"/>
      <c r="BA32" s="657"/>
      <c r="BB32" s="657"/>
      <c r="BC32" s="657"/>
      <c r="BD32" s="657"/>
      <c r="BE32" s="657"/>
      <c r="BF32" s="658"/>
      <c r="BG32" s="716">
        <v>99.5</v>
      </c>
      <c r="BH32" s="691"/>
      <c r="BI32" s="691"/>
      <c r="BJ32" s="691"/>
      <c r="BK32" s="691"/>
      <c r="BL32" s="691"/>
      <c r="BM32" s="665">
        <v>97.5</v>
      </c>
      <c r="BN32" s="691"/>
      <c r="BO32" s="691"/>
      <c r="BP32" s="691"/>
      <c r="BQ32" s="714"/>
      <c r="BR32" s="716">
        <v>99.5</v>
      </c>
      <c r="BS32" s="691"/>
      <c r="BT32" s="691"/>
      <c r="BU32" s="691"/>
      <c r="BV32" s="691"/>
      <c r="BW32" s="691"/>
      <c r="BX32" s="665">
        <v>97.2</v>
      </c>
      <c r="BY32" s="691"/>
      <c r="BZ32" s="691"/>
      <c r="CA32" s="691"/>
      <c r="CB32" s="714"/>
      <c r="CD32" s="699"/>
      <c r="CE32" s="700"/>
      <c r="CF32" s="656" t="s">
        <v>304</v>
      </c>
      <c r="CG32" s="657"/>
      <c r="CH32" s="657"/>
      <c r="CI32" s="657"/>
      <c r="CJ32" s="657"/>
      <c r="CK32" s="657"/>
      <c r="CL32" s="657"/>
      <c r="CM32" s="657"/>
      <c r="CN32" s="657"/>
      <c r="CO32" s="657"/>
      <c r="CP32" s="657"/>
      <c r="CQ32" s="658"/>
      <c r="CR32" s="659" t="s">
        <v>122</v>
      </c>
      <c r="CS32" s="660"/>
      <c r="CT32" s="660"/>
      <c r="CU32" s="660"/>
      <c r="CV32" s="660"/>
      <c r="CW32" s="660"/>
      <c r="CX32" s="660"/>
      <c r="CY32" s="661"/>
      <c r="CZ32" s="664" t="s">
        <v>122</v>
      </c>
      <c r="DA32" s="689"/>
      <c r="DB32" s="689"/>
      <c r="DC32" s="693"/>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89"/>
      <c r="DY32" s="689"/>
      <c r="DZ32" s="689"/>
      <c r="EA32" s="689"/>
      <c r="EB32" s="689"/>
      <c r="EC32" s="690"/>
    </row>
    <row r="33" spans="2:133" ht="11.25" customHeight="1" x14ac:dyDescent="0.2">
      <c r="B33" s="656" t="s">
        <v>305</v>
      </c>
      <c r="C33" s="657"/>
      <c r="D33" s="657"/>
      <c r="E33" s="657"/>
      <c r="F33" s="657"/>
      <c r="G33" s="657"/>
      <c r="H33" s="657"/>
      <c r="I33" s="657"/>
      <c r="J33" s="657"/>
      <c r="K33" s="657"/>
      <c r="L33" s="657"/>
      <c r="M33" s="657"/>
      <c r="N33" s="657"/>
      <c r="O33" s="657"/>
      <c r="P33" s="657"/>
      <c r="Q33" s="658"/>
      <c r="R33" s="659">
        <v>56736</v>
      </c>
      <c r="S33" s="660"/>
      <c r="T33" s="660"/>
      <c r="U33" s="660"/>
      <c r="V33" s="660"/>
      <c r="W33" s="660"/>
      <c r="X33" s="660"/>
      <c r="Y33" s="661"/>
      <c r="Z33" s="662">
        <v>0.3</v>
      </c>
      <c r="AA33" s="662"/>
      <c r="AB33" s="662"/>
      <c r="AC33" s="662"/>
      <c r="AD33" s="663">
        <v>24305</v>
      </c>
      <c r="AE33" s="663"/>
      <c r="AF33" s="663"/>
      <c r="AG33" s="663"/>
      <c r="AH33" s="663"/>
      <c r="AI33" s="663"/>
      <c r="AJ33" s="663"/>
      <c r="AK33" s="663"/>
      <c r="AL33" s="664">
        <v>0.2</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98.6</v>
      </c>
      <c r="BH33" s="718"/>
      <c r="BI33" s="718"/>
      <c r="BJ33" s="718"/>
      <c r="BK33" s="718"/>
      <c r="BL33" s="718"/>
      <c r="BM33" s="719">
        <v>92.1</v>
      </c>
      <c r="BN33" s="718"/>
      <c r="BO33" s="718"/>
      <c r="BP33" s="718"/>
      <c r="BQ33" s="720"/>
      <c r="BR33" s="717">
        <v>98.1</v>
      </c>
      <c r="BS33" s="718"/>
      <c r="BT33" s="718"/>
      <c r="BU33" s="718"/>
      <c r="BV33" s="718"/>
      <c r="BW33" s="718"/>
      <c r="BX33" s="719">
        <v>91.8</v>
      </c>
      <c r="BY33" s="718"/>
      <c r="BZ33" s="718"/>
      <c r="CA33" s="718"/>
      <c r="CB33" s="720"/>
      <c r="CD33" s="656" t="s">
        <v>307</v>
      </c>
      <c r="CE33" s="657"/>
      <c r="CF33" s="657"/>
      <c r="CG33" s="657"/>
      <c r="CH33" s="657"/>
      <c r="CI33" s="657"/>
      <c r="CJ33" s="657"/>
      <c r="CK33" s="657"/>
      <c r="CL33" s="657"/>
      <c r="CM33" s="657"/>
      <c r="CN33" s="657"/>
      <c r="CO33" s="657"/>
      <c r="CP33" s="657"/>
      <c r="CQ33" s="658"/>
      <c r="CR33" s="659">
        <v>9777309</v>
      </c>
      <c r="CS33" s="691"/>
      <c r="CT33" s="691"/>
      <c r="CU33" s="691"/>
      <c r="CV33" s="691"/>
      <c r="CW33" s="691"/>
      <c r="CX33" s="691"/>
      <c r="CY33" s="692"/>
      <c r="CZ33" s="664">
        <v>48.3</v>
      </c>
      <c r="DA33" s="689"/>
      <c r="DB33" s="689"/>
      <c r="DC33" s="693"/>
      <c r="DD33" s="668">
        <v>7326013</v>
      </c>
      <c r="DE33" s="691"/>
      <c r="DF33" s="691"/>
      <c r="DG33" s="691"/>
      <c r="DH33" s="691"/>
      <c r="DI33" s="691"/>
      <c r="DJ33" s="691"/>
      <c r="DK33" s="692"/>
      <c r="DL33" s="668">
        <v>5072607</v>
      </c>
      <c r="DM33" s="691"/>
      <c r="DN33" s="691"/>
      <c r="DO33" s="691"/>
      <c r="DP33" s="691"/>
      <c r="DQ33" s="691"/>
      <c r="DR33" s="691"/>
      <c r="DS33" s="691"/>
      <c r="DT33" s="691"/>
      <c r="DU33" s="691"/>
      <c r="DV33" s="692"/>
      <c r="DW33" s="664">
        <v>44.9</v>
      </c>
      <c r="DX33" s="689"/>
      <c r="DY33" s="689"/>
      <c r="DZ33" s="689"/>
      <c r="EA33" s="689"/>
      <c r="EB33" s="689"/>
      <c r="EC33" s="690"/>
    </row>
    <row r="34" spans="2:133" ht="11.25" customHeight="1" x14ac:dyDescent="0.2">
      <c r="B34" s="656" t="s">
        <v>308</v>
      </c>
      <c r="C34" s="657"/>
      <c r="D34" s="657"/>
      <c r="E34" s="657"/>
      <c r="F34" s="657"/>
      <c r="G34" s="657"/>
      <c r="H34" s="657"/>
      <c r="I34" s="657"/>
      <c r="J34" s="657"/>
      <c r="K34" s="657"/>
      <c r="L34" s="657"/>
      <c r="M34" s="657"/>
      <c r="N34" s="657"/>
      <c r="O34" s="657"/>
      <c r="P34" s="657"/>
      <c r="Q34" s="658"/>
      <c r="R34" s="659">
        <v>433641</v>
      </c>
      <c r="S34" s="660"/>
      <c r="T34" s="660"/>
      <c r="U34" s="660"/>
      <c r="V34" s="660"/>
      <c r="W34" s="660"/>
      <c r="X34" s="660"/>
      <c r="Y34" s="661"/>
      <c r="Z34" s="662">
        <v>2.1</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3013611</v>
      </c>
      <c r="CS34" s="660"/>
      <c r="CT34" s="660"/>
      <c r="CU34" s="660"/>
      <c r="CV34" s="660"/>
      <c r="CW34" s="660"/>
      <c r="CX34" s="660"/>
      <c r="CY34" s="661"/>
      <c r="CZ34" s="664">
        <v>14.9</v>
      </c>
      <c r="DA34" s="689"/>
      <c r="DB34" s="689"/>
      <c r="DC34" s="693"/>
      <c r="DD34" s="668">
        <v>2350413</v>
      </c>
      <c r="DE34" s="660"/>
      <c r="DF34" s="660"/>
      <c r="DG34" s="660"/>
      <c r="DH34" s="660"/>
      <c r="DI34" s="660"/>
      <c r="DJ34" s="660"/>
      <c r="DK34" s="661"/>
      <c r="DL34" s="668">
        <v>1557418</v>
      </c>
      <c r="DM34" s="660"/>
      <c r="DN34" s="660"/>
      <c r="DO34" s="660"/>
      <c r="DP34" s="660"/>
      <c r="DQ34" s="660"/>
      <c r="DR34" s="660"/>
      <c r="DS34" s="660"/>
      <c r="DT34" s="660"/>
      <c r="DU34" s="660"/>
      <c r="DV34" s="661"/>
      <c r="DW34" s="664">
        <v>13.8</v>
      </c>
      <c r="DX34" s="689"/>
      <c r="DY34" s="689"/>
      <c r="DZ34" s="689"/>
      <c r="EA34" s="689"/>
      <c r="EB34" s="689"/>
      <c r="EC34" s="690"/>
    </row>
    <row r="35" spans="2:133" ht="11.25" customHeight="1" x14ac:dyDescent="0.2">
      <c r="B35" s="656" t="s">
        <v>310</v>
      </c>
      <c r="C35" s="657"/>
      <c r="D35" s="657"/>
      <c r="E35" s="657"/>
      <c r="F35" s="657"/>
      <c r="G35" s="657"/>
      <c r="H35" s="657"/>
      <c r="I35" s="657"/>
      <c r="J35" s="657"/>
      <c r="K35" s="657"/>
      <c r="L35" s="657"/>
      <c r="M35" s="657"/>
      <c r="N35" s="657"/>
      <c r="O35" s="657"/>
      <c r="P35" s="657"/>
      <c r="Q35" s="658"/>
      <c r="R35" s="659">
        <v>1180364</v>
      </c>
      <c r="S35" s="660"/>
      <c r="T35" s="660"/>
      <c r="U35" s="660"/>
      <c r="V35" s="660"/>
      <c r="W35" s="660"/>
      <c r="X35" s="660"/>
      <c r="Y35" s="661"/>
      <c r="Z35" s="662">
        <v>5.6</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425241</v>
      </c>
      <c r="CS35" s="691"/>
      <c r="CT35" s="691"/>
      <c r="CU35" s="691"/>
      <c r="CV35" s="691"/>
      <c r="CW35" s="691"/>
      <c r="CX35" s="691"/>
      <c r="CY35" s="692"/>
      <c r="CZ35" s="664">
        <v>2.1</v>
      </c>
      <c r="DA35" s="689"/>
      <c r="DB35" s="689"/>
      <c r="DC35" s="693"/>
      <c r="DD35" s="668">
        <v>406414</v>
      </c>
      <c r="DE35" s="691"/>
      <c r="DF35" s="691"/>
      <c r="DG35" s="691"/>
      <c r="DH35" s="691"/>
      <c r="DI35" s="691"/>
      <c r="DJ35" s="691"/>
      <c r="DK35" s="692"/>
      <c r="DL35" s="668">
        <v>382259</v>
      </c>
      <c r="DM35" s="691"/>
      <c r="DN35" s="691"/>
      <c r="DO35" s="691"/>
      <c r="DP35" s="691"/>
      <c r="DQ35" s="691"/>
      <c r="DR35" s="691"/>
      <c r="DS35" s="691"/>
      <c r="DT35" s="691"/>
      <c r="DU35" s="691"/>
      <c r="DV35" s="692"/>
      <c r="DW35" s="664">
        <v>3.4</v>
      </c>
      <c r="DX35" s="689"/>
      <c r="DY35" s="689"/>
      <c r="DZ35" s="689"/>
      <c r="EA35" s="689"/>
      <c r="EB35" s="689"/>
      <c r="EC35" s="690"/>
    </row>
    <row r="36" spans="2:133" ht="11.25" customHeight="1" x14ac:dyDescent="0.2">
      <c r="B36" s="656" t="s">
        <v>314</v>
      </c>
      <c r="C36" s="657"/>
      <c r="D36" s="657"/>
      <c r="E36" s="657"/>
      <c r="F36" s="657"/>
      <c r="G36" s="657"/>
      <c r="H36" s="657"/>
      <c r="I36" s="657"/>
      <c r="J36" s="657"/>
      <c r="K36" s="657"/>
      <c r="L36" s="657"/>
      <c r="M36" s="657"/>
      <c r="N36" s="657"/>
      <c r="O36" s="657"/>
      <c r="P36" s="657"/>
      <c r="Q36" s="658"/>
      <c r="R36" s="659">
        <v>840000</v>
      </c>
      <c r="S36" s="660"/>
      <c r="T36" s="660"/>
      <c r="U36" s="660"/>
      <c r="V36" s="660"/>
      <c r="W36" s="660"/>
      <c r="X36" s="660"/>
      <c r="Y36" s="661"/>
      <c r="Z36" s="662">
        <v>4</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2148149</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159022</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3401423</v>
      </c>
      <c r="CS36" s="660"/>
      <c r="CT36" s="660"/>
      <c r="CU36" s="660"/>
      <c r="CV36" s="660"/>
      <c r="CW36" s="660"/>
      <c r="CX36" s="660"/>
      <c r="CY36" s="661"/>
      <c r="CZ36" s="664">
        <v>16.8</v>
      </c>
      <c r="DA36" s="689"/>
      <c r="DB36" s="689"/>
      <c r="DC36" s="693"/>
      <c r="DD36" s="668">
        <v>2739927</v>
      </c>
      <c r="DE36" s="660"/>
      <c r="DF36" s="660"/>
      <c r="DG36" s="660"/>
      <c r="DH36" s="660"/>
      <c r="DI36" s="660"/>
      <c r="DJ36" s="660"/>
      <c r="DK36" s="661"/>
      <c r="DL36" s="668">
        <v>1943676</v>
      </c>
      <c r="DM36" s="660"/>
      <c r="DN36" s="660"/>
      <c r="DO36" s="660"/>
      <c r="DP36" s="660"/>
      <c r="DQ36" s="660"/>
      <c r="DR36" s="660"/>
      <c r="DS36" s="660"/>
      <c r="DT36" s="660"/>
      <c r="DU36" s="660"/>
      <c r="DV36" s="661"/>
      <c r="DW36" s="664">
        <v>17.2</v>
      </c>
      <c r="DX36" s="689"/>
      <c r="DY36" s="689"/>
      <c r="DZ36" s="689"/>
      <c r="EA36" s="689"/>
      <c r="EB36" s="689"/>
      <c r="EC36" s="690"/>
    </row>
    <row r="37" spans="2:133" ht="11.25" customHeight="1" x14ac:dyDescent="0.2">
      <c r="B37" s="656" t="s">
        <v>318</v>
      </c>
      <c r="C37" s="657"/>
      <c r="D37" s="657"/>
      <c r="E37" s="657"/>
      <c r="F37" s="657"/>
      <c r="G37" s="657"/>
      <c r="H37" s="657"/>
      <c r="I37" s="657"/>
      <c r="J37" s="657"/>
      <c r="K37" s="657"/>
      <c r="L37" s="657"/>
      <c r="M37" s="657"/>
      <c r="N37" s="657"/>
      <c r="O37" s="657"/>
      <c r="P37" s="657"/>
      <c r="Q37" s="658"/>
      <c r="R37" s="659">
        <v>737528</v>
      </c>
      <c r="S37" s="660"/>
      <c r="T37" s="660"/>
      <c r="U37" s="660"/>
      <c r="V37" s="660"/>
      <c r="W37" s="660"/>
      <c r="X37" s="660"/>
      <c r="Y37" s="661"/>
      <c r="Z37" s="662">
        <v>3.5</v>
      </c>
      <c r="AA37" s="662"/>
      <c r="AB37" s="662"/>
      <c r="AC37" s="662"/>
      <c r="AD37" s="663">
        <v>1711</v>
      </c>
      <c r="AE37" s="663"/>
      <c r="AF37" s="663"/>
      <c r="AG37" s="663"/>
      <c r="AH37" s="663"/>
      <c r="AI37" s="663"/>
      <c r="AJ37" s="663"/>
      <c r="AK37" s="663"/>
      <c r="AL37" s="664">
        <v>0</v>
      </c>
      <c r="AM37" s="665"/>
      <c r="AN37" s="665"/>
      <c r="AO37" s="666"/>
      <c r="AQ37" s="722" t="s">
        <v>319</v>
      </c>
      <c r="AR37" s="723"/>
      <c r="AS37" s="723"/>
      <c r="AT37" s="723"/>
      <c r="AU37" s="723"/>
      <c r="AV37" s="723"/>
      <c r="AW37" s="723"/>
      <c r="AX37" s="723"/>
      <c r="AY37" s="724"/>
      <c r="AZ37" s="659">
        <v>590947</v>
      </c>
      <c r="BA37" s="660"/>
      <c r="BB37" s="660"/>
      <c r="BC37" s="660"/>
      <c r="BD37" s="691"/>
      <c r="BE37" s="691"/>
      <c r="BF37" s="714"/>
      <c r="BG37" s="656" t="s">
        <v>320</v>
      </c>
      <c r="BH37" s="657"/>
      <c r="BI37" s="657"/>
      <c r="BJ37" s="657"/>
      <c r="BK37" s="657"/>
      <c r="BL37" s="657"/>
      <c r="BM37" s="657"/>
      <c r="BN37" s="657"/>
      <c r="BO37" s="657"/>
      <c r="BP37" s="657"/>
      <c r="BQ37" s="657"/>
      <c r="BR37" s="657"/>
      <c r="BS37" s="657"/>
      <c r="BT37" s="657"/>
      <c r="BU37" s="658"/>
      <c r="BV37" s="659">
        <v>117499</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1507628</v>
      </c>
      <c r="CS37" s="691"/>
      <c r="CT37" s="691"/>
      <c r="CU37" s="691"/>
      <c r="CV37" s="691"/>
      <c r="CW37" s="691"/>
      <c r="CX37" s="691"/>
      <c r="CY37" s="692"/>
      <c r="CZ37" s="664">
        <v>7.4</v>
      </c>
      <c r="DA37" s="689"/>
      <c r="DB37" s="689"/>
      <c r="DC37" s="693"/>
      <c r="DD37" s="668">
        <v>1445797</v>
      </c>
      <c r="DE37" s="691"/>
      <c r="DF37" s="691"/>
      <c r="DG37" s="691"/>
      <c r="DH37" s="691"/>
      <c r="DI37" s="691"/>
      <c r="DJ37" s="691"/>
      <c r="DK37" s="692"/>
      <c r="DL37" s="668">
        <v>1367323</v>
      </c>
      <c r="DM37" s="691"/>
      <c r="DN37" s="691"/>
      <c r="DO37" s="691"/>
      <c r="DP37" s="691"/>
      <c r="DQ37" s="691"/>
      <c r="DR37" s="691"/>
      <c r="DS37" s="691"/>
      <c r="DT37" s="691"/>
      <c r="DU37" s="691"/>
      <c r="DV37" s="692"/>
      <c r="DW37" s="664">
        <v>12.1</v>
      </c>
      <c r="DX37" s="689"/>
      <c r="DY37" s="689"/>
      <c r="DZ37" s="689"/>
      <c r="EA37" s="689"/>
      <c r="EB37" s="689"/>
      <c r="EC37" s="690"/>
    </row>
    <row r="38" spans="2:133" ht="11.25" customHeight="1" x14ac:dyDescent="0.2">
      <c r="B38" s="656" t="s">
        <v>322</v>
      </c>
      <c r="C38" s="657"/>
      <c r="D38" s="657"/>
      <c r="E38" s="657"/>
      <c r="F38" s="657"/>
      <c r="G38" s="657"/>
      <c r="H38" s="657"/>
      <c r="I38" s="657"/>
      <c r="J38" s="657"/>
      <c r="K38" s="657"/>
      <c r="L38" s="657"/>
      <c r="M38" s="657"/>
      <c r="N38" s="657"/>
      <c r="O38" s="657"/>
      <c r="P38" s="657"/>
      <c r="Q38" s="658"/>
      <c r="R38" s="659">
        <v>1337893</v>
      </c>
      <c r="S38" s="660"/>
      <c r="T38" s="660"/>
      <c r="U38" s="660"/>
      <c r="V38" s="660"/>
      <c r="W38" s="660"/>
      <c r="X38" s="660"/>
      <c r="Y38" s="661"/>
      <c r="Z38" s="662">
        <v>6.3</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v>30287</v>
      </c>
      <c r="BA38" s="660"/>
      <c r="BB38" s="660"/>
      <c r="BC38" s="660"/>
      <c r="BD38" s="691"/>
      <c r="BE38" s="691"/>
      <c r="BF38" s="714"/>
      <c r="BG38" s="656" t="s">
        <v>324</v>
      </c>
      <c r="BH38" s="657"/>
      <c r="BI38" s="657"/>
      <c r="BJ38" s="657"/>
      <c r="BK38" s="657"/>
      <c r="BL38" s="657"/>
      <c r="BM38" s="657"/>
      <c r="BN38" s="657"/>
      <c r="BO38" s="657"/>
      <c r="BP38" s="657"/>
      <c r="BQ38" s="657"/>
      <c r="BR38" s="657"/>
      <c r="BS38" s="657"/>
      <c r="BT38" s="657"/>
      <c r="BU38" s="658"/>
      <c r="BV38" s="659">
        <v>3689</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1526915</v>
      </c>
      <c r="CS38" s="660"/>
      <c r="CT38" s="660"/>
      <c r="CU38" s="660"/>
      <c r="CV38" s="660"/>
      <c r="CW38" s="660"/>
      <c r="CX38" s="660"/>
      <c r="CY38" s="661"/>
      <c r="CZ38" s="664">
        <v>7.5</v>
      </c>
      <c r="DA38" s="689"/>
      <c r="DB38" s="689"/>
      <c r="DC38" s="693"/>
      <c r="DD38" s="668">
        <v>1247289</v>
      </c>
      <c r="DE38" s="660"/>
      <c r="DF38" s="660"/>
      <c r="DG38" s="660"/>
      <c r="DH38" s="660"/>
      <c r="DI38" s="660"/>
      <c r="DJ38" s="660"/>
      <c r="DK38" s="661"/>
      <c r="DL38" s="668">
        <v>1189254</v>
      </c>
      <c r="DM38" s="660"/>
      <c r="DN38" s="660"/>
      <c r="DO38" s="660"/>
      <c r="DP38" s="660"/>
      <c r="DQ38" s="660"/>
      <c r="DR38" s="660"/>
      <c r="DS38" s="660"/>
      <c r="DT38" s="660"/>
      <c r="DU38" s="660"/>
      <c r="DV38" s="661"/>
      <c r="DW38" s="664">
        <v>10.5</v>
      </c>
      <c r="DX38" s="689"/>
      <c r="DY38" s="689"/>
      <c r="DZ38" s="689"/>
      <c r="EA38" s="689"/>
      <c r="EB38" s="689"/>
      <c r="EC38" s="690"/>
    </row>
    <row r="39" spans="2:133" ht="11.25" customHeight="1" x14ac:dyDescent="0.2">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t="s">
        <v>122</v>
      </c>
      <c r="BA39" s="660"/>
      <c r="BB39" s="660"/>
      <c r="BC39" s="660"/>
      <c r="BD39" s="691"/>
      <c r="BE39" s="691"/>
      <c r="BF39" s="714"/>
      <c r="BG39" s="656" t="s">
        <v>328</v>
      </c>
      <c r="BH39" s="657"/>
      <c r="BI39" s="657"/>
      <c r="BJ39" s="657"/>
      <c r="BK39" s="657"/>
      <c r="BL39" s="657"/>
      <c r="BM39" s="657"/>
      <c r="BN39" s="657"/>
      <c r="BO39" s="657"/>
      <c r="BP39" s="657"/>
      <c r="BQ39" s="657"/>
      <c r="BR39" s="657"/>
      <c r="BS39" s="657"/>
      <c r="BT39" s="657"/>
      <c r="BU39" s="658"/>
      <c r="BV39" s="659">
        <v>5291</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1105319</v>
      </c>
      <c r="CS39" s="691"/>
      <c r="CT39" s="691"/>
      <c r="CU39" s="691"/>
      <c r="CV39" s="691"/>
      <c r="CW39" s="691"/>
      <c r="CX39" s="691"/>
      <c r="CY39" s="692"/>
      <c r="CZ39" s="664">
        <v>5.5</v>
      </c>
      <c r="DA39" s="689"/>
      <c r="DB39" s="689"/>
      <c r="DC39" s="693"/>
      <c r="DD39" s="668">
        <v>579002</v>
      </c>
      <c r="DE39" s="691"/>
      <c r="DF39" s="691"/>
      <c r="DG39" s="691"/>
      <c r="DH39" s="691"/>
      <c r="DI39" s="691"/>
      <c r="DJ39" s="691"/>
      <c r="DK39" s="692"/>
      <c r="DL39" s="668" t="s">
        <v>122</v>
      </c>
      <c r="DM39" s="691"/>
      <c r="DN39" s="691"/>
      <c r="DO39" s="691"/>
      <c r="DP39" s="691"/>
      <c r="DQ39" s="691"/>
      <c r="DR39" s="691"/>
      <c r="DS39" s="691"/>
      <c r="DT39" s="691"/>
      <c r="DU39" s="691"/>
      <c r="DV39" s="692"/>
      <c r="DW39" s="664" t="s">
        <v>122</v>
      </c>
      <c r="DX39" s="689"/>
      <c r="DY39" s="689"/>
      <c r="DZ39" s="689"/>
      <c r="EA39" s="689"/>
      <c r="EB39" s="689"/>
      <c r="EC39" s="690"/>
    </row>
    <row r="40" spans="2:133" ht="11.25" customHeight="1" x14ac:dyDescent="0.2">
      <c r="B40" s="656" t="s">
        <v>330</v>
      </c>
      <c r="C40" s="657"/>
      <c r="D40" s="657"/>
      <c r="E40" s="657"/>
      <c r="F40" s="657"/>
      <c r="G40" s="657"/>
      <c r="H40" s="657"/>
      <c r="I40" s="657"/>
      <c r="J40" s="657"/>
      <c r="K40" s="657"/>
      <c r="L40" s="657"/>
      <c r="M40" s="657"/>
      <c r="N40" s="657"/>
      <c r="O40" s="657"/>
      <c r="P40" s="657"/>
      <c r="Q40" s="658"/>
      <c r="R40" s="659">
        <v>54780</v>
      </c>
      <c r="S40" s="660"/>
      <c r="T40" s="660"/>
      <c r="U40" s="660"/>
      <c r="V40" s="660"/>
      <c r="W40" s="660"/>
      <c r="X40" s="660"/>
      <c r="Y40" s="661"/>
      <c r="Z40" s="662">
        <v>0.3</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t="s">
        <v>122</v>
      </c>
      <c r="BA40" s="660"/>
      <c r="BB40" s="660"/>
      <c r="BC40" s="660"/>
      <c r="BD40" s="691"/>
      <c r="BE40" s="691"/>
      <c r="BF40" s="714"/>
      <c r="BG40" s="707" t="s">
        <v>332</v>
      </c>
      <c r="BH40" s="708"/>
      <c r="BI40" s="708"/>
      <c r="BJ40" s="708"/>
      <c r="BK40" s="708"/>
      <c r="BL40" s="223"/>
      <c r="BM40" s="657" t="s">
        <v>333</v>
      </c>
      <c r="BN40" s="657"/>
      <c r="BO40" s="657"/>
      <c r="BP40" s="657"/>
      <c r="BQ40" s="657"/>
      <c r="BR40" s="657"/>
      <c r="BS40" s="657"/>
      <c r="BT40" s="657"/>
      <c r="BU40" s="658"/>
      <c r="BV40" s="659">
        <v>80</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304800</v>
      </c>
      <c r="CS40" s="660"/>
      <c r="CT40" s="660"/>
      <c r="CU40" s="660"/>
      <c r="CV40" s="660"/>
      <c r="CW40" s="660"/>
      <c r="CX40" s="660"/>
      <c r="CY40" s="661"/>
      <c r="CZ40" s="664">
        <v>1.5</v>
      </c>
      <c r="DA40" s="689"/>
      <c r="DB40" s="689"/>
      <c r="DC40" s="693"/>
      <c r="DD40" s="668">
        <v>2968</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89"/>
      <c r="DY40" s="689"/>
      <c r="DZ40" s="689"/>
      <c r="EA40" s="689"/>
      <c r="EB40" s="689"/>
      <c r="EC40" s="690"/>
    </row>
    <row r="41" spans="2:133" ht="11.25" customHeight="1" x14ac:dyDescent="0.2">
      <c r="B41" s="680" t="s">
        <v>335</v>
      </c>
      <c r="C41" s="681"/>
      <c r="D41" s="681"/>
      <c r="E41" s="681"/>
      <c r="F41" s="681"/>
      <c r="G41" s="681"/>
      <c r="H41" s="681"/>
      <c r="I41" s="681"/>
      <c r="J41" s="681"/>
      <c r="K41" s="681"/>
      <c r="L41" s="681"/>
      <c r="M41" s="681"/>
      <c r="N41" s="681"/>
      <c r="O41" s="681"/>
      <c r="P41" s="681"/>
      <c r="Q41" s="682"/>
      <c r="R41" s="731">
        <v>21078852</v>
      </c>
      <c r="S41" s="732"/>
      <c r="T41" s="732"/>
      <c r="U41" s="732"/>
      <c r="V41" s="732"/>
      <c r="W41" s="732"/>
      <c r="X41" s="732"/>
      <c r="Y41" s="736"/>
      <c r="Z41" s="737">
        <v>100</v>
      </c>
      <c r="AA41" s="737"/>
      <c r="AB41" s="737"/>
      <c r="AC41" s="737"/>
      <c r="AD41" s="738">
        <v>11251105</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267688</v>
      </c>
      <c r="BA41" s="660"/>
      <c r="BB41" s="660"/>
      <c r="BC41" s="660"/>
      <c r="BD41" s="691"/>
      <c r="BE41" s="691"/>
      <c r="BF41" s="714"/>
      <c r="BG41" s="707"/>
      <c r="BH41" s="708"/>
      <c r="BI41" s="708"/>
      <c r="BJ41" s="708"/>
      <c r="BK41" s="708"/>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91"/>
      <c r="CT41" s="691"/>
      <c r="CU41" s="691"/>
      <c r="CV41" s="691"/>
      <c r="CW41" s="691"/>
      <c r="CX41" s="691"/>
      <c r="CY41" s="692"/>
      <c r="CZ41" s="664" t="s">
        <v>122</v>
      </c>
      <c r="DA41" s="689"/>
      <c r="DB41" s="689"/>
      <c r="DC41" s="693"/>
      <c r="DD41" s="668" t="s">
        <v>122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339</v>
      </c>
      <c r="AR42" s="729"/>
      <c r="AS42" s="729"/>
      <c r="AT42" s="729"/>
      <c r="AU42" s="729"/>
      <c r="AV42" s="729"/>
      <c r="AW42" s="729"/>
      <c r="AX42" s="729"/>
      <c r="AY42" s="730"/>
      <c r="AZ42" s="731">
        <v>1259227</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397</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2396004</v>
      </c>
      <c r="CS42" s="691"/>
      <c r="CT42" s="691"/>
      <c r="CU42" s="691"/>
      <c r="CV42" s="691"/>
      <c r="CW42" s="691"/>
      <c r="CX42" s="691"/>
      <c r="CY42" s="692"/>
      <c r="CZ42" s="664">
        <v>11.8</v>
      </c>
      <c r="DA42" s="689"/>
      <c r="DB42" s="689"/>
      <c r="DC42" s="693"/>
      <c r="DD42" s="668">
        <v>610459</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342</v>
      </c>
      <c r="CD43" s="656" t="s">
        <v>343</v>
      </c>
      <c r="CE43" s="657"/>
      <c r="CF43" s="657"/>
      <c r="CG43" s="657"/>
      <c r="CH43" s="657"/>
      <c r="CI43" s="657"/>
      <c r="CJ43" s="657"/>
      <c r="CK43" s="657"/>
      <c r="CL43" s="657"/>
      <c r="CM43" s="657"/>
      <c r="CN43" s="657"/>
      <c r="CO43" s="657"/>
      <c r="CP43" s="657"/>
      <c r="CQ43" s="658"/>
      <c r="CR43" s="659">
        <v>69473</v>
      </c>
      <c r="CS43" s="691"/>
      <c r="CT43" s="691"/>
      <c r="CU43" s="691"/>
      <c r="CV43" s="691"/>
      <c r="CW43" s="691"/>
      <c r="CX43" s="691"/>
      <c r="CY43" s="692"/>
      <c r="CZ43" s="664">
        <v>0.3</v>
      </c>
      <c r="DA43" s="689"/>
      <c r="DB43" s="689"/>
      <c r="DC43" s="693"/>
      <c r="DD43" s="668">
        <v>48439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1919448</v>
      </c>
      <c r="CS44" s="660"/>
      <c r="CT44" s="660"/>
      <c r="CU44" s="660"/>
      <c r="CV44" s="660"/>
      <c r="CW44" s="660"/>
      <c r="CX44" s="660"/>
      <c r="CY44" s="661"/>
      <c r="CZ44" s="664">
        <v>9.5</v>
      </c>
      <c r="DA44" s="665"/>
      <c r="DB44" s="665"/>
      <c r="DC44" s="671"/>
      <c r="DD44" s="668">
        <v>472009</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404132</v>
      </c>
      <c r="CS45" s="691"/>
      <c r="CT45" s="691"/>
      <c r="CU45" s="691"/>
      <c r="CV45" s="691"/>
      <c r="CW45" s="691"/>
      <c r="CX45" s="691"/>
      <c r="CY45" s="692"/>
      <c r="CZ45" s="664">
        <v>2</v>
      </c>
      <c r="DA45" s="689"/>
      <c r="DB45" s="689"/>
      <c r="DC45" s="693"/>
      <c r="DD45" s="668">
        <v>41002</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348</v>
      </c>
      <c r="CG46" s="657"/>
      <c r="CH46" s="657"/>
      <c r="CI46" s="657"/>
      <c r="CJ46" s="657"/>
      <c r="CK46" s="657"/>
      <c r="CL46" s="657"/>
      <c r="CM46" s="657"/>
      <c r="CN46" s="657"/>
      <c r="CO46" s="657"/>
      <c r="CP46" s="657"/>
      <c r="CQ46" s="658"/>
      <c r="CR46" s="659">
        <v>1465813</v>
      </c>
      <c r="CS46" s="660"/>
      <c r="CT46" s="660"/>
      <c r="CU46" s="660"/>
      <c r="CV46" s="660"/>
      <c r="CW46" s="660"/>
      <c r="CX46" s="660"/>
      <c r="CY46" s="661"/>
      <c r="CZ46" s="664">
        <v>7.2</v>
      </c>
      <c r="DA46" s="665"/>
      <c r="DB46" s="665"/>
      <c r="DC46" s="671"/>
      <c r="DD46" s="668">
        <v>413956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349</v>
      </c>
      <c r="CG47" s="657"/>
      <c r="CH47" s="657"/>
      <c r="CI47" s="657"/>
      <c r="CJ47" s="657"/>
      <c r="CK47" s="657"/>
      <c r="CL47" s="657"/>
      <c r="CM47" s="657"/>
      <c r="CN47" s="657"/>
      <c r="CO47" s="657"/>
      <c r="CP47" s="657"/>
      <c r="CQ47" s="658"/>
      <c r="CR47" s="659">
        <v>476556</v>
      </c>
      <c r="CS47" s="691"/>
      <c r="CT47" s="691"/>
      <c r="CU47" s="691"/>
      <c r="CV47" s="691"/>
      <c r="CW47" s="691"/>
      <c r="CX47" s="691"/>
      <c r="CY47" s="692"/>
      <c r="CZ47" s="664">
        <v>2.4</v>
      </c>
      <c r="DA47" s="689"/>
      <c r="DB47" s="689"/>
      <c r="DC47" s="693"/>
      <c r="DD47" s="668">
        <v>138450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351</v>
      </c>
      <c r="CE49" s="681"/>
      <c r="CF49" s="681"/>
      <c r="CG49" s="681"/>
      <c r="CH49" s="681"/>
      <c r="CI49" s="681"/>
      <c r="CJ49" s="681"/>
      <c r="CK49" s="681"/>
      <c r="CL49" s="681"/>
      <c r="CM49" s="681"/>
      <c r="CN49" s="681"/>
      <c r="CO49" s="681"/>
      <c r="CP49" s="681"/>
      <c r="CQ49" s="682"/>
      <c r="CR49" s="731">
        <v>20259251</v>
      </c>
      <c r="CS49" s="718"/>
      <c r="CT49" s="718"/>
      <c r="CU49" s="718"/>
      <c r="CV49" s="718"/>
      <c r="CW49" s="718"/>
      <c r="CX49" s="718"/>
      <c r="CY49" s="747"/>
      <c r="CZ49" s="739">
        <v>100</v>
      </c>
      <c r="DA49" s="748"/>
      <c r="DB49" s="748"/>
      <c r="DC49" s="749"/>
      <c r="DD49" s="750">
        <v>13938791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7RxHFzsJOZj+5POHHH/M9iMG0/kDoDVPJ8VAdBibiD4l6yvaPwEbO23glrNoCod9X1Lq5zrIz29y1MClSWj/IA==" saltValue="bWluAZTHqEcl+RdndhRoU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374</v>
      </c>
      <c r="C7" s="786"/>
      <c r="D7" s="786"/>
      <c r="E7" s="786"/>
      <c r="F7" s="786"/>
      <c r="G7" s="786"/>
      <c r="H7" s="786"/>
      <c r="I7" s="786"/>
      <c r="J7" s="786"/>
      <c r="K7" s="786"/>
      <c r="L7" s="786"/>
      <c r="M7" s="786"/>
      <c r="N7" s="786"/>
      <c r="O7" s="786"/>
      <c r="P7" s="787"/>
      <c r="Q7" s="788">
        <v>21097</v>
      </c>
      <c r="R7" s="789"/>
      <c r="S7" s="789"/>
      <c r="T7" s="789"/>
      <c r="U7" s="789"/>
      <c r="V7" s="789">
        <v>20277</v>
      </c>
      <c r="W7" s="789"/>
      <c r="X7" s="789"/>
      <c r="Y7" s="789"/>
      <c r="Z7" s="789"/>
      <c r="AA7" s="789">
        <v>820</v>
      </c>
      <c r="AB7" s="789"/>
      <c r="AC7" s="789"/>
      <c r="AD7" s="789"/>
      <c r="AE7" s="790"/>
      <c r="AF7" s="791">
        <v>542</v>
      </c>
      <c r="AG7" s="792"/>
      <c r="AH7" s="792"/>
      <c r="AI7" s="792"/>
      <c r="AJ7" s="793"/>
      <c r="AK7" s="794">
        <v>1180</v>
      </c>
      <c r="AL7" s="795"/>
      <c r="AM7" s="795"/>
      <c r="AN7" s="795"/>
      <c r="AO7" s="795"/>
      <c r="AP7" s="795">
        <v>16442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545</v>
      </c>
      <c r="BT7" s="783"/>
      <c r="BU7" s="783"/>
      <c r="BV7" s="783"/>
      <c r="BW7" s="783"/>
      <c r="BX7" s="783"/>
      <c r="BY7" s="783"/>
      <c r="BZ7" s="783"/>
      <c r="CA7" s="783"/>
      <c r="CB7" s="783"/>
      <c r="CC7" s="783"/>
      <c r="CD7" s="783"/>
      <c r="CE7" s="783"/>
      <c r="CF7" s="783"/>
      <c r="CG7" s="798"/>
      <c r="CH7" s="779">
        <v>11</v>
      </c>
      <c r="CI7" s="780"/>
      <c r="CJ7" s="780"/>
      <c r="CK7" s="780"/>
      <c r="CL7" s="781"/>
      <c r="CM7" s="779">
        <v>42</v>
      </c>
      <c r="CN7" s="780"/>
      <c r="CO7" s="780"/>
      <c r="CP7" s="780"/>
      <c r="CQ7" s="781"/>
      <c r="CR7" s="779">
        <v>26</v>
      </c>
      <c r="CS7" s="780"/>
      <c r="CT7" s="780"/>
      <c r="CU7" s="780"/>
      <c r="CV7" s="781"/>
      <c r="CW7" s="779" t="s">
        <v>544</v>
      </c>
      <c r="CX7" s="780"/>
      <c r="CY7" s="780"/>
      <c r="CZ7" s="780"/>
      <c r="DA7" s="781"/>
      <c r="DB7" s="779" t="s">
        <v>544</v>
      </c>
      <c r="DC7" s="780"/>
      <c r="DD7" s="780"/>
      <c r="DE7" s="780"/>
      <c r="DF7" s="781"/>
      <c r="DG7" s="779" t="s">
        <v>544</v>
      </c>
      <c r="DH7" s="780"/>
      <c r="DI7" s="780"/>
      <c r="DJ7" s="780"/>
      <c r="DK7" s="781"/>
      <c r="DL7" s="779" t="s">
        <v>544</v>
      </c>
      <c r="DM7" s="780"/>
      <c r="DN7" s="780"/>
      <c r="DO7" s="780"/>
      <c r="DP7" s="781"/>
      <c r="DQ7" s="779" t="s">
        <v>544</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546</v>
      </c>
      <c r="BT8" s="810"/>
      <c r="BU8" s="810"/>
      <c r="BV8" s="810"/>
      <c r="BW8" s="810"/>
      <c r="BX8" s="810"/>
      <c r="BY8" s="810"/>
      <c r="BZ8" s="810"/>
      <c r="CA8" s="810"/>
      <c r="CB8" s="810"/>
      <c r="CC8" s="810"/>
      <c r="CD8" s="810"/>
      <c r="CE8" s="810"/>
      <c r="CF8" s="810"/>
      <c r="CG8" s="811"/>
      <c r="CH8" s="812">
        <v>1</v>
      </c>
      <c r="CI8" s="813"/>
      <c r="CJ8" s="813"/>
      <c r="CK8" s="813"/>
      <c r="CL8" s="814"/>
      <c r="CM8" s="812">
        <v>28</v>
      </c>
      <c r="CN8" s="813"/>
      <c r="CO8" s="813"/>
      <c r="CP8" s="813"/>
      <c r="CQ8" s="814"/>
      <c r="CR8" s="812">
        <v>10</v>
      </c>
      <c r="CS8" s="813"/>
      <c r="CT8" s="813"/>
      <c r="CU8" s="813"/>
      <c r="CV8" s="814"/>
      <c r="CW8" s="812" t="s">
        <v>544</v>
      </c>
      <c r="CX8" s="813"/>
      <c r="CY8" s="813"/>
      <c r="CZ8" s="813"/>
      <c r="DA8" s="814"/>
      <c r="DB8" s="812" t="s">
        <v>544</v>
      </c>
      <c r="DC8" s="813"/>
      <c r="DD8" s="813"/>
      <c r="DE8" s="813"/>
      <c r="DF8" s="814"/>
      <c r="DG8" s="812" t="s">
        <v>544</v>
      </c>
      <c r="DH8" s="813"/>
      <c r="DI8" s="813"/>
      <c r="DJ8" s="813"/>
      <c r="DK8" s="814"/>
      <c r="DL8" s="812" t="s">
        <v>544</v>
      </c>
      <c r="DM8" s="813"/>
      <c r="DN8" s="813"/>
      <c r="DO8" s="813"/>
      <c r="DP8" s="814"/>
      <c r="DQ8" s="812" t="s">
        <v>544</v>
      </c>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547</v>
      </c>
      <c r="BT9" s="810"/>
      <c r="BU9" s="810"/>
      <c r="BV9" s="810"/>
      <c r="BW9" s="810"/>
      <c r="BX9" s="810"/>
      <c r="BY9" s="810"/>
      <c r="BZ9" s="810"/>
      <c r="CA9" s="810"/>
      <c r="CB9" s="810"/>
      <c r="CC9" s="810"/>
      <c r="CD9" s="810"/>
      <c r="CE9" s="810"/>
      <c r="CF9" s="810"/>
      <c r="CG9" s="811"/>
      <c r="CH9" s="812">
        <v>61</v>
      </c>
      <c r="CI9" s="813"/>
      <c r="CJ9" s="813"/>
      <c r="CK9" s="813"/>
      <c r="CL9" s="814"/>
      <c r="CM9" s="812">
        <v>49</v>
      </c>
      <c r="CN9" s="813"/>
      <c r="CO9" s="813"/>
      <c r="CP9" s="813"/>
      <c r="CQ9" s="814"/>
      <c r="CR9" s="812">
        <v>25</v>
      </c>
      <c r="CS9" s="813"/>
      <c r="CT9" s="813"/>
      <c r="CU9" s="813"/>
      <c r="CV9" s="814"/>
      <c r="CW9" s="812" t="s">
        <v>544</v>
      </c>
      <c r="CX9" s="813"/>
      <c r="CY9" s="813"/>
      <c r="CZ9" s="813"/>
      <c r="DA9" s="814"/>
      <c r="DB9" s="812" t="s">
        <v>544</v>
      </c>
      <c r="DC9" s="813"/>
      <c r="DD9" s="813"/>
      <c r="DE9" s="813"/>
      <c r="DF9" s="814"/>
      <c r="DG9" s="812" t="s">
        <v>544</v>
      </c>
      <c r="DH9" s="813"/>
      <c r="DI9" s="813"/>
      <c r="DJ9" s="813"/>
      <c r="DK9" s="814"/>
      <c r="DL9" s="812" t="s">
        <v>544</v>
      </c>
      <c r="DM9" s="813"/>
      <c r="DN9" s="813"/>
      <c r="DO9" s="813"/>
      <c r="DP9" s="814"/>
      <c r="DQ9" s="812" t="s">
        <v>544</v>
      </c>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548</v>
      </c>
      <c r="BT10" s="810"/>
      <c r="BU10" s="810"/>
      <c r="BV10" s="810"/>
      <c r="BW10" s="810"/>
      <c r="BX10" s="810"/>
      <c r="BY10" s="810"/>
      <c r="BZ10" s="810"/>
      <c r="CA10" s="810"/>
      <c r="CB10" s="810"/>
      <c r="CC10" s="810"/>
      <c r="CD10" s="810"/>
      <c r="CE10" s="810"/>
      <c r="CF10" s="810"/>
      <c r="CG10" s="811"/>
      <c r="CH10" s="812">
        <v>13</v>
      </c>
      <c r="CI10" s="813"/>
      <c r="CJ10" s="813"/>
      <c r="CK10" s="813"/>
      <c r="CL10" s="814"/>
      <c r="CM10" s="812">
        <v>163</v>
      </c>
      <c r="CN10" s="813"/>
      <c r="CO10" s="813"/>
      <c r="CP10" s="813"/>
      <c r="CQ10" s="814"/>
      <c r="CR10" s="812">
        <v>3</v>
      </c>
      <c r="CS10" s="813"/>
      <c r="CT10" s="813"/>
      <c r="CU10" s="813"/>
      <c r="CV10" s="814"/>
      <c r="CW10" s="812" t="s">
        <v>544</v>
      </c>
      <c r="CX10" s="813"/>
      <c r="CY10" s="813"/>
      <c r="CZ10" s="813"/>
      <c r="DA10" s="814"/>
      <c r="DB10" s="812" t="s">
        <v>544</v>
      </c>
      <c r="DC10" s="813"/>
      <c r="DD10" s="813"/>
      <c r="DE10" s="813"/>
      <c r="DF10" s="814"/>
      <c r="DG10" s="812" t="s">
        <v>544</v>
      </c>
      <c r="DH10" s="813"/>
      <c r="DI10" s="813"/>
      <c r="DJ10" s="813"/>
      <c r="DK10" s="814"/>
      <c r="DL10" s="812" t="s">
        <v>544</v>
      </c>
      <c r="DM10" s="813"/>
      <c r="DN10" s="813"/>
      <c r="DO10" s="813"/>
      <c r="DP10" s="814"/>
      <c r="DQ10" s="812" t="s">
        <v>544</v>
      </c>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549</v>
      </c>
      <c r="BT11" s="810"/>
      <c r="BU11" s="810"/>
      <c r="BV11" s="810"/>
      <c r="BW11" s="810"/>
      <c r="BX11" s="810"/>
      <c r="BY11" s="810"/>
      <c r="BZ11" s="810"/>
      <c r="CA11" s="810"/>
      <c r="CB11" s="810"/>
      <c r="CC11" s="810"/>
      <c r="CD11" s="810"/>
      <c r="CE11" s="810"/>
      <c r="CF11" s="810"/>
      <c r="CG11" s="811"/>
      <c r="CH11" s="812">
        <v>27</v>
      </c>
      <c r="CI11" s="813"/>
      <c r="CJ11" s="813"/>
      <c r="CK11" s="813"/>
      <c r="CL11" s="814"/>
      <c r="CM11" s="812">
        <v>30</v>
      </c>
      <c r="CN11" s="813"/>
      <c r="CO11" s="813"/>
      <c r="CP11" s="813"/>
      <c r="CQ11" s="814"/>
      <c r="CR11" s="812">
        <v>5</v>
      </c>
      <c r="CS11" s="813"/>
      <c r="CT11" s="813"/>
      <c r="CU11" s="813"/>
      <c r="CV11" s="814"/>
      <c r="CW11" s="812" t="s">
        <v>544</v>
      </c>
      <c r="CX11" s="813"/>
      <c r="CY11" s="813"/>
      <c r="CZ11" s="813"/>
      <c r="DA11" s="814"/>
      <c r="DB11" s="812" t="s">
        <v>544</v>
      </c>
      <c r="DC11" s="813"/>
      <c r="DD11" s="813"/>
      <c r="DE11" s="813"/>
      <c r="DF11" s="814"/>
      <c r="DG11" s="812" t="s">
        <v>544</v>
      </c>
      <c r="DH11" s="813"/>
      <c r="DI11" s="813"/>
      <c r="DJ11" s="813"/>
      <c r="DK11" s="814"/>
      <c r="DL11" s="812" t="s">
        <v>544</v>
      </c>
      <c r="DM11" s="813"/>
      <c r="DN11" s="813"/>
      <c r="DO11" s="813"/>
      <c r="DP11" s="814"/>
      <c r="DQ11" s="812" t="s">
        <v>544</v>
      </c>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376</v>
      </c>
      <c r="B23" s="825" t="s">
        <v>377</v>
      </c>
      <c r="C23" s="826"/>
      <c r="D23" s="826"/>
      <c r="E23" s="826"/>
      <c r="F23" s="826"/>
      <c r="G23" s="826"/>
      <c r="H23" s="826"/>
      <c r="I23" s="826"/>
      <c r="J23" s="826"/>
      <c r="K23" s="826"/>
      <c r="L23" s="826"/>
      <c r="M23" s="826"/>
      <c r="N23" s="826"/>
      <c r="O23" s="826"/>
      <c r="P23" s="827"/>
      <c r="Q23" s="828">
        <v>21097</v>
      </c>
      <c r="R23" s="829"/>
      <c r="S23" s="829"/>
      <c r="T23" s="829"/>
      <c r="U23" s="829"/>
      <c r="V23" s="829">
        <v>20277</v>
      </c>
      <c r="W23" s="829"/>
      <c r="X23" s="829"/>
      <c r="Y23" s="829"/>
      <c r="Z23" s="829"/>
      <c r="AA23" s="829">
        <v>820</v>
      </c>
      <c r="AB23" s="829"/>
      <c r="AC23" s="829"/>
      <c r="AD23" s="829"/>
      <c r="AE23" s="830"/>
      <c r="AF23" s="831">
        <v>542</v>
      </c>
      <c r="AG23" s="829"/>
      <c r="AH23" s="829"/>
      <c r="AI23" s="829"/>
      <c r="AJ23" s="832"/>
      <c r="AK23" s="833"/>
      <c r="AL23" s="834"/>
      <c r="AM23" s="834"/>
      <c r="AN23" s="834"/>
      <c r="AO23" s="834"/>
      <c r="AP23" s="829">
        <v>16442</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378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379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357</v>
      </c>
      <c r="B26" s="764"/>
      <c r="C26" s="764"/>
      <c r="D26" s="764"/>
      <c r="E26" s="764"/>
      <c r="F26" s="764"/>
      <c r="G26" s="764"/>
      <c r="H26" s="764"/>
      <c r="I26" s="764"/>
      <c r="J26" s="764"/>
      <c r="K26" s="764"/>
      <c r="L26" s="764"/>
      <c r="M26" s="764"/>
      <c r="N26" s="764"/>
      <c r="O26" s="764"/>
      <c r="P26" s="765"/>
      <c r="Q26" s="769" t="s">
        <v>380</v>
      </c>
      <c r="R26" s="770"/>
      <c r="S26" s="770"/>
      <c r="T26" s="770"/>
      <c r="U26" s="771"/>
      <c r="V26" s="769" t="s">
        <v>381</v>
      </c>
      <c r="W26" s="770"/>
      <c r="X26" s="770"/>
      <c r="Y26" s="770"/>
      <c r="Z26" s="771"/>
      <c r="AA26" s="769" t="s">
        <v>382</v>
      </c>
      <c r="AB26" s="770"/>
      <c r="AC26" s="770"/>
      <c r="AD26" s="770"/>
      <c r="AE26" s="770"/>
      <c r="AF26" s="850" t="s">
        <v>383</v>
      </c>
      <c r="AG26" s="851"/>
      <c r="AH26" s="851"/>
      <c r="AI26" s="851"/>
      <c r="AJ26" s="852"/>
      <c r="AK26" s="770" t="s">
        <v>384</v>
      </c>
      <c r="AL26" s="770"/>
      <c r="AM26" s="770"/>
      <c r="AN26" s="770"/>
      <c r="AO26" s="771"/>
      <c r="AP26" s="769" t="s">
        <v>385</v>
      </c>
      <c r="AQ26" s="770"/>
      <c r="AR26" s="770"/>
      <c r="AS26" s="770"/>
      <c r="AT26" s="771"/>
      <c r="AU26" s="769" t="s">
        <v>386</v>
      </c>
      <c r="AV26" s="770"/>
      <c r="AW26" s="770"/>
      <c r="AX26" s="770"/>
      <c r="AY26" s="771"/>
      <c r="AZ26" s="769" t="s">
        <v>387</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388</v>
      </c>
      <c r="C28" s="786"/>
      <c r="D28" s="786"/>
      <c r="E28" s="786"/>
      <c r="F28" s="786"/>
      <c r="G28" s="786"/>
      <c r="H28" s="786"/>
      <c r="I28" s="786"/>
      <c r="J28" s="786"/>
      <c r="K28" s="786"/>
      <c r="L28" s="786"/>
      <c r="M28" s="786"/>
      <c r="N28" s="786"/>
      <c r="O28" s="786"/>
      <c r="P28" s="787"/>
      <c r="Q28" s="858">
        <v>3142</v>
      </c>
      <c r="R28" s="859"/>
      <c r="S28" s="859"/>
      <c r="T28" s="859"/>
      <c r="U28" s="859"/>
      <c r="V28" s="859">
        <v>2983</v>
      </c>
      <c r="W28" s="859"/>
      <c r="X28" s="859"/>
      <c r="Y28" s="859"/>
      <c r="Z28" s="859"/>
      <c r="AA28" s="859">
        <v>159</v>
      </c>
      <c r="AB28" s="859"/>
      <c r="AC28" s="859"/>
      <c r="AD28" s="859"/>
      <c r="AE28" s="860"/>
      <c r="AF28" s="861">
        <v>159</v>
      </c>
      <c r="AG28" s="859"/>
      <c r="AH28" s="859"/>
      <c r="AI28" s="859"/>
      <c r="AJ28" s="862"/>
      <c r="AK28" s="863">
        <v>268</v>
      </c>
      <c r="AL28" s="864"/>
      <c r="AM28" s="864"/>
      <c r="AN28" s="864"/>
      <c r="AO28" s="864"/>
      <c r="AP28" s="864" t="s">
        <v>544</v>
      </c>
      <c r="AQ28" s="864"/>
      <c r="AR28" s="864"/>
      <c r="AS28" s="864"/>
      <c r="AT28" s="864"/>
      <c r="AU28" s="864" t="s">
        <v>544</v>
      </c>
      <c r="AV28" s="864"/>
      <c r="AW28" s="864"/>
      <c r="AX28" s="864"/>
      <c r="AY28" s="864"/>
      <c r="AZ28" s="865" t="s">
        <v>544</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389</v>
      </c>
      <c r="C29" s="817"/>
      <c r="D29" s="817"/>
      <c r="E29" s="817"/>
      <c r="F29" s="817"/>
      <c r="G29" s="817"/>
      <c r="H29" s="817"/>
      <c r="I29" s="817"/>
      <c r="J29" s="817"/>
      <c r="K29" s="817"/>
      <c r="L29" s="817"/>
      <c r="M29" s="817"/>
      <c r="N29" s="817"/>
      <c r="O29" s="817"/>
      <c r="P29" s="818"/>
      <c r="Q29" s="819">
        <v>437</v>
      </c>
      <c r="R29" s="820"/>
      <c r="S29" s="820"/>
      <c r="T29" s="820"/>
      <c r="U29" s="820"/>
      <c r="V29" s="820">
        <v>435</v>
      </c>
      <c r="W29" s="820"/>
      <c r="X29" s="820"/>
      <c r="Y29" s="820"/>
      <c r="Z29" s="820"/>
      <c r="AA29" s="820">
        <v>2</v>
      </c>
      <c r="AB29" s="820"/>
      <c r="AC29" s="820"/>
      <c r="AD29" s="820"/>
      <c r="AE29" s="821"/>
      <c r="AF29" s="822">
        <v>2</v>
      </c>
      <c r="AG29" s="823"/>
      <c r="AH29" s="823"/>
      <c r="AI29" s="823"/>
      <c r="AJ29" s="824"/>
      <c r="AK29" s="870">
        <v>740</v>
      </c>
      <c r="AL29" s="866"/>
      <c r="AM29" s="866"/>
      <c r="AN29" s="866"/>
      <c r="AO29" s="866"/>
      <c r="AP29" s="866" t="s">
        <v>544</v>
      </c>
      <c r="AQ29" s="866"/>
      <c r="AR29" s="866"/>
      <c r="AS29" s="866"/>
      <c r="AT29" s="866"/>
      <c r="AU29" s="866" t="s">
        <v>544</v>
      </c>
      <c r="AV29" s="866"/>
      <c r="AW29" s="866"/>
      <c r="AX29" s="866"/>
      <c r="AY29" s="866"/>
      <c r="AZ29" s="867" t="s">
        <v>544</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390</v>
      </c>
      <c r="C30" s="817"/>
      <c r="D30" s="817"/>
      <c r="E30" s="817"/>
      <c r="F30" s="817"/>
      <c r="G30" s="817"/>
      <c r="H30" s="817"/>
      <c r="I30" s="817"/>
      <c r="J30" s="817"/>
      <c r="K30" s="817"/>
      <c r="L30" s="817"/>
      <c r="M30" s="817"/>
      <c r="N30" s="817"/>
      <c r="O30" s="817"/>
      <c r="P30" s="818"/>
      <c r="Q30" s="819">
        <v>5055</v>
      </c>
      <c r="R30" s="820"/>
      <c r="S30" s="820"/>
      <c r="T30" s="820"/>
      <c r="U30" s="820"/>
      <c r="V30" s="820">
        <v>4695</v>
      </c>
      <c r="W30" s="820"/>
      <c r="X30" s="820"/>
      <c r="Y30" s="820"/>
      <c r="Z30" s="820"/>
      <c r="AA30" s="820">
        <v>360</v>
      </c>
      <c r="AB30" s="820"/>
      <c r="AC30" s="820"/>
      <c r="AD30" s="820"/>
      <c r="AE30" s="821"/>
      <c r="AF30" s="822">
        <v>360</v>
      </c>
      <c r="AG30" s="823"/>
      <c r="AH30" s="823"/>
      <c r="AI30" s="823"/>
      <c r="AJ30" s="824"/>
      <c r="AK30" s="870">
        <v>143</v>
      </c>
      <c r="AL30" s="866"/>
      <c r="AM30" s="866"/>
      <c r="AN30" s="866"/>
      <c r="AO30" s="866"/>
      <c r="AP30" s="866" t="s">
        <v>544</v>
      </c>
      <c r="AQ30" s="866"/>
      <c r="AR30" s="866"/>
      <c r="AS30" s="866"/>
      <c r="AT30" s="866"/>
      <c r="AU30" s="866" t="s">
        <v>544</v>
      </c>
      <c r="AV30" s="866"/>
      <c r="AW30" s="866"/>
      <c r="AX30" s="866"/>
      <c r="AY30" s="866"/>
      <c r="AZ30" s="867" t="s">
        <v>544</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391</v>
      </c>
      <c r="C31" s="817"/>
      <c r="D31" s="817"/>
      <c r="E31" s="817"/>
      <c r="F31" s="817"/>
      <c r="G31" s="817"/>
      <c r="H31" s="817"/>
      <c r="I31" s="817"/>
      <c r="J31" s="817"/>
      <c r="K31" s="817"/>
      <c r="L31" s="817"/>
      <c r="M31" s="817"/>
      <c r="N31" s="817"/>
      <c r="O31" s="817"/>
      <c r="P31" s="818"/>
      <c r="Q31" s="819">
        <v>603</v>
      </c>
      <c r="R31" s="820"/>
      <c r="S31" s="820"/>
      <c r="T31" s="820"/>
      <c r="U31" s="820"/>
      <c r="V31" s="820">
        <v>620</v>
      </c>
      <c r="W31" s="820"/>
      <c r="X31" s="820"/>
      <c r="Y31" s="820"/>
      <c r="Z31" s="820"/>
      <c r="AA31" s="820">
        <v>-17</v>
      </c>
      <c r="AB31" s="820"/>
      <c r="AC31" s="820"/>
      <c r="AD31" s="820"/>
      <c r="AE31" s="821"/>
      <c r="AF31" s="822">
        <v>570</v>
      </c>
      <c r="AG31" s="823"/>
      <c r="AH31" s="823"/>
      <c r="AI31" s="823"/>
      <c r="AJ31" s="824"/>
      <c r="AK31" s="870">
        <v>30</v>
      </c>
      <c r="AL31" s="866"/>
      <c r="AM31" s="866"/>
      <c r="AN31" s="866"/>
      <c r="AO31" s="866"/>
      <c r="AP31" s="866">
        <v>2684</v>
      </c>
      <c r="AQ31" s="866"/>
      <c r="AR31" s="866"/>
      <c r="AS31" s="866"/>
      <c r="AT31" s="866"/>
      <c r="AU31" s="866">
        <v>279</v>
      </c>
      <c r="AV31" s="866"/>
      <c r="AW31" s="866"/>
      <c r="AX31" s="866"/>
      <c r="AY31" s="866"/>
      <c r="AZ31" s="867" t="s">
        <v>544</v>
      </c>
      <c r="BA31" s="867"/>
      <c r="BB31" s="867"/>
      <c r="BC31" s="867"/>
      <c r="BD31" s="867"/>
      <c r="BE31" s="868" t="s">
        <v>392</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393</v>
      </c>
      <c r="C32" s="817"/>
      <c r="D32" s="817"/>
      <c r="E32" s="817"/>
      <c r="F32" s="817"/>
      <c r="G32" s="817"/>
      <c r="H32" s="817"/>
      <c r="I32" s="817"/>
      <c r="J32" s="817"/>
      <c r="K32" s="817"/>
      <c r="L32" s="817"/>
      <c r="M32" s="817"/>
      <c r="N32" s="817"/>
      <c r="O32" s="817"/>
      <c r="P32" s="818"/>
      <c r="Q32" s="819">
        <v>848</v>
      </c>
      <c r="R32" s="820"/>
      <c r="S32" s="820"/>
      <c r="T32" s="820"/>
      <c r="U32" s="820"/>
      <c r="V32" s="820">
        <v>847</v>
      </c>
      <c r="W32" s="820"/>
      <c r="X32" s="820"/>
      <c r="Y32" s="820"/>
      <c r="Z32" s="820"/>
      <c r="AA32" s="820">
        <v>1</v>
      </c>
      <c r="AB32" s="820"/>
      <c r="AC32" s="820"/>
      <c r="AD32" s="820"/>
      <c r="AE32" s="821"/>
      <c r="AF32" s="822">
        <v>92</v>
      </c>
      <c r="AG32" s="823"/>
      <c r="AH32" s="823"/>
      <c r="AI32" s="823"/>
      <c r="AJ32" s="824"/>
      <c r="AK32" s="870">
        <v>591</v>
      </c>
      <c r="AL32" s="866"/>
      <c r="AM32" s="866"/>
      <c r="AN32" s="866"/>
      <c r="AO32" s="866"/>
      <c r="AP32" s="866">
        <v>6215</v>
      </c>
      <c r="AQ32" s="866"/>
      <c r="AR32" s="866"/>
      <c r="AS32" s="866"/>
      <c r="AT32" s="866"/>
      <c r="AU32" s="866">
        <v>5513</v>
      </c>
      <c r="AV32" s="866"/>
      <c r="AW32" s="866"/>
      <c r="AX32" s="866"/>
      <c r="AY32" s="866"/>
      <c r="AZ32" s="867" t="s">
        <v>544</v>
      </c>
      <c r="BA32" s="867"/>
      <c r="BB32" s="867"/>
      <c r="BC32" s="867"/>
      <c r="BD32" s="867"/>
      <c r="BE32" s="868" t="s">
        <v>392</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376</v>
      </c>
      <c r="B63" s="825" t="s">
        <v>395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1183</v>
      </c>
      <c r="AG63" s="880"/>
      <c r="AH63" s="880"/>
      <c r="AI63" s="880"/>
      <c r="AJ63" s="881"/>
      <c r="AK63" s="882"/>
      <c r="AL63" s="877"/>
      <c r="AM63" s="877"/>
      <c r="AN63" s="877"/>
      <c r="AO63" s="877"/>
      <c r="AP63" s="880">
        <v>8899</v>
      </c>
      <c r="AQ63" s="880"/>
      <c r="AR63" s="880"/>
      <c r="AS63" s="880"/>
      <c r="AT63" s="880"/>
      <c r="AU63" s="880">
        <v>5792</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397</v>
      </c>
      <c r="B66" s="764"/>
      <c r="C66" s="764"/>
      <c r="D66" s="764"/>
      <c r="E66" s="764"/>
      <c r="F66" s="764"/>
      <c r="G66" s="764"/>
      <c r="H66" s="764"/>
      <c r="I66" s="764"/>
      <c r="J66" s="764"/>
      <c r="K66" s="764"/>
      <c r="L66" s="764"/>
      <c r="M66" s="764"/>
      <c r="N66" s="764"/>
      <c r="O66" s="764"/>
      <c r="P66" s="765"/>
      <c r="Q66" s="769" t="s">
        <v>380</v>
      </c>
      <c r="R66" s="770"/>
      <c r="S66" s="770"/>
      <c r="T66" s="770"/>
      <c r="U66" s="771"/>
      <c r="V66" s="769" t="s">
        <v>381</v>
      </c>
      <c r="W66" s="770"/>
      <c r="X66" s="770"/>
      <c r="Y66" s="770"/>
      <c r="Z66" s="771"/>
      <c r="AA66" s="769" t="s">
        <v>382</v>
      </c>
      <c r="AB66" s="770"/>
      <c r="AC66" s="770"/>
      <c r="AD66" s="770"/>
      <c r="AE66" s="771"/>
      <c r="AF66" s="890" t="s">
        <v>383</v>
      </c>
      <c r="AG66" s="851"/>
      <c r="AH66" s="851"/>
      <c r="AI66" s="851"/>
      <c r="AJ66" s="891"/>
      <c r="AK66" s="769" t="s">
        <v>384</v>
      </c>
      <c r="AL66" s="764"/>
      <c r="AM66" s="764"/>
      <c r="AN66" s="764"/>
      <c r="AO66" s="765"/>
      <c r="AP66" s="769" t="s">
        <v>385</v>
      </c>
      <c r="AQ66" s="770"/>
      <c r="AR66" s="770"/>
      <c r="AS66" s="770"/>
      <c r="AT66" s="771"/>
      <c r="AU66" s="769" t="s">
        <v>398</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550</v>
      </c>
      <c r="C68" s="906"/>
      <c r="D68" s="906"/>
      <c r="E68" s="906"/>
      <c r="F68" s="906"/>
      <c r="G68" s="906"/>
      <c r="H68" s="906"/>
      <c r="I68" s="906"/>
      <c r="J68" s="906"/>
      <c r="K68" s="906"/>
      <c r="L68" s="906"/>
      <c r="M68" s="906"/>
      <c r="N68" s="906"/>
      <c r="O68" s="906"/>
      <c r="P68" s="907"/>
      <c r="Q68" s="908">
        <v>1952</v>
      </c>
      <c r="R68" s="902"/>
      <c r="S68" s="902"/>
      <c r="T68" s="902"/>
      <c r="U68" s="902"/>
      <c r="V68" s="902">
        <v>1894</v>
      </c>
      <c r="W68" s="902"/>
      <c r="X68" s="902"/>
      <c r="Y68" s="902"/>
      <c r="Z68" s="902"/>
      <c r="AA68" s="902">
        <v>58</v>
      </c>
      <c r="AB68" s="902"/>
      <c r="AC68" s="902"/>
      <c r="AD68" s="902"/>
      <c r="AE68" s="902"/>
      <c r="AF68" s="902">
        <v>58</v>
      </c>
      <c r="AG68" s="902"/>
      <c r="AH68" s="902"/>
      <c r="AI68" s="902"/>
      <c r="AJ68" s="902"/>
      <c r="AK68" s="902" t="s">
        <v>544</v>
      </c>
      <c r="AL68" s="902"/>
      <c r="AM68" s="902"/>
      <c r="AN68" s="902"/>
      <c r="AO68" s="902"/>
      <c r="AP68" s="902">
        <v>3111</v>
      </c>
      <c r="AQ68" s="902"/>
      <c r="AR68" s="902"/>
      <c r="AS68" s="902"/>
      <c r="AT68" s="902"/>
      <c r="AU68" s="902">
        <v>2881</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551</v>
      </c>
      <c r="C69" s="910"/>
      <c r="D69" s="910"/>
      <c r="E69" s="910"/>
      <c r="F69" s="910"/>
      <c r="G69" s="910"/>
      <c r="H69" s="910"/>
      <c r="I69" s="910"/>
      <c r="J69" s="910"/>
      <c r="K69" s="910"/>
      <c r="L69" s="910"/>
      <c r="M69" s="910"/>
      <c r="N69" s="910"/>
      <c r="O69" s="910"/>
      <c r="P69" s="911"/>
      <c r="Q69" s="912">
        <v>0</v>
      </c>
      <c r="R69" s="866"/>
      <c r="S69" s="866"/>
      <c r="T69" s="866"/>
      <c r="U69" s="866"/>
      <c r="V69" s="866" t="s">
        <v>544</v>
      </c>
      <c r="W69" s="866"/>
      <c r="X69" s="866"/>
      <c r="Y69" s="866"/>
      <c r="Z69" s="866"/>
      <c r="AA69" s="866">
        <v>0</v>
      </c>
      <c r="AB69" s="866"/>
      <c r="AC69" s="866"/>
      <c r="AD69" s="866"/>
      <c r="AE69" s="866"/>
      <c r="AF69" s="866">
        <v>0</v>
      </c>
      <c r="AG69" s="866"/>
      <c r="AH69" s="866"/>
      <c r="AI69" s="866"/>
      <c r="AJ69" s="866"/>
      <c r="AK69" s="866" t="s">
        <v>544</v>
      </c>
      <c r="AL69" s="866"/>
      <c r="AM69" s="866"/>
      <c r="AN69" s="866"/>
      <c r="AO69" s="866"/>
      <c r="AP69" s="866" t="s">
        <v>557</v>
      </c>
      <c r="AQ69" s="866"/>
      <c r="AR69" s="866"/>
      <c r="AS69" s="866"/>
      <c r="AT69" s="866"/>
      <c r="AU69" s="866" t="s">
        <v>557</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552</v>
      </c>
      <c r="C70" s="910"/>
      <c r="D70" s="910"/>
      <c r="E70" s="910"/>
      <c r="F70" s="910"/>
      <c r="G70" s="910"/>
      <c r="H70" s="910"/>
      <c r="I70" s="910"/>
      <c r="J70" s="910"/>
      <c r="K70" s="910"/>
      <c r="L70" s="910"/>
      <c r="M70" s="910"/>
      <c r="N70" s="910"/>
      <c r="O70" s="910"/>
      <c r="P70" s="911"/>
      <c r="Q70" s="912">
        <v>4627</v>
      </c>
      <c r="R70" s="866"/>
      <c r="S70" s="866"/>
      <c r="T70" s="866"/>
      <c r="U70" s="866"/>
      <c r="V70" s="866">
        <v>4362</v>
      </c>
      <c r="W70" s="866"/>
      <c r="X70" s="866"/>
      <c r="Y70" s="866"/>
      <c r="Z70" s="866"/>
      <c r="AA70" s="866">
        <v>265</v>
      </c>
      <c r="AB70" s="866"/>
      <c r="AC70" s="866"/>
      <c r="AD70" s="866"/>
      <c r="AE70" s="866"/>
      <c r="AF70" s="866">
        <v>265</v>
      </c>
      <c r="AG70" s="866"/>
      <c r="AH70" s="866"/>
      <c r="AI70" s="866"/>
      <c r="AJ70" s="866"/>
      <c r="AK70" s="866">
        <v>7</v>
      </c>
      <c r="AL70" s="866"/>
      <c r="AM70" s="866"/>
      <c r="AN70" s="866"/>
      <c r="AO70" s="866"/>
      <c r="AP70" s="866" t="s">
        <v>544</v>
      </c>
      <c r="AQ70" s="866"/>
      <c r="AR70" s="866"/>
      <c r="AS70" s="866"/>
      <c r="AT70" s="866"/>
      <c r="AU70" s="866" t="s">
        <v>544</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553</v>
      </c>
      <c r="C71" s="910"/>
      <c r="D71" s="910"/>
      <c r="E71" s="910"/>
      <c r="F71" s="910"/>
      <c r="G71" s="910"/>
      <c r="H71" s="910"/>
      <c r="I71" s="910"/>
      <c r="J71" s="910"/>
      <c r="K71" s="910"/>
      <c r="L71" s="910"/>
      <c r="M71" s="910"/>
      <c r="N71" s="910"/>
      <c r="O71" s="910"/>
      <c r="P71" s="911"/>
      <c r="Q71" s="912">
        <v>83</v>
      </c>
      <c r="R71" s="866"/>
      <c r="S71" s="866"/>
      <c r="T71" s="866"/>
      <c r="U71" s="866"/>
      <c r="V71" s="866">
        <v>74</v>
      </c>
      <c r="W71" s="866"/>
      <c r="X71" s="866"/>
      <c r="Y71" s="866"/>
      <c r="Z71" s="866"/>
      <c r="AA71" s="866">
        <v>9</v>
      </c>
      <c r="AB71" s="866"/>
      <c r="AC71" s="866"/>
      <c r="AD71" s="866"/>
      <c r="AE71" s="866"/>
      <c r="AF71" s="866">
        <v>9</v>
      </c>
      <c r="AG71" s="866"/>
      <c r="AH71" s="866"/>
      <c r="AI71" s="866"/>
      <c r="AJ71" s="866"/>
      <c r="AK71" s="866" t="s">
        <v>544</v>
      </c>
      <c r="AL71" s="866"/>
      <c r="AM71" s="866"/>
      <c r="AN71" s="866"/>
      <c r="AO71" s="866"/>
      <c r="AP71" s="866" t="s">
        <v>544</v>
      </c>
      <c r="AQ71" s="866"/>
      <c r="AR71" s="866"/>
      <c r="AS71" s="866"/>
      <c r="AT71" s="866"/>
      <c r="AU71" s="866" t="s">
        <v>544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554</v>
      </c>
      <c r="C72" s="910"/>
      <c r="D72" s="910"/>
      <c r="E72" s="910"/>
      <c r="F72" s="910"/>
      <c r="G72" s="910"/>
      <c r="H72" s="910"/>
      <c r="I72" s="910"/>
      <c r="J72" s="910"/>
      <c r="K72" s="910"/>
      <c r="L72" s="910"/>
      <c r="M72" s="910"/>
      <c r="N72" s="910"/>
      <c r="O72" s="910"/>
      <c r="P72" s="911"/>
      <c r="Q72" s="912">
        <v>118</v>
      </c>
      <c r="R72" s="866"/>
      <c r="S72" s="866"/>
      <c r="T72" s="866"/>
      <c r="U72" s="866"/>
      <c r="V72" s="866">
        <v>106</v>
      </c>
      <c r="W72" s="866"/>
      <c r="X72" s="866"/>
      <c r="Y72" s="866"/>
      <c r="Z72" s="866"/>
      <c r="AA72" s="866">
        <v>12</v>
      </c>
      <c r="AB72" s="866"/>
      <c r="AC72" s="866"/>
      <c r="AD72" s="866"/>
      <c r="AE72" s="866"/>
      <c r="AF72" s="866">
        <v>12</v>
      </c>
      <c r="AG72" s="866"/>
      <c r="AH72" s="866"/>
      <c r="AI72" s="866"/>
      <c r="AJ72" s="866"/>
      <c r="AK72" s="866" t="s">
        <v>544</v>
      </c>
      <c r="AL72" s="866"/>
      <c r="AM72" s="866"/>
      <c r="AN72" s="866"/>
      <c r="AO72" s="866"/>
      <c r="AP72" s="866" t="s">
        <v>544</v>
      </c>
      <c r="AQ72" s="866"/>
      <c r="AR72" s="866"/>
      <c r="AS72" s="866"/>
      <c r="AT72" s="866"/>
      <c r="AU72" s="866" t="s">
        <v>544</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555</v>
      </c>
      <c r="C73" s="910"/>
      <c r="D73" s="910"/>
      <c r="E73" s="910"/>
      <c r="F73" s="910"/>
      <c r="G73" s="910"/>
      <c r="H73" s="910"/>
      <c r="I73" s="910"/>
      <c r="J73" s="910"/>
      <c r="K73" s="910"/>
      <c r="L73" s="910"/>
      <c r="M73" s="910"/>
      <c r="N73" s="910"/>
      <c r="O73" s="910"/>
      <c r="P73" s="911"/>
      <c r="Q73" s="912">
        <v>590</v>
      </c>
      <c r="R73" s="866"/>
      <c r="S73" s="866"/>
      <c r="T73" s="866"/>
      <c r="U73" s="866"/>
      <c r="V73" s="866">
        <v>542</v>
      </c>
      <c r="W73" s="866"/>
      <c r="X73" s="866"/>
      <c r="Y73" s="866"/>
      <c r="Z73" s="866"/>
      <c r="AA73" s="866">
        <v>48</v>
      </c>
      <c r="AB73" s="866"/>
      <c r="AC73" s="866"/>
      <c r="AD73" s="866"/>
      <c r="AE73" s="866"/>
      <c r="AF73" s="866">
        <v>48</v>
      </c>
      <c r="AG73" s="866"/>
      <c r="AH73" s="866"/>
      <c r="AI73" s="866"/>
      <c r="AJ73" s="866"/>
      <c r="AK73" s="866" t="s">
        <v>544</v>
      </c>
      <c r="AL73" s="866"/>
      <c r="AM73" s="866"/>
      <c r="AN73" s="866"/>
      <c r="AO73" s="866"/>
      <c r="AP73" s="866" t="s">
        <v>544</v>
      </c>
      <c r="AQ73" s="866"/>
      <c r="AR73" s="866"/>
      <c r="AS73" s="866"/>
      <c r="AT73" s="866"/>
      <c r="AU73" s="866" t="s">
        <v>544</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556</v>
      </c>
      <c r="C74" s="910"/>
      <c r="D74" s="910"/>
      <c r="E74" s="910"/>
      <c r="F74" s="910"/>
      <c r="G74" s="910"/>
      <c r="H74" s="910"/>
      <c r="I74" s="910"/>
      <c r="J74" s="910"/>
      <c r="K74" s="910"/>
      <c r="L74" s="910"/>
      <c r="M74" s="910"/>
      <c r="N74" s="910"/>
      <c r="O74" s="910"/>
      <c r="P74" s="911"/>
      <c r="Q74" s="912">
        <v>153545</v>
      </c>
      <c r="R74" s="866"/>
      <c r="S74" s="866"/>
      <c r="T74" s="866"/>
      <c r="U74" s="866"/>
      <c r="V74" s="866">
        <v>151526</v>
      </c>
      <c r="W74" s="866"/>
      <c r="X74" s="866"/>
      <c r="Y74" s="866"/>
      <c r="Z74" s="866"/>
      <c r="AA74" s="866">
        <v>2019</v>
      </c>
      <c r="AB74" s="866"/>
      <c r="AC74" s="866"/>
      <c r="AD74" s="866"/>
      <c r="AE74" s="866"/>
      <c r="AF74" s="866">
        <v>2019</v>
      </c>
      <c r="AG74" s="866"/>
      <c r="AH74" s="866"/>
      <c r="AI74" s="866"/>
      <c r="AJ74" s="866"/>
      <c r="AK74" s="866">
        <v>1106</v>
      </c>
      <c r="AL74" s="866"/>
      <c r="AM74" s="866"/>
      <c r="AN74" s="866"/>
      <c r="AO74" s="866"/>
      <c r="AP74" s="866" t="s">
        <v>544</v>
      </c>
      <c r="AQ74" s="866"/>
      <c r="AR74" s="866"/>
      <c r="AS74" s="866"/>
      <c r="AT74" s="866"/>
      <c r="AU74" s="866" t="s">
        <v>544</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376</v>
      </c>
      <c r="B88" s="825" t="s">
        <v>399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2411</v>
      </c>
      <c r="AG88" s="880"/>
      <c r="AH88" s="880"/>
      <c r="AI88" s="880"/>
      <c r="AJ88" s="880"/>
      <c r="AK88" s="877"/>
      <c r="AL88" s="877"/>
      <c r="AM88" s="877"/>
      <c r="AN88" s="877"/>
      <c r="AO88" s="877"/>
      <c r="AP88" s="880">
        <v>3111</v>
      </c>
      <c r="AQ88" s="880"/>
      <c r="AR88" s="880"/>
      <c r="AS88" s="880"/>
      <c r="AT88" s="880"/>
      <c r="AU88" s="880">
        <v>2881</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825" t="s">
        <v>400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69</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405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406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407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408</v>
      </c>
      <c r="AB109" s="929"/>
      <c r="AC109" s="929"/>
      <c r="AD109" s="929"/>
      <c r="AE109" s="930"/>
      <c r="AF109" s="928" t="s">
        <v>409</v>
      </c>
      <c r="AG109" s="929"/>
      <c r="AH109" s="929"/>
      <c r="AI109" s="929"/>
      <c r="AJ109" s="930"/>
      <c r="AK109" s="928" t="s">
        <v>294</v>
      </c>
      <c r="AL109" s="929"/>
      <c r="AM109" s="929"/>
      <c r="AN109" s="929"/>
      <c r="AO109" s="930"/>
      <c r="AP109" s="928" t="s">
        <v>410</v>
      </c>
      <c r="AQ109" s="929"/>
      <c r="AR109" s="929"/>
      <c r="AS109" s="929"/>
      <c r="AT109" s="931"/>
      <c r="AU109" s="948" t="s">
        <v>407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408</v>
      </c>
      <c r="BR109" s="929"/>
      <c r="BS109" s="929"/>
      <c r="BT109" s="929"/>
      <c r="BU109" s="930"/>
      <c r="BV109" s="928" t="s">
        <v>409</v>
      </c>
      <c r="BW109" s="929"/>
      <c r="BX109" s="929"/>
      <c r="BY109" s="929"/>
      <c r="BZ109" s="930"/>
      <c r="CA109" s="928" t="s">
        <v>294</v>
      </c>
      <c r="CB109" s="929"/>
      <c r="CC109" s="929"/>
      <c r="CD109" s="929"/>
      <c r="CE109" s="930"/>
      <c r="CF109" s="949" t="s">
        <v>410</v>
      </c>
      <c r="CG109" s="949"/>
      <c r="CH109" s="949"/>
      <c r="CI109" s="949"/>
      <c r="CJ109" s="949"/>
      <c r="CK109" s="928" t="s">
        <v>411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408</v>
      </c>
      <c r="DH109" s="929"/>
      <c r="DI109" s="929"/>
      <c r="DJ109" s="929"/>
      <c r="DK109" s="930"/>
      <c r="DL109" s="928" t="s">
        <v>409</v>
      </c>
      <c r="DM109" s="929"/>
      <c r="DN109" s="929"/>
      <c r="DO109" s="929"/>
      <c r="DP109" s="930"/>
      <c r="DQ109" s="928" t="s">
        <v>294</v>
      </c>
      <c r="DR109" s="929"/>
      <c r="DS109" s="929"/>
      <c r="DT109" s="929"/>
      <c r="DU109" s="930"/>
      <c r="DV109" s="928" t="s">
        <v>410</v>
      </c>
      <c r="DW109" s="929"/>
      <c r="DX109" s="929"/>
      <c r="DY109" s="929"/>
      <c r="DZ109" s="931"/>
    </row>
    <row r="110" spans="1:131" s="230" customFormat="1" ht="26.25" customHeight="1" x14ac:dyDescent="0.2">
      <c r="A110" s="932" t="s">
        <v>412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1970291</v>
      </c>
      <c r="AB110" s="936"/>
      <c r="AC110" s="936"/>
      <c r="AD110" s="936"/>
      <c r="AE110" s="937"/>
      <c r="AF110" s="938">
        <v>1947585</v>
      </c>
      <c r="AG110" s="936"/>
      <c r="AH110" s="936"/>
      <c r="AI110" s="936"/>
      <c r="AJ110" s="937"/>
      <c r="AK110" s="938">
        <v>2010520</v>
      </c>
      <c r="AL110" s="936"/>
      <c r="AM110" s="936"/>
      <c r="AN110" s="936"/>
      <c r="AO110" s="937"/>
      <c r="AP110" s="939">
        <v>21.4</v>
      </c>
      <c r="AQ110" s="940"/>
      <c r="AR110" s="940"/>
      <c r="AS110" s="940"/>
      <c r="AT110" s="941"/>
      <c r="AU110" s="942" t="s">
        <v>69</v>
      </c>
      <c r="AV110" s="943"/>
      <c r="AW110" s="943"/>
      <c r="AX110" s="943"/>
      <c r="AY110" s="943"/>
      <c r="AZ110" s="965" t="s">
        <v>413</v>
      </c>
      <c r="BA110" s="933"/>
      <c r="BB110" s="933"/>
      <c r="BC110" s="933"/>
      <c r="BD110" s="933"/>
      <c r="BE110" s="933"/>
      <c r="BF110" s="933"/>
      <c r="BG110" s="933"/>
      <c r="BH110" s="933"/>
      <c r="BI110" s="933"/>
      <c r="BJ110" s="933"/>
      <c r="BK110" s="933"/>
      <c r="BL110" s="933"/>
      <c r="BM110" s="933"/>
      <c r="BN110" s="933"/>
      <c r="BO110" s="933"/>
      <c r="BP110" s="934"/>
      <c r="BQ110" s="966">
        <v>18032307</v>
      </c>
      <c r="BR110" s="967"/>
      <c r="BS110" s="967"/>
      <c r="BT110" s="967"/>
      <c r="BU110" s="967"/>
      <c r="BV110" s="967">
        <v>17070529</v>
      </c>
      <c r="BW110" s="967"/>
      <c r="BX110" s="967"/>
      <c r="BY110" s="967"/>
      <c r="BZ110" s="967"/>
      <c r="CA110" s="967">
        <v>16442175</v>
      </c>
      <c r="CB110" s="967"/>
      <c r="CC110" s="967"/>
      <c r="CD110" s="967"/>
      <c r="CE110" s="967"/>
      <c r="CF110" s="980">
        <v>174.8</v>
      </c>
      <c r="CG110" s="981"/>
      <c r="CH110" s="981"/>
      <c r="CI110" s="981"/>
      <c r="CJ110" s="981"/>
      <c r="CK110" s="982" t="s">
        <v>414</v>
      </c>
      <c r="CL110" s="983"/>
      <c r="CM110" s="965" t="s">
        <v>415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122</v>
      </c>
      <c r="DH110" s="967"/>
      <c r="DI110" s="967"/>
      <c r="DJ110" s="967"/>
      <c r="DK110" s="967"/>
      <c r="DL110" s="967" t="s">
        <v>122</v>
      </c>
      <c r="DM110" s="967"/>
      <c r="DN110" s="967"/>
      <c r="DO110" s="967"/>
      <c r="DP110" s="967"/>
      <c r="DQ110" s="967" t="s">
        <v>122</v>
      </c>
      <c r="DR110" s="967"/>
      <c r="DS110" s="967"/>
      <c r="DT110" s="967"/>
      <c r="DU110" s="967"/>
      <c r="DV110" s="968" t="s">
        <v>122</v>
      </c>
      <c r="DW110" s="968"/>
      <c r="DX110" s="968"/>
      <c r="DY110" s="968"/>
      <c r="DZ110" s="969"/>
    </row>
    <row r="111" spans="1:131" s="230" customFormat="1" ht="26.25" customHeight="1" x14ac:dyDescent="0.2">
      <c r="A111" s="970" t="s">
        <v>416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122</v>
      </c>
      <c r="AB111" s="974"/>
      <c r="AC111" s="974"/>
      <c r="AD111" s="974"/>
      <c r="AE111" s="975"/>
      <c r="AF111" s="976" t="s">
        <v>122</v>
      </c>
      <c r="AG111" s="974"/>
      <c r="AH111" s="974"/>
      <c r="AI111" s="974"/>
      <c r="AJ111" s="975"/>
      <c r="AK111" s="976" t="s">
        <v>122</v>
      </c>
      <c r="AL111" s="974"/>
      <c r="AM111" s="974"/>
      <c r="AN111" s="974"/>
      <c r="AO111" s="975"/>
      <c r="AP111" s="977" t="s">
        <v>122</v>
      </c>
      <c r="AQ111" s="978"/>
      <c r="AR111" s="978"/>
      <c r="AS111" s="978"/>
      <c r="AT111" s="979"/>
      <c r="AU111" s="944"/>
      <c r="AV111" s="945"/>
      <c r="AW111" s="945"/>
      <c r="AX111" s="945"/>
      <c r="AY111" s="945"/>
      <c r="AZ111" s="958" t="s">
        <v>417</v>
      </c>
      <c r="BA111" s="959"/>
      <c r="BB111" s="959"/>
      <c r="BC111" s="959"/>
      <c r="BD111" s="959"/>
      <c r="BE111" s="959"/>
      <c r="BF111" s="959"/>
      <c r="BG111" s="959"/>
      <c r="BH111" s="959"/>
      <c r="BI111" s="959"/>
      <c r="BJ111" s="959"/>
      <c r="BK111" s="959"/>
      <c r="BL111" s="959"/>
      <c r="BM111" s="959"/>
      <c r="BN111" s="959"/>
      <c r="BO111" s="959"/>
      <c r="BP111" s="960"/>
      <c r="BQ111" s="961" t="s">
        <v>122</v>
      </c>
      <c r="BR111" s="962"/>
      <c r="BS111" s="962"/>
      <c r="BT111" s="962"/>
      <c r="BU111" s="962"/>
      <c r="BV111" s="962" t="s">
        <v>122</v>
      </c>
      <c r="BW111" s="962"/>
      <c r="BX111" s="962"/>
      <c r="BY111" s="962"/>
      <c r="BZ111" s="962"/>
      <c r="CA111" s="962" t="s">
        <v>122</v>
      </c>
      <c r="CB111" s="962"/>
      <c r="CC111" s="962"/>
      <c r="CD111" s="962"/>
      <c r="CE111" s="962"/>
      <c r="CF111" s="956" t="s">
        <v>122</v>
      </c>
      <c r="CG111" s="957"/>
      <c r="CH111" s="957"/>
      <c r="CI111" s="957"/>
      <c r="CJ111" s="957"/>
      <c r="CK111" s="984"/>
      <c r="CL111" s="985"/>
      <c r="CM111" s="958" t="s">
        <v>418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122</v>
      </c>
      <c r="DH111" s="962"/>
      <c r="DI111" s="962"/>
      <c r="DJ111" s="962"/>
      <c r="DK111" s="962"/>
      <c r="DL111" s="962" t="s">
        <v>122</v>
      </c>
      <c r="DM111" s="962"/>
      <c r="DN111" s="962"/>
      <c r="DO111" s="962"/>
      <c r="DP111" s="962"/>
      <c r="DQ111" s="962" t="s">
        <v>122</v>
      </c>
      <c r="DR111" s="962"/>
      <c r="DS111" s="962"/>
      <c r="DT111" s="962"/>
      <c r="DU111" s="962"/>
      <c r="DV111" s="963" t="s">
        <v>122</v>
      </c>
      <c r="DW111" s="963"/>
      <c r="DX111" s="963"/>
      <c r="DY111" s="963"/>
      <c r="DZ111" s="964"/>
    </row>
    <row r="112" spans="1:131" s="230" customFormat="1" ht="26.25" customHeight="1" x14ac:dyDescent="0.2">
      <c r="A112" s="988" t="s">
        <v>419</v>
      </c>
      <c r="B112" s="989"/>
      <c r="C112" s="959" t="s">
        <v>420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122</v>
      </c>
      <c r="AB112" s="995"/>
      <c r="AC112" s="995"/>
      <c r="AD112" s="995"/>
      <c r="AE112" s="996"/>
      <c r="AF112" s="997" t="s">
        <v>122</v>
      </c>
      <c r="AG112" s="995"/>
      <c r="AH112" s="995"/>
      <c r="AI112" s="995"/>
      <c r="AJ112" s="996"/>
      <c r="AK112" s="997" t="s">
        <v>122</v>
      </c>
      <c r="AL112" s="995"/>
      <c r="AM112" s="995"/>
      <c r="AN112" s="995"/>
      <c r="AO112" s="996"/>
      <c r="AP112" s="998" t="s">
        <v>122</v>
      </c>
      <c r="AQ112" s="999"/>
      <c r="AR112" s="999"/>
      <c r="AS112" s="999"/>
      <c r="AT112" s="1000"/>
      <c r="AU112" s="944"/>
      <c r="AV112" s="945"/>
      <c r="AW112" s="945"/>
      <c r="AX112" s="945"/>
      <c r="AY112" s="945"/>
      <c r="AZ112" s="958" t="s">
        <v>421</v>
      </c>
      <c r="BA112" s="959"/>
      <c r="BB112" s="959"/>
      <c r="BC112" s="959"/>
      <c r="BD112" s="959"/>
      <c r="BE112" s="959"/>
      <c r="BF112" s="959"/>
      <c r="BG112" s="959"/>
      <c r="BH112" s="959"/>
      <c r="BI112" s="959"/>
      <c r="BJ112" s="959"/>
      <c r="BK112" s="959"/>
      <c r="BL112" s="959"/>
      <c r="BM112" s="959"/>
      <c r="BN112" s="959"/>
      <c r="BO112" s="959"/>
      <c r="BP112" s="960"/>
      <c r="BQ112" s="961">
        <v>6625627</v>
      </c>
      <c r="BR112" s="962"/>
      <c r="BS112" s="962"/>
      <c r="BT112" s="962"/>
      <c r="BU112" s="962"/>
      <c r="BV112" s="962">
        <v>6341785</v>
      </c>
      <c r="BW112" s="962"/>
      <c r="BX112" s="962"/>
      <c r="BY112" s="962"/>
      <c r="BZ112" s="962"/>
      <c r="CA112" s="962">
        <v>5791381</v>
      </c>
      <c r="CB112" s="962"/>
      <c r="CC112" s="962"/>
      <c r="CD112" s="962"/>
      <c r="CE112" s="962"/>
      <c r="CF112" s="956">
        <v>61.6</v>
      </c>
      <c r="CG112" s="957"/>
      <c r="CH112" s="957"/>
      <c r="CI112" s="957"/>
      <c r="CJ112" s="957"/>
      <c r="CK112" s="984"/>
      <c r="CL112" s="985"/>
      <c r="CM112" s="958" t="s">
        <v>422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122</v>
      </c>
      <c r="DH112" s="962"/>
      <c r="DI112" s="962"/>
      <c r="DJ112" s="962"/>
      <c r="DK112" s="962"/>
      <c r="DL112" s="962" t="s">
        <v>122</v>
      </c>
      <c r="DM112" s="962"/>
      <c r="DN112" s="962"/>
      <c r="DO112" s="962"/>
      <c r="DP112" s="962"/>
      <c r="DQ112" s="962" t="s">
        <v>122</v>
      </c>
      <c r="DR112" s="962"/>
      <c r="DS112" s="962"/>
      <c r="DT112" s="962"/>
      <c r="DU112" s="962"/>
      <c r="DV112" s="963" t="s">
        <v>122</v>
      </c>
      <c r="DW112" s="963"/>
      <c r="DX112" s="963"/>
      <c r="DY112" s="963"/>
      <c r="DZ112" s="964"/>
    </row>
    <row r="113" spans="1:130" s="230" customFormat="1" ht="26.25" customHeight="1" x14ac:dyDescent="0.2">
      <c r="A113" s="990"/>
      <c r="B113" s="991"/>
      <c r="C113" s="959" t="s">
        <v>423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451988</v>
      </c>
      <c r="AB113" s="974"/>
      <c r="AC113" s="974"/>
      <c r="AD113" s="974"/>
      <c r="AE113" s="975"/>
      <c r="AF113" s="976">
        <v>448434</v>
      </c>
      <c r="AG113" s="974"/>
      <c r="AH113" s="974"/>
      <c r="AI113" s="974"/>
      <c r="AJ113" s="975"/>
      <c r="AK113" s="976">
        <v>453160</v>
      </c>
      <c r="AL113" s="974"/>
      <c r="AM113" s="974"/>
      <c r="AN113" s="974"/>
      <c r="AO113" s="975"/>
      <c r="AP113" s="977">
        <v>4.8</v>
      </c>
      <c r="AQ113" s="978"/>
      <c r="AR113" s="978"/>
      <c r="AS113" s="978"/>
      <c r="AT113" s="979"/>
      <c r="AU113" s="944"/>
      <c r="AV113" s="945"/>
      <c r="AW113" s="945"/>
      <c r="AX113" s="945"/>
      <c r="AY113" s="945"/>
      <c r="AZ113" s="958" t="s">
        <v>424</v>
      </c>
      <c r="BA113" s="959"/>
      <c r="BB113" s="959"/>
      <c r="BC113" s="959"/>
      <c r="BD113" s="959"/>
      <c r="BE113" s="959"/>
      <c r="BF113" s="959"/>
      <c r="BG113" s="959"/>
      <c r="BH113" s="959"/>
      <c r="BI113" s="959"/>
      <c r="BJ113" s="959"/>
      <c r="BK113" s="959"/>
      <c r="BL113" s="959"/>
      <c r="BM113" s="959"/>
      <c r="BN113" s="959"/>
      <c r="BO113" s="959"/>
      <c r="BP113" s="960"/>
      <c r="BQ113" s="961">
        <v>3060927</v>
      </c>
      <c r="BR113" s="962"/>
      <c r="BS113" s="962"/>
      <c r="BT113" s="962"/>
      <c r="BU113" s="962"/>
      <c r="BV113" s="962">
        <v>2967194</v>
      </c>
      <c r="BW113" s="962"/>
      <c r="BX113" s="962"/>
      <c r="BY113" s="962"/>
      <c r="BZ113" s="962"/>
      <c r="CA113" s="962">
        <v>2880813</v>
      </c>
      <c r="CB113" s="962"/>
      <c r="CC113" s="962"/>
      <c r="CD113" s="962"/>
      <c r="CE113" s="962"/>
      <c r="CF113" s="956">
        <v>30.6</v>
      </c>
      <c r="CG113" s="957"/>
      <c r="CH113" s="957"/>
      <c r="CI113" s="957"/>
      <c r="CJ113" s="957"/>
      <c r="CK113" s="984"/>
      <c r="CL113" s="985"/>
      <c r="CM113" s="958" t="s">
        <v>425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122</v>
      </c>
      <c r="DH113" s="995"/>
      <c r="DI113" s="995"/>
      <c r="DJ113" s="995"/>
      <c r="DK113" s="996"/>
      <c r="DL113" s="997" t="s">
        <v>122</v>
      </c>
      <c r="DM113" s="995"/>
      <c r="DN113" s="995"/>
      <c r="DO113" s="995"/>
      <c r="DP113" s="996"/>
      <c r="DQ113" s="997" t="s">
        <v>122</v>
      </c>
      <c r="DR113" s="995"/>
      <c r="DS113" s="995"/>
      <c r="DT113" s="995"/>
      <c r="DU113" s="996"/>
      <c r="DV113" s="998" t="s">
        <v>122</v>
      </c>
      <c r="DW113" s="999"/>
      <c r="DX113" s="999"/>
      <c r="DY113" s="999"/>
      <c r="DZ113" s="1000"/>
    </row>
    <row r="114" spans="1:130" s="230" customFormat="1" ht="26.25" customHeight="1" x14ac:dyDescent="0.2">
      <c r="A114" s="990"/>
      <c r="B114" s="991"/>
      <c r="C114" s="959" t="s">
        <v>426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104156</v>
      </c>
      <c r="AB114" s="995"/>
      <c r="AC114" s="995"/>
      <c r="AD114" s="995"/>
      <c r="AE114" s="996"/>
      <c r="AF114" s="997">
        <v>105883</v>
      </c>
      <c r="AG114" s="995"/>
      <c r="AH114" s="995"/>
      <c r="AI114" s="995"/>
      <c r="AJ114" s="996"/>
      <c r="AK114" s="997">
        <v>102965</v>
      </c>
      <c r="AL114" s="995"/>
      <c r="AM114" s="995"/>
      <c r="AN114" s="995"/>
      <c r="AO114" s="996"/>
      <c r="AP114" s="998">
        <v>1.1000000000000001</v>
      </c>
      <c r="AQ114" s="999"/>
      <c r="AR114" s="999"/>
      <c r="AS114" s="999"/>
      <c r="AT114" s="1000"/>
      <c r="AU114" s="944"/>
      <c r="AV114" s="945"/>
      <c r="AW114" s="945"/>
      <c r="AX114" s="945"/>
      <c r="AY114" s="945"/>
      <c r="AZ114" s="958" t="s">
        <v>427</v>
      </c>
      <c r="BA114" s="959"/>
      <c r="BB114" s="959"/>
      <c r="BC114" s="959"/>
      <c r="BD114" s="959"/>
      <c r="BE114" s="959"/>
      <c r="BF114" s="959"/>
      <c r="BG114" s="959"/>
      <c r="BH114" s="959"/>
      <c r="BI114" s="959"/>
      <c r="BJ114" s="959"/>
      <c r="BK114" s="959"/>
      <c r="BL114" s="959"/>
      <c r="BM114" s="959"/>
      <c r="BN114" s="959"/>
      <c r="BO114" s="959"/>
      <c r="BP114" s="960"/>
      <c r="BQ114" s="961">
        <v>1408476</v>
      </c>
      <c r="BR114" s="962"/>
      <c r="BS114" s="962"/>
      <c r="BT114" s="962"/>
      <c r="BU114" s="962"/>
      <c r="BV114" s="962">
        <v>1458900</v>
      </c>
      <c r="BW114" s="962"/>
      <c r="BX114" s="962"/>
      <c r="BY114" s="962"/>
      <c r="BZ114" s="962"/>
      <c r="CA114" s="962">
        <v>1543596</v>
      </c>
      <c r="CB114" s="962"/>
      <c r="CC114" s="962"/>
      <c r="CD114" s="962"/>
      <c r="CE114" s="962"/>
      <c r="CF114" s="956">
        <v>16.399999999999999</v>
      </c>
      <c r="CG114" s="957"/>
      <c r="CH114" s="957"/>
      <c r="CI114" s="957"/>
      <c r="CJ114" s="957"/>
      <c r="CK114" s="984"/>
      <c r="CL114" s="985"/>
      <c r="CM114" s="958" t="s">
        <v>428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122</v>
      </c>
      <c r="DH114" s="995"/>
      <c r="DI114" s="995"/>
      <c r="DJ114" s="995"/>
      <c r="DK114" s="996"/>
      <c r="DL114" s="997" t="s">
        <v>122</v>
      </c>
      <c r="DM114" s="995"/>
      <c r="DN114" s="995"/>
      <c r="DO114" s="995"/>
      <c r="DP114" s="996"/>
      <c r="DQ114" s="997" t="s">
        <v>122</v>
      </c>
      <c r="DR114" s="995"/>
      <c r="DS114" s="995"/>
      <c r="DT114" s="995"/>
      <c r="DU114" s="996"/>
      <c r="DV114" s="998" t="s">
        <v>122</v>
      </c>
      <c r="DW114" s="999"/>
      <c r="DX114" s="999"/>
      <c r="DY114" s="999"/>
      <c r="DZ114" s="1000"/>
    </row>
    <row r="115" spans="1:130" s="230" customFormat="1" ht="26.25" customHeight="1" x14ac:dyDescent="0.2">
      <c r="A115" s="990"/>
      <c r="B115" s="991"/>
      <c r="C115" s="959" t="s">
        <v>429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8</v>
      </c>
      <c r="AB115" s="974"/>
      <c r="AC115" s="974"/>
      <c r="AD115" s="974"/>
      <c r="AE115" s="975"/>
      <c r="AF115" s="976">
        <v>4</v>
      </c>
      <c r="AG115" s="974"/>
      <c r="AH115" s="974"/>
      <c r="AI115" s="974"/>
      <c r="AJ115" s="975"/>
      <c r="AK115" s="976">
        <v>3</v>
      </c>
      <c r="AL115" s="974"/>
      <c r="AM115" s="974"/>
      <c r="AN115" s="974"/>
      <c r="AO115" s="975"/>
      <c r="AP115" s="977">
        <v>0</v>
      </c>
      <c r="AQ115" s="978"/>
      <c r="AR115" s="978"/>
      <c r="AS115" s="978"/>
      <c r="AT115" s="979"/>
      <c r="AU115" s="944"/>
      <c r="AV115" s="945"/>
      <c r="AW115" s="945"/>
      <c r="AX115" s="945"/>
      <c r="AY115" s="945"/>
      <c r="AZ115" s="958" t="s">
        <v>430</v>
      </c>
      <c r="BA115" s="959"/>
      <c r="BB115" s="959"/>
      <c r="BC115" s="959"/>
      <c r="BD115" s="959"/>
      <c r="BE115" s="959"/>
      <c r="BF115" s="959"/>
      <c r="BG115" s="959"/>
      <c r="BH115" s="959"/>
      <c r="BI115" s="959"/>
      <c r="BJ115" s="959"/>
      <c r="BK115" s="959"/>
      <c r="BL115" s="959"/>
      <c r="BM115" s="959"/>
      <c r="BN115" s="959"/>
      <c r="BO115" s="959"/>
      <c r="BP115" s="960"/>
      <c r="BQ115" s="961" t="s">
        <v>122</v>
      </c>
      <c r="BR115" s="962"/>
      <c r="BS115" s="962"/>
      <c r="BT115" s="962"/>
      <c r="BU115" s="962"/>
      <c r="BV115" s="962" t="s">
        <v>122</v>
      </c>
      <c r="BW115" s="962"/>
      <c r="BX115" s="962"/>
      <c r="BY115" s="962"/>
      <c r="BZ115" s="962"/>
      <c r="CA115" s="962" t="s">
        <v>122</v>
      </c>
      <c r="CB115" s="962"/>
      <c r="CC115" s="962"/>
      <c r="CD115" s="962"/>
      <c r="CE115" s="962"/>
      <c r="CF115" s="956" t="s">
        <v>122</v>
      </c>
      <c r="CG115" s="957"/>
      <c r="CH115" s="957"/>
      <c r="CI115" s="957"/>
      <c r="CJ115" s="957"/>
      <c r="CK115" s="984"/>
      <c r="CL115" s="985"/>
      <c r="CM115" s="958" t="s">
        <v>431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122</v>
      </c>
      <c r="DH115" s="995"/>
      <c r="DI115" s="995"/>
      <c r="DJ115" s="995"/>
      <c r="DK115" s="996"/>
      <c r="DL115" s="997" t="s">
        <v>122</v>
      </c>
      <c r="DM115" s="995"/>
      <c r="DN115" s="995"/>
      <c r="DO115" s="995"/>
      <c r="DP115" s="996"/>
      <c r="DQ115" s="997" t="s">
        <v>122</v>
      </c>
      <c r="DR115" s="995"/>
      <c r="DS115" s="995"/>
      <c r="DT115" s="995"/>
      <c r="DU115" s="996"/>
      <c r="DV115" s="998" t="s">
        <v>122</v>
      </c>
      <c r="DW115" s="999"/>
      <c r="DX115" s="999"/>
      <c r="DY115" s="999"/>
      <c r="DZ115" s="1000"/>
    </row>
    <row r="116" spans="1:130" s="230" customFormat="1" ht="26.25" customHeight="1" x14ac:dyDescent="0.2">
      <c r="A116" s="992"/>
      <c r="B116" s="993"/>
      <c r="C116" s="1001" t="s">
        <v>432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122</v>
      </c>
      <c r="AB116" s="995"/>
      <c r="AC116" s="995"/>
      <c r="AD116" s="995"/>
      <c r="AE116" s="996"/>
      <c r="AF116" s="997" t="s">
        <v>122</v>
      </c>
      <c r="AG116" s="995"/>
      <c r="AH116" s="995"/>
      <c r="AI116" s="995"/>
      <c r="AJ116" s="996"/>
      <c r="AK116" s="997" t="s">
        <v>122</v>
      </c>
      <c r="AL116" s="995"/>
      <c r="AM116" s="995"/>
      <c r="AN116" s="995"/>
      <c r="AO116" s="996"/>
      <c r="AP116" s="998" t="s">
        <v>122</v>
      </c>
      <c r="AQ116" s="999"/>
      <c r="AR116" s="999"/>
      <c r="AS116" s="999"/>
      <c r="AT116" s="1000"/>
      <c r="AU116" s="944"/>
      <c r="AV116" s="945"/>
      <c r="AW116" s="945"/>
      <c r="AX116" s="945"/>
      <c r="AY116" s="945"/>
      <c r="AZ116" s="1003" t="s">
        <v>433</v>
      </c>
      <c r="BA116" s="1004"/>
      <c r="BB116" s="1004"/>
      <c r="BC116" s="1004"/>
      <c r="BD116" s="1004"/>
      <c r="BE116" s="1004"/>
      <c r="BF116" s="1004"/>
      <c r="BG116" s="1004"/>
      <c r="BH116" s="1004"/>
      <c r="BI116" s="1004"/>
      <c r="BJ116" s="1004"/>
      <c r="BK116" s="1004"/>
      <c r="BL116" s="1004"/>
      <c r="BM116" s="1004"/>
      <c r="BN116" s="1004"/>
      <c r="BO116" s="1004"/>
      <c r="BP116" s="1005"/>
      <c r="BQ116" s="961" t="s">
        <v>122</v>
      </c>
      <c r="BR116" s="962"/>
      <c r="BS116" s="962"/>
      <c r="BT116" s="962"/>
      <c r="BU116" s="962"/>
      <c r="BV116" s="962" t="s">
        <v>122</v>
      </c>
      <c r="BW116" s="962"/>
      <c r="BX116" s="962"/>
      <c r="BY116" s="962"/>
      <c r="BZ116" s="962"/>
      <c r="CA116" s="962" t="s">
        <v>122</v>
      </c>
      <c r="CB116" s="962"/>
      <c r="CC116" s="962"/>
      <c r="CD116" s="962"/>
      <c r="CE116" s="962"/>
      <c r="CF116" s="956" t="s">
        <v>122</v>
      </c>
      <c r="CG116" s="957"/>
      <c r="CH116" s="957"/>
      <c r="CI116" s="957"/>
      <c r="CJ116" s="957"/>
      <c r="CK116" s="984"/>
      <c r="CL116" s="985"/>
      <c r="CM116" s="958" t="s">
        <v>434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122</v>
      </c>
      <c r="DH116" s="995"/>
      <c r="DI116" s="995"/>
      <c r="DJ116" s="995"/>
      <c r="DK116" s="996"/>
      <c r="DL116" s="997" t="s">
        <v>122</v>
      </c>
      <c r="DM116" s="995"/>
      <c r="DN116" s="995"/>
      <c r="DO116" s="995"/>
      <c r="DP116" s="996"/>
      <c r="DQ116" s="997" t="s">
        <v>122</v>
      </c>
      <c r="DR116" s="995"/>
      <c r="DS116" s="995"/>
      <c r="DT116" s="995"/>
      <c r="DU116" s="996"/>
      <c r="DV116" s="998" t="s">
        <v>122</v>
      </c>
      <c r="DW116" s="999"/>
      <c r="DX116" s="999"/>
      <c r="DY116" s="999"/>
      <c r="DZ116" s="1000"/>
    </row>
    <row r="117" spans="1:130" s="230" customFormat="1" ht="26.25" customHeight="1" x14ac:dyDescent="0.2">
      <c r="A117" s="948" t="s">
        <v>177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435</v>
      </c>
      <c r="Z117" s="930"/>
      <c r="AA117" s="1014">
        <v>2526443</v>
      </c>
      <c r="AB117" s="1015"/>
      <c r="AC117" s="1015"/>
      <c r="AD117" s="1015"/>
      <c r="AE117" s="1016"/>
      <c r="AF117" s="1017">
        <v>2501906</v>
      </c>
      <c r="AG117" s="1015"/>
      <c r="AH117" s="1015"/>
      <c r="AI117" s="1015"/>
      <c r="AJ117" s="1016"/>
      <c r="AK117" s="1017">
        <v>2566648</v>
      </c>
      <c r="AL117" s="1015"/>
      <c r="AM117" s="1015"/>
      <c r="AN117" s="1015"/>
      <c r="AO117" s="1016"/>
      <c r="AP117" s="1018"/>
      <c r="AQ117" s="1019"/>
      <c r="AR117" s="1019"/>
      <c r="AS117" s="1019"/>
      <c r="AT117" s="1020"/>
      <c r="AU117" s="944"/>
      <c r="AV117" s="945"/>
      <c r="AW117" s="945"/>
      <c r="AX117" s="945"/>
      <c r="AY117" s="945"/>
      <c r="AZ117" s="1010" t="s">
        <v>436</v>
      </c>
      <c r="BA117" s="1011"/>
      <c r="BB117" s="1011"/>
      <c r="BC117" s="1011"/>
      <c r="BD117" s="1011"/>
      <c r="BE117" s="1011"/>
      <c r="BF117" s="1011"/>
      <c r="BG117" s="1011"/>
      <c r="BH117" s="1011"/>
      <c r="BI117" s="1011"/>
      <c r="BJ117" s="1011"/>
      <c r="BK117" s="1011"/>
      <c r="BL117" s="1011"/>
      <c r="BM117" s="1011"/>
      <c r="BN117" s="1011"/>
      <c r="BO117" s="1011"/>
      <c r="BP117" s="1012"/>
      <c r="BQ117" s="961" t="s">
        <v>122</v>
      </c>
      <c r="BR117" s="962"/>
      <c r="BS117" s="962"/>
      <c r="BT117" s="962"/>
      <c r="BU117" s="962"/>
      <c r="BV117" s="962" t="s">
        <v>122</v>
      </c>
      <c r="BW117" s="962"/>
      <c r="BX117" s="962"/>
      <c r="BY117" s="962"/>
      <c r="BZ117" s="962"/>
      <c r="CA117" s="962" t="s">
        <v>122</v>
      </c>
      <c r="CB117" s="962"/>
      <c r="CC117" s="962"/>
      <c r="CD117" s="962"/>
      <c r="CE117" s="962"/>
      <c r="CF117" s="956" t="s">
        <v>122</v>
      </c>
      <c r="CG117" s="957"/>
      <c r="CH117" s="957"/>
      <c r="CI117" s="957"/>
      <c r="CJ117" s="957"/>
      <c r="CK117" s="984"/>
      <c r="CL117" s="985"/>
      <c r="CM117" s="958" t="s">
        <v>437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122</v>
      </c>
      <c r="DH117" s="995"/>
      <c r="DI117" s="995"/>
      <c r="DJ117" s="995"/>
      <c r="DK117" s="996"/>
      <c r="DL117" s="997" t="s">
        <v>122</v>
      </c>
      <c r="DM117" s="995"/>
      <c r="DN117" s="995"/>
      <c r="DO117" s="995"/>
      <c r="DP117" s="996"/>
      <c r="DQ117" s="997" t="s">
        <v>122</v>
      </c>
      <c r="DR117" s="995"/>
      <c r="DS117" s="995"/>
      <c r="DT117" s="995"/>
      <c r="DU117" s="996"/>
      <c r="DV117" s="998" t="s">
        <v>122</v>
      </c>
      <c r="DW117" s="999"/>
      <c r="DX117" s="999"/>
      <c r="DY117" s="999"/>
      <c r="DZ117" s="1000"/>
    </row>
    <row r="118" spans="1:130" s="230" customFormat="1" ht="26.25" customHeight="1" x14ac:dyDescent="0.2">
      <c r="A118" s="948" t="s">
        <v>411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408</v>
      </c>
      <c r="AB118" s="929"/>
      <c r="AC118" s="929"/>
      <c r="AD118" s="929"/>
      <c r="AE118" s="930"/>
      <c r="AF118" s="928" t="s">
        <v>409</v>
      </c>
      <c r="AG118" s="929"/>
      <c r="AH118" s="929"/>
      <c r="AI118" s="929"/>
      <c r="AJ118" s="930"/>
      <c r="AK118" s="928" t="s">
        <v>294</v>
      </c>
      <c r="AL118" s="929"/>
      <c r="AM118" s="929"/>
      <c r="AN118" s="929"/>
      <c r="AO118" s="930"/>
      <c r="AP118" s="1006" t="s">
        <v>410</v>
      </c>
      <c r="AQ118" s="1007"/>
      <c r="AR118" s="1007"/>
      <c r="AS118" s="1007"/>
      <c r="AT118" s="1008"/>
      <c r="AU118" s="944"/>
      <c r="AV118" s="945"/>
      <c r="AW118" s="945"/>
      <c r="AX118" s="945"/>
      <c r="AY118" s="945"/>
      <c r="AZ118" s="1009" t="s">
        <v>438</v>
      </c>
      <c r="BA118" s="1001"/>
      <c r="BB118" s="1001"/>
      <c r="BC118" s="1001"/>
      <c r="BD118" s="1001"/>
      <c r="BE118" s="1001"/>
      <c r="BF118" s="1001"/>
      <c r="BG118" s="1001"/>
      <c r="BH118" s="1001"/>
      <c r="BI118" s="1001"/>
      <c r="BJ118" s="1001"/>
      <c r="BK118" s="1001"/>
      <c r="BL118" s="1001"/>
      <c r="BM118" s="1001"/>
      <c r="BN118" s="1001"/>
      <c r="BO118" s="1001"/>
      <c r="BP118" s="1002"/>
      <c r="BQ118" s="1035" t="s">
        <v>122</v>
      </c>
      <c r="BR118" s="1036"/>
      <c r="BS118" s="1036"/>
      <c r="BT118" s="1036"/>
      <c r="BU118" s="1036"/>
      <c r="BV118" s="1036" t="s">
        <v>122</v>
      </c>
      <c r="BW118" s="1036"/>
      <c r="BX118" s="1036"/>
      <c r="BY118" s="1036"/>
      <c r="BZ118" s="1036"/>
      <c r="CA118" s="1036" t="s">
        <v>122</v>
      </c>
      <c r="CB118" s="1036"/>
      <c r="CC118" s="1036"/>
      <c r="CD118" s="1036"/>
      <c r="CE118" s="1036"/>
      <c r="CF118" s="956" t="s">
        <v>122</v>
      </c>
      <c r="CG118" s="957"/>
      <c r="CH118" s="957"/>
      <c r="CI118" s="957"/>
      <c r="CJ118" s="957"/>
      <c r="CK118" s="984"/>
      <c r="CL118" s="985"/>
      <c r="CM118" s="958" t="s">
        <v>439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122</v>
      </c>
      <c r="DH118" s="995"/>
      <c r="DI118" s="995"/>
      <c r="DJ118" s="995"/>
      <c r="DK118" s="996"/>
      <c r="DL118" s="997" t="s">
        <v>122</v>
      </c>
      <c r="DM118" s="995"/>
      <c r="DN118" s="995"/>
      <c r="DO118" s="995"/>
      <c r="DP118" s="996"/>
      <c r="DQ118" s="997" t="s">
        <v>122</v>
      </c>
      <c r="DR118" s="995"/>
      <c r="DS118" s="995"/>
      <c r="DT118" s="995"/>
      <c r="DU118" s="996"/>
      <c r="DV118" s="998" t="s">
        <v>122</v>
      </c>
      <c r="DW118" s="999"/>
      <c r="DX118" s="999"/>
      <c r="DY118" s="999"/>
      <c r="DZ118" s="1000"/>
    </row>
    <row r="119" spans="1:130" s="230" customFormat="1" ht="26.25" customHeight="1" x14ac:dyDescent="0.2">
      <c r="A119" s="1092" t="s">
        <v>414</v>
      </c>
      <c r="B119" s="983"/>
      <c r="C119" s="965" t="s">
        <v>415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122</v>
      </c>
      <c r="AB119" s="936"/>
      <c r="AC119" s="936"/>
      <c r="AD119" s="936"/>
      <c r="AE119" s="937"/>
      <c r="AF119" s="938" t="s">
        <v>122</v>
      </c>
      <c r="AG119" s="936"/>
      <c r="AH119" s="936"/>
      <c r="AI119" s="936"/>
      <c r="AJ119" s="937"/>
      <c r="AK119" s="938" t="s">
        <v>122</v>
      </c>
      <c r="AL119" s="936"/>
      <c r="AM119" s="936"/>
      <c r="AN119" s="936"/>
      <c r="AO119" s="937"/>
      <c r="AP119" s="939" t="s">
        <v>122</v>
      </c>
      <c r="AQ119" s="940"/>
      <c r="AR119" s="940"/>
      <c r="AS119" s="940"/>
      <c r="AT119" s="941"/>
      <c r="AU119" s="946"/>
      <c r="AV119" s="947"/>
      <c r="AW119" s="947"/>
      <c r="AX119" s="947"/>
      <c r="AY119" s="947"/>
      <c r="AZ119" s="251" t="s">
        <v>177</v>
      </c>
      <c r="BA119" s="251"/>
      <c r="BB119" s="251"/>
      <c r="BC119" s="251"/>
      <c r="BD119" s="251"/>
      <c r="BE119" s="251"/>
      <c r="BF119" s="251"/>
      <c r="BG119" s="251"/>
      <c r="BH119" s="251"/>
      <c r="BI119" s="251"/>
      <c r="BJ119" s="251"/>
      <c r="BK119" s="251"/>
      <c r="BL119" s="251"/>
      <c r="BM119" s="251"/>
      <c r="BN119" s="251"/>
      <c r="BO119" s="1013" t="s">
        <v>440</v>
      </c>
      <c r="BP119" s="1041"/>
      <c r="BQ119" s="1035">
        <v>29127337</v>
      </c>
      <c r="BR119" s="1036"/>
      <c r="BS119" s="1036"/>
      <c r="BT119" s="1036"/>
      <c r="BU119" s="1036"/>
      <c r="BV119" s="1036">
        <v>27838408</v>
      </c>
      <c r="BW119" s="1036"/>
      <c r="BX119" s="1036"/>
      <c r="BY119" s="1036"/>
      <c r="BZ119" s="1036"/>
      <c r="CA119" s="1036">
        <v>26657965</v>
      </c>
      <c r="CB119" s="1036"/>
      <c r="CC119" s="1036"/>
      <c r="CD119" s="1036"/>
      <c r="CE119" s="1036"/>
      <c r="CF119" s="1037"/>
      <c r="CG119" s="1038"/>
      <c r="CH119" s="1038"/>
      <c r="CI119" s="1038"/>
      <c r="CJ119" s="1039"/>
      <c r="CK119" s="986"/>
      <c r="CL119" s="987"/>
      <c r="CM119" s="1009" t="s">
        <v>441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122</v>
      </c>
      <c r="DH119" s="1022"/>
      <c r="DI119" s="1022"/>
      <c r="DJ119" s="1022"/>
      <c r="DK119" s="1023"/>
      <c r="DL119" s="1021" t="s">
        <v>122</v>
      </c>
      <c r="DM119" s="1022"/>
      <c r="DN119" s="1022"/>
      <c r="DO119" s="1022"/>
      <c r="DP119" s="1023"/>
      <c r="DQ119" s="1021" t="s">
        <v>122</v>
      </c>
      <c r="DR119" s="1022"/>
      <c r="DS119" s="1022"/>
      <c r="DT119" s="1022"/>
      <c r="DU119" s="1023"/>
      <c r="DV119" s="1024" t="s">
        <v>122</v>
      </c>
      <c r="DW119" s="1025"/>
      <c r="DX119" s="1025"/>
      <c r="DY119" s="1025"/>
      <c r="DZ119" s="1026"/>
    </row>
    <row r="120" spans="1:130" s="230" customFormat="1" ht="26.25" customHeight="1" x14ac:dyDescent="0.2">
      <c r="A120" s="1093"/>
      <c r="B120" s="985"/>
      <c r="C120" s="958" t="s">
        <v>418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122</v>
      </c>
      <c r="AB120" s="995"/>
      <c r="AC120" s="995"/>
      <c r="AD120" s="995"/>
      <c r="AE120" s="996"/>
      <c r="AF120" s="997" t="s">
        <v>122</v>
      </c>
      <c r="AG120" s="995"/>
      <c r="AH120" s="995"/>
      <c r="AI120" s="995"/>
      <c r="AJ120" s="996"/>
      <c r="AK120" s="997" t="s">
        <v>122</v>
      </c>
      <c r="AL120" s="995"/>
      <c r="AM120" s="995"/>
      <c r="AN120" s="995"/>
      <c r="AO120" s="996"/>
      <c r="AP120" s="998" t="s">
        <v>122</v>
      </c>
      <c r="AQ120" s="999"/>
      <c r="AR120" s="999"/>
      <c r="AS120" s="999"/>
      <c r="AT120" s="1000"/>
      <c r="AU120" s="1027" t="s">
        <v>442</v>
      </c>
      <c r="AV120" s="1028"/>
      <c r="AW120" s="1028"/>
      <c r="AX120" s="1028"/>
      <c r="AY120" s="1029"/>
      <c r="AZ120" s="965" t="s">
        <v>443</v>
      </c>
      <c r="BA120" s="933"/>
      <c r="BB120" s="933"/>
      <c r="BC120" s="933"/>
      <c r="BD120" s="933"/>
      <c r="BE120" s="933"/>
      <c r="BF120" s="933"/>
      <c r="BG120" s="933"/>
      <c r="BH120" s="933"/>
      <c r="BI120" s="933"/>
      <c r="BJ120" s="933"/>
      <c r="BK120" s="933"/>
      <c r="BL120" s="933"/>
      <c r="BM120" s="933"/>
      <c r="BN120" s="933"/>
      <c r="BO120" s="933"/>
      <c r="BP120" s="934"/>
      <c r="BQ120" s="966">
        <v>6434807</v>
      </c>
      <c r="BR120" s="967"/>
      <c r="BS120" s="967"/>
      <c r="BT120" s="967"/>
      <c r="BU120" s="967"/>
      <c r="BV120" s="967">
        <v>6506897</v>
      </c>
      <c r="BW120" s="967"/>
      <c r="BX120" s="967"/>
      <c r="BY120" s="967"/>
      <c r="BZ120" s="967"/>
      <c r="CA120" s="967">
        <v>6254796</v>
      </c>
      <c r="CB120" s="967"/>
      <c r="CC120" s="967"/>
      <c r="CD120" s="967"/>
      <c r="CE120" s="967"/>
      <c r="CF120" s="980">
        <v>66.5</v>
      </c>
      <c r="CG120" s="981"/>
      <c r="CH120" s="981"/>
      <c r="CI120" s="981"/>
      <c r="CJ120" s="981"/>
      <c r="CK120" s="1042" t="s">
        <v>444</v>
      </c>
      <c r="CL120" s="1043"/>
      <c r="CM120" s="1043"/>
      <c r="CN120" s="1043"/>
      <c r="CO120" s="1044"/>
      <c r="CP120" s="1050" t="s">
        <v>393</v>
      </c>
      <c r="CQ120" s="1051"/>
      <c r="CR120" s="1051"/>
      <c r="CS120" s="1051"/>
      <c r="CT120" s="1051"/>
      <c r="CU120" s="1051"/>
      <c r="CV120" s="1051"/>
      <c r="CW120" s="1051"/>
      <c r="CX120" s="1051"/>
      <c r="CY120" s="1051"/>
      <c r="CZ120" s="1051"/>
      <c r="DA120" s="1051"/>
      <c r="DB120" s="1051"/>
      <c r="DC120" s="1051"/>
      <c r="DD120" s="1051"/>
      <c r="DE120" s="1051"/>
      <c r="DF120" s="1052"/>
      <c r="DG120" s="966">
        <v>6484594</v>
      </c>
      <c r="DH120" s="967"/>
      <c r="DI120" s="967"/>
      <c r="DJ120" s="967"/>
      <c r="DK120" s="967"/>
      <c r="DL120" s="967">
        <v>6044437</v>
      </c>
      <c r="DM120" s="967"/>
      <c r="DN120" s="967"/>
      <c r="DO120" s="967"/>
      <c r="DP120" s="967"/>
      <c r="DQ120" s="967">
        <v>5512515</v>
      </c>
      <c r="DR120" s="967"/>
      <c r="DS120" s="967"/>
      <c r="DT120" s="967"/>
      <c r="DU120" s="967"/>
      <c r="DV120" s="968">
        <v>58.6</v>
      </c>
      <c r="DW120" s="968"/>
      <c r="DX120" s="968"/>
      <c r="DY120" s="968"/>
      <c r="DZ120" s="969"/>
    </row>
    <row r="121" spans="1:130" s="230" customFormat="1" ht="26.25" customHeight="1" x14ac:dyDescent="0.2">
      <c r="A121" s="1093"/>
      <c r="B121" s="985"/>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122</v>
      </c>
      <c r="AB121" s="995"/>
      <c r="AC121" s="995"/>
      <c r="AD121" s="995"/>
      <c r="AE121" s="996"/>
      <c r="AF121" s="997" t="s">
        <v>122</v>
      </c>
      <c r="AG121" s="995"/>
      <c r="AH121" s="995"/>
      <c r="AI121" s="995"/>
      <c r="AJ121" s="996"/>
      <c r="AK121" s="997" t="s">
        <v>122</v>
      </c>
      <c r="AL121" s="995"/>
      <c r="AM121" s="995"/>
      <c r="AN121" s="995"/>
      <c r="AO121" s="996"/>
      <c r="AP121" s="998" t="s">
        <v>122</v>
      </c>
      <c r="AQ121" s="999"/>
      <c r="AR121" s="999"/>
      <c r="AS121" s="999"/>
      <c r="AT121" s="1000"/>
      <c r="AU121" s="1030"/>
      <c r="AV121" s="1031"/>
      <c r="AW121" s="1031"/>
      <c r="AX121" s="1031"/>
      <c r="AY121" s="1032"/>
      <c r="AZ121" s="958" t="s">
        <v>446</v>
      </c>
      <c r="BA121" s="959"/>
      <c r="BB121" s="959"/>
      <c r="BC121" s="959"/>
      <c r="BD121" s="959"/>
      <c r="BE121" s="959"/>
      <c r="BF121" s="959"/>
      <c r="BG121" s="959"/>
      <c r="BH121" s="959"/>
      <c r="BI121" s="959"/>
      <c r="BJ121" s="959"/>
      <c r="BK121" s="959"/>
      <c r="BL121" s="959"/>
      <c r="BM121" s="959"/>
      <c r="BN121" s="959"/>
      <c r="BO121" s="959"/>
      <c r="BP121" s="960"/>
      <c r="BQ121" s="961">
        <v>683336</v>
      </c>
      <c r="BR121" s="962"/>
      <c r="BS121" s="962"/>
      <c r="BT121" s="962"/>
      <c r="BU121" s="962"/>
      <c r="BV121" s="962">
        <v>793546</v>
      </c>
      <c r="BW121" s="962"/>
      <c r="BX121" s="962"/>
      <c r="BY121" s="962"/>
      <c r="BZ121" s="962"/>
      <c r="CA121" s="962">
        <v>747139</v>
      </c>
      <c r="CB121" s="962"/>
      <c r="CC121" s="962"/>
      <c r="CD121" s="962"/>
      <c r="CE121" s="962"/>
      <c r="CF121" s="956">
        <v>7.9</v>
      </c>
      <c r="CG121" s="957"/>
      <c r="CH121" s="957"/>
      <c r="CI121" s="957"/>
      <c r="CJ121" s="957"/>
      <c r="CK121" s="1045"/>
      <c r="CL121" s="1046"/>
      <c r="CM121" s="1046"/>
      <c r="CN121" s="1046"/>
      <c r="CO121" s="1047"/>
      <c r="CP121" s="1055" t="s">
        <v>391</v>
      </c>
      <c r="CQ121" s="1056"/>
      <c r="CR121" s="1056"/>
      <c r="CS121" s="1056"/>
      <c r="CT121" s="1056"/>
      <c r="CU121" s="1056"/>
      <c r="CV121" s="1056"/>
      <c r="CW121" s="1056"/>
      <c r="CX121" s="1056"/>
      <c r="CY121" s="1056"/>
      <c r="CZ121" s="1056"/>
      <c r="DA121" s="1056"/>
      <c r="DB121" s="1056"/>
      <c r="DC121" s="1056"/>
      <c r="DD121" s="1056"/>
      <c r="DE121" s="1056"/>
      <c r="DF121" s="1057"/>
      <c r="DG121" s="961">
        <v>141033</v>
      </c>
      <c r="DH121" s="962"/>
      <c r="DI121" s="962"/>
      <c r="DJ121" s="962"/>
      <c r="DK121" s="962"/>
      <c r="DL121" s="962">
        <v>297348</v>
      </c>
      <c r="DM121" s="962"/>
      <c r="DN121" s="962"/>
      <c r="DO121" s="962"/>
      <c r="DP121" s="962"/>
      <c r="DQ121" s="962">
        <v>278866</v>
      </c>
      <c r="DR121" s="962"/>
      <c r="DS121" s="962"/>
      <c r="DT121" s="962"/>
      <c r="DU121" s="962"/>
      <c r="DV121" s="963">
        <v>3</v>
      </c>
      <c r="DW121" s="963"/>
      <c r="DX121" s="963"/>
      <c r="DY121" s="963"/>
      <c r="DZ121" s="964"/>
    </row>
    <row r="122" spans="1:130" s="230" customFormat="1" ht="26.25" customHeight="1" x14ac:dyDescent="0.2">
      <c r="A122" s="1093"/>
      <c r="B122" s="985"/>
      <c r="C122" s="958" t="s">
        <v>428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122</v>
      </c>
      <c r="AB122" s="995"/>
      <c r="AC122" s="995"/>
      <c r="AD122" s="995"/>
      <c r="AE122" s="996"/>
      <c r="AF122" s="997" t="s">
        <v>122</v>
      </c>
      <c r="AG122" s="995"/>
      <c r="AH122" s="995"/>
      <c r="AI122" s="995"/>
      <c r="AJ122" s="996"/>
      <c r="AK122" s="997" t="s">
        <v>122</v>
      </c>
      <c r="AL122" s="995"/>
      <c r="AM122" s="995"/>
      <c r="AN122" s="995"/>
      <c r="AO122" s="996"/>
      <c r="AP122" s="998" t="s">
        <v>122</v>
      </c>
      <c r="AQ122" s="999"/>
      <c r="AR122" s="999"/>
      <c r="AS122" s="999"/>
      <c r="AT122" s="1000"/>
      <c r="AU122" s="1030"/>
      <c r="AV122" s="1031"/>
      <c r="AW122" s="1031"/>
      <c r="AX122" s="1031"/>
      <c r="AY122" s="1032"/>
      <c r="AZ122" s="1009" t="s">
        <v>447</v>
      </c>
      <c r="BA122" s="1001"/>
      <c r="BB122" s="1001"/>
      <c r="BC122" s="1001"/>
      <c r="BD122" s="1001"/>
      <c r="BE122" s="1001"/>
      <c r="BF122" s="1001"/>
      <c r="BG122" s="1001"/>
      <c r="BH122" s="1001"/>
      <c r="BI122" s="1001"/>
      <c r="BJ122" s="1001"/>
      <c r="BK122" s="1001"/>
      <c r="BL122" s="1001"/>
      <c r="BM122" s="1001"/>
      <c r="BN122" s="1001"/>
      <c r="BO122" s="1001"/>
      <c r="BP122" s="1002"/>
      <c r="BQ122" s="1035">
        <v>18212232</v>
      </c>
      <c r="BR122" s="1036"/>
      <c r="BS122" s="1036"/>
      <c r="BT122" s="1036"/>
      <c r="BU122" s="1036"/>
      <c r="BV122" s="1036">
        <v>17121882</v>
      </c>
      <c r="BW122" s="1036"/>
      <c r="BX122" s="1036"/>
      <c r="BY122" s="1036"/>
      <c r="BZ122" s="1036"/>
      <c r="CA122" s="1036">
        <v>16453961</v>
      </c>
      <c r="CB122" s="1036"/>
      <c r="CC122" s="1036"/>
      <c r="CD122" s="1036"/>
      <c r="CE122" s="1036"/>
      <c r="CF122" s="1053">
        <v>174.9</v>
      </c>
      <c r="CG122" s="1054"/>
      <c r="CH122" s="1054"/>
      <c r="CI122" s="1054"/>
      <c r="CJ122" s="1054"/>
      <c r="CK122" s="1045"/>
      <c r="CL122" s="1046"/>
      <c r="CM122" s="1046"/>
      <c r="CN122" s="1046"/>
      <c r="CO122" s="1047"/>
      <c r="CP122" s="1055" t="s">
        <v>390</v>
      </c>
      <c r="CQ122" s="1056"/>
      <c r="CR122" s="1056"/>
      <c r="CS122" s="1056"/>
      <c r="CT122" s="1056"/>
      <c r="CU122" s="1056"/>
      <c r="CV122" s="1056"/>
      <c r="CW122" s="1056"/>
      <c r="CX122" s="1056"/>
      <c r="CY122" s="1056"/>
      <c r="CZ122" s="1056"/>
      <c r="DA122" s="1056"/>
      <c r="DB122" s="1056"/>
      <c r="DC122" s="1056"/>
      <c r="DD122" s="1056"/>
      <c r="DE122" s="1056"/>
      <c r="DF122" s="1057"/>
      <c r="DG122" s="961" t="s">
        <v>122</v>
      </c>
      <c r="DH122" s="962"/>
      <c r="DI122" s="962"/>
      <c r="DJ122" s="962"/>
      <c r="DK122" s="962"/>
      <c r="DL122" s="962" t="s">
        <v>122</v>
      </c>
      <c r="DM122" s="962"/>
      <c r="DN122" s="962"/>
      <c r="DO122" s="962"/>
      <c r="DP122" s="962"/>
      <c r="DQ122" s="962" t="s">
        <v>122</v>
      </c>
      <c r="DR122" s="962"/>
      <c r="DS122" s="962"/>
      <c r="DT122" s="962"/>
      <c r="DU122" s="962"/>
      <c r="DV122" s="963" t="s">
        <v>122</v>
      </c>
      <c r="DW122" s="963"/>
      <c r="DX122" s="963"/>
      <c r="DY122" s="963"/>
      <c r="DZ122" s="964"/>
    </row>
    <row r="123" spans="1:130" s="230" customFormat="1" ht="26.25" customHeight="1" x14ac:dyDescent="0.2">
      <c r="A123" s="1093"/>
      <c r="B123" s="985"/>
      <c r="C123" s="958" t="s">
        <v>434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122</v>
      </c>
      <c r="AB123" s="995"/>
      <c r="AC123" s="995"/>
      <c r="AD123" s="995"/>
      <c r="AE123" s="996"/>
      <c r="AF123" s="997" t="s">
        <v>122</v>
      </c>
      <c r="AG123" s="995"/>
      <c r="AH123" s="995"/>
      <c r="AI123" s="995"/>
      <c r="AJ123" s="996"/>
      <c r="AK123" s="997" t="s">
        <v>122</v>
      </c>
      <c r="AL123" s="995"/>
      <c r="AM123" s="995"/>
      <c r="AN123" s="995"/>
      <c r="AO123" s="996"/>
      <c r="AP123" s="998" t="s">
        <v>122</v>
      </c>
      <c r="AQ123" s="999"/>
      <c r="AR123" s="999"/>
      <c r="AS123" s="999"/>
      <c r="AT123" s="1000"/>
      <c r="AU123" s="1033"/>
      <c r="AV123" s="1034"/>
      <c r="AW123" s="1034"/>
      <c r="AX123" s="1034"/>
      <c r="AY123" s="1034"/>
      <c r="AZ123" s="251" t="s">
        <v>177</v>
      </c>
      <c r="BA123" s="251"/>
      <c r="BB123" s="251"/>
      <c r="BC123" s="251"/>
      <c r="BD123" s="251"/>
      <c r="BE123" s="251"/>
      <c r="BF123" s="251"/>
      <c r="BG123" s="251"/>
      <c r="BH123" s="251"/>
      <c r="BI123" s="251"/>
      <c r="BJ123" s="251"/>
      <c r="BK123" s="251"/>
      <c r="BL123" s="251"/>
      <c r="BM123" s="251"/>
      <c r="BN123" s="251"/>
      <c r="BO123" s="1013" t="s">
        <v>448</v>
      </c>
      <c r="BP123" s="1041"/>
      <c r="BQ123" s="1099">
        <v>25330375</v>
      </c>
      <c r="BR123" s="1100"/>
      <c r="BS123" s="1100"/>
      <c r="BT123" s="1100"/>
      <c r="BU123" s="1100"/>
      <c r="BV123" s="1100">
        <v>24422325</v>
      </c>
      <c r="BW123" s="1100"/>
      <c r="BX123" s="1100"/>
      <c r="BY123" s="1100"/>
      <c r="BZ123" s="1100"/>
      <c r="CA123" s="1100">
        <v>23455896</v>
      </c>
      <c r="CB123" s="1100"/>
      <c r="CC123" s="1100"/>
      <c r="CD123" s="1100"/>
      <c r="CE123" s="1100"/>
      <c r="CF123" s="1037"/>
      <c r="CG123" s="1038"/>
      <c r="CH123" s="1038"/>
      <c r="CI123" s="1038"/>
      <c r="CJ123" s="1039"/>
      <c r="CK123" s="1045"/>
      <c r="CL123" s="1046"/>
      <c r="CM123" s="1046"/>
      <c r="CN123" s="1046"/>
      <c r="CO123" s="1047"/>
      <c r="CP123" s="1055" t="s">
        <v>389</v>
      </c>
      <c r="CQ123" s="1056"/>
      <c r="CR123" s="1056"/>
      <c r="CS123" s="1056"/>
      <c r="CT123" s="1056"/>
      <c r="CU123" s="1056"/>
      <c r="CV123" s="1056"/>
      <c r="CW123" s="1056"/>
      <c r="CX123" s="1056"/>
      <c r="CY123" s="1056"/>
      <c r="CZ123" s="1056"/>
      <c r="DA123" s="1056"/>
      <c r="DB123" s="1056"/>
      <c r="DC123" s="1056"/>
      <c r="DD123" s="1056"/>
      <c r="DE123" s="1056"/>
      <c r="DF123" s="1057"/>
      <c r="DG123" s="994" t="s">
        <v>122</v>
      </c>
      <c r="DH123" s="995"/>
      <c r="DI123" s="995"/>
      <c r="DJ123" s="995"/>
      <c r="DK123" s="996"/>
      <c r="DL123" s="997" t="s">
        <v>122</v>
      </c>
      <c r="DM123" s="995"/>
      <c r="DN123" s="995"/>
      <c r="DO123" s="995"/>
      <c r="DP123" s="996"/>
      <c r="DQ123" s="997" t="s">
        <v>122</v>
      </c>
      <c r="DR123" s="995"/>
      <c r="DS123" s="995"/>
      <c r="DT123" s="995"/>
      <c r="DU123" s="996"/>
      <c r="DV123" s="998" t="s">
        <v>122</v>
      </c>
      <c r="DW123" s="999"/>
      <c r="DX123" s="999"/>
      <c r="DY123" s="999"/>
      <c r="DZ123" s="1000"/>
    </row>
    <row r="124" spans="1:130" s="230" customFormat="1" ht="26.25" customHeight="1" thickBot="1" x14ac:dyDescent="0.25">
      <c r="A124" s="1093"/>
      <c r="B124" s="985"/>
      <c r="C124" s="958" t="s">
        <v>437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122</v>
      </c>
      <c r="AB124" s="995"/>
      <c r="AC124" s="995"/>
      <c r="AD124" s="995"/>
      <c r="AE124" s="996"/>
      <c r="AF124" s="997" t="s">
        <v>122</v>
      </c>
      <c r="AG124" s="995"/>
      <c r="AH124" s="995"/>
      <c r="AI124" s="995"/>
      <c r="AJ124" s="996"/>
      <c r="AK124" s="997" t="s">
        <v>122</v>
      </c>
      <c r="AL124" s="995"/>
      <c r="AM124" s="995"/>
      <c r="AN124" s="995"/>
      <c r="AO124" s="996"/>
      <c r="AP124" s="998" t="s">
        <v>122</v>
      </c>
      <c r="AQ124" s="999"/>
      <c r="AR124" s="999"/>
      <c r="AS124" s="999"/>
      <c r="AT124" s="1000"/>
      <c r="AU124" s="1095" t="s">
        <v>449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38.700000000000003</v>
      </c>
      <c r="BR124" s="1063"/>
      <c r="BS124" s="1063"/>
      <c r="BT124" s="1063"/>
      <c r="BU124" s="1063"/>
      <c r="BV124" s="1063">
        <v>35.799999999999997</v>
      </c>
      <c r="BW124" s="1063"/>
      <c r="BX124" s="1063"/>
      <c r="BY124" s="1063"/>
      <c r="BZ124" s="1063"/>
      <c r="CA124" s="1063">
        <v>34</v>
      </c>
      <c r="CB124" s="1063"/>
      <c r="CC124" s="1063"/>
      <c r="CD124" s="1063"/>
      <c r="CE124" s="1063"/>
      <c r="CF124" s="1064"/>
      <c r="CG124" s="1065"/>
      <c r="CH124" s="1065"/>
      <c r="CI124" s="1065"/>
      <c r="CJ124" s="1066"/>
      <c r="CK124" s="1048"/>
      <c r="CL124" s="1048"/>
      <c r="CM124" s="1048"/>
      <c r="CN124" s="1048"/>
      <c r="CO124" s="1049"/>
      <c r="CP124" s="1055" t="s">
        <v>450</v>
      </c>
      <c r="CQ124" s="1056"/>
      <c r="CR124" s="1056"/>
      <c r="CS124" s="1056"/>
      <c r="CT124" s="1056"/>
      <c r="CU124" s="1056"/>
      <c r="CV124" s="1056"/>
      <c r="CW124" s="1056"/>
      <c r="CX124" s="1056"/>
      <c r="CY124" s="1056"/>
      <c r="CZ124" s="1056"/>
      <c r="DA124" s="1056"/>
      <c r="DB124" s="1056"/>
      <c r="DC124" s="1056"/>
      <c r="DD124" s="1056"/>
      <c r="DE124" s="1056"/>
      <c r="DF124" s="1057"/>
      <c r="DG124" s="1040" t="s">
        <v>122</v>
      </c>
      <c r="DH124" s="1022"/>
      <c r="DI124" s="1022"/>
      <c r="DJ124" s="1022"/>
      <c r="DK124" s="1023"/>
      <c r="DL124" s="1021" t="s">
        <v>122</v>
      </c>
      <c r="DM124" s="1022"/>
      <c r="DN124" s="1022"/>
      <c r="DO124" s="1022"/>
      <c r="DP124" s="1023"/>
      <c r="DQ124" s="1021" t="s">
        <v>122</v>
      </c>
      <c r="DR124" s="1022"/>
      <c r="DS124" s="1022"/>
      <c r="DT124" s="1022"/>
      <c r="DU124" s="1023"/>
      <c r="DV124" s="1024" t="s">
        <v>122</v>
      </c>
      <c r="DW124" s="1025"/>
      <c r="DX124" s="1025"/>
      <c r="DY124" s="1025"/>
      <c r="DZ124" s="1026"/>
    </row>
    <row r="125" spans="1:130" s="230" customFormat="1" ht="26.25" customHeight="1" x14ac:dyDescent="0.2">
      <c r="A125" s="1093"/>
      <c r="B125" s="985"/>
      <c r="C125" s="958" t="s">
        <v>439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122</v>
      </c>
      <c r="AB125" s="995"/>
      <c r="AC125" s="995"/>
      <c r="AD125" s="995"/>
      <c r="AE125" s="996"/>
      <c r="AF125" s="997" t="s">
        <v>122</v>
      </c>
      <c r="AG125" s="995"/>
      <c r="AH125" s="995"/>
      <c r="AI125" s="995"/>
      <c r="AJ125" s="996"/>
      <c r="AK125" s="997" t="s">
        <v>122</v>
      </c>
      <c r="AL125" s="995"/>
      <c r="AM125" s="995"/>
      <c r="AN125" s="995"/>
      <c r="AO125" s="996"/>
      <c r="AP125" s="998" t="s">
        <v>122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451</v>
      </c>
      <c r="CL125" s="1043"/>
      <c r="CM125" s="1043"/>
      <c r="CN125" s="1043"/>
      <c r="CO125" s="1044"/>
      <c r="CP125" s="965" t="s">
        <v>452</v>
      </c>
      <c r="CQ125" s="933"/>
      <c r="CR125" s="933"/>
      <c r="CS125" s="933"/>
      <c r="CT125" s="933"/>
      <c r="CU125" s="933"/>
      <c r="CV125" s="933"/>
      <c r="CW125" s="933"/>
      <c r="CX125" s="933"/>
      <c r="CY125" s="933"/>
      <c r="CZ125" s="933"/>
      <c r="DA125" s="933"/>
      <c r="DB125" s="933"/>
      <c r="DC125" s="933"/>
      <c r="DD125" s="933"/>
      <c r="DE125" s="933"/>
      <c r="DF125" s="934"/>
      <c r="DG125" s="966" t="s">
        <v>122</v>
      </c>
      <c r="DH125" s="967"/>
      <c r="DI125" s="967"/>
      <c r="DJ125" s="967"/>
      <c r="DK125" s="967"/>
      <c r="DL125" s="967" t="s">
        <v>122</v>
      </c>
      <c r="DM125" s="967"/>
      <c r="DN125" s="967"/>
      <c r="DO125" s="967"/>
      <c r="DP125" s="967"/>
      <c r="DQ125" s="967" t="s">
        <v>122</v>
      </c>
      <c r="DR125" s="967"/>
      <c r="DS125" s="967"/>
      <c r="DT125" s="967"/>
      <c r="DU125" s="967"/>
      <c r="DV125" s="968" t="s">
        <v>122</v>
      </c>
      <c r="DW125" s="968"/>
      <c r="DX125" s="968"/>
      <c r="DY125" s="968"/>
      <c r="DZ125" s="969"/>
    </row>
    <row r="126" spans="1:130" s="230" customFormat="1" ht="26.25" customHeight="1" thickBot="1" x14ac:dyDescent="0.25">
      <c r="A126" s="1093"/>
      <c r="B126" s="985"/>
      <c r="C126" s="958" t="s">
        <v>441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122</v>
      </c>
      <c r="AB126" s="995"/>
      <c r="AC126" s="995"/>
      <c r="AD126" s="995"/>
      <c r="AE126" s="996"/>
      <c r="AF126" s="997" t="s">
        <v>122</v>
      </c>
      <c r="AG126" s="995"/>
      <c r="AH126" s="995"/>
      <c r="AI126" s="995"/>
      <c r="AJ126" s="996"/>
      <c r="AK126" s="997" t="s">
        <v>122</v>
      </c>
      <c r="AL126" s="995"/>
      <c r="AM126" s="995"/>
      <c r="AN126" s="995"/>
      <c r="AO126" s="996"/>
      <c r="AP126" s="998" t="s">
        <v>122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453</v>
      </c>
      <c r="CQ126" s="959"/>
      <c r="CR126" s="959"/>
      <c r="CS126" s="959"/>
      <c r="CT126" s="959"/>
      <c r="CU126" s="959"/>
      <c r="CV126" s="959"/>
      <c r="CW126" s="959"/>
      <c r="CX126" s="959"/>
      <c r="CY126" s="959"/>
      <c r="CZ126" s="959"/>
      <c r="DA126" s="959"/>
      <c r="DB126" s="959"/>
      <c r="DC126" s="959"/>
      <c r="DD126" s="959"/>
      <c r="DE126" s="959"/>
      <c r="DF126" s="960"/>
      <c r="DG126" s="961" t="s">
        <v>122</v>
      </c>
      <c r="DH126" s="962"/>
      <c r="DI126" s="962"/>
      <c r="DJ126" s="962"/>
      <c r="DK126" s="962"/>
      <c r="DL126" s="962" t="s">
        <v>122</v>
      </c>
      <c r="DM126" s="962"/>
      <c r="DN126" s="962"/>
      <c r="DO126" s="962"/>
      <c r="DP126" s="962"/>
      <c r="DQ126" s="962" t="s">
        <v>122</v>
      </c>
      <c r="DR126" s="962"/>
      <c r="DS126" s="962"/>
      <c r="DT126" s="962"/>
      <c r="DU126" s="962"/>
      <c r="DV126" s="963" t="s">
        <v>122</v>
      </c>
      <c r="DW126" s="963"/>
      <c r="DX126" s="963"/>
      <c r="DY126" s="963"/>
      <c r="DZ126" s="964"/>
    </row>
    <row r="127" spans="1:130" s="230" customFormat="1" ht="26.25" customHeight="1" x14ac:dyDescent="0.2">
      <c r="A127" s="1094"/>
      <c r="B127" s="987"/>
      <c r="C127" s="1009" t="s">
        <v>454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8</v>
      </c>
      <c r="AB127" s="995"/>
      <c r="AC127" s="995"/>
      <c r="AD127" s="995"/>
      <c r="AE127" s="996"/>
      <c r="AF127" s="997">
        <v>4</v>
      </c>
      <c r="AG127" s="995"/>
      <c r="AH127" s="995"/>
      <c r="AI127" s="995"/>
      <c r="AJ127" s="996"/>
      <c r="AK127" s="997">
        <v>3</v>
      </c>
      <c r="AL127" s="995"/>
      <c r="AM127" s="995"/>
      <c r="AN127" s="995"/>
      <c r="AO127" s="996"/>
      <c r="AP127" s="998">
        <v>0</v>
      </c>
      <c r="AQ127" s="999"/>
      <c r="AR127" s="999"/>
      <c r="AS127" s="999"/>
      <c r="AT127" s="1000"/>
      <c r="AU127" s="232"/>
      <c r="AV127" s="232"/>
      <c r="AW127" s="232"/>
      <c r="AX127" s="1067" t="s">
        <v>455</v>
      </c>
      <c r="AY127" s="1068"/>
      <c r="AZ127" s="1068"/>
      <c r="BA127" s="1068"/>
      <c r="BB127" s="1068"/>
      <c r="BC127" s="1068"/>
      <c r="BD127" s="1068"/>
      <c r="BE127" s="1069"/>
      <c r="BF127" s="1070" t="s">
        <v>456</v>
      </c>
      <c r="BG127" s="1068"/>
      <c r="BH127" s="1068"/>
      <c r="BI127" s="1068"/>
      <c r="BJ127" s="1068"/>
      <c r="BK127" s="1068"/>
      <c r="BL127" s="1069"/>
      <c r="BM127" s="1070" t="s">
        <v>457</v>
      </c>
      <c r="BN127" s="1068"/>
      <c r="BO127" s="1068"/>
      <c r="BP127" s="1068"/>
      <c r="BQ127" s="1068"/>
      <c r="BR127" s="1068"/>
      <c r="BS127" s="1069"/>
      <c r="BT127" s="1070" t="s">
        <v>458</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459</v>
      </c>
      <c r="CQ127" s="959"/>
      <c r="CR127" s="959"/>
      <c r="CS127" s="959"/>
      <c r="CT127" s="959"/>
      <c r="CU127" s="959"/>
      <c r="CV127" s="959"/>
      <c r="CW127" s="959"/>
      <c r="CX127" s="959"/>
      <c r="CY127" s="959"/>
      <c r="CZ127" s="959"/>
      <c r="DA127" s="959"/>
      <c r="DB127" s="959"/>
      <c r="DC127" s="959"/>
      <c r="DD127" s="959"/>
      <c r="DE127" s="959"/>
      <c r="DF127" s="960"/>
      <c r="DG127" s="961" t="s">
        <v>122</v>
      </c>
      <c r="DH127" s="962"/>
      <c r="DI127" s="962"/>
      <c r="DJ127" s="962"/>
      <c r="DK127" s="962"/>
      <c r="DL127" s="962" t="s">
        <v>122</v>
      </c>
      <c r="DM127" s="962"/>
      <c r="DN127" s="962"/>
      <c r="DO127" s="962"/>
      <c r="DP127" s="962"/>
      <c r="DQ127" s="962" t="s">
        <v>122</v>
      </c>
      <c r="DR127" s="962"/>
      <c r="DS127" s="962"/>
      <c r="DT127" s="962"/>
      <c r="DU127" s="962"/>
      <c r="DV127" s="963" t="s">
        <v>122</v>
      </c>
      <c r="DW127" s="963"/>
      <c r="DX127" s="963"/>
      <c r="DY127" s="963"/>
      <c r="DZ127" s="964"/>
    </row>
    <row r="128" spans="1:130" s="230" customFormat="1" ht="26.25" customHeight="1" thickBot="1" x14ac:dyDescent="0.25">
      <c r="A128" s="1077" t="s">
        <v>460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461</v>
      </c>
      <c r="X128" s="1079"/>
      <c r="Y128" s="1079"/>
      <c r="Z128" s="1080"/>
      <c r="AA128" s="1081">
        <v>57517</v>
      </c>
      <c r="AB128" s="1082"/>
      <c r="AC128" s="1082"/>
      <c r="AD128" s="1082"/>
      <c r="AE128" s="1083"/>
      <c r="AF128" s="1084">
        <v>56640</v>
      </c>
      <c r="AG128" s="1082"/>
      <c r="AH128" s="1082"/>
      <c r="AI128" s="1082"/>
      <c r="AJ128" s="1083"/>
      <c r="AK128" s="1084">
        <v>38631</v>
      </c>
      <c r="AL128" s="1082"/>
      <c r="AM128" s="1082"/>
      <c r="AN128" s="1082"/>
      <c r="AO128" s="1083"/>
      <c r="AP128" s="1085"/>
      <c r="AQ128" s="1086"/>
      <c r="AR128" s="1086"/>
      <c r="AS128" s="1086"/>
      <c r="AT128" s="1087"/>
      <c r="AU128" s="232"/>
      <c r="AV128" s="232"/>
      <c r="AW128" s="232"/>
      <c r="AX128" s="932" t="s">
        <v>462</v>
      </c>
      <c r="AY128" s="933"/>
      <c r="AZ128" s="933"/>
      <c r="BA128" s="933"/>
      <c r="BB128" s="933"/>
      <c r="BC128" s="933"/>
      <c r="BD128" s="933"/>
      <c r="BE128" s="934"/>
      <c r="BF128" s="1088" t="s">
        <v>122</v>
      </c>
      <c r="BG128" s="1089"/>
      <c r="BH128" s="1089"/>
      <c r="BI128" s="1089"/>
      <c r="BJ128" s="1089"/>
      <c r="BK128" s="1089"/>
      <c r="BL128" s="1090"/>
      <c r="BM128" s="1088">
        <v>13.17</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463</v>
      </c>
      <c r="CQ128" s="762"/>
      <c r="CR128" s="762"/>
      <c r="CS128" s="762"/>
      <c r="CT128" s="762"/>
      <c r="CU128" s="762"/>
      <c r="CV128" s="762"/>
      <c r="CW128" s="762"/>
      <c r="CX128" s="762"/>
      <c r="CY128" s="762"/>
      <c r="CZ128" s="762"/>
      <c r="DA128" s="762"/>
      <c r="DB128" s="762"/>
      <c r="DC128" s="762"/>
      <c r="DD128" s="762"/>
      <c r="DE128" s="762"/>
      <c r="DF128" s="1072"/>
      <c r="DG128" s="1073" t="s">
        <v>122</v>
      </c>
      <c r="DH128" s="1074"/>
      <c r="DI128" s="1074"/>
      <c r="DJ128" s="1074"/>
      <c r="DK128" s="1074"/>
      <c r="DL128" s="1074" t="s">
        <v>122</v>
      </c>
      <c r="DM128" s="1074"/>
      <c r="DN128" s="1074"/>
      <c r="DO128" s="1074"/>
      <c r="DP128" s="1074"/>
      <c r="DQ128" s="1074" t="s">
        <v>122</v>
      </c>
      <c r="DR128" s="1074"/>
      <c r="DS128" s="1074"/>
      <c r="DT128" s="1074"/>
      <c r="DU128" s="1074"/>
      <c r="DV128" s="1075" t="s">
        <v>122</v>
      </c>
      <c r="DW128" s="1075"/>
      <c r="DX128" s="1075"/>
      <c r="DY128" s="1075"/>
      <c r="DZ128" s="1076"/>
    </row>
    <row r="129" spans="1:131" s="230" customFormat="1" ht="26.25" customHeight="1" x14ac:dyDescent="0.2">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464</v>
      </c>
      <c r="X129" s="1107"/>
      <c r="Y129" s="1107"/>
      <c r="Z129" s="1108"/>
      <c r="AA129" s="994">
        <v>11476192</v>
      </c>
      <c r="AB129" s="995"/>
      <c r="AC129" s="995"/>
      <c r="AD129" s="995"/>
      <c r="AE129" s="996"/>
      <c r="AF129" s="997">
        <v>11200120</v>
      </c>
      <c r="AG129" s="995"/>
      <c r="AH129" s="995"/>
      <c r="AI129" s="995"/>
      <c r="AJ129" s="996"/>
      <c r="AK129" s="997">
        <v>11120804</v>
      </c>
      <c r="AL129" s="995"/>
      <c r="AM129" s="995"/>
      <c r="AN129" s="995"/>
      <c r="AO129" s="996"/>
      <c r="AP129" s="1109"/>
      <c r="AQ129" s="1110"/>
      <c r="AR129" s="1110"/>
      <c r="AS129" s="1110"/>
      <c r="AT129" s="1111"/>
      <c r="AU129" s="233"/>
      <c r="AV129" s="233"/>
      <c r="AW129" s="233"/>
      <c r="AX129" s="1101" t="s">
        <v>465</v>
      </c>
      <c r="AY129" s="959"/>
      <c r="AZ129" s="959"/>
      <c r="BA129" s="959"/>
      <c r="BB129" s="959"/>
      <c r="BC129" s="959"/>
      <c r="BD129" s="959"/>
      <c r="BE129" s="960"/>
      <c r="BF129" s="1102" t="s">
        <v>122</v>
      </c>
      <c r="BG129" s="1103"/>
      <c r="BH129" s="1103"/>
      <c r="BI129" s="1103"/>
      <c r="BJ129" s="1103"/>
      <c r="BK129" s="1103"/>
      <c r="BL129" s="1104"/>
      <c r="BM129" s="1102">
        <v>18.170000000000002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466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467</v>
      </c>
      <c r="X130" s="1107"/>
      <c r="Y130" s="1107"/>
      <c r="Z130" s="1108"/>
      <c r="AA130" s="994">
        <v>1685327</v>
      </c>
      <c r="AB130" s="995"/>
      <c r="AC130" s="995"/>
      <c r="AD130" s="995"/>
      <c r="AE130" s="996"/>
      <c r="AF130" s="997">
        <v>1675963</v>
      </c>
      <c r="AG130" s="995"/>
      <c r="AH130" s="995"/>
      <c r="AI130" s="995"/>
      <c r="AJ130" s="996"/>
      <c r="AK130" s="997">
        <v>1712302</v>
      </c>
      <c r="AL130" s="995"/>
      <c r="AM130" s="995"/>
      <c r="AN130" s="995"/>
      <c r="AO130" s="996"/>
      <c r="AP130" s="1109"/>
      <c r="AQ130" s="1110"/>
      <c r="AR130" s="1110"/>
      <c r="AS130" s="1110"/>
      <c r="AT130" s="1111"/>
      <c r="AU130" s="233"/>
      <c r="AV130" s="233"/>
      <c r="AW130" s="233"/>
      <c r="AX130" s="1101" t="s">
        <v>468</v>
      </c>
      <c r="AY130" s="959"/>
      <c r="AZ130" s="959"/>
      <c r="BA130" s="959"/>
      <c r="BB130" s="959"/>
      <c r="BC130" s="959"/>
      <c r="BD130" s="959"/>
      <c r="BE130" s="960"/>
      <c r="BF130" s="1137">
        <v>8.1999999999999993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469</v>
      </c>
      <c r="X131" s="1144"/>
      <c r="Y131" s="1144"/>
      <c r="Z131" s="1145"/>
      <c r="AA131" s="1040">
        <v>9790865</v>
      </c>
      <c r="AB131" s="1022"/>
      <c r="AC131" s="1022"/>
      <c r="AD131" s="1022"/>
      <c r="AE131" s="1023"/>
      <c r="AF131" s="1021">
        <v>9524157</v>
      </c>
      <c r="AG131" s="1022"/>
      <c r="AH131" s="1022"/>
      <c r="AI131" s="1022"/>
      <c r="AJ131" s="1023"/>
      <c r="AK131" s="1021">
        <v>9408502</v>
      </c>
      <c r="AL131" s="1022"/>
      <c r="AM131" s="1022"/>
      <c r="AN131" s="1022"/>
      <c r="AO131" s="1023"/>
      <c r="AP131" s="1146"/>
      <c r="AQ131" s="1147"/>
      <c r="AR131" s="1147"/>
      <c r="AS131" s="1147"/>
      <c r="AT131" s="1148"/>
      <c r="AU131" s="233"/>
      <c r="AV131" s="233"/>
      <c r="AW131" s="233"/>
      <c r="AX131" s="1119" t="s">
        <v>470</v>
      </c>
      <c r="AY131" s="762"/>
      <c r="AZ131" s="762"/>
      <c r="BA131" s="762"/>
      <c r="BB131" s="762"/>
      <c r="BC131" s="762"/>
      <c r="BD131" s="762"/>
      <c r="BE131" s="1072"/>
      <c r="BF131" s="1120">
        <v>34</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471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472</v>
      </c>
      <c r="W132" s="1130"/>
      <c r="X132" s="1130"/>
      <c r="Y132" s="1130"/>
      <c r="Z132" s="1131"/>
      <c r="AA132" s="1132">
        <v>8.0033684459999996</v>
      </c>
      <c r="AB132" s="1133"/>
      <c r="AC132" s="1133"/>
      <c r="AD132" s="1133"/>
      <c r="AE132" s="1134"/>
      <c r="AF132" s="1135">
        <v>8.0773867970000008</v>
      </c>
      <c r="AG132" s="1133"/>
      <c r="AH132" s="1133"/>
      <c r="AI132" s="1133"/>
      <c r="AJ132" s="1134"/>
      <c r="AK132" s="1135">
        <v>8.6699774309999995</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473</v>
      </c>
      <c r="W133" s="1113"/>
      <c r="X133" s="1113"/>
      <c r="Y133" s="1113"/>
      <c r="Z133" s="1114"/>
      <c r="AA133" s="1115">
        <v>8.4</v>
      </c>
      <c r="AB133" s="1116"/>
      <c r="AC133" s="1116"/>
      <c r="AD133" s="1116"/>
      <c r="AE133" s="1117"/>
      <c r="AF133" s="1115">
        <v>8.1999999999999993</v>
      </c>
      <c r="AG133" s="1116"/>
      <c r="AH133" s="1116"/>
      <c r="AI133" s="1116"/>
      <c r="AJ133" s="1117"/>
      <c r="AK133" s="1115">
        <v>8.1999999999999993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AvJZK985rOIOvtA8HdexNVLZTt+39OhRjbk2683rbK8OD9v2z8ybO49+vYp/hpZ9Jd2H0NKmImtynsQV9YqOw==" saltValue="84ukVbIA6tdEnRIOx7hf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fBmi8CgfBnuSftCFFB4FUEH87BbMjPWdkhhLDBkrpv5OenuusBlAIcQbIwUB9ND/xa04TQ7GpFJVGZxaOlZWg==" saltValue="QU2XnZUIEhhj1ec9EReyg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XnvSp2OS3ojqTb6TU+FO1v3lWeUSalKd8FMdDhurpGpUXXX7onNq0eG53aQTeXAoFKJhjYae20gTnQZ1YbEPA==" saltValue="zlCInmSqWTGfs7NVppmXFw=="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477</v>
      </c>
      <c r="AP7" s="272"/>
      <c r="AQ7" s="273" t="s">
        <v>478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479</v>
      </c>
      <c r="AQ8" s="279" t="s">
        <v>480</v>
      </c>
      <c r="AR8" s="280" t="s">
        <v>481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482</v>
      </c>
      <c r="AL9" s="1153"/>
      <c r="AM9" s="1153"/>
      <c r="AN9" s="1154"/>
      <c r="AO9" s="281">
        <v>2138494</v>
      </c>
      <c r="AP9" s="281">
        <v>77163</v>
      </c>
      <c r="AQ9" s="282">
        <v>107616</v>
      </c>
      <c r="AR9" s="283">
        <v>-28.3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483</v>
      </c>
      <c r="AL10" s="1153"/>
      <c r="AM10" s="1153"/>
      <c r="AN10" s="1154"/>
      <c r="AO10" s="284">
        <v>598536</v>
      </c>
      <c r="AP10" s="284">
        <v>21597</v>
      </c>
      <c r="AQ10" s="285">
        <v>10095</v>
      </c>
      <c r="AR10" s="286">
        <v>113.9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484</v>
      </c>
      <c r="AL11" s="1153"/>
      <c r="AM11" s="1153"/>
      <c r="AN11" s="1154"/>
      <c r="AO11" s="284">
        <v>15338</v>
      </c>
      <c r="AP11" s="284">
        <v>553</v>
      </c>
      <c r="AQ11" s="285">
        <v>1704</v>
      </c>
      <c r="AR11" s="286">
        <v>-67.5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485</v>
      </c>
      <c r="AL12" s="1153"/>
      <c r="AM12" s="1153"/>
      <c r="AN12" s="1154"/>
      <c r="AO12" s="284" t="s">
        <v>486</v>
      </c>
      <c r="AP12" s="284" t="s">
        <v>486</v>
      </c>
      <c r="AQ12" s="285">
        <v>7</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487</v>
      </c>
      <c r="AL13" s="1153"/>
      <c r="AM13" s="1153"/>
      <c r="AN13" s="1154"/>
      <c r="AO13" s="284">
        <v>124989</v>
      </c>
      <c r="AP13" s="284">
        <v>4510</v>
      </c>
      <c r="AQ13" s="285">
        <v>4110</v>
      </c>
      <c r="AR13" s="286">
        <v>9.6999999999999993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488</v>
      </c>
      <c r="AL14" s="1153"/>
      <c r="AM14" s="1153"/>
      <c r="AN14" s="1154"/>
      <c r="AO14" s="284">
        <v>69473</v>
      </c>
      <c r="AP14" s="284">
        <v>2507</v>
      </c>
      <c r="AQ14" s="285">
        <v>2451</v>
      </c>
      <c r="AR14" s="286">
        <v>2.2999999999999998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489</v>
      </c>
      <c r="AL15" s="1156"/>
      <c r="AM15" s="1156"/>
      <c r="AN15" s="1157"/>
      <c r="AO15" s="284">
        <v>-70334</v>
      </c>
      <c r="AP15" s="284">
        <v>-2538</v>
      </c>
      <c r="AQ15" s="285">
        <v>-6399</v>
      </c>
      <c r="AR15" s="286">
        <v>-60.3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177</v>
      </c>
      <c r="AL16" s="1156"/>
      <c r="AM16" s="1156"/>
      <c r="AN16" s="1157"/>
      <c r="AO16" s="284">
        <v>2876496</v>
      </c>
      <c r="AP16" s="284">
        <v>103792</v>
      </c>
      <c r="AQ16" s="285">
        <v>119584</v>
      </c>
      <c r="AR16" s="286">
        <v>-13.2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494</v>
      </c>
      <c r="AL21" s="1159"/>
      <c r="AM21" s="1159"/>
      <c r="AN21" s="1160"/>
      <c r="AO21" s="297">
        <v>8.66</v>
      </c>
      <c r="AP21" s="298">
        <v>10.86</v>
      </c>
      <c r="AQ21" s="299">
        <v>-2.2000000000000002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495</v>
      </c>
      <c r="AL22" s="1159"/>
      <c r="AM22" s="1159"/>
      <c r="AN22" s="1160"/>
      <c r="AO22" s="302">
        <v>96</v>
      </c>
      <c r="AP22" s="303">
        <v>97.3</v>
      </c>
      <c r="AQ22" s="304">
        <v>-1.3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496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477</v>
      </c>
      <c r="AP30" s="272"/>
      <c r="AQ30" s="273" t="s">
        <v>478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499</v>
      </c>
      <c r="AL32" s="1167"/>
      <c r="AM32" s="1167"/>
      <c r="AN32" s="1168"/>
      <c r="AO32" s="312">
        <v>2010520</v>
      </c>
      <c r="AP32" s="312">
        <v>72545</v>
      </c>
      <c r="AQ32" s="313">
        <v>75090</v>
      </c>
      <c r="AR32" s="314">
        <v>-3.4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500</v>
      </c>
      <c r="AL33" s="1167"/>
      <c r="AM33" s="1167"/>
      <c r="AN33" s="1168"/>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501</v>
      </c>
      <c r="AL34" s="1167"/>
      <c r="AM34" s="1167"/>
      <c r="AN34" s="1168"/>
      <c r="AO34" s="312" t="s">
        <v>486</v>
      </c>
      <c r="AP34" s="312" t="s">
        <v>486</v>
      </c>
      <c r="AQ34" s="313">
        <v>1</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502</v>
      </c>
      <c r="AL35" s="1167"/>
      <c r="AM35" s="1167"/>
      <c r="AN35" s="1168"/>
      <c r="AO35" s="312">
        <v>453160</v>
      </c>
      <c r="AP35" s="312">
        <v>16351</v>
      </c>
      <c r="AQ35" s="313">
        <v>17211</v>
      </c>
      <c r="AR35" s="314">
        <v>-5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503</v>
      </c>
      <c r="AL36" s="1167"/>
      <c r="AM36" s="1167"/>
      <c r="AN36" s="1168"/>
      <c r="AO36" s="312">
        <v>102965</v>
      </c>
      <c r="AP36" s="312">
        <v>3715</v>
      </c>
      <c r="AQ36" s="313">
        <v>2478</v>
      </c>
      <c r="AR36" s="314">
        <v>49.9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504</v>
      </c>
      <c r="AL37" s="1167"/>
      <c r="AM37" s="1167"/>
      <c r="AN37" s="1168"/>
      <c r="AO37" s="312">
        <v>3</v>
      </c>
      <c r="AP37" s="312">
        <v>0</v>
      </c>
      <c r="AQ37" s="313">
        <v>654</v>
      </c>
      <c r="AR37" s="314">
        <v>-100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505</v>
      </c>
      <c r="AL38" s="1170"/>
      <c r="AM38" s="1170"/>
      <c r="AN38" s="1171"/>
      <c r="AO38" s="315" t="s">
        <v>486</v>
      </c>
      <c r="AP38" s="315" t="s">
        <v>486</v>
      </c>
      <c r="AQ38" s="316">
        <v>4</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506</v>
      </c>
      <c r="AL39" s="1170"/>
      <c r="AM39" s="1170"/>
      <c r="AN39" s="1171"/>
      <c r="AO39" s="312">
        <v>-38631</v>
      </c>
      <c r="AP39" s="312">
        <v>-1394</v>
      </c>
      <c r="AQ39" s="313">
        <v>-3502</v>
      </c>
      <c r="AR39" s="314">
        <v>-60.2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507</v>
      </c>
      <c r="AL40" s="1167"/>
      <c r="AM40" s="1167"/>
      <c r="AN40" s="1168"/>
      <c r="AO40" s="312">
        <v>-1712302</v>
      </c>
      <c r="AP40" s="312">
        <v>-61785</v>
      </c>
      <c r="AQ40" s="313">
        <v>-63750</v>
      </c>
      <c r="AR40" s="314">
        <v>-3.1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287</v>
      </c>
      <c r="AL41" s="1173"/>
      <c r="AM41" s="1173"/>
      <c r="AN41" s="1174"/>
      <c r="AO41" s="312">
        <v>815715</v>
      </c>
      <c r="AP41" s="312">
        <v>29433</v>
      </c>
      <c r="AQ41" s="313">
        <v>28185</v>
      </c>
      <c r="AR41" s="314">
        <v>4.4000000000000004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477</v>
      </c>
      <c r="AN49" s="1163" t="s">
        <v>510</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511</v>
      </c>
      <c r="AO50" s="329" t="s">
        <v>512</v>
      </c>
      <c r="AP50" s="330" t="s">
        <v>513</v>
      </c>
      <c r="AQ50" s="331" t="s">
        <v>514</v>
      </c>
      <c r="AR50" s="332" t="s">
        <v>515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2443060</v>
      </c>
      <c r="AN51" s="334">
        <v>80221</v>
      </c>
      <c r="AO51" s="335">
        <v>1.1000000000000001</v>
      </c>
      <c r="AP51" s="336">
        <v>94081</v>
      </c>
      <c r="AQ51" s="337">
        <v>10.5</v>
      </c>
      <c r="AR51" s="338">
        <v>-9.4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1112529</v>
      </c>
      <c r="AN52" s="342">
        <v>36531</v>
      </c>
      <c r="AO52" s="343">
        <v>45</v>
      </c>
      <c r="AP52" s="344">
        <v>48949</v>
      </c>
      <c r="AQ52" s="345">
        <v>11.5</v>
      </c>
      <c r="AR52" s="346">
        <v>33.5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3000441</v>
      </c>
      <c r="AN53" s="334">
        <v>100490</v>
      </c>
      <c r="AO53" s="335">
        <v>25.3</v>
      </c>
      <c r="AP53" s="336">
        <v>92632</v>
      </c>
      <c r="AQ53" s="337">
        <v>-1.5</v>
      </c>
      <c r="AR53" s="338">
        <v>26.8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1795307</v>
      </c>
      <c r="AN54" s="342">
        <v>60128</v>
      </c>
      <c r="AO54" s="343">
        <v>64.599999999999994</v>
      </c>
      <c r="AP54" s="344">
        <v>47978</v>
      </c>
      <c r="AQ54" s="345">
        <v>-2</v>
      </c>
      <c r="AR54" s="346">
        <v>66.599999999999994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1476260</v>
      </c>
      <c r="AN55" s="334">
        <v>50611</v>
      </c>
      <c r="AO55" s="335">
        <v>-49.6</v>
      </c>
      <c r="AP55" s="336">
        <v>96469</v>
      </c>
      <c r="AQ55" s="337">
        <v>4.0999999999999996</v>
      </c>
      <c r="AR55" s="338">
        <v>-53.7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610760</v>
      </c>
      <c r="AN56" s="342">
        <v>20939</v>
      </c>
      <c r="AO56" s="343">
        <v>-65.2</v>
      </c>
      <c r="AP56" s="344">
        <v>49775</v>
      </c>
      <c r="AQ56" s="345">
        <v>3.7</v>
      </c>
      <c r="AR56" s="346">
        <v>-68.900000000000006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1427159</v>
      </c>
      <c r="AN57" s="334">
        <v>50123</v>
      </c>
      <c r="AO57" s="335">
        <v>-1</v>
      </c>
      <c r="AP57" s="336">
        <v>85743</v>
      </c>
      <c r="AQ57" s="337">
        <v>-11.1</v>
      </c>
      <c r="AR57" s="338">
        <v>10.1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756198</v>
      </c>
      <c r="AN58" s="342">
        <v>26558</v>
      </c>
      <c r="AO58" s="343">
        <v>26.8</v>
      </c>
      <c r="AP58" s="344">
        <v>45231</v>
      </c>
      <c r="AQ58" s="345">
        <v>-9.1</v>
      </c>
      <c r="AR58" s="346">
        <v>35.9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1919448</v>
      </c>
      <c r="AN59" s="334">
        <v>69259</v>
      </c>
      <c r="AO59" s="335">
        <v>38.200000000000003</v>
      </c>
      <c r="AP59" s="336">
        <v>92509</v>
      </c>
      <c r="AQ59" s="337">
        <v>7.9</v>
      </c>
      <c r="AR59" s="338">
        <v>30.3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1465813</v>
      </c>
      <c r="AN60" s="342">
        <v>52891</v>
      </c>
      <c r="AO60" s="343">
        <v>99.2</v>
      </c>
      <c r="AP60" s="344">
        <v>52274</v>
      </c>
      <c r="AQ60" s="345">
        <v>15.6</v>
      </c>
      <c r="AR60" s="346">
        <v>83.6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2053274</v>
      </c>
      <c r="AN61" s="349">
        <v>70141</v>
      </c>
      <c r="AO61" s="350">
        <v>2.8</v>
      </c>
      <c r="AP61" s="351">
        <v>92287</v>
      </c>
      <c r="AQ61" s="352">
        <v>2</v>
      </c>
      <c r="AR61" s="338">
        <v>0.8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1148121</v>
      </c>
      <c r="AN62" s="342">
        <v>39409</v>
      </c>
      <c r="AO62" s="343">
        <v>34.1</v>
      </c>
      <c r="AP62" s="344">
        <v>48841</v>
      </c>
      <c r="AQ62" s="345">
        <v>3.9</v>
      </c>
      <c r="AR62" s="346">
        <v>30.2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xKdv09ws3N2Om1vFiKcXObZsgyajvzogePdolP32FwKoAeIMUVuOsND64RzJ5gJ8UV+6dvhZmFZlUOxyKP05mQ==" saltValue="UtdVo7Lm5sEjmaI+I8zG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SB+WbtI9Z+RoNfHIDApKk8AQidPNZWCNWi8dwv7f7wrRg0e4yIFj3UCT7KOPxE1kEyMFiZko8SVEYGnGUrsNaA==" saltValue="tg/84LnIBxT0i6uMYchmQg=="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C972vi6Q+tufaLolMKKsGKie2dHik4gFOf476bHdIZ6XwDb+b/wxwT9hQcN4s+paLrxGBVqFFf7AP61GhZXmDA==" saltValue="hstg/TkCtvYYcbvhQiwmVg=="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75" t="s">
        <v>3</v>
      </c>
      <c r="D47" s="1175"/>
      <c r="E47" s="1176"/>
      <c r="F47" s="11">
        <v>22.92</v>
      </c>
      <c r="G47" s="12">
        <v>21.94</v>
      </c>
      <c r="H47" s="12">
        <v>22.85</v>
      </c>
      <c r="I47" s="12">
        <v>21.85</v>
      </c>
      <c r="J47" s="13">
        <v>19.07</v>
      </c>
    </row>
    <row r="48" spans="2:10" ht="57.75" customHeight="1" x14ac:dyDescent="0.2">
      <c r="B48" s="14"/>
      <c r="C48" s="1177" t="s">
        <v>4</v>
      </c>
      <c r="D48" s="1177"/>
      <c r="E48" s="1178"/>
      <c r="F48" s="15">
        <v>2.2000000000000002</v>
      </c>
      <c r="G48" s="16">
        <v>2.8</v>
      </c>
      <c r="H48" s="16">
        <v>3.45</v>
      </c>
      <c r="I48" s="16">
        <v>4.9800000000000004</v>
      </c>
      <c r="J48" s="17">
        <v>4.87</v>
      </c>
    </row>
    <row r="49" spans="2:10" ht="57.75" customHeight="1" thickBot="1" x14ac:dyDescent="0.25">
      <c r="B49" s="18"/>
      <c r="C49" s="1179" t="s">
        <v>5</v>
      </c>
      <c r="D49" s="1179"/>
      <c r="E49" s="1180"/>
      <c r="F49" s="19">
        <v>1.85</v>
      </c>
      <c r="G49" s="20">
        <v>0.42</v>
      </c>
      <c r="H49" s="20">
        <v>2.63</v>
      </c>
      <c r="I49" s="20" t="s">
        <v>529</v>
      </c>
      <c r="J49" s="21" t="s">
        <v>530</v>
      </c>
    </row>
    <row r="50" spans="2:10" ht="13" x14ac:dyDescent="0.2"/>
  </sheetData>
  <sheetProtection algorithmName="SHA-512" hashValue="ThdpXFBaFvITlRrnEE2JvMOtZHQfl/Xutun5EE0Qasejg16SQiMnPuRk02QAWkUkg7/Okm7yD2zx4VjddmWbQQ==" saltValue="UttArNChZCZ6zI1Muuibl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87" t="s">
        <v>531</v>
      </c>
      <c r="D34" s="1187"/>
      <c r="E34" s="1188"/>
      <c r="F34" s="32">
        <v>7.36</v>
      </c>
      <c r="G34" s="33">
        <v>6.55</v>
      </c>
      <c r="H34" s="33">
        <v>5.89</v>
      </c>
      <c r="I34" s="33">
        <v>5.49</v>
      </c>
      <c r="J34" s="34">
        <v>5.12</v>
      </c>
      <c r="K34" s="22"/>
      <c r="L34" s="22"/>
      <c r="M34" s="22"/>
      <c r="N34" s="22"/>
      <c r="O34" s="22"/>
      <c r="P34" s="22"/>
    </row>
    <row r="35" spans="1:16" ht="39" customHeight="1" x14ac:dyDescent="0.2">
      <c r="A35" s="22"/>
      <c r="B35" s="35"/>
      <c r="C35" s="1181" t="s">
        <v>532</v>
      </c>
      <c r="D35" s="1182"/>
      <c r="E35" s="1183"/>
      <c r="F35" s="36">
        <v>2.19</v>
      </c>
      <c r="G35" s="37">
        <v>2.8</v>
      </c>
      <c r="H35" s="37">
        <v>3.45</v>
      </c>
      <c r="I35" s="37">
        <v>4.97</v>
      </c>
      <c r="J35" s="38">
        <v>4.87</v>
      </c>
      <c r="K35" s="22"/>
      <c r="L35" s="22"/>
      <c r="M35" s="22"/>
      <c r="N35" s="22"/>
      <c r="O35" s="22"/>
      <c r="P35" s="22"/>
    </row>
    <row r="36" spans="1:16" ht="39" customHeight="1" x14ac:dyDescent="0.2">
      <c r="A36" s="22"/>
      <c r="B36" s="35"/>
      <c r="C36" s="1181" t="s">
        <v>533</v>
      </c>
      <c r="D36" s="1182"/>
      <c r="E36" s="1183"/>
      <c r="F36" s="36">
        <v>0.32</v>
      </c>
      <c r="G36" s="37">
        <v>0.73</v>
      </c>
      <c r="H36" s="37">
        <v>1.51</v>
      </c>
      <c r="I36" s="37">
        <v>2.2000000000000002</v>
      </c>
      <c r="J36" s="38">
        <v>3.23</v>
      </c>
      <c r="K36" s="22"/>
      <c r="L36" s="22"/>
      <c r="M36" s="22"/>
      <c r="N36" s="22"/>
      <c r="O36" s="22"/>
      <c r="P36" s="22"/>
    </row>
    <row r="37" spans="1:16" ht="39" customHeight="1" x14ac:dyDescent="0.2">
      <c r="A37" s="22"/>
      <c r="B37" s="35"/>
      <c r="C37" s="1181" t="s">
        <v>534</v>
      </c>
      <c r="D37" s="1182"/>
      <c r="E37" s="1183"/>
      <c r="F37" s="36">
        <v>1.1000000000000001</v>
      </c>
      <c r="G37" s="37">
        <v>1.18</v>
      </c>
      <c r="H37" s="37">
        <v>1.51</v>
      </c>
      <c r="I37" s="37">
        <v>0.53</v>
      </c>
      <c r="J37" s="38">
        <v>1.42</v>
      </c>
      <c r="K37" s="22"/>
      <c r="L37" s="22"/>
      <c r="M37" s="22"/>
      <c r="N37" s="22"/>
      <c r="O37" s="22"/>
      <c r="P37" s="22"/>
    </row>
    <row r="38" spans="1:16" ht="39" customHeight="1" x14ac:dyDescent="0.2">
      <c r="A38" s="22"/>
      <c r="B38" s="35"/>
      <c r="C38" s="1181" t="s">
        <v>535</v>
      </c>
      <c r="D38" s="1182"/>
      <c r="E38" s="1183"/>
      <c r="F38" s="36" t="s">
        <v>486</v>
      </c>
      <c r="G38" s="37">
        <v>0.45</v>
      </c>
      <c r="H38" s="37">
        <v>0.67</v>
      </c>
      <c r="I38" s="37">
        <v>0.8</v>
      </c>
      <c r="J38" s="38">
        <v>0.82</v>
      </c>
      <c r="K38" s="22"/>
      <c r="L38" s="22"/>
      <c r="M38" s="22"/>
      <c r="N38" s="22"/>
      <c r="O38" s="22"/>
      <c r="P38" s="22"/>
    </row>
    <row r="39" spans="1:16" ht="39" customHeight="1" x14ac:dyDescent="0.2">
      <c r="A39" s="22"/>
      <c r="B39" s="35"/>
      <c r="C39" s="1181" t="s">
        <v>536</v>
      </c>
      <c r="D39" s="1182"/>
      <c r="E39" s="1183"/>
      <c r="F39" s="36">
        <v>0.01</v>
      </c>
      <c r="G39" s="37">
        <v>0</v>
      </c>
      <c r="H39" s="37">
        <v>0.04</v>
      </c>
      <c r="I39" s="37">
        <v>0.02</v>
      </c>
      <c r="J39" s="38">
        <v>0.01</v>
      </c>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537</v>
      </c>
      <c r="D42" s="1182"/>
      <c r="E42" s="1183"/>
      <c r="F42" s="36" t="s">
        <v>486</v>
      </c>
      <c r="G42" s="37" t="s">
        <v>486</v>
      </c>
      <c r="H42" s="37" t="s">
        <v>486</v>
      </c>
      <c r="I42" s="37" t="s">
        <v>486</v>
      </c>
      <c r="J42" s="38" t="s">
        <v>486</v>
      </c>
      <c r="K42" s="22"/>
      <c r="L42" s="22"/>
      <c r="M42" s="22"/>
      <c r="N42" s="22"/>
      <c r="O42" s="22"/>
      <c r="P42" s="22"/>
    </row>
    <row r="43" spans="1:16" ht="39" customHeight="1" thickBot="1" x14ac:dyDescent="0.25">
      <c r="A43" s="22"/>
      <c r="B43" s="40"/>
      <c r="C43" s="1184" t="s">
        <v>538</v>
      </c>
      <c r="D43" s="1185"/>
      <c r="E43" s="1186"/>
      <c r="F43" s="41">
        <v>0.14000000000000001</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9AOIMsO3MbRugr9jh2OkAGXxkp6jBGZdPascBdk+hPB3572r/V78oICEV16YlFViquM6NzMhXtsgBqW1vMWv3w==" saltValue="CE600PodK9pTLBmAArJ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89" t="s">
        <v>9</v>
      </c>
      <c r="C45" s="1190"/>
      <c r="D45" s="58"/>
      <c r="E45" s="1195" t="s">
        <v>10</v>
      </c>
      <c r="F45" s="1195"/>
      <c r="G45" s="1195"/>
      <c r="H45" s="1195"/>
      <c r="I45" s="1195"/>
      <c r="J45" s="1196"/>
      <c r="K45" s="59">
        <v>1945</v>
      </c>
      <c r="L45" s="60">
        <v>1979</v>
      </c>
      <c r="M45" s="60">
        <v>1970</v>
      </c>
      <c r="N45" s="60">
        <v>1948</v>
      </c>
      <c r="O45" s="61">
        <v>2011</v>
      </c>
      <c r="P45" s="48"/>
      <c r="Q45" s="48"/>
      <c r="R45" s="48"/>
      <c r="S45" s="48"/>
      <c r="T45" s="48"/>
      <c r="U45" s="48"/>
    </row>
    <row r="46" spans="1:21" ht="30.75" customHeight="1" x14ac:dyDescent="0.2">
      <c r="A46" s="48"/>
      <c r="B46" s="1191"/>
      <c r="C46" s="1192"/>
      <c r="D46" s="62"/>
      <c r="E46" s="1197" t="s">
        <v>11</v>
      </c>
      <c r="F46" s="1197"/>
      <c r="G46" s="1197"/>
      <c r="H46" s="1197"/>
      <c r="I46" s="1197"/>
      <c r="J46" s="1198"/>
      <c r="K46" s="63" t="s">
        <v>486</v>
      </c>
      <c r="L46" s="64" t="s">
        <v>486</v>
      </c>
      <c r="M46" s="64" t="s">
        <v>486</v>
      </c>
      <c r="N46" s="64" t="s">
        <v>486</v>
      </c>
      <c r="O46" s="65" t="s">
        <v>486</v>
      </c>
      <c r="P46" s="48"/>
      <c r="Q46" s="48"/>
      <c r="R46" s="48"/>
      <c r="S46" s="48"/>
      <c r="T46" s="48"/>
      <c r="U46" s="48"/>
    </row>
    <row r="47" spans="1:21" ht="30.75" customHeight="1" x14ac:dyDescent="0.2">
      <c r="A47" s="48"/>
      <c r="B47" s="1191"/>
      <c r="C47" s="1192"/>
      <c r="D47" s="62"/>
      <c r="E47" s="1197" t="s">
        <v>12</v>
      </c>
      <c r="F47" s="1197"/>
      <c r="G47" s="1197"/>
      <c r="H47" s="1197"/>
      <c r="I47" s="1197"/>
      <c r="J47" s="1198"/>
      <c r="K47" s="63" t="s">
        <v>486</v>
      </c>
      <c r="L47" s="64" t="s">
        <v>486</v>
      </c>
      <c r="M47" s="64" t="s">
        <v>486</v>
      </c>
      <c r="N47" s="64" t="s">
        <v>486</v>
      </c>
      <c r="O47" s="65" t="s">
        <v>486</v>
      </c>
      <c r="P47" s="48"/>
      <c r="Q47" s="48"/>
      <c r="R47" s="48"/>
      <c r="S47" s="48"/>
      <c r="T47" s="48"/>
      <c r="U47" s="48"/>
    </row>
    <row r="48" spans="1:21" ht="30.75" customHeight="1" x14ac:dyDescent="0.2">
      <c r="A48" s="48"/>
      <c r="B48" s="1191"/>
      <c r="C48" s="1192"/>
      <c r="D48" s="62"/>
      <c r="E48" s="1197" t="s">
        <v>13</v>
      </c>
      <c r="F48" s="1197"/>
      <c r="G48" s="1197"/>
      <c r="H48" s="1197"/>
      <c r="I48" s="1197"/>
      <c r="J48" s="1198"/>
      <c r="K48" s="63">
        <v>461</v>
      </c>
      <c r="L48" s="64">
        <v>447</v>
      </c>
      <c r="M48" s="64">
        <v>452</v>
      </c>
      <c r="N48" s="64">
        <v>448</v>
      </c>
      <c r="O48" s="65">
        <v>453</v>
      </c>
      <c r="P48" s="48"/>
      <c r="Q48" s="48"/>
      <c r="R48" s="48"/>
      <c r="S48" s="48"/>
      <c r="T48" s="48"/>
      <c r="U48" s="48"/>
    </row>
    <row r="49" spans="1:21" ht="30.75" customHeight="1" x14ac:dyDescent="0.2">
      <c r="A49" s="48"/>
      <c r="B49" s="1191"/>
      <c r="C49" s="1192"/>
      <c r="D49" s="62"/>
      <c r="E49" s="1197" t="s">
        <v>14</v>
      </c>
      <c r="F49" s="1197"/>
      <c r="G49" s="1197"/>
      <c r="H49" s="1197"/>
      <c r="I49" s="1197"/>
      <c r="J49" s="1198"/>
      <c r="K49" s="63">
        <v>86</v>
      </c>
      <c r="L49" s="64">
        <v>104</v>
      </c>
      <c r="M49" s="64">
        <v>104</v>
      </c>
      <c r="N49" s="64">
        <v>106</v>
      </c>
      <c r="O49" s="65">
        <v>103</v>
      </c>
      <c r="P49" s="48"/>
      <c r="Q49" s="48"/>
      <c r="R49" s="48"/>
      <c r="S49" s="48"/>
      <c r="T49" s="48"/>
      <c r="U49" s="48"/>
    </row>
    <row r="50" spans="1:21" ht="30.75" customHeight="1" x14ac:dyDescent="0.2">
      <c r="A50" s="48"/>
      <c r="B50" s="1191"/>
      <c r="C50" s="1192"/>
      <c r="D50" s="62"/>
      <c r="E50" s="1197" t="s">
        <v>15</v>
      </c>
      <c r="F50" s="1197"/>
      <c r="G50" s="1197"/>
      <c r="H50" s="1197"/>
      <c r="I50" s="1197"/>
      <c r="J50" s="1198"/>
      <c r="K50" s="63">
        <v>0</v>
      </c>
      <c r="L50" s="64">
        <v>0</v>
      </c>
      <c r="M50" s="64">
        <v>0</v>
      </c>
      <c r="N50" s="64">
        <v>0</v>
      </c>
      <c r="O50" s="65">
        <v>0</v>
      </c>
      <c r="P50" s="48"/>
      <c r="Q50" s="48"/>
      <c r="R50" s="48"/>
      <c r="S50" s="48"/>
      <c r="T50" s="48"/>
      <c r="U50" s="48"/>
    </row>
    <row r="51" spans="1:21" ht="30.75" customHeight="1" x14ac:dyDescent="0.2">
      <c r="A51" s="48"/>
      <c r="B51" s="1193"/>
      <c r="C51" s="1194"/>
      <c r="D51" s="66"/>
      <c r="E51" s="1197" t="s">
        <v>16</v>
      </c>
      <c r="F51" s="1197"/>
      <c r="G51" s="1197"/>
      <c r="H51" s="1197"/>
      <c r="I51" s="1197"/>
      <c r="J51" s="1198"/>
      <c r="K51" s="63" t="s">
        <v>486</v>
      </c>
      <c r="L51" s="64" t="s">
        <v>486</v>
      </c>
      <c r="M51" s="64" t="s">
        <v>486</v>
      </c>
      <c r="N51" s="64" t="s">
        <v>486</v>
      </c>
      <c r="O51" s="65" t="s">
        <v>486</v>
      </c>
      <c r="P51" s="48"/>
      <c r="Q51" s="48"/>
      <c r="R51" s="48"/>
      <c r="S51" s="48"/>
      <c r="T51" s="48"/>
      <c r="U51" s="48"/>
    </row>
    <row r="52" spans="1:21" ht="30.75" customHeight="1" x14ac:dyDescent="0.2">
      <c r="A52" s="48"/>
      <c r="B52" s="1199" t="s">
        <v>17</v>
      </c>
      <c r="C52" s="1200"/>
      <c r="D52" s="66"/>
      <c r="E52" s="1197" t="s">
        <v>18</v>
      </c>
      <c r="F52" s="1197"/>
      <c r="G52" s="1197"/>
      <c r="H52" s="1197"/>
      <c r="I52" s="1197"/>
      <c r="J52" s="1198"/>
      <c r="K52" s="63">
        <v>1695</v>
      </c>
      <c r="L52" s="64">
        <v>1731</v>
      </c>
      <c r="M52" s="64">
        <v>1740</v>
      </c>
      <c r="N52" s="64">
        <v>1732</v>
      </c>
      <c r="O52" s="65">
        <v>1752</v>
      </c>
      <c r="P52" s="48"/>
      <c r="Q52" s="48"/>
      <c r="R52" s="48"/>
      <c r="S52" s="48"/>
      <c r="T52" s="48"/>
      <c r="U52" s="48"/>
    </row>
    <row r="53" spans="1:21" ht="30.75" customHeight="1" thickBot="1" x14ac:dyDescent="0.25">
      <c r="A53" s="48"/>
      <c r="B53" s="1201" t="s">
        <v>19</v>
      </c>
      <c r="C53" s="1202"/>
      <c r="D53" s="67"/>
      <c r="E53" s="1203" t="s">
        <v>20</v>
      </c>
      <c r="F53" s="1203"/>
      <c r="G53" s="1203"/>
      <c r="H53" s="1203"/>
      <c r="I53" s="1203"/>
      <c r="J53" s="1204"/>
      <c r="K53" s="68">
        <v>797</v>
      </c>
      <c r="L53" s="69">
        <v>799</v>
      </c>
      <c r="M53" s="69">
        <v>786</v>
      </c>
      <c r="N53" s="69">
        <v>770</v>
      </c>
      <c r="O53" s="70">
        <v>815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205" t="s">
        <v>24</v>
      </c>
      <c r="C58" s="1206"/>
      <c r="D58" s="1211" t="s">
        <v>25</v>
      </c>
      <c r="E58" s="1212"/>
      <c r="F58" s="1212"/>
      <c r="G58" s="1212"/>
      <c r="H58" s="1212"/>
      <c r="I58" s="1212"/>
      <c r="J58" s="1213"/>
      <c r="K58" s="83"/>
      <c r="L58" s="84"/>
      <c r="M58" s="84"/>
      <c r="N58" s="84"/>
      <c r="O58" s="85"/>
    </row>
    <row r="59" spans="1:21" ht="31.5" customHeight="1" x14ac:dyDescent="0.2">
      <c r="B59" s="1207"/>
      <c r="C59" s="1208"/>
      <c r="D59" s="1214" t="s">
        <v>26</v>
      </c>
      <c r="E59" s="1215"/>
      <c r="F59" s="1215"/>
      <c r="G59" s="1215"/>
      <c r="H59" s="1215"/>
      <c r="I59" s="1215"/>
      <c r="J59" s="1216"/>
      <c r="K59" s="86"/>
      <c r="L59" s="87"/>
      <c r="M59" s="87"/>
      <c r="N59" s="87"/>
      <c r="O59" s="88"/>
    </row>
    <row r="60" spans="1:21" ht="31.5" customHeight="1" thickBot="1" x14ac:dyDescent="0.25">
      <c r="B60" s="1209"/>
      <c r="C60" s="1210"/>
      <c r="D60" s="1217" t="s">
        <v>27</v>
      </c>
      <c r="E60" s="1218"/>
      <c r="F60" s="1218"/>
      <c r="G60" s="1218"/>
      <c r="H60" s="1218"/>
      <c r="I60" s="1218"/>
      <c r="J60" s="1219"/>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kI1Ohqn3wgVEgmqEtY69plsnaMC90PeDix2I3gVm1DVzZs2r3iXSvcsDBNTONOovsK4zwgRzNsMLQwsCU6MiQ==" saltValue="KwK8orMYC2XTPubvp36dj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220" t="s">
        <v>30</v>
      </c>
      <c r="C41" s="1221"/>
      <c r="D41" s="105"/>
      <c r="E41" s="1226" t="s">
        <v>31</v>
      </c>
      <c r="F41" s="1226"/>
      <c r="G41" s="1226"/>
      <c r="H41" s="1227"/>
      <c r="I41" s="355">
        <v>18934</v>
      </c>
      <c r="J41" s="356">
        <v>19013</v>
      </c>
      <c r="K41" s="356">
        <v>18032</v>
      </c>
      <c r="L41" s="356">
        <v>17071</v>
      </c>
      <c r="M41" s="357">
        <v>16442</v>
      </c>
    </row>
    <row r="42" spans="2:13" ht="27.75" customHeight="1" x14ac:dyDescent="0.2">
      <c r="B42" s="1222"/>
      <c r="C42" s="1223"/>
      <c r="D42" s="106"/>
      <c r="E42" s="1228" t="s">
        <v>32</v>
      </c>
      <c r="F42" s="1228"/>
      <c r="G42" s="1228"/>
      <c r="H42" s="1229"/>
      <c r="I42" s="358" t="s">
        <v>486</v>
      </c>
      <c r="J42" s="359" t="s">
        <v>486</v>
      </c>
      <c r="K42" s="359" t="s">
        <v>486</v>
      </c>
      <c r="L42" s="359" t="s">
        <v>486</v>
      </c>
      <c r="M42" s="360" t="s">
        <v>486</v>
      </c>
    </row>
    <row r="43" spans="2:13" ht="27.75" customHeight="1" x14ac:dyDescent="0.2">
      <c r="B43" s="1222"/>
      <c r="C43" s="1223"/>
      <c r="D43" s="106"/>
      <c r="E43" s="1228" t="s">
        <v>33</v>
      </c>
      <c r="F43" s="1228"/>
      <c r="G43" s="1228"/>
      <c r="H43" s="1229"/>
      <c r="I43" s="358">
        <v>7164</v>
      </c>
      <c r="J43" s="359">
        <v>7169</v>
      </c>
      <c r="K43" s="359">
        <v>6626</v>
      </c>
      <c r="L43" s="359">
        <v>6342</v>
      </c>
      <c r="M43" s="360">
        <v>5791</v>
      </c>
    </row>
    <row r="44" spans="2:13" ht="27.75" customHeight="1" x14ac:dyDescent="0.2">
      <c r="B44" s="1222"/>
      <c r="C44" s="1223"/>
      <c r="D44" s="106"/>
      <c r="E44" s="1228" t="s">
        <v>34</v>
      </c>
      <c r="F44" s="1228"/>
      <c r="G44" s="1228"/>
      <c r="H44" s="1229"/>
      <c r="I44" s="358">
        <v>2008</v>
      </c>
      <c r="J44" s="359">
        <v>2345</v>
      </c>
      <c r="K44" s="359">
        <v>3061</v>
      </c>
      <c r="L44" s="359">
        <v>2967</v>
      </c>
      <c r="M44" s="360">
        <v>2881</v>
      </c>
    </row>
    <row r="45" spans="2:13" ht="27.75" customHeight="1" x14ac:dyDescent="0.2">
      <c r="B45" s="1222"/>
      <c r="C45" s="1223"/>
      <c r="D45" s="106"/>
      <c r="E45" s="1228" t="s">
        <v>35</v>
      </c>
      <c r="F45" s="1228"/>
      <c r="G45" s="1228"/>
      <c r="H45" s="1229"/>
      <c r="I45" s="358">
        <v>1549</v>
      </c>
      <c r="J45" s="359">
        <v>1473</v>
      </c>
      <c r="K45" s="359">
        <v>1408</v>
      </c>
      <c r="L45" s="359">
        <v>1459</v>
      </c>
      <c r="M45" s="360">
        <v>1544</v>
      </c>
    </row>
    <row r="46" spans="2:13" ht="27.75" customHeight="1" x14ac:dyDescent="0.2">
      <c r="B46" s="1222"/>
      <c r="C46" s="1223"/>
      <c r="D46" s="107"/>
      <c r="E46" s="1228" t="s">
        <v>36</v>
      </c>
      <c r="F46" s="1228"/>
      <c r="G46" s="1228"/>
      <c r="H46" s="1229"/>
      <c r="I46" s="358" t="s">
        <v>486</v>
      </c>
      <c r="J46" s="359" t="s">
        <v>486</v>
      </c>
      <c r="K46" s="359" t="s">
        <v>486</v>
      </c>
      <c r="L46" s="359" t="s">
        <v>486</v>
      </c>
      <c r="M46" s="360" t="s">
        <v>486</v>
      </c>
    </row>
    <row r="47" spans="2:13" ht="27.75" customHeight="1" x14ac:dyDescent="0.2">
      <c r="B47" s="1222"/>
      <c r="C47" s="1223"/>
      <c r="D47" s="108"/>
      <c r="E47" s="1230" t="s">
        <v>37</v>
      </c>
      <c r="F47" s="1231"/>
      <c r="G47" s="1231"/>
      <c r="H47" s="1232"/>
      <c r="I47" s="358" t="s">
        <v>486</v>
      </c>
      <c r="J47" s="359" t="s">
        <v>486</v>
      </c>
      <c r="K47" s="359" t="s">
        <v>486</v>
      </c>
      <c r="L47" s="359" t="s">
        <v>486</v>
      </c>
      <c r="M47" s="360" t="s">
        <v>486</v>
      </c>
    </row>
    <row r="48" spans="2:13" ht="27.75" customHeight="1" x14ac:dyDescent="0.2">
      <c r="B48" s="1222"/>
      <c r="C48" s="1223"/>
      <c r="D48" s="106"/>
      <c r="E48" s="1228" t="s">
        <v>38</v>
      </c>
      <c r="F48" s="1228"/>
      <c r="G48" s="1228"/>
      <c r="H48" s="1229"/>
      <c r="I48" s="358" t="s">
        <v>486</v>
      </c>
      <c r="J48" s="359" t="s">
        <v>486</v>
      </c>
      <c r="K48" s="359" t="s">
        <v>486</v>
      </c>
      <c r="L48" s="359" t="s">
        <v>486</v>
      </c>
      <c r="M48" s="360" t="s">
        <v>486</v>
      </c>
    </row>
    <row r="49" spans="2:13" ht="27.75" customHeight="1" x14ac:dyDescent="0.2">
      <c r="B49" s="1224"/>
      <c r="C49" s="1225"/>
      <c r="D49" s="106"/>
      <c r="E49" s="1228" t="s">
        <v>39</v>
      </c>
      <c r="F49" s="1228"/>
      <c r="G49" s="1228"/>
      <c r="H49" s="1229"/>
      <c r="I49" s="358" t="s">
        <v>486</v>
      </c>
      <c r="J49" s="359" t="s">
        <v>486</v>
      </c>
      <c r="K49" s="359" t="s">
        <v>486</v>
      </c>
      <c r="L49" s="359" t="s">
        <v>486</v>
      </c>
      <c r="M49" s="360" t="s">
        <v>486</v>
      </c>
    </row>
    <row r="50" spans="2:13" ht="27.75" customHeight="1" x14ac:dyDescent="0.2">
      <c r="B50" s="1233" t="s">
        <v>40</v>
      </c>
      <c r="C50" s="1234"/>
      <c r="D50" s="109"/>
      <c r="E50" s="1228" t="s">
        <v>41</v>
      </c>
      <c r="F50" s="1228"/>
      <c r="G50" s="1228"/>
      <c r="H50" s="1229"/>
      <c r="I50" s="358">
        <v>6126</v>
      </c>
      <c r="J50" s="359">
        <v>5698</v>
      </c>
      <c r="K50" s="359">
        <v>6435</v>
      </c>
      <c r="L50" s="359">
        <v>6507</v>
      </c>
      <c r="M50" s="360">
        <v>6255</v>
      </c>
    </row>
    <row r="51" spans="2:13" ht="27.75" customHeight="1" x14ac:dyDescent="0.2">
      <c r="B51" s="1222"/>
      <c r="C51" s="1223"/>
      <c r="D51" s="106"/>
      <c r="E51" s="1228" t="s">
        <v>42</v>
      </c>
      <c r="F51" s="1228"/>
      <c r="G51" s="1228"/>
      <c r="H51" s="1229"/>
      <c r="I51" s="358">
        <v>594</v>
      </c>
      <c r="J51" s="359">
        <v>625</v>
      </c>
      <c r="K51" s="359">
        <v>683</v>
      </c>
      <c r="L51" s="359">
        <v>794</v>
      </c>
      <c r="M51" s="360">
        <v>747</v>
      </c>
    </row>
    <row r="52" spans="2:13" ht="27.75" customHeight="1" x14ac:dyDescent="0.2">
      <c r="B52" s="1224"/>
      <c r="C52" s="1225"/>
      <c r="D52" s="106"/>
      <c r="E52" s="1228" t="s">
        <v>43</v>
      </c>
      <c r="F52" s="1228"/>
      <c r="G52" s="1228"/>
      <c r="H52" s="1229"/>
      <c r="I52" s="358">
        <v>18609</v>
      </c>
      <c r="J52" s="359">
        <v>18810</v>
      </c>
      <c r="K52" s="359">
        <v>18212</v>
      </c>
      <c r="L52" s="359">
        <v>17122</v>
      </c>
      <c r="M52" s="360">
        <v>16454</v>
      </c>
    </row>
    <row r="53" spans="2:13" ht="27.75" customHeight="1" thickBot="1" x14ac:dyDescent="0.25">
      <c r="B53" s="1235" t="s">
        <v>19</v>
      </c>
      <c r="C53" s="1236"/>
      <c r="D53" s="110"/>
      <c r="E53" s="1237" t="s">
        <v>44</v>
      </c>
      <c r="F53" s="1237"/>
      <c r="G53" s="1237"/>
      <c r="H53" s="1238"/>
      <c r="I53" s="361">
        <v>4326</v>
      </c>
      <c r="J53" s="362">
        <v>4867</v>
      </c>
      <c r="K53" s="362">
        <v>3797</v>
      </c>
      <c r="L53" s="362">
        <v>3416</v>
      </c>
      <c r="M53" s="363">
        <v>3202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QKxeiYu9wJFxgB+gEeZaJFERJHA0t9HS0qPsXl4QQs78EVa9z5N58CTTeAPESn1ozBUdedLEsxQQCBOxCbl4wQ==" saltValue="NgLolYntWlAI3zsYDcir9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47" t="s">
        <v>46</v>
      </c>
      <c r="D55" s="1247"/>
      <c r="E55" s="1248"/>
      <c r="F55" s="122">
        <v>2622</v>
      </c>
      <c r="G55" s="122">
        <v>2447</v>
      </c>
      <c r="H55" s="123">
        <v>2121</v>
      </c>
    </row>
    <row r="56" spans="2:8" ht="52.5" customHeight="1" x14ac:dyDescent="0.2">
      <c r="B56" s="124"/>
      <c r="C56" s="1249" t="s">
        <v>47</v>
      </c>
      <c r="D56" s="1249"/>
      <c r="E56" s="1250"/>
      <c r="F56" s="125">
        <v>152</v>
      </c>
      <c r="G56" s="125">
        <v>152</v>
      </c>
      <c r="H56" s="126">
        <v>152</v>
      </c>
    </row>
    <row r="57" spans="2:8" ht="53.25" customHeight="1" x14ac:dyDescent="0.2">
      <c r="B57" s="124"/>
      <c r="C57" s="1251" t="s">
        <v>48</v>
      </c>
      <c r="D57" s="1251"/>
      <c r="E57" s="1252"/>
      <c r="F57" s="127">
        <v>2884</v>
      </c>
      <c r="G57" s="127">
        <v>2878</v>
      </c>
      <c r="H57" s="128">
        <v>3130</v>
      </c>
    </row>
    <row r="58" spans="2:8" ht="45.75" customHeight="1" x14ac:dyDescent="0.2">
      <c r="B58" s="129"/>
      <c r="C58" s="1239" t="s">
        <v>558</v>
      </c>
      <c r="D58" s="1240"/>
      <c r="E58" s="1241"/>
      <c r="F58" s="130">
        <v>1418</v>
      </c>
      <c r="G58" s="130">
        <v>1332</v>
      </c>
      <c r="H58" s="131">
        <v>1403</v>
      </c>
    </row>
    <row r="59" spans="2:8" ht="45.75" customHeight="1" x14ac:dyDescent="0.2">
      <c r="B59" s="129"/>
      <c r="C59" s="1239" t="s">
        <v>559</v>
      </c>
      <c r="D59" s="1240"/>
      <c r="E59" s="1241"/>
      <c r="F59" s="130">
        <v>309</v>
      </c>
      <c r="G59" s="130">
        <v>417</v>
      </c>
      <c r="H59" s="131">
        <v>459</v>
      </c>
    </row>
    <row r="60" spans="2:8" ht="45.75" customHeight="1" x14ac:dyDescent="0.2">
      <c r="B60" s="129"/>
      <c r="C60" s="1239" t="s">
        <v>560</v>
      </c>
      <c r="D60" s="1240"/>
      <c r="E60" s="1241"/>
      <c r="F60" s="130">
        <v>346</v>
      </c>
      <c r="G60" s="130">
        <v>346</v>
      </c>
      <c r="H60" s="131">
        <v>346</v>
      </c>
    </row>
    <row r="61" spans="2:8" ht="45.75" customHeight="1" x14ac:dyDescent="0.2">
      <c r="B61" s="129"/>
      <c r="C61" s="1239" t="s">
        <v>561</v>
      </c>
      <c r="D61" s="1240"/>
      <c r="E61" s="1241"/>
      <c r="F61" s="130">
        <v>337</v>
      </c>
      <c r="G61" s="130">
        <v>337</v>
      </c>
      <c r="H61" s="131">
        <v>337</v>
      </c>
    </row>
    <row r="62" spans="2:8" ht="45.75" customHeight="1" thickBot="1" x14ac:dyDescent="0.25">
      <c r="B62" s="132"/>
      <c r="C62" s="1242" t="s">
        <v>562</v>
      </c>
      <c r="D62" s="1243"/>
      <c r="E62" s="1244"/>
      <c r="F62" s="133">
        <v>194</v>
      </c>
      <c r="G62" s="133">
        <v>135</v>
      </c>
      <c r="H62" s="134">
        <v>200</v>
      </c>
    </row>
    <row r="63" spans="2:8" ht="52.5" customHeight="1" thickBot="1" x14ac:dyDescent="0.25">
      <c r="B63" s="135"/>
      <c r="C63" s="1245" t="s">
        <v>49</v>
      </c>
      <c r="D63" s="1245"/>
      <c r="E63" s="1246"/>
      <c r="F63" s="136">
        <v>5658</v>
      </c>
      <c r="G63" s="136">
        <v>5478</v>
      </c>
      <c r="H63" s="137">
        <v>5404</v>
      </c>
    </row>
    <row r="64" spans="2:8" ht="13" x14ac:dyDescent="0.2"/>
  </sheetData>
  <sheetProtection algorithmName="SHA-512" hashValue="4Sj62pWSG1SjIzR2gdQmn7CBn70E59yDnBdF40TlQXL+dEFsghwLth3W6UDVjYlBd1XqmQpxWWAAPaWPooMahw==" saltValue="Vuks6mLjtVXIsGq1Ze0w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563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564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565</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566</v>
      </c>
    </row>
    <row r="50" spans="1:109" ht="13"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524</v>
      </c>
      <c r="BQ50" s="1259"/>
      <c r="BR50" s="1259"/>
      <c r="BS50" s="1259"/>
      <c r="BT50" s="1259"/>
      <c r="BU50" s="1259"/>
      <c r="BV50" s="1259"/>
      <c r="BW50" s="1259"/>
      <c r="BX50" s="1259" t="s">
        <v>525</v>
      </c>
      <c r="BY50" s="1259"/>
      <c r="BZ50" s="1259"/>
      <c r="CA50" s="1259"/>
      <c r="CB50" s="1259"/>
      <c r="CC50" s="1259"/>
      <c r="CD50" s="1259"/>
      <c r="CE50" s="1259"/>
      <c r="CF50" s="1259" t="s">
        <v>526</v>
      </c>
      <c r="CG50" s="1259"/>
      <c r="CH50" s="1259"/>
      <c r="CI50" s="1259"/>
      <c r="CJ50" s="1259"/>
      <c r="CK50" s="1259"/>
      <c r="CL50" s="1259"/>
      <c r="CM50" s="1259"/>
      <c r="CN50" s="1259" t="s">
        <v>527</v>
      </c>
      <c r="CO50" s="1259"/>
      <c r="CP50" s="1259"/>
      <c r="CQ50" s="1259"/>
      <c r="CR50" s="1259"/>
      <c r="CS50" s="1259"/>
      <c r="CT50" s="1259"/>
      <c r="CU50" s="1259"/>
      <c r="CV50" s="1259" t="s">
        <v>528</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567</v>
      </c>
      <c r="AO51" s="1258"/>
      <c r="AP51" s="1258"/>
      <c r="AQ51" s="1258"/>
      <c r="AR51" s="1258"/>
      <c r="AS51" s="1258"/>
      <c r="AT51" s="1258"/>
      <c r="AU51" s="1258"/>
      <c r="AV51" s="1258"/>
      <c r="AW51" s="1258"/>
      <c r="AX51" s="1258"/>
      <c r="AY51" s="1258"/>
      <c r="AZ51" s="1258"/>
      <c r="BA51" s="1258"/>
      <c r="BB51" s="1258" t="s">
        <v>568</v>
      </c>
      <c r="BC51" s="1258"/>
      <c r="BD51" s="1258"/>
      <c r="BE51" s="1258"/>
      <c r="BF51" s="1258"/>
      <c r="BG51" s="1258"/>
      <c r="BH51" s="1258"/>
      <c r="BI51" s="1258"/>
      <c r="BJ51" s="1258"/>
      <c r="BK51" s="1258"/>
      <c r="BL51" s="1258"/>
      <c r="BM51" s="1258"/>
      <c r="BN51" s="1258"/>
      <c r="BO51" s="1258"/>
      <c r="BP51" s="1255">
        <v>48</v>
      </c>
      <c r="BQ51" s="1255"/>
      <c r="BR51" s="1255"/>
      <c r="BS51" s="1255"/>
      <c r="BT51" s="1255"/>
      <c r="BU51" s="1255"/>
      <c r="BV51" s="1255"/>
      <c r="BW51" s="1255"/>
      <c r="BX51" s="1255">
        <v>52.2</v>
      </c>
      <c r="BY51" s="1255"/>
      <c r="BZ51" s="1255"/>
      <c r="CA51" s="1255"/>
      <c r="CB51" s="1255"/>
      <c r="CC51" s="1255"/>
      <c r="CD51" s="1255"/>
      <c r="CE51" s="1255"/>
      <c r="CF51" s="1255">
        <v>38.700000000000003</v>
      </c>
      <c r="CG51" s="1255"/>
      <c r="CH51" s="1255"/>
      <c r="CI51" s="1255"/>
      <c r="CJ51" s="1255"/>
      <c r="CK51" s="1255"/>
      <c r="CL51" s="1255"/>
      <c r="CM51" s="1255"/>
      <c r="CN51" s="1255">
        <v>35.799999999999997</v>
      </c>
      <c r="CO51" s="1255"/>
      <c r="CP51" s="1255"/>
      <c r="CQ51" s="1255"/>
      <c r="CR51" s="1255"/>
      <c r="CS51" s="1255"/>
      <c r="CT51" s="1255"/>
      <c r="CU51" s="1255"/>
      <c r="CV51" s="1255">
        <v>34</v>
      </c>
      <c r="CW51" s="1255"/>
      <c r="CX51" s="1255"/>
      <c r="CY51" s="1255"/>
      <c r="CZ51" s="1255"/>
      <c r="DA51" s="1255"/>
      <c r="DB51" s="1255"/>
      <c r="DC51" s="1255"/>
    </row>
    <row r="52" spans="1:109" ht="13"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569</v>
      </c>
      <c r="BC53" s="1258"/>
      <c r="BD53" s="1258"/>
      <c r="BE53" s="1258"/>
      <c r="BF53" s="1258"/>
      <c r="BG53" s="1258"/>
      <c r="BH53" s="1258"/>
      <c r="BI53" s="1258"/>
      <c r="BJ53" s="1258"/>
      <c r="BK53" s="1258"/>
      <c r="BL53" s="1258"/>
      <c r="BM53" s="1258"/>
      <c r="BN53" s="1258"/>
      <c r="BO53" s="1258"/>
      <c r="BP53" s="1255">
        <v>62.9</v>
      </c>
      <c r="BQ53" s="1255"/>
      <c r="BR53" s="1255"/>
      <c r="BS53" s="1255"/>
      <c r="BT53" s="1255"/>
      <c r="BU53" s="1255"/>
      <c r="BV53" s="1255"/>
      <c r="BW53" s="1255"/>
      <c r="BX53" s="1255">
        <v>64</v>
      </c>
      <c r="BY53" s="1255"/>
      <c r="BZ53" s="1255"/>
      <c r="CA53" s="1255"/>
      <c r="CB53" s="1255"/>
      <c r="CC53" s="1255"/>
      <c r="CD53" s="1255"/>
      <c r="CE53" s="1255"/>
      <c r="CF53" s="1255">
        <v>65.5</v>
      </c>
      <c r="CG53" s="1255"/>
      <c r="CH53" s="1255"/>
      <c r="CI53" s="1255"/>
      <c r="CJ53" s="1255"/>
      <c r="CK53" s="1255"/>
      <c r="CL53" s="1255"/>
      <c r="CM53" s="1255"/>
      <c r="CN53" s="1255">
        <v>67</v>
      </c>
      <c r="CO53" s="1255"/>
      <c r="CP53" s="1255"/>
      <c r="CQ53" s="1255"/>
      <c r="CR53" s="1255"/>
      <c r="CS53" s="1255"/>
      <c r="CT53" s="1255"/>
      <c r="CU53" s="1255"/>
      <c r="CV53" s="1255">
        <v>68.400000000000006</v>
      </c>
      <c r="CW53" s="1255"/>
      <c r="CX53" s="1255"/>
      <c r="CY53" s="1255"/>
      <c r="CZ53" s="1255"/>
      <c r="DA53" s="1255"/>
      <c r="DB53" s="1255"/>
      <c r="DC53" s="1255"/>
    </row>
    <row r="54" spans="1:109" ht="13"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380"/>
      <c r="B55" s="372"/>
      <c r="G55" s="1253"/>
      <c r="H55" s="1253"/>
      <c r="I55" s="1253"/>
      <c r="J55" s="1253"/>
      <c r="K55" s="1260"/>
      <c r="L55" s="1260"/>
      <c r="M55" s="1260"/>
      <c r="N55" s="1260"/>
      <c r="AN55" s="1259" t="s">
        <v>570</v>
      </c>
      <c r="AO55" s="1259"/>
      <c r="AP55" s="1259"/>
      <c r="AQ55" s="1259"/>
      <c r="AR55" s="1259"/>
      <c r="AS55" s="1259"/>
      <c r="AT55" s="1259"/>
      <c r="AU55" s="1259"/>
      <c r="AV55" s="1259"/>
      <c r="AW55" s="1259"/>
      <c r="AX55" s="1259"/>
      <c r="AY55" s="1259"/>
      <c r="AZ55" s="1259"/>
      <c r="BA55" s="1259"/>
      <c r="BB55" s="1258" t="s">
        <v>568</v>
      </c>
      <c r="BC55" s="1258"/>
      <c r="BD55" s="1258"/>
      <c r="BE55" s="1258"/>
      <c r="BF55" s="1258"/>
      <c r="BG55" s="1258"/>
      <c r="BH55" s="1258"/>
      <c r="BI55" s="1258"/>
      <c r="BJ55" s="1258"/>
      <c r="BK55" s="1258"/>
      <c r="BL55" s="1258"/>
      <c r="BM55" s="1258"/>
      <c r="BN55" s="1258"/>
      <c r="BO55" s="1258"/>
      <c r="BP55" s="1255">
        <v>49.1</v>
      </c>
      <c r="BQ55" s="1255"/>
      <c r="BR55" s="1255"/>
      <c r="BS55" s="1255"/>
      <c r="BT55" s="1255"/>
      <c r="BU55" s="1255"/>
      <c r="BV55" s="1255"/>
      <c r="BW55" s="1255"/>
      <c r="BX55" s="1255">
        <v>41.5</v>
      </c>
      <c r="BY55" s="1255"/>
      <c r="BZ55" s="1255"/>
      <c r="CA55" s="1255"/>
      <c r="CB55" s="1255"/>
      <c r="CC55" s="1255"/>
      <c r="CD55" s="1255"/>
      <c r="CE55" s="1255"/>
      <c r="CF55" s="1255">
        <v>25.2</v>
      </c>
      <c r="CG55" s="1255"/>
      <c r="CH55" s="1255"/>
      <c r="CI55" s="1255"/>
      <c r="CJ55" s="1255"/>
      <c r="CK55" s="1255"/>
      <c r="CL55" s="1255"/>
      <c r="CM55" s="1255"/>
      <c r="CN55" s="1255">
        <v>15.7</v>
      </c>
      <c r="CO55" s="1255"/>
      <c r="CP55" s="1255"/>
      <c r="CQ55" s="1255"/>
      <c r="CR55" s="1255"/>
      <c r="CS55" s="1255"/>
      <c r="CT55" s="1255"/>
      <c r="CU55" s="1255"/>
      <c r="CV55" s="1255">
        <v>10.199999999999999</v>
      </c>
      <c r="CW55" s="1255"/>
      <c r="CX55" s="1255"/>
      <c r="CY55" s="1255"/>
      <c r="CZ55" s="1255"/>
      <c r="DA55" s="1255"/>
      <c r="DB55" s="1255"/>
      <c r="DC55" s="1255"/>
    </row>
    <row r="56" spans="1:109" ht="13"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569</v>
      </c>
      <c r="BC57" s="1258"/>
      <c r="BD57" s="1258"/>
      <c r="BE57" s="1258"/>
      <c r="BF57" s="1258"/>
      <c r="BG57" s="1258"/>
      <c r="BH57" s="1258"/>
      <c r="BI57" s="1258"/>
      <c r="BJ57" s="1258"/>
      <c r="BK57" s="1258"/>
      <c r="BL57" s="1258"/>
      <c r="BM57" s="1258"/>
      <c r="BN57" s="1258"/>
      <c r="BO57" s="1258"/>
      <c r="BP57" s="1255">
        <v>61</v>
      </c>
      <c r="BQ57" s="1255"/>
      <c r="BR57" s="1255"/>
      <c r="BS57" s="1255"/>
      <c r="BT57" s="1255"/>
      <c r="BU57" s="1255"/>
      <c r="BV57" s="1255"/>
      <c r="BW57" s="1255"/>
      <c r="BX57" s="1255">
        <v>61.7</v>
      </c>
      <c r="BY57" s="1255"/>
      <c r="BZ57" s="1255"/>
      <c r="CA57" s="1255"/>
      <c r="CB57" s="1255"/>
      <c r="CC57" s="1255"/>
      <c r="CD57" s="1255"/>
      <c r="CE57" s="1255"/>
      <c r="CF57" s="1255">
        <v>62.5</v>
      </c>
      <c r="CG57" s="1255"/>
      <c r="CH57" s="1255"/>
      <c r="CI57" s="1255"/>
      <c r="CJ57" s="1255"/>
      <c r="CK57" s="1255"/>
      <c r="CL57" s="1255"/>
      <c r="CM57" s="1255"/>
      <c r="CN57" s="1255">
        <v>64.3</v>
      </c>
      <c r="CO57" s="1255"/>
      <c r="CP57" s="1255"/>
      <c r="CQ57" s="1255"/>
      <c r="CR57" s="1255"/>
      <c r="CS57" s="1255"/>
      <c r="CT57" s="1255"/>
      <c r="CU57" s="1255"/>
      <c r="CV57" s="1255">
        <v>64.7</v>
      </c>
      <c r="CW57" s="1255"/>
      <c r="CX57" s="1255"/>
      <c r="CY57" s="1255"/>
      <c r="CZ57" s="1255"/>
      <c r="DA57" s="1255"/>
      <c r="DB57" s="1255"/>
      <c r="DC57" s="1255"/>
      <c r="DD57" s="385"/>
      <c r="DE57" s="384"/>
    </row>
    <row r="58" spans="1:109" s="380" customFormat="1" ht="13"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571</v>
      </c>
    </row>
    <row r="64" spans="1:109" ht="13" x14ac:dyDescent="0.2">
      <c r="B64" s="372"/>
      <c r="G64" s="379"/>
      <c r="I64" s="392"/>
      <c r="J64" s="392"/>
      <c r="K64" s="392"/>
      <c r="L64" s="392"/>
      <c r="M64" s="392"/>
      <c r="N64" s="393"/>
      <c r="AM64" s="379"/>
      <c r="AN64" s="379" t="s">
        <v>564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2">
      <c r="B65" s="372"/>
      <c r="AN65" s="1261" t="s">
        <v>573</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566</v>
      </c>
    </row>
    <row r="72" spans="2:107" ht="13"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524</v>
      </c>
      <c r="BQ72" s="1259"/>
      <c r="BR72" s="1259"/>
      <c r="BS72" s="1259"/>
      <c r="BT72" s="1259"/>
      <c r="BU72" s="1259"/>
      <c r="BV72" s="1259"/>
      <c r="BW72" s="1259"/>
      <c r="BX72" s="1259" t="s">
        <v>525</v>
      </c>
      <c r="BY72" s="1259"/>
      <c r="BZ72" s="1259"/>
      <c r="CA72" s="1259"/>
      <c r="CB72" s="1259"/>
      <c r="CC72" s="1259"/>
      <c r="CD72" s="1259"/>
      <c r="CE72" s="1259"/>
      <c r="CF72" s="1259" t="s">
        <v>526</v>
      </c>
      <c r="CG72" s="1259"/>
      <c r="CH72" s="1259"/>
      <c r="CI72" s="1259"/>
      <c r="CJ72" s="1259"/>
      <c r="CK72" s="1259"/>
      <c r="CL72" s="1259"/>
      <c r="CM72" s="1259"/>
      <c r="CN72" s="1259" t="s">
        <v>527</v>
      </c>
      <c r="CO72" s="1259"/>
      <c r="CP72" s="1259"/>
      <c r="CQ72" s="1259"/>
      <c r="CR72" s="1259"/>
      <c r="CS72" s="1259"/>
      <c r="CT72" s="1259"/>
      <c r="CU72" s="1259"/>
      <c r="CV72" s="1259" t="s">
        <v>528</v>
      </c>
      <c r="CW72" s="1259"/>
      <c r="CX72" s="1259"/>
      <c r="CY72" s="1259"/>
      <c r="CZ72" s="1259"/>
      <c r="DA72" s="1259"/>
      <c r="DB72" s="1259"/>
      <c r="DC72" s="1259"/>
    </row>
    <row r="73" spans="2:107" ht="13" x14ac:dyDescent="0.2">
      <c r="B73" s="372"/>
      <c r="G73" s="1270"/>
      <c r="H73" s="1270"/>
      <c r="I73" s="1270"/>
      <c r="J73" s="1270"/>
      <c r="K73" s="1254"/>
      <c r="L73" s="1254"/>
      <c r="M73" s="1254"/>
      <c r="N73" s="1254"/>
      <c r="AM73" s="381"/>
      <c r="AN73" s="1258" t="s">
        <v>567</v>
      </c>
      <c r="AO73" s="1258"/>
      <c r="AP73" s="1258"/>
      <c r="AQ73" s="1258"/>
      <c r="AR73" s="1258"/>
      <c r="AS73" s="1258"/>
      <c r="AT73" s="1258"/>
      <c r="AU73" s="1258"/>
      <c r="AV73" s="1258"/>
      <c r="AW73" s="1258"/>
      <c r="AX73" s="1258"/>
      <c r="AY73" s="1258"/>
      <c r="AZ73" s="1258"/>
      <c r="BA73" s="1258"/>
      <c r="BB73" s="1258" t="s">
        <v>568</v>
      </c>
      <c r="BC73" s="1258"/>
      <c r="BD73" s="1258"/>
      <c r="BE73" s="1258"/>
      <c r="BF73" s="1258"/>
      <c r="BG73" s="1258"/>
      <c r="BH73" s="1258"/>
      <c r="BI73" s="1258"/>
      <c r="BJ73" s="1258"/>
      <c r="BK73" s="1258"/>
      <c r="BL73" s="1258"/>
      <c r="BM73" s="1258"/>
      <c r="BN73" s="1258"/>
      <c r="BO73" s="1258"/>
      <c r="BP73" s="1255">
        <v>48</v>
      </c>
      <c r="BQ73" s="1255"/>
      <c r="BR73" s="1255"/>
      <c r="BS73" s="1255"/>
      <c r="BT73" s="1255"/>
      <c r="BU73" s="1255"/>
      <c r="BV73" s="1255"/>
      <c r="BW73" s="1255"/>
      <c r="BX73" s="1255">
        <v>52.2</v>
      </c>
      <c r="BY73" s="1255"/>
      <c r="BZ73" s="1255"/>
      <c r="CA73" s="1255"/>
      <c r="CB73" s="1255"/>
      <c r="CC73" s="1255"/>
      <c r="CD73" s="1255"/>
      <c r="CE73" s="1255"/>
      <c r="CF73" s="1255">
        <v>38.700000000000003</v>
      </c>
      <c r="CG73" s="1255"/>
      <c r="CH73" s="1255"/>
      <c r="CI73" s="1255"/>
      <c r="CJ73" s="1255"/>
      <c r="CK73" s="1255"/>
      <c r="CL73" s="1255"/>
      <c r="CM73" s="1255"/>
      <c r="CN73" s="1255">
        <v>35.799999999999997</v>
      </c>
      <c r="CO73" s="1255"/>
      <c r="CP73" s="1255"/>
      <c r="CQ73" s="1255"/>
      <c r="CR73" s="1255"/>
      <c r="CS73" s="1255"/>
      <c r="CT73" s="1255"/>
      <c r="CU73" s="1255"/>
      <c r="CV73" s="1255">
        <v>34</v>
      </c>
      <c r="CW73" s="1255"/>
      <c r="CX73" s="1255"/>
      <c r="CY73" s="1255"/>
      <c r="CZ73" s="1255"/>
      <c r="DA73" s="1255"/>
      <c r="DB73" s="1255"/>
      <c r="DC73" s="1255"/>
    </row>
    <row r="74" spans="2:107" ht="13"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572</v>
      </c>
      <c r="BC75" s="1258"/>
      <c r="BD75" s="1258"/>
      <c r="BE75" s="1258"/>
      <c r="BF75" s="1258"/>
      <c r="BG75" s="1258"/>
      <c r="BH75" s="1258"/>
      <c r="BI75" s="1258"/>
      <c r="BJ75" s="1258"/>
      <c r="BK75" s="1258"/>
      <c r="BL75" s="1258"/>
      <c r="BM75" s="1258"/>
      <c r="BN75" s="1258"/>
      <c r="BO75" s="1258"/>
      <c r="BP75" s="1255">
        <v>8.3000000000000007</v>
      </c>
      <c r="BQ75" s="1255"/>
      <c r="BR75" s="1255"/>
      <c r="BS75" s="1255"/>
      <c r="BT75" s="1255"/>
      <c r="BU75" s="1255"/>
      <c r="BV75" s="1255"/>
      <c r="BW75" s="1255"/>
      <c r="BX75" s="1255">
        <v>8.4</v>
      </c>
      <c r="BY75" s="1255"/>
      <c r="BZ75" s="1255"/>
      <c r="CA75" s="1255"/>
      <c r="CB75" s="1255"/>
      <c r="CC75" s="1255"/>
      <c r="CD75" s="1255"/>
      <c r="CE75" s="1255"/>
      <c r="CF75" s="1255">
        <v>8.4</v>
      </c>
      <c r="CG75" s="1255"/>
      <c r="CH75" s="1255"/>
      <c r="CI75" s="1255"/>
      <c r="CJ75" s="1255"/>
      <c r="CK75" s="1255"/>
      <c r="CL75" s="1255"/>
      <c r="CM75" s="1255"/>
      <c r="CN75" s="1255">
        <v>8.1999999999999993</v>
      </c>
      <c r="CO75" s="1255"/>
      <c r="CP75" s="1255"/>
      <c r="CQ75" s="1255"/>
      <c r="CR75" s="1255"/>
      <c r="CS75" s="1255"/>
      <c r="CT75" s="1255"/>
      <c r="CU75" s="1255"/>
      <c r="CV75" s="1255">
        <v>8.1999999999999993</v>
      </c>
      <c r="CW75" s="1255"/>
      <c r="CX75" s="1255"/>
      <c r="CY75" s="1255"/>
      <c r="CZ75" s="1255"/>
      <c r="DA75" s="1255"/>
      <c r="DB75" s="1255"/>
      <c r="DC75" s="1255"/>
    </row>
    <row r="76" spans="2:107" ht="13"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372"/>
      <c r="G77" s="1253"/>
      <c r="H77" s="1253"/>
      <c r="I77" s="1253"/>
      <c r="J77" s="1253"/>
      <c r="K77" s="1254"/>
      <c r="L77" s="1254"/>
      <c r="M77" s="1254"/>
      <c r="N77" s="1254"/>
      <c r="AN77" s="1259" t="s">
        <v>570</v>
      </c>
      <c r="AO77" s="1259"/>
      <c r="AP77" s="1259"/>
      <c r="AQ77" s="1259"/>
      <c r="AR77" s="1259"/>
      <c r="AS77" s="1259"/>
      <c r="AT77" s="1259"/>
      <c r="AU77" s="1259"/>
      <c r="AV77" s="1259"/>
      <c r="AW77" s="1259"/>
      <c r="AX77" s="1259"/>
      <c r="AY77" s="1259"/>
      <c r="AZ77" s="1259"/>
      <c r="BA77" s="1259"/>
      <c r="BB77" s="1258" t="s">
        <v>568</v>
      </c>
      <c r="BC77" s="1258"/>
      <c r="BD77" s="1258"/>
      <c r="BE77" s="1258"/>
      <c r="BF77" s="1258"/>
      <c r="BG77" s="1258"/>
      <c r="BH77" s="1258"/>
      <c r="BI77" s="1258"/>
      <c r="BJ77" s="1258"/>
      <c r="BK77" s="1258"/>
      <c r="BL77" s="1258"/>
      <c r="BM77" s="1258"/>
      <c r="BN77" s="1258"/>
      <c r="BO77" s="1258"/>
      <c r="BP77" s="1255">
        <v>49.1</v>
      </c>
      <c r="BQ77" s="1255"/>
      <c r="BR77" s="1255"/>
      <c r="BS77" s="1255"/>
      <c r="BT77" s="1255"/>
      <c r="BU77" s="1255"/>
      <c r="BV77" s="1255"/>
      <c r="BW77" s="1255"/>
      <c r="BX77" s="1255">
        <v>41.5</v>
      </c>
      <c r="BY77" s="1255"/>
      <c r="BZ77" s="1255"/>
      <c r="CA77" s="1255"/>
      <c r="CB77" s="1255"/>
      <c r="CC77" s="1255"/>
      <c r="CD77" s="1255"/>
      <c r="CE77" s="1255"/>
      <c r="CF77" s="1255">
        <v>25.2</v>
      </c>
      <c r="CG77" s="1255"/>
      <c r="CH77" s="1255"/>
      <c r="CI77" s="1255"/>
      <c r="CJ77" s="1255"/>
      <c r="CK77" s="1255"/>
      <c r="CL77" s="1255"/>
      <c r="CM77" s="1255"/>
      <c r="CN77" s="1255">
        <v>15.7</v>
      </c>
      <c r="CO77" s="1255"/>
      <c r="CP77" s="1255"/>
      <c r="CQ77" s="1255"/>
      <c r="CR77" s="1255"/>
      <c r="CS77" s="1255"/>
      <c r="CT77" s="1255"/>
      <c r="CU77" s="1255"/>
      <c r="CV77" s="1255">
        <v>10.199999999999999</v>
      </c>
      <c r="CW77" s="1255"/>
      <c r="CX77" s="1255"/>
      <c r="CY77" s="1255"/>
      <c r="CZ77" s="1255"/>
      <c r="DA77" s="1255"/>
      <c r="DB77" s="1255"/>
      <c r="DC77" s="1255"/>
    </row>
    <row r="78" spans="2:107" ht="13"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572</v>
      </c>
      <c r="BC79" s="1258"/>
      <c r="BD79" s="1258"/>
      <c r="BE79" s="1258"/>
      <c r="BF79" s="1258"/>
      <c r="BG79" s="1258"/>
      <c r="BH79" s="1258"/>
      <c r="BI79" s="1258"/>
      <c r="BJ79" s="1258"/>
      <c r="BK79" s="1258"/>
      <c r="BL79" s="1258"/>
      <c r="BM79" s="1258"/>
      <c r="BN79" s="1258"/>
      <c r="BO79" s="1258"/>
      <c r="BP79" s="1255">
        <v>9.5</v>
      </c>
      <c r="BQ79" s="1255"/>
      <c r="BR79" s="1255"/>
      <c r="BS79" s="1255"/>
      <c r="BT79" s="1255"/>
      <c r="BU79" s="1255"/>
      <c r="BV79" s="1255"/>
      <c r="BW79" s="1255"/>
      <c r="BX79" s="1255">
        <v>9.1999999999999993</v>
      </c>
      <c r="BY79" s="1255"/>
      <c r="BZ79" s="1255"/>
      <c r="CA79" s="1255"/>
      <c r="CB79" s="1255"/>
      <c r="CC79" s="1255"/>
      <c r="CD79" s="1255"/>
      <c r="CE79" s="1255"/>
      <c r="CF79" s="1255">
        <v>8.9</v>
      </c>
      <c r="CG79" s="1255"/>
      <c r="CH79" s="1255"/>
      <c r="CI79" s="1255"/>
      <c r="CJ79" s="1255"/>
      <c r="CK79" s="1255"/>
      <c r="CL79" s="1255"/>
      <c r="CM79" s="1255"/>
      <c r="CN79" s="1255">
        <v>8.9</v>
      </c>
      <c r="CO79" s="1255"/>
      <c r="CP79" s="1255"/>
      <c r="CQ79" s="1255"/>
      <c r="CR79" s="1255"/>
      <c r="CS79" s="1255"/>
      <c r="CT79" s="1255"/>
      <c r="CU79" s="1255"/>
      <c r="CV79" s="1255">
        <v>9</v>
      </c>
      <c r="CW79" s="1255"/>
      <c r="CX79" s="1255"/>
      <c r="CY79" s="1255"/>
      <c r="CZ79" s="1255"/>
      <c r="DA79" s="1255"/>
      <c r="DB79" s="1255"/>
      <c r="DC79" s="1255"/>
    </row>
    <row r="80" spans="2:107" ht="13"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PtonKW43E82FGCcYCgiYilf0U7+0ewBP9uBTn9Z/H5A3HA10cG3ME8LHIehbwDLMDjXJzKmZMj2wgQw9/xgYzA==" saltValue="3T6BXo0O8UpjdBcWzhj3I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474</v>
      </c>
    </row>
  </sheetData>
  <sheetProtection algorithmName="SHA-512" hashValue="K3oTujsTouRPw2Ne/cw9DEjpR0zobv3jt+WPFeQBGQM2DqW2B6uiv3UuXvD8+Eo2/douQNNUu2gMXgVMwfXoWg==" saltValue="wv/BFD2aMr2SUFbMVMztZ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474</v>
      </c>
    </row>
  </sheetData>
  <sheetProtection algorithmName="SHA-512" hashValue="k2ptPxSSrD3F+Qwe5tznCg2BmO81vBwyJaqMF/RgGBhvDAhvhUHaWMwixz4TZagTzs0+YLSI+jzzdoCKRMQlMw==" saltValue="fKxuRwmzzK8QFTk0AluPX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80221</v>
      </c>
      <c r="E3" s="156"/>
      <c r="F3" s="157">
        <v>94081</v>
      </c>
      <c r="G3" s="158"/>
      <c r="H3" s="159"/>
    </row>
    <row r="4" spans="1:8" x14ac:dyDescent="0.2">
      <c r="A4" s="160"/>
      <c r="B4" s="161"/>
      <c r="C4" s="162"/>
      <c r="D4" s="163">
        <v>36531</v>
      </c>
      <c r="E4" s="164"/>
      <c r="F4" s="165">
        <v>48949</v>
      </c>
      <c r="G4" s="166"/>
      <c r="H4" s="167"/>
    </row>
    <row r="5" spans="1:8" x14ac:dyDescent="0.2">
      <c r="A5" s="148" t="s">
        <v>518</v>
      </c>
      <c r="B5" s="153"/>
      <c r="C5" s="154"/>
      <c r="D5" s="155">
        <v>100490</v>
      </c>
      <c r="E5" s="156"/>
      <c r="F5" s="157">
        <v>92632</v>
      </c>
      <c r="G5" s="158"/>
      <c r="H5" s="159"/>
    </row>
    <row r="6" spans="1:8" x14ac:dyDescent="0.2">
      <c r="A6" s="160"/>
      <c r="B6" s="161"/>
      <c r="C6" s="162"/>
      <c r="D6" s="163">
        <v>60128</v>
      </c>
      <c r="E6" s="164"/>
      <c r="F6" s="165">
        <v>47978</v>
      </c>
      <c r="G6" s="166"/>
      <c r="H6" s="167"/>
    </row>
    <row r="7" spans="1:8" x14ac:dyDescent="0.2">
      <c r="A7" s="148" t="s">
        <v>519</v>
      </c>
      <c r="B7" s="153"/>
      <c r="C7" s="154"/>
      <c r="D7" s="155">
        <v>50611</v>
      </c>
      <c r="E7" s="156"/>
      <c r="F7" s="157">
        <v>96469</v>
      </c>
      <c r="G7" s="158"/>
      <c r="H7" s="159"/>
    </row>
    <row r="8" spans="1:8" x14ac:dyDescent="0.2">
      <c r="A8" s="160"/>
      <c r="B8" s="161"/>
      <c r="C8" s="162"/>
      <c r="D8" s="163">
        <v>20939</v>
      </c>
      <c r="E8" s="164"/>
      <c r="F8" s="165">
        <v>49775</v>
      </c>
      <c r="G8" s="166"/>
      <c r="H8" s="167"/>
    </row>
    <row r="9" spans="1:8" x14ac:dyDescent="0.2">
      <c r="A9" s="148" t="s">
        <v>520</v>
      </c>
      <c r="B9" s="153"/>
      <c r="C9" s="154"/>
      <c r="D9" s="155">
        <v>50123</v>
      </c>
      <c r="E9" s="156"/>
      <c r="F9" s="157">
        <v>85743</v>
      </c>
      <c r="G9" s="158"/>
      <c r="H9" s="159"/>
    </row>
    <row r="10" spans="1:8" x14ac:dyDescent="0.2">
      <c r="A10" s="160"/>
      <c r="B10" s="161"/>
      <c r="C10" s="162"/>
      <c r="D10" s="163">
        <v>26558</v>
      </c>
      <c r="E10" s="164"/>
      <c r="F10" s="165">
        <v>45231</v>
      </c>
      <c r="G10" s="166"/>
      <c r="H10" s="167"/>
    </row>
    <row r="11" spans="1:8" x14ac:dyDescent="0.2">
      <c r="A11" s="148" t="s">
        <v>521</v>
      </c>
      <c r="B11" s="153"/>
      <c r="C11" s="154"/>
      <c r="D11" s="155">
        <v>69259</v>
      </c>
      <c r="E11" s="156"/>
      <c r="F11" s="157">
        <v>92509</v>
      </c>
      <c r="G11" s="158"/>
      <c r="H11" s="159"/>
    </row>
    <row r="12" spans="1:8" x14ac:dyDescent="0.2">
      <c r="A12" s="160"/>
      <c r="B12" s="161"/>
      <c r="C12" s="168"/>
      <c r="D12" s="163">
        <v>52891</v>
      </c>
      <c r="E12" s="164"/>
      <c r="F12" s="165">
        <v>52274</v>
      </c>
      <c r="G12" s="166"/>
      <c r="H12" s="167"/>
    </row>
    <row r="13" spans="1:8" x14ac:dyDescent="0.2">
      <c r="A13" s="148"/>
      <c r="B13" s="153"/>
      <c r="C13" s="169"/>
      <c r="D13" s="170">
        <v>70141</v>
      </c>
      <c r="E13" s="171"/>
      <c r="F13" s="172">
        <v>92287</v>
      </c>
      <c r="G13" s="173"/>
      <c r="H13" s="159"/>
    </row>
    <row r="14" spans="1:8" x14ac:dyDescent="0.2">
      <c r="A14" s="160"/>
      <c r="B14" s="161"/>
      <c r="C14" s="162"/>
      <c r="D14" s="163">
        <v>39409</v>
      </c>
      <c r="E14" s="164"/>
      <c r="F14" s="165">
        <v>48841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2.2000000000000002</v>
      </c>
      <c r="C19" s="174">
        <f>ROUND(VALUE(SUBSTITUTE(実質収支比率等に係る経年分析!G$48,"▲","-")),2)</f>
        <v>2.8</v>
      </c>
      <c r="D19" s="174">
        <f>ROUND(VALUE(SUBSTITUTE(実質収支比率等に係る経年分析!H$48,"▲","-")),2)</f>
        <v>3.45</v>
      </c>
      <c r="E19" s="174">
        <f>ROUND(VALUE(SUBSTITUTE(実質収支比率等に係る経年分析!I$48,"▲","-")),2)</f>
        <v>4.9800000000000004</v>
      </c>
      <c r="F19" s="174">
        <f>ROUND(VALUE(SUBSTITUTE(実質収支比率等に係る経年分析!J$48,"▲","-")),2)</f>
        <v>4.87</v>
      </c>
    </row>
    <row r="20" spans="1:11" x14ac:dyDescent="0.2">
      <c r="A20" s="174" t="s">
        <v>53</v>
      </c>
      <c r="B20" s="174">
        <f>ROUND(VALUE(SUBSTITUTE(実質収支比率等に係る経年分析!F$47,"▲","-")),2)</f>
        <v>22.92</v>
      </c>
      <c r="C20" s="174">
        <f>ROUND(VALUE(SUBSTITUTE(実質収支比率等に係る経年分析!G$47,"▲","-")),2)</f>
        <v>21.94</v>
      </c>
      <c r="D20" s="174">
        <f>ROUND(VALUE(SUBSTITUTE(実質収支比率等に係る経年分析!H$47,"▲","-")),2)</f>
        <v>22.85</v>
      </c>
      <c r="E20" s="174">
        <f>ROUND(VALUE(SUBSTITUTE(実質収支比率等に係る経年分析!I$47,"▲","-")),2)</f>
        <v>21.85</v>
      </c>
      <c r="F20" s="174">
        <f>ROUND(VALUE(SUBSTITUTE(実質収支比率等に係る経年分析!J$47,"▲","-")),2)</f>
        <v>19.07</v>
      </c>
    </row>
    <row r="21" spans="1:11" x14ac:dyDescent="0.2">
      <c r="A21" s="174" t="s">
        <v>54</v>
      </c>
      <c r="B21" s="174">
        <f>IF(ISNUMBER(VALUE(SUBSTITUTE(実質収支比率等に係る経年分析!F$49,"▲","-"))),ROUND(VALUE(SUBSTITUTE(実質収支比率等に係る経年分析!F$49,"▲","-")),2),NA())</f>
        <v>1.85</v>
      </c>
      <c r="C21" s="174">
        <f>IF(ISNUMBER(VALUE(SUBSTITUTE(実質収支比率等に係る経年分析!G$49,"▲","-"))),ROUND(VALUE(SUBSTITUTE(実質収支比率等に係る経年分析!G$49,"▲","-")),2),NA())</f>
        <v>0.42</v>
      </c>
      <c r="D21" s="174">
        <f>IF(ISNUMBER(VALUE(SUBSTITUTE(実質収支比率等に係る経年分析!H$49,"▲","-"))),ROUND(VALUE(SUBSTITUTE(実質収支比率等に係る経年分析!H$49,"▲","-")),2),NA())</f>
        <v>2.63</v>
      </c>
      <c r="E21" s="174">
        <f>IF(ISNUMBER(VALUE(SUBSTITUTE(実質収支比率等に係る経年分析!I$49,"▲","-"))),ROUND(VALUE(SUBSTITUTE(実質収支比率等に係る経年分析!I$49,"▲","-")),2),NA())</f>
        <v>-0.12</v>
      </c>
      <c r="F21" s="174">
        <f>IF(ISNUMBER(VALUE(SUBSTITUTE(実質収支比率等に係る経年分析!J$49,"▲","-"))),ROUND(VALUE(SUBSTITUTE(実質収支比率等に係る経年分析!J$49,"▲","-")),2),NA())</f>
        <v>-3.07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0.14000000000000001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鹿角市後期高齢者医療特別会計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鹿角市下水道事業会計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0.82</v>
      </c>
    </row>
    <row r="33" spans="1:16" x14ac:dyDescent="0.2">
      <c r="A33" s="175" t="str">
        <f>IF(連結実質赤字比率に係る赤字・黒字の構成分析!C$37="",NA(),連結実質赤字比率に係る赤字・黒字の構成分析!C$37)</f>
        <v>鹿角市国民健康保険事業特別会計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1.1000000000000001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1.42</v>
      </c>
    </row>
    <row r="34" spans="1:16" x14ac:dyDescent="0.2">
      <c r="A34" s="175" t="str">
        <f>IF(連結実質赤字比率に係る赤字・黒字の構成分析!C$36="",NA(),連結実質赤字比率に係る赤字・黒字の構成分析!C$36)</f>
        <v>鹿角市介護保険事業特別会計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2.2000000000000002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4.87</v>
      </c>
    </row>
    <row r="36" spans="1:16" x14ac:dyDescent="0.2">
      <c r="A36" s="175" t="str">
        <f>IF(連結実質赤字比率に係る赤字・黒字の構成分析!C$34="",NA(),連結実質赤字比率に係る赤字・黒字の構成分析!C$34)</f>
        <v>鹿角市上水道事業会計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7.36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6.55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5.89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5.49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5.12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1695</v>
      </c>
      <c r="E42" s="176"/>
      <c r="F42" s="176"/>
      <c r="G42" s="176">
        <f>'実質公債費比率（分子）の構造'!L$52</f>
        <v>1731</v>
      </c>
      <c r="H42" s="176"/>
      <c r="I42" s="176"/>
      <c r="J42" s="176">
        <f>'実質公債費比率（分子）の構造'!M$52</f>
        <v>1740</v>
      </c>
      <c r="K42" s="176"/>
      <c r="L42" s="176"/>
      <c r="M42" s="176">
        <f>'実質公債費比率（分子）の構造'!N$52</f>
        <v>1732</v>
      </c>
      <c r="N42" s="176"/>
      <c r="O42" s="176"/>
      <c r="P42" s="176">
        <f>'実質公債費比率（分子）の構造'!O$52</f>
        <v>1752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86</v>
      </c>
      <c r="C45" s="176"/>
      <c r="D45" s="176"/>
      <c r="E45" s="176">
        <f>'実質公債費比率（分子）の構造'!L$49</f>
        <v>104</v>
      </c>
      <c r="F45" s="176"/>
      <c r="G45" s="176"/>
      <c r="H45" s="176">
        <f>'実質公債費比率（分子）の構造'!M$49</f>
        <v>104</v>
      </c>
      <c r="I45" s="176"/>
      <c r="J45" s="176"/>
      <c r="K45" s="176">
        <f>'実質公債費比率（分子）の構造'!N$49</f>
        <v>106</v>
      </c>
      <c r="L45" s="176"/>
      <c r="M45" s="176"/>
      <c r="N45" s="176">
        <f>'実質公債費比率（分子）の構造'!O$49</f>
        <v>103</v>
      </c>
      <c r="O45" s="176"/>
      <c r="P45" s="176"/>
    </row>
    <row r="46" spans="1:16" x14ac:dyDescent="0.2">
      <c r="A46" s="176" t="s">
        <v>64</v>
      </c>
      <c r="B46" s="176">
        <f>'実質公債費比率（分子）の構造'!K$48</f>
        <v>461</v>
      </c>
      <c r="C46" s="176"/>
      <c r="D46" s="176"/>
      <c r="E46" s="176">
        <f>'実質公債費比率（分子）の構造'!L$48</f>
        <v>447</v>
      </c>
      <c r="F46" s="176"/>
      <c r="G46" s="176"/>
      <c r="H46" s="176">
        <f>'実質公債費比率（分子）の構造'!M$48</f>
        <v>452</v>
      </c>
      <c r="I46" s="176"/>
      <c r="J46" s="176"/>
      <c r="K46" s="176">
        <f>'実質公債費比率（分子）の構造'!N$48</f>
        <v>448</v>
      </c>
      <c r="L46" s="176"/>
      <c r="M46" s="176"/>
      <c r="N46" s="176">
        <f>'実質公債費比率（分子）の構造'!O$48</f>
        <v>453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1945</v>
      </c>
      <c r="C49" s="176"/>
      <c r="D49" s="176"/>
      <c r="E49" s="176">
        <f>'実質公債費比率（分子）の構造'!L$45</f>
        <v>1979</v>
      </c>
      <c r="F49" s="176"/>
      <c r="G49" s="176"/>
      <c r="H49" s="176">
        <f>'実質公債費比率（分子）の構造'!M$45</f>
        <v>1970</v>
      </c>
      <c r="I49" s="176"/>
      <c r="J49" s="176"/>
      <c r="K49" s="176">
        <f>'実質公債費比率（分子）の構造'!N$45</f>
        <v>1948</v>
      </c>
      <c r="L49" s="176"/>
      <c r="M49" s="176"/>
      <c r="N49" s="176">
        <f>'実質公債費比率（分子）の構造'!O$45</f>
        <v>2011</v>
      </c>
      <c r="O49" s="176"/>
      <c r="P49" s="176"/>
    </row>
    <row r="50" spans="1:16" x14ac:dyDescent="0.2">
      <c r="A50" s="176" t="s">
        <v>67</v>
      </c>
      <c r="B50" s="176" t="e">
        <f>NA()</f>
        <v>#N/A</v>
      </c>
      <c r="C50" s="176">
        <f>IF(ISNUMBER('実質公債費比率（分子）の構造'!K$53),'実質公債費比率（分子）の構造'!K$53,NA())</f>
        <v>797</v>
      </c>
      <c r="D50" s="176" t="e">
        <f>NA()</f>
        <v>#N/A</v>
      </c>
      <c r="E50" s="176" t="e">
        <f>NA()</f>
        <v>#N/A</v>
      </c>
      <c r="F50" s="176">
        <f>IF(ISNUMBER('実質公債費比率（分子）の構造'!L$53),'実質公債費比率（分子）の構造'!L$53,NA())</f>
        <v>799</v>
      </c>
      <c r="G50" s="176" t="e">
        <f>NA()</f>
        <v>#N/A</v>
      </c>
      <c r="H50" s="176" t="e">
        <f>NA()</f>
        <v>#N/A</v>
      </c>
      <c r="I50" s="176">
        <f>IF(ISNUMBER('実質公債費比率（分子）の構造'!M$53),'実質公債費比率（分子）の構造'!M$53,NA())</f>
        <v>786</v>
      </c>
      <c r="J50" s="176" t="e">
        <f>NA()</f>
        <v>#N/A</v>
      </c>
      <c r="K50" s="176" t="e">
        <f>NA()</f>
        <v>#N/A</v>
      </c>
      <c r="L50" s="176">
        <f>IF(ISNUMBER('実質公債費比率（分子）の構造'!N$53),'実質公債費比率（分子）の構造'!N$53,NA())</f>
        <v>770</v>
      </c>
      <c r="M50" s="176" t="e">
        <f>NA()</f>
        <v>#N/A</v>
      </c>
      <c r="N50" s="176" t="e">
        <f>NA()</f>
        <v>#N/A</v>
      </c>
      <c r="O50" s="176">
        <f>IF(ISNUMBER('実質公債費比率（分子）の構造'!O$53),'実質公債費比率（分子）の構造'!O$53,NA())</f>
        <v>815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18609</v>
      </c>
      <c r="E56" s="175"/>
      <c r="F56" s="175"/>
      <c r="G56" s="175">
        <f>'将来負担比率（分子）の構造'!J$52</f>
        <v>18810</v>
      </c>
      <c r="H56" s="175"/>
      <c r="I56" s="175"/>
      <c r="J56" s="175">
        <f>'将来負担比率（分子）の構造'!K$52</f>
        <v>18212</v>
      </c>
      <c r="K56" s="175"/>
      <c r="L56" s="175"/>
      <c r="M56" s="175">
        <f>'将来負担比率（分子）の構造'!L$52</f>
        <v>17122</v>
      </c>
      <c r="N56" s="175"/>
      <c r="O56" s="175"/>
      <c r="P56" s="175">
        <f>'将来負担比率（分子）の構造'!M$52</f>
        <v>16454</v>
      </c>
    </row>
    <row r="57" spans="1:16" x14ac:dyDescent="0.2">
      <c r="A57" s="175" t="s">
        <v>42</v>
      </c>
      <c r="B57" s="175"/>
      <c r="C57" s="175"/>
      <c r="D57" s="175">
        <f>'将来負担比率（分子）の構造'!I$51</f>
        <v>594</v>
      </c>
      <c r="E57" s="175"/>
      <c r="F57" s="175"/>
      <c r="G57" s="175">
        <f>'将来負担比率（分子）の構造'!J$51</f>
        <v>625</v>
      </c>
      <c r="H57" s="175"/>
      <c r="I57" s="175"/>
      <c r="J57" s="175">
        <f>'将来負担比率（分子）の構造'!K$51</f>
        <v>683</v>
      </c>
      <c r="K57" s="175"/>
      <c r="L57" s="175"/>
      <c r="M57" s="175">
        <f>'将来負担比率（分子）の構造'!L$51</f>
        <v>794</v>
      </c>
      <c r="N57" s="175"/>
      <c r="O57" s="175"/>
      <c r="P57" s="175">
        <f>'将来負担比率（分子）の構造'!M$51</f>
        <v>747</v>
      </c>
    </row>
    <row r="58" spans="1:16" x14ac:dyDescent="0.2">
      <c r="A58" s="175" t="s">
        <v>41</v>
      </c>
      <c r="B58" s="175"/>
      <c r="C58" s="175"/>
      <c r="D58" s="175">
        <f>'将来負担比率（分子）の構造'!I$50</f>
        <v>6126</v>
      </c>
      <c r="E58" s="175"/>
      <c r="F58" s="175"/>
      <c r="G58" s="175">
        <f>'将来負担比率（分子）の構造'!J$50</f>
        <v>5698</v>
      </c>
      <c r="H58" s="175"/>
      <c r="I58" s="175"/>
      <c r="J58" s="175">
        <f>'将来負担比率（分子）の構造'!K$50</f>
        <v>6435</v>
      </c>
      <c r="K58" s="175"/>
      <c r="L58" s="175"/>
      <c r="M58" s="175">
        <f>'将来負担比率（分子）の構造'!L$50</f>
        <v>6507</v>
      </c>
      <c r="N58" s="175"/>
      <c r="O58" s="175"/>
      <c r="P58" s="175">
        <f>'将来負担比率（分子）の構造'!M$50</f>
        <v>6255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1549</v>
      </c>
      <c r="C62" s="175"/>
      <c r="D62" s="175"/>
      <c r="E62" s="175">
        <f>'将来負担比率（分子）の構造'!J$45</f>
        <v>1473</v>
      </c>
      <c r="F62" s="175"/>
      <c r="G62" s="175"/>
      <c r="H62" s="175">
        <f>'将来負担比率（分子）の構造'!K$45</f>
        <v>1408</v>
      </c>
      <c r="I62" s="175"/>
      <c r="J62" s="175"/>
      <c r="K62" s="175">
        <f>'将来負担比率（分子）の構造'!L$45</f>
        <v>1459</v>
      </c>
      <c r="L62" s="175"/>
      <c r="M62" s="175"/>
      <c r="N62" s="175">
        <f>'将来負担比率（分子）の構造'!M$45</f>
        <v>1544</v>
      </c>
      <c r="O62" s="175"/>
      <c r="P62" s="175"/>
    </row>
    <row r="63" spans="1:16" x14ac:dyDescent="0.2">
      <c r="A63" s="175" t="s">
        <v>34</v>
      </c>
      <c r="B63" s="175">
        <f>'将来負担比率（分子）の構造'!I$44</f>
        <v>2008</v>
      </c>
      <c r="C63" s="175"/>
      <c r="D63" s="175"/>
      <c r="E63" s="175">
        <f>'将来負担比率（分子）の構造'!J$44</f>
        <v>2345</v>
      </c>
      <c r="F63" s="175"/>
      <c r="G63" s="175"/>
      <c r="H63" s="175">
        <f>'将来負担比率（分子）の構造'!K$44</f>
        <v>3061</v>
      </c>
      <c r="I63" s="175"/>
      <c r="J63" s="175"/>
      <c r="K63" s="175">
        <f>'将来負担比率（分子）の構造'!L$44</f>
        <v>2967</v>
      </c>
      <c r="L63" s="175"/>
      <c r="M63" s="175"/>
      <c r="N63" s="175">
        <f>'将来負担比率（分子）の構造'!M$44</f>
        <v>2881</v>
      </c>
      <c r="O63" s="175"/>
      <c r="P63" s="175"/>
    </row>
    <row r="64" spans="1:16" x14ac:dyDescent="0.2">
      <c r="A64" s="175" t="s">
        <v>33</v>
      </c>
      <c r="B64" s="175">
        <f>'将来負担比率（分子）の構造'!I$43</f>
        <v>7164</v>
      </c>
      <c r="C64" s="175"/>
      <c r="D64" s="175"/>
      <c r="E64" s="175">
        <f>'将来負担比率（分子）の構造'!J$43</f>
        <v>7169</v>
      </c>
      <c r="F64" s="175"/>
      <c r="G64" s="175"/>
      <c r="H64" s="175">
        <f>'将来負担比率（分子）の構造'!K$43</f>
        <v>6626</v>
      </c>
      <c r="I64" s="175"/>
      <c r="J64" s="175"/>
      <c r="K64" s="175">
        <f>'将来負担比率（分子）の構造'!L$43</f>
        <v>6342</v>
      </c>
      <c r="L64" s="175"/>
      <c r="M64" s="175"/>
      <c r="N64" s="175">
        <f>'将来負担比率（分子）の構造'!M$43</f>
        <v>5791</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18934</v>
      </c>
      <c r="C66" s="175"/>
      <c r="D66" s="175"/>
      <c r="E66" s="175">
        <f>'将来負担比率（分子）の構造'!J$41</f>
        <v>19013</v>
      </c>
      <c r="F66" s="175"/>
      <c r="G66" s="175"/>
      <c r="H66" s="175">
        <f>'将来負担比率（分子）の構造'!K$41</f>
        <v>18032</v>
      </c>
      <c r="I66" s="175"/>
      <c r="J66" s="175"/>
      <c r="K66" s="175">
        <f>'将来負担比率（分子）の構造'!L$41</f>
        <v>17071</v>
      </c>
      <c r="L66" s="175"/>
      <c r="M66" s="175"/>
      <c r="N66" s="175">
        <f>'将来負担比率（分子）の構造'!M$41</f>
        <v>16442</v>
      </c>
      <c r="O66" s="175"/>
      <c r="P66" s="175"/>
    </row>
    <row r="67" spans="1:16" x14ac:dyDescent="0.2">
      <c r="A67" s="175" t="s">
        <v>71</v>
      </c>
      <c r="B67" s="175" t="e">
        <f>NA()</f>
        <v>#N/A</v>
      </c>
      <c r="C67" s="175">
        <f>IF(ISNUMBER('将来負担比率（分子）の構造'!I$53), IF('将来負担比率（分子）の構造'!I$53 &lt; 0, 0, '将来負担比率（分子）の構造'!I$53), NA())</f>
        <v>4326</v>
      </c>
      <c r="D67" s="175" t="e">
        <f>NA()</f>
        <v>#N/A</v>
      </c>
      <c r="E67" s="175" t="e">
        <f>NA()</f>
        <v>#N/A</v>
      </c>
      <c r="F67" s="175">
        <f>IF(ISNUMBER('将来負担比率（分子）の構造'!J$53), IF('将来負担比率（分子）の構造'!J$53 &lt; 0, 0, '将来負担比率（分子）の構造'!J$53), NA())</f>
        <v>4867</v>
      </c>
      <c r="G67" s="175" t="e">
        <f>NA()</f>
        <v>#N/A</v>
      </c>
      <c r="H67" s="175" t="e">
        <f>NA()</f>
        <v>#N/A</v>
      </c>
      <c r="I67" s="175">
        <f>IF(ISNUMBER('将来負担比率（分子）の構造'!K$53), IF('将来負担比率（分子）の構造'!K$53 &lt; 0, 0, '将来負担比率（分子）の構造'!K$53), NA())</f>
        <v>3797</v>
      </c>
      <c r="J67" s="175" t="e">
        <f>NA()</f>
        <v>#N/A</v>
      </c>
      <c r="K67" s="175" t="e">
        <f>NA()</f>
        <v>#N/A</v>
      </c>
      <c r="L67" s="175">
        <f>IF(ISNUMBER('将来負担比率（分子）の構造'!L$53), IF('将来負担比率（分子）の構造'!L$53 &lt; 0, 0, '将来負担比率（分子）の構造'!L$53), NA())</f>
        <v>3416</v>
      </c>
      <c r="M67" s="175" t="e">
        <f>NA()</f>
        <v>#N/A</v>
      </c>
      <c r="N67" s="175" t="e">
        <f>NA()</f>
        <v>#N/A</v>
      </c>
      <c r="O67" s="175">
        <f>IF(ISNUMBER('将来負担比率（分子）の構造'!M$53), IF('将来負担比率（分子）の構造'!M$53 &lt; 0, 0, '将来負担比率（分子）の構造'!M$53), NA())</f>
        <v>3202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2622</v>
      </c>
      <c r="C72" s="179">
        <f>基金残高に係る経年分析!G55</f>
        <v>2447</v>
      </c>
      <c r="D72" s="179">
        <f>基金残高に係る経年分析!H55</f>
        <v>2121</v>
      </c>
    </row>
    <row r="73" spans="1:16" x14ac:dyDescent="0.2">
      <c r="A73" s="178" t="s">
        <v>74</v>
      </c>
      <c r="B73" s="179">
        <f>基金残高に係る経年分析!F56</f>
        <v>152</v>
      </c>
      <c r="C73" s="179">
        <f>基金残高に係る経年分析!G56</f>
        <v>152</v>
      </c>
      <c r="D73" s="179">
        <f>基金残高に係る経年分析!H56</f>
        <v>152</v>
      </c>
    </row>
    <row r="74" spans="1:16" x14ac:dyDescent="0.2">
      <c r="A74" s="178" t="s">
        <v>75</v>
      </c>
      <c r="B74" s="179">
        <f>基金残高に係る経年分析!F57</f>
        <v>2884</v>
      </c>
      <c r="C74" s="179">
        <f>基金残高に係る経年分析!G57</f>
        <v>2878</v>
      </c>
      <c r="D74" s="179">
        <f>基金残高に係る経年分析!H57</f>
        <v>3130</v>
      </c>
    </row>
  </sheetData>
  <sheetProtection algorithmName="SHA-512" hashValue="jomJmVHUSO9UYtWUyGahMvAXfLi3izSqHvyaV7pR90W+flGFWDKxVQAJAPuqdo3Rjgq4XJUGtFnGJS+WMkdxGw==" saltValue="KBrGgJxcz8znmPu5iMyr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成田  斗希也</cp:lastModifiedBy>
  <cp:lastPrinted>2025-08-24T23:52:53Z</cp:lastPrinted>
  <dcterms:created xsi:type="dcterms:W3CDTF">2025-02-19T00:44:59Z</dcterms:created>
  <dcterms:modified xsi:type="dcterms:W3CDTF">2025-09-01T06:06:53Z</dcterms:modified>
  <cp:category/>
</cp:coreProperties>
</file>