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<sst xmlns="http://schemas.openxmlformats.org/spreadsheetml/2006/main" xmlns:r="http://schemas.openxmlformats.org/officeDocument/2006/relationships" count="538" uniqueCount="538">
  <si>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</si>
  <si>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</si>
  <si>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</si>
  <si>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</si>
  <si>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</si>
  <si>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</si>
  <si>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</si>
  <si>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</si>
  <si>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</si>
  <si>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</si>
  <si>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</si>
  <si>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</si>
  <si>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</si>
  <si>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</si>
  <si>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</si>
  <si>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</si>
  <si>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</si>
  <si>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</si>
  <si>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</si>
  <si>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</si>
  <si>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</si>
  <si>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</si>
  <si>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</si>
  <si>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</si>
  <si>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</si>
  <si>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</si>
  <si>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</si>
  <si>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</si>
  <si>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</si>
  <si>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</si>
  <si>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</si>
  <si>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</si>
  <si>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</si>
  <si>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</si>
  <si>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</si>
  <si>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</si>
  <si>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</si>
  <si>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</si>
  <si>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</si>
  <si>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</si>
  <si>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</si>
  <si>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</si>
  <si>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</si>
  <si>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</si>
  <si>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</si>
  <si>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</si>
  <si>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</si>
  <si>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</si>
  <si>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</si>
  <si>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簡易水道事業特別会計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</si>
  <si>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</si>
  <si>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</si>
  <si>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</si>
  <si>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</si>
  <si>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</si>
  <si>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</si>
  <si>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</si>
  <si>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</si>
  <si>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</si>
  <si>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秋田県市町村会館管理組合（一般会計）</t>
    <rPh sb="0" eb="3">
      <t>アキタケン</t>
    </rPh>
    <rPh sb="3" eb="6">
      <t>シチョウソン</t>
    </rPh>
    <rPh sb="6" eb="8">
      <t>カイカン</t>
    </rPh>
    <rPh sb="8" eb="10">
      <t>カンリ</t>
    </rPh>
    <rPh sb="10" eb="12">
      <t>クミア</t>
    </rPh>
    <rPh sb="13" eb="15">
      <t>イッパン</t>
    </rPh>
    <rPh sb="15" eb="17">
      <t>カイケイ</t>
    </rPh>
    <phoneticPr fontId="5"/>
  </si>
  <si>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</si>
  <si>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</si>
  <si>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</si>
  <si>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</si>
  <si>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</si>
  <si>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</si>
  <si>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</si>
  <si>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</si>
  <si>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</si>
  <si>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</si>
  <si>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</si>
  <si>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</si>
  <si>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</si>
  <si>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</si>
  <si>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</si>
  <si>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</si>
  <si>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</si>
  <si>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</si>
  <si>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</si>
  <si>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</si>
  <si>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</si>
  <si>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</si>
  <si>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</si>
  <si>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</si>
  <si>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</si>
  <si>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</si>
  <si>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</si>
  <si>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</si>
  <si>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</si>
  <si>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</si>
  <si>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</si>
  <si>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</si>
  <si>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</si>
  <si>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</si>
  <si>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</si>
  <si>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</si>
  <si>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</si>
  <si>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</si>
  <si>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</si>
  <si>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</si>
  <si>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</si>
  <si>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</si>
  <si>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</si>
  <si>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</si>
  <si>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</si>
  <si>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</si>
  <si>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</si>
  <si>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</si>
  <si>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</si>
  <si>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</si>
  <si>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</si>
  <si>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</si>
  <si>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</si>
  <si>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</si>
  <si>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</si>
  <si>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</si>
  <si>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</si>
  <si>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</si>
  <si>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</si>
  <si>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</si>
  <si>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</si>
  <si>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</si>
  <si>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</si>
  <si>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</si>
  <si>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</si>
  <si>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</si>
  <si>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</si>
  <si>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</si>
  <si>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</si>
  <si>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</si>
  <si>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</si>
  <si>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</si>
  <si>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</si>
  <si>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</si>
  <si>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</si>
  <si>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</si>
  <si>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</si>
  <si>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</si>
  <si>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</si>
  <si>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</si>
  <si>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</si>
  <si>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</si>
  <si>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</si>
  <si>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</si>
  <si>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</si>
  <si>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</si>
  <si>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</si>
  <si>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</si>
  <si>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国民健康保険特別会計（直営診療施設勘定）</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</si>
  <si>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</si>
  <si>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</si>
  <si>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</si>
  <si>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</si>
  <si>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</si>
  <si>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</si>
  <si>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</si>
  <si>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</si>
  <si>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</si>
  <si>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</si>
  <si>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</si>
  <si>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</si>
  <si>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</si>
  <si>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東成瀬村</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</si>
  <si>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</si>
  <si>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</si>
  <si>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</si>
  <si>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</si>
  <si>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</si>
  <si>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</si>
  <si>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</si>
  <si>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</si>
  <si>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</si>
  <si>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</si>
  <si>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</si>
  <si>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</si>
  <si>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</si>
  <si>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</si>
  <si>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</si>
  <si>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</si>
  <si>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</si>
  <si>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</si>
  <si>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0.2</t>
  </si>
  <si>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</si>
  <si>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</si>
  <si>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</si>
  <si>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</si>
  <si>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</si>
  <si>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</si>
  <si>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</si>
  <si>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</si>
  <si>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</si>
  <si>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</si>
  <si>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</si>
  <si>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</si>
  <si>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　※地方公共団体財政健全化法に基づき将来負担比率の算定対象となっている法人については、○印を付与している。</t>
  </si>
  <si>
    <t>3.6</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</si>
  <si>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</si>
  <si>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</si>
  <si>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</si>
  <si>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</si>
  <si>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</si>
  <si>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</si>
  <si>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</si>
  <si>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</si>
  <si>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</si>
  <si>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</si>
  <si>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</si>
  <si>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介護保険特別会計（保険事業勘定）</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</si>
  <si>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</si>
  <si>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</si>
  <si>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</si>
  <si>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</si>
  <si>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</si>
  <si>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</si>
  <si>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</si>
  <si>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</si>
  <si>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</si>
  <si>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</si>
  <si>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</si>
  <si>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</si>
  <si>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</si>
  <si>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</si>
  <si>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</si>
  <si>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</si>
  <si>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</si>
  <si>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</si>
  <si>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</si>
  <si>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</si>
  <si>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</si>
  <si>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</si>
  <si>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-2.1</t>
  </si>
  <si>
    <t>実質収支</t>
    <rPh sb="0" eb="2">
      <t>ジッシツ</t>
    </rPh>
    <rPh sb="2" eb="4">
      <t>シュウシ</t>
    </rPh>
    <phoneticPr fontId="33"/>
  </si>
  <si>
    <t>公共施設等総合管理基金</t>
    <rPh sb="0" eb="2">
      <t>コウキョウ</t>
    </rPh>
    <rPh sb="2" eb="4">
      <t>シセツ</t>
    </rPh>
    <rPh sb="4" eb="5">
      <t>トウ</t>
    </rPh>
    <rPh sb="5" eb="7">
      <t>ソウゴウ</t>
    </rPh>
    <rPh sb="7" eb="9">
      <t>カンリ</t>
    </rPh>
    <rPh sb="9" eb="11">
      <t>キキン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</si>
  <si>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</si>
  <si>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</si>
  <si>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</si>
  <si>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</si>
  <si>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</si>
  <si>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</si>
  <si>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</si>
  <si>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</si>
  <si>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</si>
  <si>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</si>
  <si>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</si>
  <si>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</si>
  <si>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</si>
  <si>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</si>
  <si>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</si>
  <si>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</si>
  <si>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</si>
  <si>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</si>
  <si>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</si>
  <si>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</si>
  <si>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</si>
  <si>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</si>
  <si>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</si>
  <si>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</si>
  <si>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</si>
  <si>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</si>
  <si>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</si>
  <si>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</si>
  <si>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</si>
  <si>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</si>
  <si>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</si>
  <si>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</si>
  <si>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</si>
  <si>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</si>
  <si>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</si>
  <si>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</si>
  <si>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</si>
  <si>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</si>
  <si>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</si>
  <si>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</si>
  <si>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</si>
  <si>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</si>
  <si>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</si>
  <si>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</si>
  <si>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</si>
  <si>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</si>
  <si>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</si>
  <si>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</si>
  <si>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</si>
  <si>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</si>
  <si>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</si>
  <si>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</si>
  <si>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</si>
  <si>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</si>
  <si>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</si>
  <si>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</si>
  <si>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</si>
  <si>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</si>
  <si>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</si>
  <si>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</si>
  <si>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</si>
  <si>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</si>
  <si>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</si>
  <si>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 2.98</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</si>
  <si>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</si>
  <si>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</si>
  <si>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</si>
  <si>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</si>
  <si>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</si>
  <si>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</si>
  <si>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</si>
  <si>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秋田県東成瀬村</t>
  </si>
  <si>
    <t>　積立金</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</si>
  <si>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</si>
  <si>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</si>
  <si>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</si>
  <si>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</si>
  <si>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</si>
  <si>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</si>
  <si>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</si>
  <si>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</si>
  <si>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</si>
  <si>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</si>
  <si>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</si>
  <si>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</si>
  <si>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</si>
  <si>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</si>
  <si>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</si>
  <si>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</si>
  <si>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</si>
  <si>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</si>
  <si>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</si>
  <si>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</si>
  <si>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</si>
  <si>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</si>
  <si>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</si>
  <si>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</si>
  <si>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</si>
  <si>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</si>
  <si>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</si>
  <si>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</si>
  <si>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</si>
  <si>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</si>
  <si>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</si>
  <si>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</si>
  <si>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</si>
  <si>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</si>
  <si>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</si>
  <si>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</si>
  <si>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</si>
  <si>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</si>
  <si>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</si>
  <si>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</si>
  <si>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</si>
  <si>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</si>
  <si>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</si>
  <si>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</si>
  <si>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</si>
  <si>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</si>
  <si>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</si>
  <si>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</si>
  <si>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</si>
  <si>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</si>
  <si>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</si>
  <si>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</si>
  <si>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</si>
  <si>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</si>
  <si>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</si>
  <si>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</si>
  <si>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</si>
  <si>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</si>
  <si>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</si>
  <si>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</si>
  <si>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</si>
  <si>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</si>
  <si>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</si>
  <si>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</si>
  <si>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</si>
  <si>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</si>
  <si>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</si>
  <si>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</si>
  <si>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</si>
  <si>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</si>
  <si>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</si>
  <si>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</si>
  <si>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</si>
  <si>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</si>
  <si>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</si>
  <si>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</si>
  <si>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</si>
  <si>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</si>
  <si>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</si>
  <si>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</si>
  <si>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</si>
  <si>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</si>
  <si>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</si>
  <si>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</si>
  <si>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</si>
  <si>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</si>
  <si>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</si>
  <si>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</si>
  <si>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</si>
  <si>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</si>
  <si>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</si>
  <si>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</si>
  <si>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</si>
  <si>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</si>
  <si>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</si>
  <si>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</si>
  <si>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</si>
  <si>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</si>
  <si>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</si>
  <si>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</si>
  <si>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</si>
  <si>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</si>
  <si>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</si>
  <si>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</si>
  <si>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</si>
  <si>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</si>
  <si>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</si>
  <si>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</si>
  <si>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</si>
  <si>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</si>
  <si>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</si>
  <si>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秋田県町村電算システム共同事業組合</t>
    <rPh sb="0" eb="3">
      <t>アキタケン</t>
    </rPh>
    <rPh sb="3" eb="5">
      <t>チョウソン</t>
    </rPh>
    <rPh sb="5" eb="7">
      <t>デンサン</t>
    </rPh>
    <rPh sb="11" eb="15">
      <t>キョウドウジギョウ</t>
    </rPh>
    <rPh sb="15" eb="17">
      <t>クミアイ</t>
    </rPh>
    <phoneticPr fontId="5"/>
  </si>
  <si>
    <t>下水道</t>
  </si>
  <si>
    <t>加入世帯数(世帯)</t>
  </si>
  <si>
    <t>　繰出金</t>
  </si>
  <si>
    <t>　うち減収補塡債(特例分)</t>
    <rPh sb="4" eb="5">
      <t>シュウ</t>
    </rPh>
    <rPh sb="9" eb="10">
      <t>トク</t>
    </rPh>
    <rPh sb="10" eb="11">
      <t>レイ</t>
    </rPh>
    <rPh sb="11" eb="12">
      <t>ブン</t>
    </rPh>
    <phoneticPr fontId="1"/>
  </si>
  <si>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</si>
  <si>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</si>
  <si>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</si>
  <si>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</si>
  <si>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</si>
  <si>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</si>
  <si>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</si>
  <si>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</si>
  <si>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</si>
  <si>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</si>
  <si>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</si>
  <si>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</si>
  <si>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</si>
  <si>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</si>
  <si>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</si>
  <si>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</si>
  <si>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</si>
  <si>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</si>
  <si>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</si>
  <si>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</si>
  <si>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</si>
  <si>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</si>
  <si>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</si>
  <si>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</si>
  <si>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</si>
  <si>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</si>
  <si>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</si>
  <si>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</si>
  <si>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</si>
  <si>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</si>
  <si>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</si>
  <si>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</si>
  <si>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</si>
  <si>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</si>
  <si>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</si>
  <si>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</si>
  <si>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</si>
  <si>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</si>
  <si>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</si>
  <si>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</si>
  <si>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</si>
  <si>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</si>
  <si>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</si>
  <si>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</si>
  <si>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</si>
  <si>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</si>
  <si>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</si>
  <si>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</si>
  <si>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</si>
  <si>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</si>
  <si>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</si>
  <si>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</si>
  <si>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</si>
  <si>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</si>
  <si>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</si>
  <si>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</si>
  <si>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</si>
  <si>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</si>
  <si>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</si>
  <si>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</si>
  <si>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</si>
  <si>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</si>
  <si>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</si>
  <si>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</si>
  <si>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</si>
  <si>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</si>
  <si>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</si>
  <si>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栗駒開発</t>
    <rPh sb="0" eb="2">
      <t>クリコマ</t>
    </rPh>
    <rPh sb="2" eb="4">
      <t>カイハツ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</si>
  <si>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</si>
  <si>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</si>
  <si>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</si>
  <si>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</si>
  <si>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</si>
  <si>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</si>
  <si>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</si>
  <si>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</si>
  <si>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</si>
  <si>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</si>
  <si>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</si>
  <si>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</si>
  <si>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</si>
  <si>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</si>
  <si>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</si>
  <si>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</si>
  <si>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</si>
  <si>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</si>
  <si>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</si>
  <si>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</si>
  <si>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</si>
  <si>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</si>
  <si>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</si>
  <si>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</si>
  <si>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</si>
  <si>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</si>
  <si>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</si>
  <si>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</si>
  <si>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</si>
  <si>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</si>
  <si>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</si>
  <si>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</si>
  <si>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</si>
  <si>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</si>
  <si>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 4.05</t>
  </si>
  <si>
    <t>その他会計（赤字）</t>
  </si>
  <si>
    <t>湯沢雄勝広域市町村圏組合（一般会計）</t>
    <rPh sb="0" eb="2">
      <t>ユザワ</t>
    </rPh>
    <rPh sb="2" eb="4">
      <t>オガチ</t>
    </rPh>
    <rPh sb="4" eb="6">
      <t>コウイキ</t>
    </rPh>
    <rPh sb="6" eb="9">
      <t>シチョウソン</t>
    </rPh>
    <rPh sb="9" eb="10">
      <t>ケン</t>
    </rPh>
    <rPh sb="10" eb="12">
      <t>クミア</t>
    </rPh>
    <rPh sb="13" eb="15">
      <t>イッパン</t>
    </rPh>
    <rPh sb="15" eb="17">
      <t>カイケイ</t>
    </rPh>
    <phoneticPr fontId="5"/>
  </si>
  <si>
    <t>湯沢雄勝広域市町村圏組合（湯沢雄勝ふるさと市町村圏基金特別会計）</t>
    <rPh sb="0" eb="2">
      <t>ユザワ</t>
    </rPh>
    <rPh sb="2" eb="4">
      <t>オガチ</t>
    </rPh>
    <rPh sb="4" eb="6">
      <t>コウイキ</t>
    </rPh>
    <rPh sb="6" eb="9">
      <t>シチョウソン</t>
    </rPh>
    <rPh sb="9" eb="10">
      <t>ケン</t>
    </rPh>
    <rPh sb="10" eb="12">
      <t>クミア</t>
    </rPh>
    <rPh sb="13" eb="15">
      <t>ユザワ</t>
    </rPh>
    <rPh sb="15" eb="17">
      <t>オガチ</t>
    </rPh>
    <rPh sb="21" eb="24">
      <t>シチョウソン</t>
    </rPh>
    <rPh sb="24" eb="25">
      <t>ケン</t>
    </rPh>
    <rPh sb="25" eb="27">
      <t>キキン</t>
    </rPh>
    <rPh sb="27" eb="29">
      <t>トクベツ</t>
    </rPh>
    <rPh sb="29" eb="31">
      <t>カイケイ</t>
    </rPh>
    <phoneticPr fontId="5"/>
  </si>
  <si>
    <t>秋田県市町村総合事務組合（交通災害共済特別会計）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</si>
  <si>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</si>
  <si>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</si>
  <si>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秋田栗駒リゾート</t>
    <rPh sb="0" eb="2">
      <t>アキタ</t>
    </rPh>
    <rPh sb="2" eb="4">
      <t>クリコマ</t>
    </rPh>
    <phoneticPr fontId="33"/>
  </si>
  <si>
    <t>栗駒ハイランド</t>
    <rPh sb="0" eb="2">
      <t>クリコマ</t>
    </rPh>
    <phoneticPr fontId="33"/>
  </si>
  <si>
    <t>〇</t>
  </si>
  <si>
    <t>地域福祉基金</t>
    <rPh sb="0" eb="2">
      <t>チイキ</t>
    </rPh>
    <rPh sb="2" eb="4">
      <t>フクシ</t>
    </rPh>
    <rPh sb="4" eb="6">
      <t>キキン</t>
    </rPh>
    <phoneticPr fontId="33"/>
  </si>
  <si>
    <t>さわやかなるせ仙人の郷基金</t>
    <rPh sb="7" eb="9">
      <t>センニン</t>
    </rPh>
    <rPh sb="10" eb="11">
      <t>サト</t>
    </rPh>
    <rPh sb="11" eb="13">
      <t>キキン</t>
    </rPh>
    <phoneticPr fontId="33"/>
  </si>
  <si>
    <t>森林環境譲与税基金</t>
    <rPh sb="0" eb="2">
      <t>シンリン</t>
    </rPh>
    <rPh sb="2" eb="4">
      <t>カンキョウ</t>
    </rPh>
    <rPh sb="4" eb="6">
      <t>ジョウヨ</t>
    </rPh>
    <rPh sb="6" eb="7">
      <t>ゼイ</t>
    </rPh>
    <rPh sb="7" eb="9">
      <t>キキン</t>
    </rPh>
    <phoneticPr fontId="33"/>
  </si>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</sst>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188311</c:v>
                </c:pt>
                <c:pt idx="1">
                  <c:v>143916</c:v>
                </c:pt>
                <c:pt idx="2">
                  <c:v>159305</c:v>
                </c:pt>
                <c:pt idx="3">
                  <c:v>219597</c:v>
                </c:pt>
                <c:pt idx="4">
                  <c:v>239227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2.85</c:v>
                </c:pt>
                <c:pt idx="1">
                  <c:v>0.55000000000000004</c:v>
                </c:pt>
                <c:pt idx="2">
                  <c:v>2.68</c:v>
                </c:pt>
                <c:pt idx="3">
                  <c:v>3.36</c:v>
                </c:pt>
                <c:pt idx="4">
                  <c:v>3.71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65.66</c:v>
                </c:pt>
                <c:pt idx="1">
                  <c:v>55.02</c:v>
                </c:pt>
                <c:pt idx="2">
                  <c:v>58.16</c:v>
                </c:pt>
                <c:pt idx="3">
                  <c:v>72.8</c:v>
                </c:pt>
                <c:pt idx="4">
                  <c:v>81.209999999999994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-2.98</c:v>
                </c:pt>
                <c:pt idx="1">
                  <c:v>-4.05</c:v>
                </c:pt>
                <c:pt idx="2">
                  <c:v>16.899999999999999</c:v>
                </c:pt>
                <c:pt idx="3">
                  <c:v>16.18</c:v>
                </c:pt>
                <c:pt idx="4">
                  <c:v>13.1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0.48</c:v>
                </c:pt>
                <c:pt idx="2">
                  <c:v>#N/A</c:v>
                </c:pt>
                <c:pt idx="3">
                  <c:v>0.23</c:v>
                </c:pt>
                <c:pt idx="4">
                  <c:v>#N/A</c:v>
                </c:pt>
                <c:pt idx="5">
                  <c:v>0.33</c:v>
                </c:pt>
                <c:pt idx="6">
                  <c:v>#N/A</c:v>
                </c:pt>
                <c:pt idx="7">
                  <c:v>3.e-002</c:v>
                </c:pt>
                <c:pt idx="8">
                  <c:v>#N/A</c:v>
                </c:pt>
                <c:pt idx="9">
                  <c:v>3.e-002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8.e-002</c:v>
                </c:pt>
                <c:pt idx="2">
                  <c:v>#N/A</c:v>
                </c:pt>
                <c:pt idx="3">
                  <c:v>8.e-002</c:v>
                </c:pt>
                <c:pt idx="4">
                  <c:v>#N/A</c:v>
                </c:pt>
                <c:pt idx="5">
                  <c:v>7.0000000000000007e-002</c:v>
                </c:pt>
                <c:pt idx="6">
                  <c:v>#N/A</c:v>
                </c:pt>
                <c:pt idx="7">
                  <c:v>7.0000000000000007e-002</c:v>
                </c:pt>
                <c:pt idx="8">
                  <c:v>#N/A</c:v>
                </c:pt>
                <c:pt idx="9">
                  <c:v>7.0000000000000007e-002</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0.38</c:v>
                </c:pt>
                <c:pt idx="4">
                  <c:v>#N/A</c:v>
                </c:pt>
                <c:pt idx="5">
                  <c:v>0.92</c:v>
                </c:pt>
                <c:pt idx="6">
                  <c:v>#N/A</c:v>
                </c:pt>
                <c:pt idx="7">
                  <c:v>1.e-002</c:v>
                </c:pt>
                <c:pt idx="8">
                  <c:v>#N/A</c:v>
                </c:pt>
                <c:pt idx="9">
                  <c:v>7.0000000000000007e-002</c:v>
                </c:pt>
              </c:numCache>
            </c:numRef>
          </c:val>
        </c:ser>
        <c:ser>
          <c:idx val="6"/>
          <c:order val="6"/>
          <c:tx>
            <c:strRef>
              <c:f>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0.27</c:v>
                </c:pt>
                <c:pt idx="4">
                  <c:v>#N/A</c:v>
                </c:pt>
                <c:pt idx="5">
                  <c:v>0.23</c:v>
                </c:pt>
                <c:pt idx="6">
                  <c:v>#N/A</c:v>
                </c:pt>
                <c:pt idx="7">
                  <c:v>0.28000000000000003</c:v>
                </c:pt>
                <c:pt idx="8">
                  <c:v>#N/A</c:v>
                </c:pt>
                <c:pt idx="9">
                  <c:v>0.28000000000000003</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6.e-002</c:v>
                </c:pt>
                <c:pt idx="2">
                  <c:v>#N/A</c:v>
                </c:pt>
                <c:pt idx="3">
                  <c:v>6.e-002</c:v>
                </c:pt>
                <c:pt idx="4">
                  <c:v>#N/A</c:v>
                </c:pt>
                <c:pt idx="5">
                  <c:v>6.e-002</c:v>
                </c:pt>
                <c:pt idx="6">
                  <c:v>#N/A</c:v>
                </c:pt>
                <c:pt idx="7">
                  <c:v>5.e-002</c:v>
                </c:pt>
                <c:pt idx="8">
                  <c:v>#N/A</c:v>
                </c:pt>
                <c:pt idx="9">
                  <c:v>0.84</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7.0000000000000007e-002</c:v>
                </c:pt>
                <c:pt idx="2">
                  <c:v>#N/A</c:v>
                </c:pt>
                <c:pt idx="3">
                  <c:v>6.e-002</c:v>
                </c:pt>
                <c:pt idx="4">
                  <c:v>#N/A</c:v>
                </c:pt>
                <c:pt idx="5">
                  <c:v>5.e-002</c:v>
                </c:pt>
                <c:pt idx="6">
                  <c:v>#N/A</c:v>
                </c:pt>
                <c:pt idx="7">
                  <c:v>5.e-002</c:v>
                </c:pt>
                <c:pt idx="8">
                  <c:v>#N/A</c:v>
                </c:pt>
                <c:pt idx="9">
                  <c:v>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2.85</c:v>
                </c:pt>
                <c:pt idx="2">
                  <c:v>#N/A</c:v>
                </c:pt>
                <c:pt idx="3">
                  <c:v>0.54</c:v>
                </c:pt>
                <c:pt idx="4">
                  <c:v>#N/A</c:v>
                </c:pt>
                <c:pt idx="5">
                  <c:v>2.67</c:v>
                </c:pt>
                <c:pt idx="6">
                  <c:v>#N/A</c:v>
                </c:pt>
                <c:pt idx="7">
                  <c:v>3.35</c:v>
                </c:pt>
                <c:pt idx="8">
                  <c:v>#N/A</c:v>
                </c:pt>
                <c:pt idx="9">
                  <c:v>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506</c:v>
                </c:pt>
                <c:pt idx="5">
                  <c:v>614</c:v>
                </c:pt>
                <c:pt idx="8">
                  <c:v>644</c:v>
                </c:pt>
                <c:pt idx="11">
                  <c:v>587</c:v>
                </c:pt>
                <c:pt idx="14">
                  <c:v>545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8</c:v>
                </c:pt>
                <c:pt idx="6">
                  <c:v>11</c:v>
                </c:pt>
                <c:pt idx="9">
                  <c:v>9</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c:v>
                </c:pt>
                <c:pt idx="3">
                  <c:v>131</c:v>
                </c:pt>
                <c:pt idx="6">
                  <c:v>135</c:v>
                </c:pt>
                <c:pt idx="9">
                  <c:v>158</c:v>
                </c:pt>
                <c:pt idx="12">
                  <c:v>144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605</c:v>
                </c:pt>
                <c:pt idx="3">
                  <c:v>742</c:v>
                </c:pt>
                <c:pt idx="6">
                  <c:v>755</c:v>
                </c:pt>
                <c:pt idx="9">
                  <c:v>659</c:v>
                </c:pt>
                <c:pt idx="12">
                  <c:v>592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217</c:v>
                </c:pt>
                <c:pt idx="2">
                  <c:v>#N/A</c:v>
                </c:pt>
                <c:pt idx="3">
                  <c:v>#N/A</c:v>
                </c:pt>
                <c:pt idx="4">
                  <c:v>268</c:v>
                </c:pt>
                <c:pt idx="5">
                  <c:v>#N/A</c:v>
                </c:pt>
                <c:pt idx="6">
                  <c:v>#N/A</c:v>
                </c:pt>
                <c:pt idx="7">
                  <c:v>257</c:v>
                </c:pt>
                <c:pt idx="8">
                  <c:v>#N/A</c:v>
                </c:pt>
                <c:pt idx="9">
                  <c:v>#N/A</c:v>
                </c:pt>
                <c:pt idx="10">
                  <c:v>240</c:v>
                </c:pt>
                <c:pt idx="11">
                  <c:v>#N/A</c:v>
                </c:pt>
                <c:pt idx="12">
                  <c:v>#N/A</c:v>
                </c:pt>
                <c:pt idx="13">
                  <c:v>199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5104</c:v>
                </c:pt>
                <c:pt idx="5">
                  <c:v>4782</c:v>
                </c:pt>
                <c:pt idx="8">
                  <c:v>4465</c:v>
                </c:pt>
                <c:pt idx="11">
                  <c:v>4224</c:v>
                </c:pt>
                <c:pt idx="14">
                  <c:v>4019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1685</c:v>
                </c:pt>
                <c:pt idx="5">
                  <c:v>1544</c:v>
                </c:pt>
                <c:pt idx="8">
                  <c:v>1672</c:v>
                </c:pt>
                <c:pt idx="11">
                  <c:v>2001</c:v>
                </c:pt>
                <c:pt idx="14">
                  <c:v>2189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72</c:v>
                </c:pt>
                <c:pt idx="3">
                  <c:v>90</c:v>
                </c:pt>
                <c:pt idx="6">
                  <c:v>90</c:v>
                </c:pt>
                <c:pt idx="9">
                  <c:v>30</c:v>
                </c:pt>
                <c:pt idx="12">
                  <c:v>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340</c:v>
                </c:pt>
                <c:pt idx="3">
                  <c:v>313</c:v>
                </c:pt>
                <c:pt idx="6">
                  <c:v>274</c:v>
                </c:pt>
                <c:pt idx="9">
                  <c:v>296</c:v>
                </c:pt>
                <c:pt idx="12">
                  <c:v>295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c:v>
                </c:pt>
                <c:pt idx="3">
                  <c:v>59</c:v>
                </c:pt>
                <c:pt idx="6">
                  <c:v>41</c:v>
                </c:pt>
                <c:pt idx="9">
                  <c:v>33</c:v>
                </c:pt>
                <c:pt idx="12">
                  <c:v>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1757</c:v>
                </c:pt>
                <c:pt idx="3">
                  <c:v>1976</c:v>
                </c:pt>
                <c:pt idx="6">
                  <c:v>1981</c:v>
                </c:pt>
                <c:pt idx="9">
                  <c:v>2133</c:v>
                </c:pt>
                <c:pt idx="12">
                  <c:v>2127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5096</c:v>
                </c:pt>
                <c:pt idx="3">
                  <c:v>4564</c:v>
                </c:pt>
                <c:pt idx="6">
                  <c:v>4043</c:v>
                </c:pt>
                <c:pt idx="9">
                  <c:v>3706</c:v>
                </c:pt>
                <c:pt idx="12">
                  <c:v>3408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543</c:v>
                </c:pt>
                <c:pt idx="2">
                  <c:v>#N/A</c:v>
                </c:pt>
                <c:pt idx="3">
                  <c:v>#N/A</c:v>
                </c:pt>
                <c:pt idx="4">
                  <c:v>675</c:v>
                </c:pt>
                <c:pt idx="5">
                  <c:v>#N/A</c:v>
                </c:pt>
                <c:pt idx="6">
                  <c:v>#N/A</c:v>
                </c:pt>
                <c:pt idx="7">
                  <c:v>292</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1352</c:v>
                </c:pt>
                <c:pt idx="1">
                  <c:v>1644</c:v>
                </c:pt>
                <c:pt idx="2">
                  <c:v>1816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c:v>
                </c:pt>
                <c:pt idx="1">
                  <c:v>66</c:v>
                </c:pt>
                <c:pt idx="2">
                  <c:v>57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134</c:v>
                </c:pt>
                <c:pt idx="1">
                  <c:v>168</c:v>
                </c:pt>
                <c:pt idx="2">
                  <c:v>208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秋田県東成瀬村</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2,396
2,250
203.69
4,381,416
4,293,730
82,876
2,236,243
3,352,279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令和４年度と同様、財政力指数は</a:t>
          </a:r>
          <a:r>
            <a:rPr kumimoji="1" lang="en-US" altLang="ja-JP" sz="1300">
              <a:latin typeface="ＭＳ Ｐゴシック"/>
              <a:ea typeface="ＭＳ Ｐゴシック"/>
            </a:rPr>
            <a:t>0.12</a:t>
          </a:r>
          <a:r>
            <a:rPr kumimoji="1" lang="ja-JP" altLang="en-US" sz="1300">
              <a:latin typeface="ＭＳ Ｐゴシック"/>
              <a:ea typeface="ＭＳ Ｐゴシック"/>
            </a:rPr>
            <a:t>となっている。近年は成瀬ダム建設事業に伴い村民税及び固定資産税が増加傾向であったが、令和５年度は個人住民税が大きく増加したものの、固定資産税は減少している。今後は、成瀬ダム建設事業終了により大幅な村税の減少が見込まれる。このことから、ふるさと納税をはじめとしたその他の歳入確保に取り組むとともに、既存事業の見直しなど歳出の抑制に努める。</a:t>
          </a: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0" name="直線コネクタ 49"/>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1" name="テキスト ボックス 50"/>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2" name="直線コネクタ 51"/>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3" name="テキスト ボックス 52"/>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4" name="直線コネクタ 53"/>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8920"/>
    <xdr:sp macro="" textlink="">
      <xdr:nvSpPr>
        <xdr:cNvPr id="55" name="テキスト ボックス 54"/>
        <xdr:cNvSpPr txBox="1"/>
      </xdr:nvSpPr>
      <xdr:spPr>
        <a:xfrm>
          <a:off x="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6" name="直線コネクタ 55"/>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8920"/>
    <xdr:sp macro="" textlink="">
      <xdr:nvSpPr>
        <xdr:cNvPr id="57" name="テキスト ボックス 56"/>
        <xdr:cNvSpPr txBox="1"/>
      </xdr:nvSpPr>
      <xdr:spPr>
        <a:xfrm>
          <a:off x="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8" name="直線コネクタ 57"/>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59" name="テキスト ボックス 58"/>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0" name="直線コネクタ 59"/>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1" name="テキスト ボックス 60"/>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2"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44</xdr:row>
      <xdr:rowOff>159385</xdr:rowOff>
    </xdr:to>
    <xdr:cxnSp macro="">
      <xdr:nvCxnSpPr>
        <xdr:cNvPr id="63" name="直線コネクタ 62"/>
        <xdr:cNvCxnSpPr/>
      </xdr:nvCxnSpPr>
      <xdr:spPr>
        <a:xfrm flipV="1">
          <a:off x="4544060" y="599821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132080</xdr:rowOff>
    </xdr:from>
    <xdr:ext cx="762000" cy="249555"/>
    <xdr:sp macro="" textlink="">
      <xdr:nvSpPr>
        <xdr:cNvPr id="64" name="財政力最小値テキスト"/>
        <xdr:cNvSpPr txBox="1"/>
      </xdr:nvSpPr>
      <xdr:spPr>
        <a:xfrm>
          <a:off x="4615180" y="7396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159385</xdr:rowOff>
    </xdr:from>
    <xdr:to xmlns:xdr="http://schemas.openxmlformats.org/drawingml/2006/spreadsheetDrawing">
      <xdr:col>24</xdr:col>
      <xdr:colOff>12700</xdr:colOff>
      <xdr:row>44</xdr:row>
      <xdr:rowOff>159385</xdr:rowOff>
    </xdr:to>
    <xdr:cxnSp macro="">
      <xdr:nvCxnSpPr>
        <xdr:cNvPr id="65" name="直線コネクタ 64"/>
        <xdr:cNvCxnSpPr/>
      </xdr:nvCxnSpPr>
      <xdr:spPr>
        <a:xfrm>
          <a:off x="4455160" y="74237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137795</xdr:rowOff>
    </xdr:from>
    <xdr:ext cx="762000" cy="249555"/>
    <xdr:sp macro="" textlink="">
      <xdr:nvSpPr>
        <xdr:cNvPr id="66" name="財政力最大値テキスト"/>
        <xdr:cNvSpPr txBox="1"/>
      </xdr:nvSpPr>
      <xdr:spPr>
        <a:xfrm>
          <a:off x="4615180" y="5751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67" name="直線コネクタ 66"/>
        <xdr:cNvCxnSpPr/>
      </xdr:nvCxnSpPr>
      <xdr:spPr>
        <a:xfrm>
          <a:off x="4455160" y="5998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143510</xdr:rowOff>
    </xdr:from>
    <xdr:to xmlns:xdr="http://schemas.openxmlformats.org/drawingml/2006/spreadsheetDrawing">
      <xdr:col>23</xdr:col>
      <xdr:colOff>133350</xdr:colOff>
      <xdr:row>44</xdr:row>
      <xdr:rowOff>143510</xdr:rowOff>
    </xdr:to>
    <xdr:cxnSp macro="">
      <xdr:nvCxnSpPr>
        <xdr:cNvPr id="68" name="直線コネクタ 67"/>
        <xdr:cNvCxnSpPr/>
      </xdr:nvCxnSpPr>
      <xdr:spPr>
        <a:xfrm>
          <a:off x="3776980" y="740791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1905</xdr:rowOff>
    </xdr:from>
    <xdr:ext cx="762000" cy="249555"/>
    <xdr:sp macro="" textlink="">
      <xdr:nvSpPr>
        <xdr:cNvPr id="69" name="財政力平均値テキスト"/>
        <xdr:cNvSpPr txBox="1"/>
      </xdr:nvSpPr>
      <xdr:spPr>
        <a:xfrm>
          <a:off x="4615180" y="71012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151130</xdr:rowOff>
    </xdr:from>
    <xdr:to xmlns:xdr="http://schemas.openxmlformats.org/drawingml/2006/spreadsheetDrawing">
      <xdr:col>23</xdr:col>
      <xdr:colOff>184150</xdr:colOff>
      <xdr:row>44</xdr:row>
      <xdr:rowOff>83820</xdr:rowOff>
    </xdr:to>
    <xdr:sp macro="" textlink="">
      <xdr:nvSpPr>
        <xdr:cNvPr id="70" name="フローチャート: 判断 69"/>
        <xdr:cNvSpPr/>
      </xdr:nvSpPr>
      <xdr:spPr>
        <a:xfrm>
          <a:off x="4493260" y="7250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143510</xdr:rowOff>
    </xdr:from>
    <xdr:to xmlns:xdr="http://schemas.openxmlformats.org/drawingml/2006/spreadsheetDrawing">
      <xdr:col>19</xdr:col>
      <xdr:colOff>133350</xdr:colOff>
      <xdr:row>44</xdr:row>
      <xdr:rowOff>143510</xdr:rowOff>
    </xdr:to>
    <xdr:cxnSp macro="">
      <xdr:nvCxnSpPr>
        <xdr:cNvPr id="71" name="直線コネクタ 70"/>
        <xdr:cNvCxnSpPr/>
      </xdr:nvCxnSpPr>
      <xdr:spPr>
        <a:xfrm>
          <a:off x="2959100" y="74079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151130</xdr:rowOff>
    </xdr:from>
    <xdr:to xmlns:xdr="http://schemas.openxmlformats.org/drawingml/2006/spreadsheetDrawing">
      <xdr:col>19</xdr:col>
      <xdr:colOff>184150</xdr:colOff>
      <xdr:row>44</xdr:row>
      <xdr:rowOff>83820</xdr:rowOff>
    </xdr:to>
    <xdr:sp macro="" textlink="">
      <xdr:nvSpPr>
        <xdr:cNvPr id="72" name="フローチャート: 判断 71"/>
        <xdr:cNvSpPr/>
      </xdr:nvSpPr>
      <xdr:spPr>
        <a:xfrm>
          <a:off x="3726180" y="7250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93980</xdr:rowOff>
    </xdr:from>
    <xdr:ext cx="736600" cy="248920"/>
    <xdr:sp macro="" textlink="">
      <xdr:nvSpPr>
        <xdr:cNvPr id="73" name="テキスト ボックス 72"/>
        <xdr:cNvSpPr txBox="1"/>
      </xdr:nvSpPr>
      <xdr:spPr>
        <a:xfrm>
          <a:off x="3431540" y="70281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143510</xdr:rowOff>
    </xdr:from>
    <xdr:to xmlns:xdr="http://schemas.openxmlformats.org/drawingml/2006/spreadsheetDrawing">
      <xdr:col>15</xdr:col>
      <xdr:colOff>82550</xdr:colOff>
      <xdr:row>44</xdr:row>
      <xdr:rowOff>143510</xdr:rowOff>
    </xdr:to>
    <xdr:cxnSp macro="">
      <xdr:nvCxnSpPr>
        <xdr:cNvPr id="74" name="直線コネクタ 73"/>
        <xdr:cNvCxnSpPr/>
      </xdr:nvCxnSpPr>
      <xdr:spPr>
        <a:xfrm>
          <a:off x="2141220" y="74079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143510</xdr:rowOff>
    </xdr:from>
    <xdr:to xmlns:xdr="http://schemas.openxmlformats.org/drawingml/2006/spreadsheetDrawing">
      <xdr:col>15</xdr:col>
      <xdr:colOff>133350</xdr:colOff>
      <xdr:row>44</xdr:row>
      <xdr:rowOff>76200</xdr:rowOff>
    </xdr:to>
    <xdr:sp macro="" textlink="">
      <xdr:nvSpPr>
        <xdr:cNvPr id="75" name="フローチャート: 判断 74"/>
        <xdr:cNvSpPr/>
      </xdr:nvSpPr>
      <xdr:spPr>
        <a:xfrm>
          <a:off x="2908300" y="7242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86360</xdr:rowOff>
    </xdr:from>
    <xdr:ext cx="762000" cy="248920"/>
    <xdr:sp macro="" textlink="">
      <xdr:nvSpPr>
        <xdr:cNvPr id="76" name="テキスト ボックス 75"/>
        <xdr:cNvSpPr txBox="1"/>
      </xdr:nvSpPr>
      <xdr:spPr>
        <a:xfrm>
          <a:off x="2613660" y="70205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143510</xdr:rowOff>
    </xdr:from>
    <xdr:to xmlns:xdr="http://schemas.openxmlformats.org/drawingml/2006/spreadsheetDrawing">
      <xdr:col>11</xdr:col>
      <xdr:colOff>31750</xdr:colOff>
      <xdr:row>44</xdr:row>
      <xdr:rowOff>143510</xdr:rowOff>
    </xdr:to>
    <xdr:cxnSp macro="">
      <xdr:nvCxnSpPr>
        <xdr:cNvPr id="77" name="直線コネクタ 76"/>
        <xdr:cNvCxnSpPr/>
      </xdr:nvCxnSpPr>
      <xdr:spPr>
        <a:xfrm>
          <a:off x="1341120" y="74079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127635</xdr:rowOff>
    </xdr:from>
    <xdr:to xmlns:xdr="http://schemas.openxmlformats.org/drawingml/2006/spreadsheetDrawing">
      <xdr:col>11</xdr:col>
      <xdr:colOff>82550</xdr:colOff>
      <xdr:row>44</xdr:row>
      <xdr:rowOff>60960</xdr:rowOff>
    </xdr:to>
    <xdr:sp macro="" textlink="">
      <xdr:nvSpPr>
        <xdr:cNvPr id="78" name="フローチャート: 判断 77"/>
        <xdr:cNvSpPr/>
      </xdr:nvSpPr>
      <xdr:spPr>
        <a:xfrm>
          <a:off x="2108200" y="722693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70485</xdr:rowOff>
    </xdr:from>
    <xdr:ext cx="762000" cy="249555"/>
    <xdr:sp macro="" textlink="">
      <xdr:nvSpPr>
        <xdr:cNvPr id="79" name="テキスト ボックス 78"/>
        <xdr:cNvSpPr txBox="1"/>
      </xdr:nvSpPr>
      <xdr:spPr>
        <a:xfrm>
          <a:off x="1795780" y="7004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135890</xdr:rowOff>
    </xdr:from>
    <xdr:to xmlns:xdr="http://schemas.openxmlformats.org/drawingml/2006/spreadsheetDrawing">
      <xdr:col>7</xdr:col>
      <xdr:colOff>31750</xdr:colOff>
      <xdr:row>44</xdr:row>
      <xdr:rowOff>68580</xdr:rowOff>
    </xdr:to>
    <xdr:sp macro="" textlink="">
      <xdr:nvSpPr>
        <xdr:cNvPr id="80" name="フローチャート: 判断 79"/>
        <xdr:cNvSpPr/>
      </xdr:nvSpPr>
      <xdr:spPr>
        <a:xfrm>
          <a:off x="1290320" y="72351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78105</xdr:rowOff>
    </xdr:from>
    <xdr:ext cx="762000" cy="249555"/>
    <xdr:sp macro="" textlink="">
      <xdr:nvSpPr>
        <xdr:cNvPr id="81" name="テキスト ボックス 80"/>
        <xdr:cNvSpPr txBox="1"/>
      </xdr:nvSpPr>
      <xdr:spPr>
        <a:xfrm>
          <a:off x="977900" y="7012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2" name="テキスト ボックス 81"/>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3" name="テキスト ボックス 82"/>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4" name="テキスト ボックス 83"/>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5" name="テキスト ボックス 84"/>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6" name="テキスト ボックス 85"/>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94615</xdr:rowOff>
    </xdr:from>
    <xdr:to xmlns:xdr="http://schemas.openxmlformats.org/drawingml/2006/spreadsheetDrawing">
      <xdr:col>23</xdr:col>
      <xdr:colOff>184150</xdr:colOff>
      <xdr:row>45</xdr:row>
      <xdr:rowOff>27940</xdr:rowOff>
    </xdr:to>
    <xdr:sp macro="" textlink="">
      <xdr:nvSpPr>
        <xdr:cNvPr id="87" name="楕円 86"/>
        <xdr:cNvSpPr/>
      </xdr:nvSpPr>
      <xdr:spPr>
        <a:xfrm>
          <a:off x="4493260" y="73590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160020</xdr:rowOff>
    </xdr:from>
    <xdr:ext cx="762000" cy="248920"/>
    <xdr:sp macro="" textlink="">
      <xdr:nvSpPr>
        <xdr:cNvPr id="88" name="財政力該当値テキスト"/>
        <xdr:cNvSpPr txBox="1"/>
      </xdr:nvSpPr>
      <xdr:spPr>
        <a:xfrm>
          <a:off x="4615180" y="7259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94615</xdr:rowOff>
    </xdr:from>
    <xdr:to xmlns:xdr="http://schemas.openxmlformats.org/drawingml/2006/spreadsheetDrawing">
      <xdr:col>19</xdr:col>
      <xdr:colOff>184150</xdr:colOff>
      <xdr:row>45</xdr:row>
      <xdr:rowOff>27940</xdr:rowOff>
    </xdr:to>
    <xdr:sp macro="" textlink="">
      <xdr:nvSpPr>
        <xdr:cNvPr id="89" name="楕円 88"/>
        <xdr:cNvSpPr/>
      </xdr:nvSpPr>
      <xdr:spPr>
        <a:xfrm>
          <a:off x="3726180" y="73590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12700</xdr:rowOff>
    </xdr:from>
    <xdr:ext cx="736600" cy="249555"/>
    <xdr:sp macro="" textlink="">
      <xdr:nvSpPr>
        <xdr:cNvPr id="90" name="テキスト ボックス 89"/>
        <xdr:cNvSpPr txBox="1"/>
      </xdr:nvSpPr>
      <xdr:spPr>
        <a:xfrm>
          <a:off x="3431540" y="74422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94615</xdr:rowOff>
    </xdr:from>
    <xdr:to xmlns:xdr="http://schemas.openxmlformats.org/drawingml/2006/spreadsheetDrawing">
      <xdr:col>15</xdr:col>
      <xdr:colOff>133350</xdr:colOff>
      <xdr:row>45</xdr:row>
      <xdr:rowOff>27940</xdr:rowOff>
    </xdr:to>
    <xdr:sp macro="" textlink="">
      <xdr:nvSpPr>
        <xdr:cNvPr id="91" name="楕円 90"/>
        <xdr:cNvSpPr/>
      </xdr:nvSpPr>
      <xdr:spPr>
        <a:xfrm>
          <a:off x="2908300" y="73590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12700</xdr:rowOff>
    </xdr:from>
    <xdr:ext cx="762000" cy="249555"/>
    <xdr:sp macro="" textlink="">
      <xdr:nvSpPr>
        <xdr:cNvPr id="92" name="テキスト ボックス 91"/>
        <xdr:cNvSpPr txBox="1"/>
      </xdr:nvSpPr>
      <xdr:spPr>
        <a:xfrm>
          <a:off x="2613660" y="74422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94615</xdr:rowOff>
    </xdr:from>
    <xdr:to xmlns:xdr="http://schemas.openxmlformats.org/drawingml/2006/spreadsheetDrawing">
      <xdr:col>11</xdr:col>
      <xdr:colOff>82550</xdr:colOff>
      <xdr:row>45</xdr:row>
      <xdr:rowOff>27940</xdr:rowOff>
    </xdr:to>
    <xdr:sp macro="" textlink="">
      <xdr:nvSpPr>
        <xdr:cNvPr id="93" name="楕円 92"/>
        <xdr:cNvSpPr/>
      </xdr:nvSpPr>
      <xdr:spPr>
        <a:xfrm>
          <a:off x="2108200" y="735901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12700</xdr:rowOff>
    </xdr:from>
    <xdr:ext cx="762000" cy="249555"/>
    <xdr:sp macro="" textlink="">
      <xdr:nvSpPr>
        <xdr:cNvPr id="94" name="テキスト ボックス 93"/>
        <xdr:cNvSpPr txBox="1"/>
      </xdr:nvSpPr>
      <xdr:spPr>
        <a:xfrm>
          <a:off x="1795780" y="74422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94615</xdr:rowOff>
    </xdr:from>
    <xdr:to xmlns:xdr="http://schemas.openxmlformats.org/drawingml/2006/spreadsheetDrawing">
      <xdr:col>7</xdr:col>
      <xdr:colOff>31750</xdr:colOff>
      <xdr:row>45</xdr:row>
      <xdr:rowOff>27940</xdr:rowOff>
    </xdr:to>
    <xdr:sp macro="" textlink="">
      <xdr:nvSpPr>
        <xdr:cNvPr id="95" name="楕円 94"/>
        <xdr:cNvSpPr/>
      </xdr:nvSpPr>
      <xdr:spPr>
        <a:xfrm>
          <a:off x="1290320" y="735901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12700</xdr:rowOff>
    </xdr:from>
    <xdr:ext cx="762000" cy="249555"/>
    <xdr:sp macro="" textlink="">
      <xdr:nvSpPr>
        <xdr:cNvPr id="96" name="テキスト ボックス 95"/>
        <xdr:cNvSpPr txBox="1"/>
      </xdr:nvSpPr>
      <xdr:spPr>
        <a:xfrm>
          <a:off x="977900" y="74422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7" name="正方形/長方形 96"/>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8" name="テキスト ボックス 97"/>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9" name="テキスト ボックス 98"/>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0" name="正方形/長方形 99"/>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1" name="正方形/長方形 100"/>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2" name="正方形/長方形 101"/>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3" name="正方形/長方形 102"/>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4" name="正方形/長方形 103"/>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5" name="正方形/長方形 104"/>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8" name="正方形/長方形 107"/>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9" name="テキスト ボックス 108"/>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経常収支比率については、前年度比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ポイントの減少したものの、類似団体平均を</a:t>
          </a:r>
          <a:r>
            <a:rPr kumimoji="1" lang="en-US" altLang="ja-JP" sz="1300">
              <a:latin typeface="ＭＳ Ｐゴシック"/>
              <a:ea typeface="ＭＳ Ｐゴシック"/>
            </a:rPr>
            <a:t>4.7</a:t>
          </a:r>
          <a:r>
            <a:rPr kumimoji="1" lang="ja-JP" altLang="en-US" sz="1300">
              <a:latin typeface="ＭＳ Ｐゴシック"/>
              <a:ea typeface="ＭＳ Ｐゴシック"/>
            </a:rPr>
            <a:t>ポイント上回っている。分子では、物価高騰等による物件費の増加や人件費、補助費の増加があったものの、繰上償還や大規模事業に係る地方債の償還終了などによる公債費の減少等により減少している。分母においては村税や地方消費税交付金などの増加要素があったものの、臨時財政対策債の減、公債費の減少による普通交付税の減により減少となった。これにより比率全体としては減少となっている。</a:t>
          </a:r>
        </a:p>
        <a:p>
          <a:r>
            <a:rPr kumimoji="1" lang="ja-JP" altLang="en-US" sz="1300">
              <a:latin typeface="ＭＳ Ｐゴシック"/>
              <a:ea typeface="ＭＳ Ｐゴシック"/>
            </a:rPr>
            <a:t>　今後も事業の見直しや繰上償還による経常的経費の削減を行い、比率の改善に努める。</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0" name="テキスト ボックス 109"/>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2" name="テキスト ボックス 111"/>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3" name="直線コネクタ 112"/>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9555"/>
    <xdr:sp macro="" textlink="">
      <xdr:nvSpPr>
        <xdr:cNvPr id="114" name="テキスト ボックス 113"/>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5" name="直線コネクタ 114"/>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9555"/>
    <xdr:sp macro="" textlink="">
      <xdr:nvSpPr>
        <xdr:cNvPr id="116" name="テキスト ボックス 115"/>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7" name="直線コネクタ 116"/>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8920"/>
    <xdr:sp macro="" textlink="">
      <xdr:nvSpPr>
        <xdr:cNvPr id="118" name="テキスト ボックス 117"/>
        <xdr:cNvSpPr txBox="1"/>
      </xdr:nvSpPr>
      <xdr:spPr>
        <a:xfrm>
          <a:off x="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19" name="直線コネクタ 118"/>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8920"/>
    <xdr:sp macro="" textlink="">
      <xdr:nvSpPr>
        <xdr:cNvPr id="120" name="テキスト ボックス 119"/>
        <xdr:cNvSpPr txBox="1"/>
      </xdr:nvSpPr>
      <xdr:spPr>
        <a:xfrm>
          <a:off x="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1" name="直線コネクタ 120"/>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2" name="テキスト ボックス 121"/>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132715</xdr:rowOff>
    </xdr:from>
    <xdr:to xmlns:xdr="http://schemas.openxmlformats.org/drawingml/2006/spreadsheetDrawing">
      <xdr:col>23</xdr:col>
      <xdr:colOff>133350</xdr:colOff>
      <xdr:row>66</xdr:row>
      <xdr:rowOff>164465</xdr:rowOff>
    </xdr:to>
    <xdr:cxnSp macro="">
      <xdr:nvCxnSpPr>
        <xdr:cNvPr id="126" name="直線コネクタ 125"/>
        <xdr:cNvCxnSpPr/>
      </xdr:nvCxnSpPr>
      <xdr:spPr>
        <a:xfrm flipV="1">
          <a:off x="4544060" y="954341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137795</xdr:rowOff>
    </xdr:from>
    <xdr:ext cx="762000" cy="249555"/>
    <xdr:sp macro="" textlink="">
      <xdr:nvSpPr>
        <xdr:cNvPr id="127" name="財政構造の弾力性最小値テキスト"/>
        <xdr:cNvSpPr txBox="1"/>
      </xdr:nvSpPr>
      <xdr:spPr>
        <a:xfrm>
          <a:off x="4615180" y="11034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164465</xdr:rowOff>
    </xdr:from>
    <xdr:to xmlns:xdr="http://schemas.openxmlformats.org/drawingml/2006/spreadsheetDrawing">
      <xdr:col>24</xdr:col>
      <xdr:colOff>12700</xdr:colOff>
      <xdr:row>66</xdr:row>
      <xdr:rowOff>164465</xdr:rowOff>
    </xdr:to>
    <xdr:cxnSp macro="">
      <xdr:nvCxnSpPr>
        <xdr:cNvPr id="128" name="直線コネクタ 127"/>
        <xdr:cNvCxnSpPr/>
      </xdr:nvCxnSpPr>
      <xdr:spPr>
        <a:xfrm>
          <a:off x="4455160" y="110610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50800</xdr:rowOff>
    </xdr:from>
    <xdr:ext cx="762000" cy="248920"/>
    <xdr:sp macro="" textlink="">
      <xdr:nvSpPr>
        <xdr:cNvPr id="129" name="財政構造の弾力性最大値テキスト"/>
        <xdr:cNvSpPr txBox="1"/>
      </xdr:nvSpPr>
      <xdr:spPr>
        <a:xfrm>
          <a:off x="4615180" y="92964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132715</xdr:rowOff>
    </xdr:from>
    <xdr:to xmlns:xdr="http://schemas.openxmlformats.org/drawingml/2006/spreadsheetDrawing">
      <xdr:col>24</xdr:col>
      <xdr:colOff>12700</xdr:colOff>
      <xdr:row>57</xdr:row>
      <xdr:rowOff>132715</xdr:rowOff>
    </xdr:to>
    <xdr:cxnSp macro="">
      <xdr:nvCxnSpPr>
        <xdr:cNvPr id="130" name="直線コネクタ 129"/>
        <xdr:cNvCxnSpPr/>
      </xdr:nvCxnSpPr>
      <xdr:spPr>
        <a:xfrm>
          <a:off x="4455160" y="9543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85725</xdr:rowOff>
    </xdr:from>
    <xdr:to xmlns:xdr="http://schemas.openxmlformats.org/drawingml/2006/spreadsheetDrawing">
      <xdr:col>23</xdr:col>
      <xdr:colOff>133350</xdr:colOff>
      <xdr:row>62</xdr:row>
      <xdr:rowOff>120650</xdr:rowOff>
    </xdr:to>
    <xdr:cxnSp macro="">
      <xdr:nvCxnSpPr>
        <xdr:cNvPr id="131" name="直線コネクタ 130"/>
        <xdr:cNvCxnSpPr/>
      </xdr:nvCxnSpPr>
      <xdr:spPr>
        <a:xfrm flipV="1">
          <a:off x="3776980" y="10321925"/>
          <a:ext cx="7670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35560</xdr:rowOff>
    </xdr:from>
    <xdr:ext cx="762000" cy="249555"/>
    <xdr:sp macro="" textlink="">
      <xdr:nvSpPr>
        <xdr:cNvPr id="132" name="財政構造の弾力性平均値テキスト"/>
        <xdr:cNvSpPr txBox="1"/>
      </xdr:nvSpPr>
      <xdr:spPr>
        <a:xfrm>
          <a:off x="4615180" y="994156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19685</xdr:rowOff>
    </xdr:from>
    <xdr:to xmlns:xdr="http://schemas.openxmlformats.org/drawingml/2006/spreadsheetDrawing">
      <xdr:col>23</xdr:col>
      <xdr:colOff>184150</xdr:colOff>
      <xdr:row>61</xdr:row>
      <xdr:rowOff>117475</xdr:rowOff>
    </xdr:to>
    <xdr:sp macro="" textlink="">
      <xdr:nvSpPr>
        <xdr:cNvPr id="133" name="フローチャート: 判断 132"/>
        <xdr:cNvSpPr/>
      </xdr:nvSpPr>
      <xdr:spPr>
        <a:xfrm>
          <a:off x="4493260" y="10090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120650</xdr:rowOff>
    </xdr:from>
    <xdr:to xmlns:xdr="http://schemas.openxmlformats.org/drawingml/2006/spreadsheetDrawing">
      <xdr:col>19</xdr:col>
      <xdr:colOff>133350</xdr:colOff>
      <xdr:row>63</xdr:row>
      <xdr:rowOff>13335</xdr:rowOff>
    </xdr:to>
    <xdr:cxnSp macro="">
      <xdr:nvCxnSpPr>
        <xdr:cNvPr id="134" name="直線コネクタ 133"/>
        <xdr:cNvCxnSpPr/>
      </xdr:nvCxnSpPr>
      <xdr:spPr>
        <a:xfrm flipV="1">
          <a:off x="2959100" y="10356850"/>
          <a:ext cx="8178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114935</xdr:rowOff>
    </xdr:from>
    <xdr:to xmlns:xdr="http://schemas.openxmlformats.org/drawingml/2006/spreadsheetDrawing">
      <xdr:col>19</xdr:col>
      <xdr:colOff>184150</xdr:colOff>
      <xdr:row>61</xdr:row>
      <xdr:rowOff>47625</xdr:rowOff>
    </xdr:to>
    <xdr:sp macro="" textlink="">
      <xdr:nvSpPr>
        <xdr:cNvPr id="135" name="フローチャート: 判断 134"/>
        <xdr:cNvSpPr/>
      </xdr:nvSpPr>
      <xdr:spPr>
        <a:xfrm>
          <a:off x="37261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57785</xdr:rowOff>
    </xdr:from>
    <xdr:ext cx="736600" cy="248920"/>
    <xdr:sp macro="" textlink="">
      <xdr:nvSpPr>
        <xdr:cNvPr id="136" name="テキスト ボックス 135"/>
        <xdr:cNvSpPr txBox="1"/>
      </xdr:nvSpPr>
      <xdr:spPr>
        <a:xfrm>
          <a:off x="3431540" y="979868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13335</xdr:rowOff>
    </xdr:from>
    <xdr:to xmlns:xdr="http://schemas.openxmlformats.org/drawingml/2006/spreadsheetDrawing">
      <xdr:col>15</xdr:col>
      <xdr:colOff>82550</xdr:colOff>
      <xdr:row>65</xdr:row>
      <xdr:rowOff>66675</xdr:rowOff>
    </xdr:to>
    <xdr:cxnSp macro="">
      <xdr:nvCxnSpPr>
        <xdr:cNvPr id="137" name="直線コネクタ 136"/>
        <xdr:cNvCxnSpPr/>
      </xdr:nvCxnSpPr>
      <xdr:spPr>
        <a:xfrm flipV="1">
          <a:off x="2141220" y="10414635"/>
          <a:ext cx="81788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152400</xdr:rowOff>
    </xdr:from>
    <xdr:to xmlns:xdr="http://schemas.openxmlformats.org/drawingml/2006/spreadsheetDrawing">
      <xdr:col>15</xdr:col>
      <xdr:colOff>133350</xdr:colOff>
      <xdr:row>60</xdr:row>
      <xdr:rowOff>85090</xdr:rowOff>
    </xdr:to>
    <xdr:sp macro="" textlink="">
      <xdr:nvSpPr>
        <xdr:cNvPr id="138" name="フローチャート: 判断 137"/>
        <xdr:cNvSpPr/>
      </xdr:nvSpPr>
      <xdr:spPr>
        <a:xfrm>
          <a:off x="290830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94615</xdr:rowOff>
    </xdr:from>
    <xdr:ext cx="762000" cy="248920"/>
    <xdr:sp macro="" textlink="">
      <xdr:nvSpPr>
        <xdr:cNvPr id="139" name="テキスト ボックス 138"/>
        <xdr:cNvSpPr txBox="1"/>
      </xdr:nvSpPr>
      <xdr:spPr>
        <a:xfrm>
          <a:off x="2613660" y="9670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66675</xdr:rowOff>
    </xdr:from>
    <xdr:to xmlns:xdr="http://schemas.openxmlformats.org/drawingml/2006/spreadsheetDrawing">
      <xdr:col>11</xdr:col>
      <xdr:colOff>31750</xdr:colOff>
      <xdr:row>65</xdr:row>
      <xdr:rowOff>104775</xdr:rowOff>
    </xdr:to>
    <xdr:cxnSp macro="">
      <xdr:nvCxnSpPr>
        <xdr:cNvPr id="140" name="直線コネクタ 139"/>
        <xdr:cNvCxnSpPr/>
      </xdr:nvCxnSpPr>
      <xdr:spPr>
        <a:xfrm flipV="1">
          <a:off x="1341120" y="10798175"/>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15875</xdr:rowOff>
    </xdr:from>
    <xdr:to xmlns:xdr="http://schemas.openxmlformats.org/drawingml/2006/spreadsheetDrawing">
      <xdr:col>11</xdr:col>
      <xdr:colOff>82550</xdr:colOff>
      <xdr:row>61</xdr:row>
      <xdr:rowOff>113665</xdr:rowOff>
    </xdr:to>
    <xdr:sp macro="" textlink="">
      <xdr:nvSpPr>
        <xdr:cNvPr id="141" name="フローチャート: 判断 140"/>
        <xdr:cNvSpPr/>
      </xdr:nvSpPr>
      <xdr:spPr>
        <a:xfrm>
          <a:off x="2108200" y="100869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123825</xdr:rowOff>
    </xdr:from>
    <xdr:ext cx="762000" cy="248920"/>
    <xdr:sp macro="" textlink="">
      <xdr:nvSpPr>
        <xdr:cNvPr id="142" name="テキスト ボックス 141"/>
        <xdr:cNvSpPr txBox="1"/>
      </xdr:nvSpPr>
      <xdr:spPr>
        <a:xfrm>
          <a:off x="1795780" y="98647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54610</xdr:rowOff>
    </xdr:from>
    <xdr:to xmlns:xdr="http://schemas.openxmlformats.org/drawingml/2006/spreadsheetDrawing">
      <xdr:col>7</xdr:col>
      <xdr:colOff>31750</xdr:colOff>
      <xdr:row>61</xdr:row>
      <xdr:rowOff>152400</xdr:rowOff>
    </xdr:to>
    <xdr:sp macro="" textlink="">
      <xdr:nvSpPr>
        <xdr:cNvPr id="143" name="フローチャート: 判断 142"/>
        <xdr:cNvSpPr/>
      </xdr:nvSpPr>
      <xdr:spPr>
        <a:xfrm>
          <a:off x="1290320" y="101257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161925</xdr:rowOff>
    </xdr:from>
    <xdr:ext cx="762000" cy="248920"/>
    <xdr:sp macro="" textlink="">
      <xdr:nvSpPr>
        <xdr:cNvPr id="144" name="テキスト ボックス 143"/>
        <xdr:cNvSpPr txBox="1"/>
      </xdr:nvSpPr>
      <xdr:spPr>
        <a:xfrm>
          <a:off x="977900" y="99028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36830</xdr:rowOff>
    </xdr:from>
    <xdr:to xmlns:xdr="http://schemas.openxmlformats.org/drawingml/2006/spreadsheetDrawing">
      <xdr:col>23</xdr:col>
      <xdr:colOff>184150</xdr:colOff>
      <xdr:row>62</xdr:row>
      <xdr:rowOff>134620</xdr:rowOff>
    </xdr:to>
    <xdr:sp macro="" textlink="">
      <xdr:nvSpPr>
        <xdr:cNvPr id="150" name="楕円 149"/>
        <xdr:cNvSpPr/>
      </xdr:nvSpPr>
      <xdr:spPr>
        <a:xfrm>
          <a:off x="4493260" y="1027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9525</xdr:rowOff>
    </xdr:from>
    <xdr:ext cx="762000" cy="249555"/>
    <xdr:sp macro="" textlink="">
      <xdr:nvSpPr>
        <xdr:cNvPr id="151" name="財政構造の弾力性該当値テキスト"/>
        <xdr:cNvSpPr txBox="1"/>
      </xdr:nvSpPr>
      <xdr:spPr>
        <a:xfrm>
          <a:off x="4615180" y="102457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71755</xdr:rowOff>
    </xdr:from>
    <xdr:to xmlns:xdr="http://schemas.openxmlformats.org/drawingml/2006/spreadsheetDrawing">
      <xdr:col>19</xdr:col>
      <xdr:colOff>184150</xdr:colOff>
      <xdr:row>63</xdr:row>
      <xdr:rowOff>4445</xdr:rowOff>
    </xdr:to>
    <xdr:sp macro="" textlink="">
      <xdr:nvSpPr>
        <xdr:cNvPr id="152" name="楕円 151"/>
        <xdr:cNvSpPr/>
      </xdr:nvSpPr>
      <xdr:spPr>
        <a:xfrm>
          <a:off x="3726180" y="10307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154940</xdr:rowOff>
    </xdr:from>
    <xdr:ext cx="736600" cy="248920"/>
    <xdr:sp macro="" textlink="">
      <xdr:nvSpPr>
        <xdr:cNvPr id="153" name="テキスト ボックス 152"/>
        <xdr:cNvSpPr txBox="1"/>
      </xdr:nvSpPr>
      <xdr:spPr>
        <a:xfrm>
          <a:off x="3431540" y="103911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129540</xdr:rowOff>
    </xdr:from>
    <xdr:to xmlns:xdr="http://schemas.openxmlformats.org/drawingml/2006/spreadsheetDrawing">
      <xdr:col>15</xdr:col>
      <xdr:colOff>133350</xdr:colOff>
      <xdr:row>63</xdr:row>
      <xdr:rowOff>62230</xdr:rowOff>
    </xdr:to>
    <xdr:sp macro="" textlink="">
      <xdr:nvSpPr>
        <xdr:cNvPr id="154" name="楕円 153"/>
        <xdr:cNvSpPr/>
      </xdr:nvSpPr>
      <xdr:spPr>
        <a:xfrm>
          <a:off x="290830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47625</xdr:rowOff>
    </xdr:from>
    <xdr:ext cx="762000" cy="249555"/>
    <xdr:sp macro="" textlink="">
      <xdr:nvSpPr>
        <xdr:cNvPr id="155" name="テキスト ボックス 154"/>
        <xdr:cNvSpPr txBox="1"/>
      </xdr:nvSpPr>
      <xdr:spPr>
        <a:xfrm>
          <a:off x="2613660" y="10448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17780</xdr:rowOff>
    </xdr:from>
    <xdr:to xmlns:xdr="http://schemas.openxmlformats.org/drawingml/2006/spreadsheetDrawing">
      <xdr:col>11</xdr:col>
      <xdr:colOff>82550</xdr:colOff>
      <xdr:row>65</xdr:row>
      <xdr:rowOff>116205</xdr:rowOff>
    </xdr:to>
    <xdr:sp macro="" textlink="">
      <xdr:nvSpPr>
        <xdr:cNvPr id="156" name="楕円 155"/>
        <xdr:cNvSpPr/>
      </xdr:nvSpPr>
      <xdr:spPr>
        <a:xfrm>
          <a:off x="2108200" y="1074928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100965</xdr:rowOff>
    </xdr:from>
    <xdr:ext cx="762000" cy="249555"/>
    <xdr:sp macro="" textlink="">
      <xdr:nvSpPr>
        <xdr:cNvPr id="157" name="テキスト ボックス 156"/>
        <xdr:cNvSpPr txBox="1"/>
      </xdr:nvSpPr>
      <xdr:spPr>
        <a:xfrm>
          <a:off x="1795780" y="10832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56515</xdr:rowOff>
    </xdr:from>
    <xdr:to xmlns:xdr="http://schemas.openxmlformats.org/drawingml/2006/spreadsheetDrawing">
      <xdr:col>7</xdr:col>
      <xdr:colOff>31750</xdr:colOff>
      <xdr:row>65</xdr:row>
      <xdr:rowOff>154305</xdr:rowOff>
    </xdr:to>
    <xdr:sp macro="" textlink="">
      <xdr:nvSpPr>
        <xdr:cNvPr id="158" name="楕円 157"/>
        <xdr:cNvSpPr/>
      </xdr:nvSpPr>
      <xdr:spPr>
        <a:xfrm>
          <a:off x="1290320" y="107880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139065</xdr:rowOff>
    </xdr:from>
    <xdr:ext cx="762000" cy="249555"/>
    <xdr:sp macro="" textlink="">
      <xdr:nvSpPr>
        <xdr:cNvPr id="159" name="テキスト ボックス 158"/>
        <xdr:cNvSpPr txBox="1"/>
      </xdr:nvSpPr>
      <xdr:spPr>
        <a:xfrm>
          <a:off x="977900" y="1087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[530,784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人口一人当たりの人件費・物件費等決算額は前年度対比</a:t>
          </a:r>
          <a:r>
            <a:rPr kumimoji="1" lang="en-US" altLang="ja-JP" sz="1300">
              <a:latin typeface="ＭＳ Ｐゴシック"/>
              <a:ea typeface="ＭＳ Ｐゴシック"/>
            </a:rPr>
            <a:t>59,022</a:t>
          </a:r>
          <a:r>
            <a:rPr kumimoji="1" lang="ja-JP" altLang="en-US" sz="1300">
              <a:latin typeface="ＭＳ Ｐゴシック"/>
              <a:ea typeface="ＭＳ Ｐゴシック"/>
            </a:rPr>
            <a:t>円増となる</a:t>
          </a:r>
          <a:r>
            <a:rPr kumimoji="1" lang="en-US" altLang="ja-JP" sz="1300">
              <a:latin typeface="ＭＳ Ｐゴシック"/>
              <a:ea typeface="ＭＳ Ｐゴシック"/>
            </a:rPr>
            <a:t>530,784.</a:t>
          </a:r>
          <a:r>
            <a:rPr kumimoji="1" lang="ja-JP" altLang="en-US" sz="1300">
              <a:latin typeface="ＭＳ Ｐゴシック"/>
              <a:ea typeface="ＭＳ Ｐゴシック"/>
            </a:rPr>
            <a:t>円となっている。人件費については特別職在任期間の増、常用職員数の増により増加している。物件費については物価高騰による燃料費の増により増加している。また、人件費・物件費の高騰に伴うにより補助費も増加している。</a:t>
          </a:r>
        </a:p>
        <a:p>
          <a:r>
            <a:rPr kumimoji="1" lang="ja-JP" altLang="en-US" sz="1300">
              <a:latin typeface="ＭＳ Ｐゴシック"/>
              <a:ea typeface="ＭＳ Ｐゴシック"/>
            </a:rPr>
            <a:t>　近年は人口減少により歳出額が減少傾向にあったものの、人件費や物件費の高騰による歳出の増加が予想されるため、徹底した歳出の見直しを行い経費の削減に努める。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6" name="直線コネクタ 175"/>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7" name="テキスト ボックス 176"/>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8" name="直線コネクタ 177"/>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9" name="テキスト ボックス 178"/>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0" name="直線コネクタ 179"/>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1" name="テキスト ボックス 180"/>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2" name="直線コネクタ 181"/>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3" name="テキスト ボックス 182"/>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4" name="直線コネクタ 183"/>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5" name="テキスト ボックス 184"/>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87" name="テキスト ボックス 186"/>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8"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17145</xdr:rowOff>
    </xdr:from>
    <xdr:to xmlns:xdr="http://schemas.openxmlformats.org/drawingml/2006/spreadsheetDrawing">
      <xdr:col>23</xdr:col>
      <xdr:colOff>133350</xdr:colOff>
      <xdr:row>89</xdr:row>
      <xdr:rowOff>78740</xdr:rowOff>
    </xdr:to>
    <xdr:cxnSp macro="">
      <xdr:nvCxnSpPr>
        <xdr:cNvPr id="189" name="直線コネクタ 188"/>
        <xdr:cNvCxnSpPr/>
      </xdr:nvCxnSpPr>
      <xdr:spPr>
        <a:xfrm flipV="1">
          <a:off x="4544060" y="13225145"/>
          <a:ext cx="0" cy="1547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52070</xdr:rowOff>
    </xdr:from>
    <xdr:ext cx="762000" cy="248920"/>
    <xdr:sp macro="" textlink="">
      <xdr:nvSpPr>
        <xdr:cNvPr id="190" name="人件費・物件費等の状況最小値テキスト"/>
        <xdr:cNvSpPr txBox="1"/>
      </xdr:nvSpPr>
      <xdr:spPr>
        <a:xfrm>
          <a:off x="4615180" y="14745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78740</xdr:rowOff>
    </xdr:from>
    <xdr:to xmlns:xdr="http://schemas.openxmlformats.org/drawingml/2006/spreadsheetDrawing">
      <xdr:col>24</xdr:col>
      <xdr:colOff>12700</xdr:colOff>
      <xdr:row>89</xdr:row>
      <xdr:rowOff>78740</xdr:rowOff>
    </xdr:to>
    <xdr:cxnSp macro="">
      <xdr:nvCxnSpPr>
        <xdr:cNvPr id="191" name="直線コネクタ 190"/>
        <xdr:cNvCxnSpPr/>
      </xdr:nvCxnSpPr>
      <xdr:spPr>
        <a:xfrm>
          <a:off x="4455160" y="147726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100330</xdr:rowOff>
    </xdr:from>
    <xdr:ext cx="762000" cy="249555"/>
    <xdr:sp macro="" textlink="">
      <xdr:nvSpPr>
        <xdr:cNvPr id="192" name="人件費・物件費等の状況最大値テキスト"/>
        <xdr:cNvSpPr txBox="1"/>
      </xdr:nvSpPr>
      <xdr:spPr>
        <a:xfrm>
          <a:off x="4615180" y="12978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17145</xdr:rowOff>
    </xdr:from>
    <xdr:to xmlns:xdr="http://schemas.openxmlformats.org/drawingml/2006/spreadsheetDrawing">
      <xdr:col>24</xdr:col>
      <xdr:colOff>12700</xdr:colOff>
      <xdr:row>80</xdr:row>
      <xdr:rowOff>17145</xdr:rowOff>
    </xdr:to>
    <xdr:cxnSp macro="">
      <xdr:nvCxnSpPr>
        <xdr:cNvPr id="193" name="直線コネクタ 192"/>
        <xdr:cNvCxnSpPr/>
      </xdr:nvCxnSpPr>
      <xdr:spPr>
        <a:xfrm>
          <a:off x="4455160" y="132251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137795</xdr:rowOff>
    </xdr:from>
    <xdr:to xmlns:xdr="http://schemas.openxmlformats.org/drawingml/2006/spreadsheetDrawing">
      <xdr:col>23</xdr:col>
      <xdr:colOff>133350</xdr:colOff>
      <xdr:row>82</xdr:row>
      <xdr:rowOff>50165</xdr:rowOff>
    </xdr:to>
    <xdr:cxnSp macro="">
      <xdr:nvCxnSpPr>
        <xdr:cNvPr id="194" name="直線コネクタ 193"/>
        <xdr:cNvCxnSpPr/>
      </xdr:nvCxnSpPr>
      <xdr:spPr>
        <a:xfrm>
          <a:off x="3776980" y="13510895"/>
          <a:ext cx="7670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104775</xdr:rowOff>
    </xdr:from>
    <xdr:ext cx="762000" cy="249555"/>
    <xdr:sp macro="" textlink="">
      <xdr:nvSpPr>
        <xdr:cNvPr id="195" name="人件費・物件費等の状況平均値テキスト"/>
        <xdr:cNvSpPr txBox="1"/>
      </xdr:nvSpPr>
      <xdr:spPr>
        <a:xfrm>
          <a:off x="4615180" y="133127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471,652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89535</xdr:rowOff>
    </xdr:from>
    <xdr:to xmlns:xdr="http://schemas.openxmlformats.org/drawingml/2006/spreadsheetDrawing">
      <xdr:col>23</xdr:col>
      <xdr:colOff>184150</xdr:colOff>
      <xdr:row>82</xdr:row>
      <xdr:rowOff>22225</xdr:rowOff>
    </xdr:to>
    <xdr:sp macro="" textlink="">
      <xdr:nvSpPr>
        <xdr:cNvPr id="196" name="フローチャート: 判断 195"/>
        <xdr:cNvSpPr/>
      </xdr:nvSpPr>
      <xdr:spPr>
        <a:xfrm>
          <a:off x="4493260" y="13462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104140</xdr:rowOff>
    </xdr:from>
    <xdr:to xmlns:xdr="http://schemas.openxmlformats.org/drawingml/2006/spreadsheetDrawing">
      <xdr:col>19</xdr:col>
      <xdr:colOff>133350</xdr:colOff>
      <xdr:row>81</xdr:row>
      <xdr:rowOff>137795</xdr:rowOff>
    </xdr:to>
    <xdr:cxnSp macro="">
      <xdr:nvCxnSpPr>
        <xdr:cNvPr id="197" name="直線コネクタ 196"/>
        <xdr:cNvCxnSpPr/>
      </xdr:nvCxnSpPr>
      <xdr:spPr>
        <a:xfrm>
          <a:off x="2959100" y="13477240"/>
          <a:ext cx="8178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56515</xdr:rowOff>
    </xdr:from>
    <xdr:to xmlns:xdr="http://schemas.openxmlformats.org/drawingml/2006/spreadsheetDrawing">
      <xdr:col>19</xdr:col>
      <xdr:colOff>184150</xdr:colOff>
      <xdr:row>81</xdr:row>
      <xdr:rowOff>154305</xdr:rowOff>
    </xdr:to>
    <xdr:sp macro="" textlink="">
      <xdr:nvSpPr>
        <xdr:cNvPr id="198" name="フローチャート: 判断 197"/>
        <xdr:cNvSpPr/>
      </xdr:nvSpPr>
      <xdr:spPr>
        <a:xfrm>
          <a:off x="3726180" y="13429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163830</xdr:rowOff>
    </xdr:from>
    <xdr:ext cx="736600" cy="249555"/>
    <xdr:sp macro="" textlink="">
      <xdr:nvSpPr>
        <xdr:cNvPr id="199" name="テキスト ボックス 198"/>
        <xdr:cNvSpPr txBox="1"/>
      </xdr:nvSpPr>
      <xdr:spPr>
        <a:xfrm>
          <a:off x="3431540" y="132067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84455</xdr:rowOff>
    </xdr:from>
    <xdr:to xmlns:xdr="http://schemas.openxmlformats.org/drawingml/2006/spreadsheetDrawing">
      <xdr:col>15</xdr:col>
      <xdr:colOff>82550</xdr:colOff>
      <xdr:row>81</xdr:row>
      <xdr:rowOff>104140</xdr:rowOff>
    </xdr:to>
    <xdr:cxnSp macro="">
      <xdr:nvCxnSpPr>
        <xdr:cNvPr id="200" name="直線コネクタ 199"/>
        <xdr:cNvCxnSpPr/>
      </xdr:nvCxnSpPr>
      <xdr:spPr>
        <a:xfrm>
          <a:off x="2141220" y="13457555"/>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35560</xdr:rowOff>
    </xdr:from>
    <xdr:to xmlns:xdr="http://schemas.openxmlformats.org/drawingml/2006/spreadsheetDrawing">
      <xdr:col>15</xdr:col>
      <xdr:colOff>133350</xdr:colOff>
      <xdr:row>81</xdr:row>
      <xdr:rowOff>133350</xdr:rowOff>
    </xdr:to>
    <xdr:sp macro="" textlink="">
      <xdr:nvSpPr>
        <xdr:cNvPr id="201" name="フローチャート: 判断 200"/>
        <xdr:cNvSpPr/>
      </xdr:nvSpPr>
      <xdr:spPr>
        <a:xfrm>
          <a:off x="2908300" y="13408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142875</xdr:rowOff>
    </xdr:from>
    <xdr:ext cx="762000" cy="249555"/>
    <xdr:sp macro="" textlink="">
      <xdr:nvSpPr>
        <xdr:cNvPr id="202" name="テキスト ボックス 201"/>
        <xdr:cNvSpPr txBox="1"/>
      </xdr:nvSpPr>
      <xdr:spPr>
        <a:xfrm>
          <a:off x="2613660" y="13185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55880</xdr:rowOff>
    </xdr:from>
    <xdr:to xmlns:xdr="http://schemas.openxmlformats.org/drawingml/2006/spreadsheetDrawing">
      <xdr:col>11</xdr:col>
      <xdr:colOff>31750</xdr:colOff>
      <xdr:row>81</xdr:row>
      <xdr:rowOff>84455</xdr:rowOff>
    </xdr:to>
    <xdr:cxnSp macro="">
      <xdr:nvCxnSpPr>
        <xdr:cNvPr id="203" name="直線コネクタ 202"/>
        <xdr:cNvCxnSpPr/>
      </xdr:nvCxnSpPr>
      <xdr:spPr>
        <a:xfrm>
          <a:off x="1341120" y="1342898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20955</xdr:rowOff>
    </xdr:from>
    <xdr:to xmlns:xdr="http://schemas.openxmlformats.org/drawingml/2006/spreadsheetDrawing">
      <xdr:col>11</xdr:col>
      <xdr:colOff>82550</xdr:colOff>
      <xdr:row>81</xdr:row>
      <xdr:rowOff>118745</xdr:rowOff>
    </xdr:to>
    <xdr:sp macro="" textlink="">
      <xdr:nvSpPr>
        <xdr:cNvPr id="204" name="フローチャート: 判断 203"/>
        <xdr:cNvSpPr/>
      </xdr:nvSpPr>
      <xdr:spPr>
        <a:xfrm>
          <a:off x="2108200" y="1339405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128270</xdr:rowOff>
    </xdr:from>
    <xdr:ext cx="762000" cy="248920"/>
    <xdr:sp macro="" textlink="">
      <xdr:nvSpPr>
        <xdr:cNvPr id="205" name="テキスト ボックス 204"/>
        <xdr:cNvSpPr txBox="1"/>
      </xdr:nvSpPr>
      <xdr:spPr>
        <a:xfrm>
          <a:off x="1795780" y="131711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121920</xdr:rowOff>
    </xdr:from>
    <xdr:to xmlns:xdr="http://schemas.openxmlformats.org/drawingml/2006/spreadsheetDrawing">
      <xdr:col>7</xdr:col>
      <xdr:colOff>31750</xdr:colOff>
      <xdr:row>81</xdr:row>
      <xdr:rowOff>54610</xdr:rowOff>
    </xdr:to>
    <xdr:sp macro="" textlink="">
      <xdr:nvSpPr>
        <xdr:cNvPr id="206" name="フローチャート: 判断 205"/>
        <xdr:cNvSpPr/>
      </xdr:nvSpPr>
      <xdr:spPr>
        <a:xfrm>
          <a:off x="1290320" y="133299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64135</xdr:rowOff>
    </xdr:from>
    <xdr:ext cx="762000" cy="248920"/>
    <xdr:sp macro="" textlink="">
      <xdr:nvSpPr>
        <xdr:cNvPr id="207" name="テキスト ボックス 206"/>
        <xdr:cNvSpPr txBox="1"/>
      </xdr:nvSpPr>
      <xdr:spPr>
        <a:xfrm>
          <a:off x="977900" y="1310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8" name="テキスト ボックス 207"/>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9" name="テキスト ボックス 208"/>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0" name="テキスト ボックス 209"/>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1" name="テキスト ボックス 210"/>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2" name="テキスト ボックス 211"/>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635</xdr:rowOff>
    </xdr:from>
    <xdr:to xmlns:xdr="http://schemas.openxmlformats.org/drawingml/2006/spreadsheetDrawing">
      <xdr:col>23</xdr:col>
      <xdr:colOff>184150</xdr:colOff>
      <xdr:row>82</xdr:row>
      <xdr:rowOff>98425</xdr:rowOff>
    </xdr:to>
    <xdr:sp macro="" textlink="">
      <xdr:nvSpPr>
        <xdr:cNvPr id="213" name="楕円 212"/>
        <xdr:cNvSpPr/>
      </xdr:nvSpPr>
      <xdr:spPr>
        <a:xfrm>
          <a:off x="4493260" y="13538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138430</xdr:rowOff>
    </xdr:from>
    <xdr:ext cx="762000" cy="249555"/>
    <xdr:sp macro="" textlink="">
      <xdr:nvSpPr>
        <xdr:cNvPr id="214" name="人件費・物件費等の状況該当値テキスト"/>
        <xdr:cNvSpPr txBox="1"/>
      </xdr:nvSpPr>
      <xdr:spPr>
        <a:xfrm>
          <a:off x="4615180" y="135115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530,784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89535</xdr:rowOff>
    </xdr:from>
    <xdr:to xmlns:xdr="http://schemas.openxmlformats.org/drawingml/2006/spreadsheetDrawing">
      <xdr:col>19</xdr:col>
      <xdr:colOff>184150</xdr:colOff>
      <xdr:row>82</xdr:row>
      <xdr:rowOff>22225</xdr:rowOff>
    </xdr:to>
    <xdr:sp macro="" textlink="">
      <xdr:nvSpPr>
        <xdr:cNvPr id="215" name="楕円 214"/>
        <xdr:cNvSpPr/>
      </xdr:nvSpPr>
      <xdr:spPr>
        <a:xfrm>
          <a:off x="3726180" y="1346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6985</xdr:rowOff>
    </xdr:from>
    <xdr:ext cx="736600" cy="249555"/>
    <xdr:sp macro="" textlink="">
      <xdr:nvSpPr>
        <xdr:cNvPr id="216" name="テキスト ボックス 215"/>
        <xdr:cNvSpPr txBox="1"/>
      </xdr:nvSpPr>
      <xdr:spPr>
        <a:xfrm>
          <a:off x="3431540" y="135451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55245</xdr:rowOff>
    </xdr:from>
    <xdr:to xmlns:xdr="http://schemas.openxmlformats.org/drawingml/2006/spreadsheetDrawing">
      <xdr:col>15</xdr:col>
      <xdr:colOff>133350</xdr:colOff>
      <xdr:row>81</xdr:row>
      <xdr:rowOff>153035</xdr:rowOff>
    </xdr:to>
    <xdr:sp macro="" textlink="">
      <xdr:nvSpPr>
        <xdr:cNvPr id="217" name="楕円 216"/>
        <xdr:cNvSpPr/>
      </xdr:nvSpPr>
      <xdr:spPr>
        <a:xfrm>
          <a:off x="2908300" y="13428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137795</xdr:rowOff>
    </xdr:from>
    <xdr:ext cx="762000" cy="249555"/>
    <xdr:sp macro="" textlink="">
      <xdr:nvSpPr>
        <xdr:cNvPr id="218" name="テキスト ボックス 217"/>
        <xdr:cNvSpPr txBox="1"/>
      </xdr:nvSpPr>
      <xdr:spPr>
        <a:xfrm>
          <a:off x="2613660" y="13510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35560</xdr:rowOff>
    </xdr:from>
    <xdr:to xmlns:xdr="http://schemas.openxmlformats.org/drawingml/2006/spreadsheetDrawing">
      <xdr:col>11</xdr:col>
      <xdr:colOff>82550</xdr:colOff>
      <xdr:row>81</xdr:row>
      <xdr:rowOff>133350</xdr:rowOff>
    </xdr:to>
    <xdr:sp macro="" textlink="">
      <xdr:nvSpPr>
        <xdr:cNvPr id="219" name="楕円 218"/>
        <xdr:cNvSpPr/>
      </xdr:nvSpPr>
      <xdr:spPr>
        <a:xfrm>
          <a:off x="2108200" y="134086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118745</xdr:rowOff>
    </xdr:from>
    <xdr:ext cx="762000" cy="248920"/>
    <xdr:sp macro="" textlink="">
      <xdr:nvSpPr>
        <xdr:cNvPr id="220" name="テキスト ボックス 219"/>
        <xdr:cNvSpPr txBox="1"/>
      </xdr:nvSpPr>
      <xdr:spPr>
        <a:xfrm>
          <a:off x="1795780" y="134918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6350</xdr:rowOff>
    </xdr:from>
    <xdr:to xmlns:xdr="http://schemas.openxmlformats.org/drawingml/2006/spreadsheetDrawing">
      <xdr:col>7</xdr:col>
      <xdr:colOff>31750</xdr:colOff>
      <xdr:row>81</xdr:row>
      <xdr:rowOff>104775</xdr:rowOff>
    </xdr:to>
    <xdr:sp macro="" textlink="">
      <xdr:nvSpPr>
        <xdr:cNvPr id="221" name="楕円 220"/>
        <xdr:cNvSpPr/>
      </xdr:nvSpPr>
      <xdr:spPr>
        <a:xfrm>
          <a:off x="1290320" y="1337945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90170</xdr:rowOff>
    </xdr:from>
    <xdr:ext cx="762000" cy="248920"/>
    <xdr:sp macro="" textlink="">
      <xdr:nvSpPr>
        <xdr:cNvPr id="222" name="テキスト ボックス 221"/>
        <xdr:cNvSpPr txBox="1"/>
      </xdr:nvSpPr>
      <xdr:spPr>
        <a:xfrm>
          <a:off x="977900" y="13463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3" name="正方形/長方形 222"/>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4" name="テキスト ボックス 223"/>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5" name="テキスト ボックス 224"/>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6" name="正方形/長方形 225"/>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7" name="正方形/長方形 226"/>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8" name="正方形/長方形 227"/>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9" name="正方形/長方形 228"/>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0" name="正方形/長方形 229"/>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1" name="正方形/長方形 230"/>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2" name="正方形/長方形 231"/>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3" name="正方形/長方形 232"/>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4" name="正方形/長方形 233"/>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5" name="テキスト ボックス 234"/>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ラスパイレス指数は、令和５年度において類似団体平均を</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ポイント上回る結果となり、前年度の差と比較すると</a:t>
          </a:r>
          <a:r>
            <a:rPr kumimoji="1" lang="en-US" altLang="ja-JP" sz="1300">
              <a:latin typeface="ＭＳ Ｐゴシック"/>
              <a:ea typeface="ＭＳ Ｐゴシック"/>
            </a:rPr>
            <a:t>0.3</a:t>
          </a:r>
          <a:r>
            <a:rPr kumimoji="1" lang="ja-JP" altLang="en-US" sz="1300">
              <a:latin typeface="ＭＳ Ｐゴシック"/>
              <a:ea typeface="ＭＳ Ｐゴシック"/>
            </a:rPr>
            <a:t>ポイント拡大している。主な要因は管理職員数の増加とこれによる給料月額の増加となっている。　</a:t>
          </a:r>
        </a:p>
        <a:p>
          <a:r>
            <a:rPr kumimoji="1" lang="ja-JP" altLang="en-US" sz="1300">
              <a:latin typeface="ＭＳ Ｐゴシック"/>
              <a:ea typeface="ＭＳ Ｐゴシック"/>
            </a:rPr>
            <a:t>　今後も適正な定員管理と職員手当の点検を行うなどして、給与の適正化に努める。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6" name="直線コネクタ 235"/>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7" name="テキスト ボックス 236"/>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38" name="直線コネクタ 237"/>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39" name="テキスト ボックス 238"/>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0" name="直線コネクタ 239"/>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8920"/>
    <xdr:sp macro="" textlink="">
      <xdr:nvSpPr>
        <xdr:cNvPr id="241" name="テキスト ボックス 240"/>
        <xdr:cNvSpPr txBox="1"/>
      </xdr:nvSpPr>
      <xdr:spPr>
        <a:xfrm>
          <a:off x="1105154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2" name="直線コネクタ 241"/>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3" name="テキスト ボックス 242"/>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4" name="直線コネクタ 243"/>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5" name="テキスト ボックス 244"/>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6" name="直線コネクタ 245"/>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7" name="テキスト ボックス 246"/>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8" name="直線コネクタ 247"/>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49" name="テキスト ボックス 248"/>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0"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29845</xdr:rowOff>
    </xdr:from>
    <xdr:to xmlns:xdr="http://schemas.openxmlformats.org/drawingml/2006/spreadsheetDrawing">
      <xdr:col>81</xdr:col>
      <xdr:colOff>44450</xdr:colOff>
      <xdr:row>89</xdr:row>
      <xdr:rowOff>93345</xdr:rowOff>
    </xdr:to>
    <xdr:cxnSp macro="">
      <xdr:nvCxnSpPr>
        <xdr:cNvPr id="251" name="直線コネクタ 250"/>
        <xdr:cNvCxnSpPr/>
      </xdr:nvCxnSpPr>
      <xdr:spPr>
        <a:xfrm flipV="1">
          <a:off x="15577820" y="1323784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1365" cy="249555"/>
    <xdr:sp macro="" textlink="">
      <xdr:nvSpPr>
        <xdr:cNvPr id="252" name="給与水準   （国との比較）最小値テキスト"/>
        <xdr:cNvSpPr txBox="1"/>
      </xdr:nvSpPr>
      <xdr:spPr>
        <a:xfrm>
          <a:off x="15666720" y="147599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93345</xdr:rowOff>
    </xdr:from>
    <xdr:to xmlns:xdr="http://schemas.openxmlformats.org/drawingml/2006/spreadsheetDrawing">
      <xdr:col>81</xdr:col>
      <xdr:colOff>133350</xdr:colOff>
      <xdr:row>89</xdr:row>
      <xdr:rowOff>93345</xdr:rowOff>
    </xdr:to>
    <xdr:cxnSp macro="">
      <xdr:nvCxnSpPr>
        <xdr:cNvPr id="253" name="直線コネクタ 252"/>
        <xdr:cNvCxnSpPr/>
      </xdr:nvCxnSpPr>
      <xdr:spPr>
        <a:xfrm>
          <a:off x="15506700" y="14787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113030</xdr:rowOff>
    </xdr:from>
    <xdr:ext cx="761365" cy="249555"/>
    <xdr:sp macro="" textlink="">
      <xdr:nvSpPr>
        <xdr:cNvPr id="254" name="給与水準   （国との比較）最大値テキスト"/>
        <xdr:cNvSpPr txBox="1"/>
      </xdr:nvSpPr>
      <xdr:spPr>
        <a:xfrm>
          <a:off x="15666720" y="129908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29845</xdr:rowOff>
    </xdr:from>
    <xdr:to xmlns:xdr="http://schemas.openxmlformats.org/drawingml/2006/spreadsheetDrawing">
      <xdr:col>81</xdr:col>
      <xdr:colOff>133350</xdr:colOff>
      <xdr:row>80</xdr:row>
      <xdr:rowOff>29845</xdr:rowOff>
    </xdr:to>
    <xdr:cxnSp macro="">
      <xdr:nvCxnSpPr>
        <xdr:cNvPr id="255" name="直線コネクタ 254"/>
        <xdr:cNvCxnSpPr/>
      </xdr:nvCxnSpPr>
      <xdr:spPr>
        <a:xfrm>
          <a:off x="15506700" y="132378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118110</xdr:rowOff>
    </xdr:from>
    <xdr:to xmlns:xdr="http://schemas.openxmlformats.org/drawingml/2006/spreadsheetDrawing">
      <xdr:col>81</xdr:col>
      <xdr:colOff>44450</xdr:colOff>
      <xdr:row>85</xdr:row>
      <xdr:rowOff>56515</xdr:rowOff>
    </xdr:to>
    <xdr:cxnSp macro="">
      <xdr:nvCxnSpPr>
        <xdr:cNvPr id="256" name="直線コネクタ 255"/>
        <xdr:cNvCxnSpPr/>
      </xdr:nvCxnSpPr>
      <xdr:spPr>
        <a:xfrm>
          <a:off x="14810740" y="13986510"/>
          <a:ext cx="76708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97790</xdr:rowOff>
    </xdr:from>
    <xdr:ext cx="761365" cy="249555"/>
    <xdr:sp macro="" textlink="">
      <xdr:nvSpPr>
        <xdr:cNvPr id="257" name="給与水準   （国との比較）平均値テキスト"/>
        <xdr:cNvSpPr txBox="1"/>
      </xdr:nvSpPr>
      <xdr:spPr>
        <a:xfrm>
          <a:off x="15666720" y="1380109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81915</xdr:rowOff>
    </xdr:from>
    <xdr:to xmlns:xdr="http://schemas.openxmlformats.org/drawingml/2006/spreadsheetDrawing">
      <xdr:col>81</xdr:col>
      <xdr:colOff>95250</xdr:colOff>
      <xdr:row>85</xdr:row>
      <xdr:rowOff>14605</xdr:rowOff>
    </xdr:to>
    <xdr:sp macro="" textlink="">
      <xdr:nvSpPr>
        <xdr:cNvPr id="258" name="フローチャート: 判断 257"/>
        <xdr:cNvSpPr/>
      </xdr:nvSpPr>
      <xdr:spPr>
        <a:xfrm>
          <a:off x="15533370" y="139503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84</xdr:row>
      <xdr:rowOff>118110</xdr:rowOff>
    </xdr:from>
    <xdr:to xmlns:xdr="http://schemas.openxmlformats.org/drawingml/2006/spreadsheetDrawing">
      <xdr:col>77</xdr:col>
      <xdr:colOff>44450</xdr:colOff>
      <xdr:row>84</xdr:row>
      <xdr:rowOff>157480</xdr:rowOff>
    </xdr:to>
    <xdr:cxnSp macro="">
      <xdr:nvCxnSpPr>
        <xdr:cNvPr id="259" name="直線コネクタ 258"/>
        <xdr:cNvCxnSpPr/>
      </xdr:nvCxnSpPr>
      <xdr:spPr>
        <a:xfrm flipV="1">
          <a:off x="13999210" y="13986510"/>
          <a:ext cx="8115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17780</xdr:rowOff>
    </xdr:from>
    <xdr:to xmlns:xdr="http://schemas.openxmlformats.org/drawingml/2006/spreadsheetDrawing">
      <xdr:col>77</xdr:col>
      <xdr:colOff>95250</xdr:colOff>
      <xdr:row>84</xdr:row>
      <xdr:rowOff>116205</xdr:rowOff>
    </xdr:to>
    <xdr:sp macro="" textlink="">
      <xdr:nvSpPr>
        <xdr:cNvPr id="260" name="フローチャート: 判断 259"/>
        <xdr:cNvSpPr/>
      </xdr:nvSpPr>
      <xdr:spPr>
        <a:xfrm>
          <a:off x="14766290" y="1388618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125730</xdr:rowOff>
    </xdr:from>
    <xdr:ext cx="735965" cy="248920"/>
    <xdr:sp macro="" textlink="">
      <xdr:nvSpPr>
        <xdr:cNvPr id="261" name="テキスト ボックス 260"/>
        <xdr:cNvSpPr txBox="1"/>
      </xdr:nvSpPr>
      <xdr:spPr>
        <a:xfrm>
          <a:off x="14465300" y="1366393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157480</xdr:rowOff>
    </xdr:from>
    <xdr:to xmlns:xdr="http://schemas.openxmlformats.org/drawingml/2006/spreadsheetDrawing">
      <xdr:col>72</xdr:col>
      <xdr:colOff>191770</xdr:colOff>
      <xdr:row>85</xdr:row>
      <xdr:rowOff>17780</xdr:rowOff>
    </xdr:to>
    <xdr:cxnSp macro="">
      <xdr:nvCxnSpPr>
        <xdr:cNvPr id="262" name="直線コネクタ 261"/>
        <xdr:cNvCxnSpPr/>
      </xdr:nvCxnSpPr>
      <xdr:spPr>
        <a:xfrm flipV="1">
          <a:off x="13192760" y="1402588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43180</xdr:rowOff>
    </xdr:from>
    <xdr:to xmlns:xdr="http://schemas.openxmlformats.org/drawingml/2006/spreadsheetDrawing">
      <xdr:col>73</xdr:col>
      <xdr:colOff>44450</xdr:colOff>
      <xdr:row>84</xdr:row>
      <xdr:rowOff>140970</xdr:rowOff>
    </xdr:to>
    <xdr:sp macro="" textlink="">
      <xdr:nvSpPr>
        <xdr:cNvPr id="263" name="フローチャート: 判断 262"/>
        <xdr:cNvSpPr/>
      </xdr:nvSpPr>
      <xdr:spPr>
        <a:xfrm>
          <a:off x="13959840" y="139115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151130</xdr:rowOff>
    </xdr:from>
    <xdr:ext cx="761365" cy="248920"/>
    <xdr:sp macro="" textlink="">
      <xdr:nvSpPr>
        <xdr:cNvPr id="264" name="テキスト ボックス 263"/>
        <xdr:cNvSpPr txBox="1"/>
      </xdr:nvSpPr>
      <xdr:spPr>
        <a:xfrm>
          <a:off x="13647420" y="136893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17780</xdr:rowOff>
    </xdr:from>
    <xdr:to xmlns:xdr="http://schemas.openxmlformats.org/drawingml/2006/spreadsheetDrawing">
      <xdr:col>68</xdr:col>
      <xdr:colOff>152400</xdr:colOff>
      <xdr:row>85</xdr:row>
      <xdr:rowOff>17780</xdr:rowOff>
    </xdr:to>
    <xdr:cxnSp macro="">
      <xdr:nvCxnSpPr>
        <xdr:cNvPr id="265" name="直線コネクタ 264"/>
        <xdr:cNvCxnSpPr/>
      </xdr:nvCxnSpPr>
      <xdr:spPr>
        <a:xfrm>
          <a:off x="12374880" y="140512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30480</xdr:rowOff>
    </xdr:from>
    <xdr:to xmlns:xdr="http://schemas.openxmlformats.org/drawingml/2006/spreadsheetDrawing">
      <xdr:col>68</xdr:col>
      <xdr:colOff>191770</xdr:colOff>
      <xdr:row>84</xdr:row>
      <xdr:rowOff>128270</xdr:rowOff>
    </xdr:to>
    <xdr:sp macro="" textlink="">
      <xdr:nvSpPr>
        <xdr:cNvPr id="266" name="フローチャート: 判断 265"/>
        <xdr:cNvSpPr/>
      </xdr:nvSpPr>
      <xdr:spPr>
        <a:xfrm>
          <a:off x="13141960" y="138988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137795</xdr:rowOff>
    </xdr:from>
    <xdr:ext cx="761365" cy="249555"/>
    <xdr:sp macro="" textlink="">
      <xdr:nvSpPr>
        <xdr:cNvPr id="267" name="テキスト ボックス 266"/>
        <xdr:cNvSpPr txBox="1"/>
      </xdr:nvSpPr>
      <xdr:spPr>
        <a:xfrm>
          <a:off x="12847320" y="136759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17780</xdr:rowOff>
    </xdr:from>
    <xdr:to xmlns:xdr="http://schemas.openxmlformats.org/drawingml/2006/spreadsheetDrawing">
      <xdr:col>64</xdr:col>
      <xdr:colOff>152400</xdr:colOff>
      <xdr:row>84</xdr:row>
      <xdr:rowOff>116205</xdr:rowOff>
    </xdr:to>
    <xdr:sp macro="" textlink="">
      <xdr:nvSpPr>
        <xdr:cNvPr id="268" name="フローチャート: 判断 267"/>
        <xdr:cNvSpPr/>
      </xdr:nvSpPr>
      <xdr:spPr>
        <a:xfrm>
          <a:off x="12324080" y="138861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125730</xdr:rowOff>
    </xdr:from>
    <xdr:ext cx="761365" cy="248920"/>
    <xdr:sp macro="" textlink="">
      <xdr:nvSpPr>
        <xdr:cNvPr id="269" name="テキスト ボックス 268"/>
        <xdr:cNvSpPr txBox="1"/>
      </xdr:nvSpPr>
      <xdr:spPr>
        <a:xfrm>
          <a:off x="12029440" y="136639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0" name="テキスト ボックス 269"/>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1" name="テキスト ボックス 270"/>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2" name="テキスト ボックス 271"/>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3" name="テキスト ボックス 272"/>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4" name="テキスト ボックス 273"/>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6985</xdr:rowOff>
    </xdr:from>
    <xdr:to xmlns:xdr="http://schemas.openxmlformats.org/drawingml/2006/spreadsheetDrawing">
      <xdr:col>81</xdr:col>
      <xdr:colOff>95250</xdr:colOff>
      <xdr:row>85</xdr:row>
      <xdr:rowOff>104775</xdr:rowOff>
    </xdr:to>
    <xdr:sp macro="" textlink="">
      <xdr:nvSpPr>
        <xdr:cNvPr id="275" name="楕円 274"/>
        <xdr:cNvSpPr/>
      </xdr:nvSpPr>
      <xdr:spPr>
        <a:xfrm>
          <a:off x="15533370" y="140404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145415</xdr:rowOff>
    </xdr:from>
    <xdr:ext cx="761365" cy="249555"/>
    <xdr:sp macro="" textlink="">
      <xdr:nvSpPr>
        <xdr:cNvPr id="276" name="給与水準   （国との比較）該当値テキスト"/>
        <xdr:cNvSpPr txBox="1"/>
      </xdr:nvSpPr>
      <xdr:spPr>
        <a:xfrm>
          <a:off x="15666720" y="140138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84</xdr:row>
      <xdr:rowOff>69215</xdr:rowOff>
    </xdr:from>
    <xdr:to xmlns:xdr="http://schemas.openxmlformats.org/drawingml/2006/spreadsheetDrawing">
      <xdr:col>77</xdr:col>
      <xdr:colOff>95250</xdr:colOff>
      <xdr:row>85</xdr:row>
      <xdr:rowOff>1905</xdr:rowOff>
    </xdr:to>
    <xdr:sp macro="" textlink="">
      <xdr:nvSpPr>
        <xdr:cNvPr id="277" name="楕円 276"/>
        <xdr:cNvSpPr/>
      </xdr:nvSpPr>
      <xdr:spPr>
        <a:xfrm>
          <a:off x="14766290" y="139376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152400</xdr:rowOff>
    </xdr:from>
    <xdr:ext cx="735965" cy="248920"/>
    <xdr:sp macro="" textlink="">
      <xdr:nvSpPr>
        <xdr:cNvPr id="278" name="テキスト ボックス 277"/>
        <xdr:cNvSpPr txBox="1"/>
      </xdr:nvSpPr>
      <xdr:spPr>
        <a:xfrm>
          <a:off x="14465300" y="1402080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107950</xdr:rowOff>
    </xdr:from>
    <xdr:to xmlns:xdr="http://schemas.openxmlformats.org/drawingml/2006/spreadsheetDrawing">
      <xdr:col>73</xdr:col>
      <xdr:colOff>44450</xdr:colOff>
      <xdr:row>85</xdr:row>
      <xdr:rowOff>40640</xdr:rowOff>
    </xdr:to>
    <xdr:sp macro="" textlink="">
      <xdr:nvSpPr>
        <xdr:cNvPr id="279" name="楕円 278"/>
        <xdr:cNvSpPr/>
      </xdr:nvSpPr>
      <xdr:spPr>
        <a:xfrm>
          <a:off x="13959840" y="139763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26670</xdr:rowOff>
    </xdr:from>
    <xdr:ext cx="761365" cy="248920"/>
    <xdr:sp macro="" textlink="">
      <xdr:nvSpPr>
        <xdr:cNvPr id="280" name="テキスト ボックス 279"/>
        <xdr:cNvSpPr txBox="1"/>
      </xdr:nvSpPr>
      <xdr:spPr>
        <a:xfrm>
          <a:off x="13647420" y="140601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133985</xdr:rowOff>
    </xdr:from>
    <xdr:to xmlns:xdr="http://schemas.openxmlformats.org/drawingml/2006/spreadsheetDrawing">
      <xdr:col>68</xdr:col>
      <xdr:colOff>191770</xdr:colOff>
      <xdr:row>85</xdr:row>
      <xdr:rowOff>66675</xdr:rowOff>
    </xdr:to>
    <xdr:sp macro="" textlink="">
      <xdr:nvSpPr>
        <xdr:cNvPr id="281" name="楕円 280"/>
        <xdr:cNvSpPr/>
      </xdr:nvSpPr>
      <xdr:spPr>
        <a:xfrm>
          <a:off x="13141960" y="140023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52070</xdr:rowOff>
    </xdr:from>
    <xdr:ext cx="761365" cy="248920"/>
    <xdr:sp macro="" textlink="">
      <xdr:nvSpPr>
        <xdr:cNvPr id="282" name="テキスト ボックス 281"/>
        <xdr:cNvSpPr txBox="1"/>
      </xdr:nvSpPr>
      <xdr:spPr>
        <a:xfrm>
          <a:off x="12847320" y="140855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133985</xdr:rowOff>
    </xdr:from>
    <xdr:to xmlns:xdr="http://schemas.openxmlformats.org/drawingml/2006/spreadsheetDrawing">
      <xdr:col>64</xdr:col>
      <xdr:colOff>152400</xdr:colOff>
      <xdr:row>85</xdr:row>
      <xdr:rowOff>66675</xdr:rowOff>
    </xdr:to>
    <xdr:sp macro="" textlink="">
      <xdr:nvSpPr>
        <xdr:cNvPr id="283" name="楕円 282"/>
        <xdr:cNvSpPr/>
      </xdr:nvSpPr>
      <xdr:spPr>
        <a:xfrm>
          <a:off x="12324080" y="1400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52070</xdr:rowOff>
    </xdr:from>
    <xdr:ext cx="761365" cy="248920"/>
    <xdr:sp macro="" textlink="">
      <xdr:nvSpPr>
        <xdr:cNvPr id="284" name="テキスト ボックス 283"/>
        <xdr:cNvSpPr txBox="1"/>
      </xdr:nvSpPr>
      <xdr:spPr>
        <a:xfrm>
          <a:off x="12029440" y="140855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5" name="正方形/長方形 284"/>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6" name="テキスト ボックス 285"/>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7" name="テキスト ボックス 286"/>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[16.28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8" name="正方形/長方形 287"/>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9" name="正方形/長方形 288"/>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0" name="正方形/長方形 289"/>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1" name="正方形/長方形 290"/>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2" name="正方形/長方形 291"/>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3" name="正方形/長方形 292"/>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6" name="正方形/長方形 295"/>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7" name="テキスト ボックス 296"/>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人当たりの職員数は、類似団体平均</a:t>
          </a:r>
          <a:r>
            <a:rPr kumimoji="1" lang="en-US" altLang="ja-JP" sz="1300">
              <a:latin typeface="ＭＳ Ｐゴシック"/>
              <a:ea typeface="ＭＳ Ｐゴシック"/>
            </a:rPr>
            <a:t>4.72</a:t>
          </a:r>
          <a:r>
            <a:rPr kumimoji="1" lang="ja-JP" altLang="en-US" sz="1300">
              <a:latin typeface="ＭＳ Ｐゴシック"/>
              <a:ea typeface="ＭＳ Ｐゴシック"/>
            </a:rPr>
            <a:t>人下回る</a:t>
          </a:r>
          <a:r>
            <a:rPr kumimoji="1" lang="en-US" altLang="ja-JP" sz="1300">
              <a:latin typeface="ＭＳ Ｐゴシック"/>
              <a:ea typeface="ＭＳ Ｐゴシック"/>
            </a:rPr>
            <a:t>16.28</a:t>
          </a:r>
          <a:r>
            <a:rPr kumimoji="1" lang="ja-JP" altLang="en-US" sz="1300">
              <a:latin typeface="ＭＳ Ｐゴシック"/>
              <a:ea typeface="ＭＳ Ｐゴシック"/>
            </a:rPr>
            <a:t>人となっている。</a:t>
          </a:r>
        </a:p>
        <a:p>
          <a:r>
            <a:rPr kumimoji="1" lang="ja-JP" altLang="en-US" sz="1300">
              <a:latin typeface="ＭＳ Ｐゴシック"/>
              <a:ea typeface="ＭＳ Ｐゴシック"/>
            </a:rPr>
            <a:t>　平成</a:t>
          </a:r>
          <a:r>
            <a:rPr kumimoji="1" lang="en-US" altLang="ja-JP" sz="1300">
              <a:latin typeface="ＭＳ Ｐゴシック"/>
              <a:ea typeface="ＭＳ Ｐゴシック"/>
            </a:rPr>
            <a:t>15</a:t>
          </a:r>
          <a:r>
            <a:rPr kumimoji="1" lang="ja-JP" altLang="en-US" sz="1300">
              <a:latin typeface="ＭＳ Ｐゴシック"/>
              <a:ea typeface="ＭＳ Ｐゴシック"/>
            </a:rPr>
            <a:t>年度に策定した「東成瀬村まちづくり計画」において、職員定数を平成</a:t>
          </a:r>
          <a:r>
            <a:rPr kumimoji="1" lang="en-US" altLang="ja-JP" sz="1300">
              <a:latin typeface="ＭＳ Ｐゴシック"/>
              <a:ea typeface="ＭＳ Ｐゴシック"/>
            </a:rPr>
            <a:t>29</a:t>
          </a:r>
          <a:r>
            <a:rPr kumimoji="1" lang="ja-JP" altLang="en-US" sz="1300">
              <a:latin typeface="ＭＳ Ｐゴシック"/>
              <a:ea typeface="ＭＳ Ｐゴシック"/>
            </a:rPr>
            <a:t>年度末までに</a:t>
          </a:r>
          <a:r>
            <a:rPr kumimoji="1" lang="en-US" altLang="ja-JP" sz="1300">
              <a:latin typeface="ＭＳ Ｐゴシック"/>
              <a:ea typeface="ＭＳ Ｐゴシック"/>
            </a:rPr>
            <a:t>100</a:t>
          </a:r>
          <a:r>
            <a:rPr kumimoji="1" lang="ja-JP" altLang="en-US" sz="1300">
              <a:latin typeface="ＭＳ Ｐゴシック"/>
              <a:ea typeface="ＭＳ Ｐゴシック"/>
            </a:rPr>
            <a:t>人から</a:t>
          </a:r>
          <a:r>
            <a:rPr kumimoji="1" lang="en-US" altLang="ja-JP" sz="1300">
              <a:latin typeface="ＭＳ Ｐゴシック"/>
              <a:ea typeface="ＭＳ Ｐゴシック"/>
            </a:rPr>
            <a:t>80</a:t>
          </a:r>
          <a:r>
            <a:rPr kumimoji="1" lang="ja-JP" altLang="en-US" sz="1300">
              <a:latin typeface="ＭＳ Ｐゴシック"/>
              <a:ea typeface="ＭＳ Ｐゴシック"/>
            </a:rPr>
            <a:t>人とする目標を掲げて取り組んだ結果、目標以上の削減を達成している。</a:t>
          </a:r>
        </a:p>
        <a:p>
          <a:r>
            <a:rPr kumimoji="1" lang="ja-JP" altLang="en-US" sz="1300">
              <a:latin typeface="ＭＳ Ｐゴシック"/>
              <a:ea typeface="ＭＳ Ｐゴシック"/>
            </a:rPr>
            <a:t>　今後も新規採用者と退職者の状況に鑑みながら、適正な定員管理に努める。</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8" name="テキスト ボックス 297"/>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0" name="テキスト ボックス 299"/>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1" name="直線コネクタ 300"/>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2" name="テキスト ボックス 301"/>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3" name="直線コネクタ 302"/>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4" name="テキスト ボックス 303"/>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5" name="直線コネクタ 304"/>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6" name="テキスト ボックス 305"/>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7" name="直線コネクタ 306"/>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08" name="テキスト ボックス 307"/>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09" name="直線コネクタ 308"/>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0" name="テキスト ボックス 309"/>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1" name="直線コネクタ 310"/>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111760</xdr:rowOff>
    </xdr:from>
    <xdr:to xmlns:xdr="http://schemas.openxmlformats.org/drawingml/2006/spreadsheetDrawing">
      <xdr:col>81</xdr:col>
      <xdr:colOff>44450</xdr:colOff>
      <xdr:row>66</xdr:row>
      <xdr:rowOff>45085</xdr:rowOff>
    </xdr:to>
    <xdr:cxnSp macro="">
      <xdr:nvCxnSpPr>
        <xdr:cNvPr id="313" name="直線コネクタ 312"/>
        <xdr:cNvCxnSpPr/>
      </xdr:nvCxnSpPr>
      <xdr:spPr>
        <a:xfrm flipV="1">
          <a:off x="15577820" y="9852660"/>
          <a:ext cx="0" cy="1089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18415</xdr:rowOff>
    </xdr:from>
    <xdr:ext cx="761365" cy="248920"/>
    <xdr:sp macro="" textlink="">
      <xdr:nvSpPr>
        <xdr:cNvPr id="314" name="定員管理の状況最小値テキスト"/>
        <xdr:cNvSpPr txBox="1"/>
      </xdr:nvSpPr>
      <xdr:spPr>
        <a:xfrm>
          <a:off x="15666720" y="109150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45085</xdr:rowOff>
    </xdr:from>
    <xdr:to xmlns:xdr="http://schemas.openxmlformats.org/drawingml/2006/spreadsheetDrawing">
      <xdr:col>81</xdr:col>
      <xdr:colOff>133350</xdr:colOff>
      <xdr:row>66</xdr:row>
      <xdr:rowOff>45085</xdr:rowOff>
    </xdr:to>
    <xdr:cxnSp macro="">
      <xdr:nvCxnSpPr>
        <xdr:cNvPr id="315" name="直線コネクタ 314"/>
        <xdr:cNvCxnSpPr/>
      </xdr:nvCxnSpPr>
      <xdr:spPr>
        <a:xfrm>
          <a:off x="15506700" y="109416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29845</xdr:rowOff>
    </xdr:from>
    <xdr:ext cx="761365" cy="248920"/>
    <xdr:sp macro="" textlink="">
      <xdr:nvSpPr>
        <xdr:cNvPr id="316" name="定員管理の状況最大値テキスト"/>
        <xdr:cNvSpPr txBox="1"/>
      </xdr:nvSpPr>
      <xdr:spPr>
        <a:xfrm>
          <a:off x="15666720" y="96056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111760</xdr:rowOff>
    </xdr:from>
    <xdr:to xmlns:xdr="http://schemas.openxmlformats.org/drawingml/2006/spreadsheetDrawing">
      <xdr:col>81</xdr:col>
      <xdr:colOff>133350</xdr:colOff>
      <xdr:row>59</xdr:row>
      <xdr:rowOff>111760</xdr:rowOff>
    </xdr:to>
    <xdr:cxnSp macro="">
      <xdr:nvCxnSpPr>
        <xdr:cNvPr id="317" name="直線コネクタ 316"/>
        <xdr:cNvCxnSpPr/>
      </xdr:nvCxnSpPr>
      <xdr:spPr>
        <a:xfrm>
          <a:off x="15506700" y="9852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22860</xdr:rowOff>
    </xdr:from>
    <xdr:to xmlns:xdr="http://schemas.openxmlformats.org/drawingml/2006/spreadsheetDrawing">
      <xdr:col>81</xdr:col>
      <xdr:colOff>44450</xdr:colOff>
      <xdr:row>60</xdr:row>
      <xdr:rowOff>29845</xdr:rowOff>
    </xdr:to>
    <xdr:cxnSp macro="">
      <xdr:nvCxnSpPr>
        <xdr:cNvPr id="318" name="直線コネクタ 317"/>
        <xdr:cNvCxnSpPr/>
      </xdr:nvCxnSpPr>
      <xdr:spPr>
        <a:xfrm>
          <a:off x="14810740" y="9928860"/>
          <a:ext cx="7670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45085</xdr:rowOff>
    </xdr:from>
    <xdr:ext cx="761365" cy="249555"/>
    <xdr:sp macro="" textlink="">
      <xdr:nvSpPr>
        <xdr:cNvPr id="319" name="定員管理の状況平均値テキスト"/>
        <xdr:cNvSpPr txBox="1"/>
      </xdr:nvSpPr>
      <xdr:spPr>
        <a:xfrm>
          <a:off x="15666720" y="995108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71755</xdr:rowOff>
    </xdr:from>
    <xdr:to xmlns:xdr="http://schemas.openxmlformats.org/drawingml/2006/spreadsheetDrawing">
      <xdr:col>81</xdr:col>
      <xdr:colOff>95250</xdr:colOff>
      <xdr:row>61</xdr:row>
      <xdr:rowOff>5080</xdr:rowOff>
    </xdr:to>
    <xdr:sp macro="" textlink="">
      <xdr:nvSpPr>
        <xdr:cNvPr id="320" name="フローチャート: 判断 319"/>
        <xdr:cNvSpPr/>
      </xdr:nvSpPr>
      <xdr:spPr>
        <a:xfrm>
          <a:off x="15533370" y="997775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22860</xdr:rowOff>
    </xdr:from>
    <xdr:to xmlns:xdr="http://schemas.openxmlformats.org/drawingml/2006/spreadsheetDrawing">
      <xdr:col>77</xdr:col>
      <xdr:colOff>44450</xdr:colOff>
      <xdr:row>60</xdr:row>
      <xdr:rowOff>43180</xdr:rowOff>
    </xdr:to>
    <xdr:cxnSp macro="">
      <xdr:nvCxnSpPr>
        <xdr:cNvPr id="321" name="直線コネクタ 320"/>
        <xdr:cNvCxnSpPr/>
      </xdr:nvCxnSpPr>
      <xdr:spPr>
        <a:xfrm flipV="1">
          <a:off x="13999210" y="9928860"/>
          <a:ext cx="81153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46355</xdr:rowOff>
    </xdr:from>
    <xdr:to xmlns:xdr="http://schemas.openxmlformats.org/drawingml/2006/spreadsheetDrawing">
      <xdr:col>77</xdr:col>
      <xdr:colOff>95250</xdr:colOff>
      <xdr:row>60</xdr:row>
      <xdr:rowOff>144145</xdr:rowOff>
    </xdr:to>
    <xdr:sp macro="" textlink="">
      <xdr:nvSpPr>
        <xdr:cNvPr id="322" name="フローチャート: 判断 321"/>
        <xdr:cNvSpPr/>
      </xdr:nvSpPr>
      <xdr:spPr>
        <a:xfrm>
          <a:off x="14766290" y="99523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129540</xdr:rowOff>
    </xdr:from>
    <xdr:ext cx="735965" cy="248920"/>
    <xdr:sp macro="" textlink="">
      <xdr:nvSpPr>
        <xdr:cNvPr id="323" name="テキスト ボックス 322"/>
        <xdr:cNvSpPr txBox="1"/>
      </xdr:nvSpPr>
      <xdr:spPr>
        <a:xfrm>
          <a:off x="14465300" y="1003554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29845</xdr:rowOff>
    </xdr:from>
    <xdr:to xmlns:xdr="http://schemas.openxmlformats.org/drawingml/2006/spreadsheetDrawing">
      <xdr:col>72</xdr:col>
      <xdr:colOff>191770</xdr:colOff>
      <xdr:row>60</xdr:row>
      <xdr:rowOff>43180</xdr:rowOff>
    </xdr:to>
    <xdr:cxnSp macro="">
      <xdr:nvCxnSpPr>
        <xdr:cNvPr id="324" name="直線コネクタ 323"/>
        <xdr:cNvCxnSpPr/>
      </xdr:nvCxnSpPr>
      <xdr:spPr>
        <a:xfrm>
          <a:off x="13192760" y="993584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38735</xdr:rowOff>
    </xdr:from>
    <xdr:to xmlns:xdr="http://schemas.openxmlformats.org/drawingml/2006/spreadsheetDrawing">
      <xdr:col>73</xdr:col>
      <xdr:colOff>44450</xdr:colOff>
      <xdr:row>60</xdr:row>
      <xdr:rowOff>136525</xdr:rowOff>
    </xdr:to>
    <xdr:sp macro="" textlink="">
      <xdr:nvSpPr>
        <xdr:cNvPr id="325" name="フローチャート: 判断 324"/>
        <xdr:cNvSpPr/>
      </xdr:nvSpPr>
      <xdr:spPr>
        <a:xfrm>
          <a:off x="13959840" y="99447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121920</xdr:rowOff>
    </xdr:from>
    <xdr:ext cx="761365" cy="248920"/>
    <xdr:sp macro="" textlink="">
      <xdr:nvSpPr>
        <xdr:cNvPr id="326" name="テキスト ボックス 325"/>
        <xdr:cNvSpPr txBox="1"/>
      </xdr:nvSpPr>
      <xdr:spPr>
        <a:xfrm>
          <a:off x="13647420" y="100279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29845</xdr:rowOff>
    </xdr:from>
    <xdr:to xmlns:xdr="http://schemas.openxmlformats.org/drawingml/2006/spreadsheetDrawing">
      <xdr:col>68</xdr:col>
      <xdr:colOff>152400</xdr:colOff>
      <xdr:row>60</xdr:row>
      <xdr:rowOff>53975</xdr:rowOff>
    </xdr:to>
    <xdr:cxnSp macro="">
      <xdr:nvCxnSpPr>
        <xdr:cNvPr id="327" name="直線コネクタ 326"/>
        <xdr:cNvCxnSpPr/>
      </xdr:nvCxnSpPr>
      <xdr:spPr>
        <a:xfrm flipV="1">
          <a:off x="12374880" y="9935845"/>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57785</xdr:rowOff>
    </xdr:from>
    <xdr:to xmlns:xdr="http://schemas.openxmlformats.org/drawingml/2006/spreadsheetDrawing">
      <xdr:col>68</xdr:col>
      <xdr:colOff>191770</xdr:colOff>
      <xdr:row>60</xdr:row>
      <xdr:rowOff>155575</xdr:rowOff>
    </xdr:to>
    <xdr:sp macro="" textlink="">
      <xdr:nvSpPr>
        <xdr:cNvPr id="328" name="フローチャート: 判断 327"/>
        <xdr:cNvSpPr/>
      </xdr:nvSpPr>
      <xdr:spPr>
        <a:xfrm>
          <a:off x="13141960" y="99637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140335</xdr:rowOff>
    </xdr:from>
    <xdr:ext cx="761365" cy="249555"/>
    <xdr:sp macro="" textlink="">
      <xdr:nvSpPr>
        <xdr:cNvPr id="329" name="テキスト ボックス 328"/>
        <xdr:cNvSpPr txBox="1"/>
      </xdr:nvSpPr>
      <xdr:spPr>
        <a:xfrm>
          <a:off x="12847320" y="100463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45085</xdr:rowOff>
    </xdr:from>
    <xdr:to xmlns:xdr="http://schemas.openxmlformats.org/drawingml/2006/spreadsheetDrawing">
      <xdr:col>64</xdr:col>
      <xdr:colOff>152400</xdr:colOff>
      <xdr:row>60</xdr:row>
      <xdr:rowOff>142875</xdr:rowOff>
    </xdr:to>
    <xdr:sp macro="" textlink="">
      <xdr:nvSpPr>
        <xdr:cNvPr id="330" name="フローチャート: 判断 329"/>
        <xdr:cNvSpPr/>
      </xdr:nvSpPr>
      <xdr:spPr>
        <a:xfrm>
          <a:off x="12324080" y="9951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128270</xdr:rowOff>
    </xdr:from>
    <xdr:ext cx="761365" cy="248920"/>
    <xdr:sp macro="" textlink="">
      <xdr:nvSpPr>
        <xdr:cNvPr id="331" name="テキスト ボックス 330"/>
        <xdr:cNvSpPr txBox="1"/>
      </xdr:nvSpPr>
      <xdr:spPr>
        <a:xfrm>
          <a:off x="12029440" y="100342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2" name="テキスト ボックス 331"/>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3" name="テキスト ボックス 332"/>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4" name="テキスト ボックス 333"/>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5" name="テキスト ボックス 334"/>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6" name="テキスト ボックス 335"/>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146050</xdr:rowOff>
    </xdr:from>
    <xdr:to xmlns:xdr="http://schemas.openxmlformats.org/drawingml/2006/spreadsheetDrawing">
      <xdr:col>81</xdr:col>
      <xdr:colOff>95250</xdr:colOff>
      <xdr:row>60</xdr:row>
      <xdr:rowOff>78740</xdr:rowOff>
    </xdr:to>
    <xdr:sp macro="" textlink="">
      <xdr:nvSpPr>
        <xdr:cNvPr id="337" name="楕円 336"/>
        <xdr:cNvSpPr/>
      </xdr:nvSpPr>
      <xdr:spPr>
        <a:xfrm>
          <a:off x="15533370" y="98869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70485</xdr:rowOff>
    </xdr:from>
    <xdr:ext cx="761365" cy="249555"/>
    <xdr:sp macro="" textlink="">
      <xdr:nvSpPr>
        <xdr:cNvPr id="338" name="定員管理の状況該当値テキスト"/>
        <xdr:cNvSpPr txBox="1"/>
      </xdr:nvSpPr>
      <xdr:spPr>
        <a:xfrm>
          <a:off x="15666720" y="98113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138430</xdr:rowOff>
    </xdr:from>
    <xdr:to xmlns:xdr="http://schemas.openxmlformats.org/drawingml/2006/spreadsheetDrawing">
      <xdr:col>77</xdr:col>
      <xdr:colOff>95250</xdr:colOff>
      <xdr:row>60</xdr:row>
      <xdr:rowOff>71755</xdr:rowOff>
    </xdr:to>
    <xdr:sp macro="" textlink="">
      <xdr:nvSpPr>
        <xdr:cNvPr id="339" name="楕円 338"/>
        <xdr:cNvSpPr/>
      </xdr:nvSpPr>
      <xdr:spPr>
        <a:xfrm>
          <a:off x="14766290" y="987933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81280</xdr:rowOff>
    </xdr:from>
    <xdr:ext cx="735965" cy="249555"/>
    <xdr:sp macro="" textlink="">
      <xdr:nvSpPr>
        <xdr:cNvPr id="340" name="テキスト ボックス 339"/>
        <xdr:cNvSpPr txBox="1"/>
      </xdr:nvSpPr>
      <xdr:spPr>
        <a:xfrm>
          <a:off x="14465300" y="965708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160020</xdr:rowOff>
    </xdr:from>
    <xdr:to xmlns:xdr="http://schemas.openxmlformats.org/drawingml/2006/spreadsheetDrawing">
      <xdr:col>73</xdr:col>
      <xdr:colOff>44450</xdr:colOff>
      <xdr:row>60</xdr:row>
      <xdr:rowOff>92710</xdr:rowOff>
    </xdr:to>
    <xdr:sp macro="" textlink="">
      <xdr:nvSpPr>
        <xdr:cNvPr id="341" name="楕円 340"/>
        <xdr:cNvSpPr/>
      </xdr:nvSpPr>
      <xdr:spPr>
        <a:xfrm>
          <a:off x="13959840" y="99009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102235</xdr:rowOff>
    </xdr:from>
    <xdr:ext cx="761365" cy="249555"/>
    <xdr:sp macro="" textlink="">
      <xdr:nvSpPr>
        <xdr:cNvPr id="342" name="テキスト ボックス 341"/>
        <xdr:cNvSpPr txBox="1"/>
      </xdr:nvSpPr>
      <xdr:spPr>
        <a:xfrm>
          <a:off x="13647420" y="96780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146050</xdr:rowOff>
    </xdr:from>
    <xdr:to xmlns:xdr="http://schemas.openxmlformats.org/drawingml/2006/spreadsheetDrawing">
      <xdr:col>68</xdr:col>
      <xdr:colOff>191770</xdr:colOff>
      <xdr:row>60</xdr:row>
      <xdr:rowOff>78740</xdr:rowOff>
    </xdr:to>
    <xdr:sp macro="" textlink="">
      <xdr:nvSpPr>
        <xdr:cNvPr id="343" name="楕円 342"/>
        <xdr:cNvSpPr/>
      </xdr:nvSpPr>
      <xdr:spPr>
        <a:xfrm>
          <a:off x="13141960" y="98869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88900</xdr:rowOff>
    </xdr:from>
    <xdr:ext cx="761365" cy="248920"/>
    <xdr:sp macro="" textlink="">
      <xdr:nvSpPr>
        <xdr:cNvPr id="344" name="テキスト ボックス 343"/>
        <xdr:cNvSpPr txBox="1"/>
      </xdr:nvSpPr>
      <xdr:spPr>
        <a:xfrm>
          <a:off x="12847320" y="96647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5080</xdr:rowOff>
    </xdr:from>
    <xdr:to xmlns:xdr="http://schemas.openxmlformats.org/drawingml/2006/spreadsheetDrawing">
      <xdr:col>64</xdr:col>
      <xdr:colOff>152400</xdr:colOff>
      <xdr:row>60</xdr:row>
      <xdr:rowOff>102870</xdr:rowOff>
    </xdr:to>
    <xdr:sp macro="" textlink="">
      <xdr:nvSpPr>
        <xdr:cNvPr id="345" name="楕円 344"/>
        <xdr:cNvSpPr/>
      </xdr:nvSpPr>
      <xdr:spPr>
        <a:xfrm>
          <a:off x="12324080" y="9911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112395</xdr:rowOff>
    </xdr:from>
    <xdr:ext cx="761365" cy="249555"/>
    <xdr:sp macro="" textlink="">
      <xdr:nvSpPr>
        <xdr:cNvPr id="346" name="テキスト ボックス 345"/>
        <xdr:cNvSpPr txBox="1"/>
      </xdr:nvSpPr>
      <xdr:spPr>
        <a:xfrm>
          <a:off x="12029440" y="96881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48" name="テキスト ボックス 347"/>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49" name="テキスト ボックス 348"/>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0" name="正方形/長方形 349"/>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1" name="正方形/長方形 350"/>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2" name="正方形/長方形 351"/>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3" name="正方形/長方形 352"/>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4" name="正方形/長方形 353"/>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5" name="正方形/長方形 354"/>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6" name="正方形/長方形 355"/>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7" name="正方形/長方形 356"/>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8" name="正方形/長方形 357"/>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9" name="テキスト ボックス 358"/>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実質公債費比率は、令和４年度から</a:t>
          </a:r>
          <a:r>
            <a:rPr kumimoji="1" lang="en-US" altLang="ja-JP" sz="1300">
              <a:latin typeface="ＭＳ Ｐゴシック"/>
              <a:ea typeface="ＭＳ Ｐゴシック"/>
            </a:rPr>
            <a:t>2.3</a:t>
          </a:r>
          <a:r>
            <a:rPr kumimoji="1" lang="ja-JP" altLang="en-US" sz="1300">
              <a:latin typeface="ＭＳ Ｐゴシック"/>
              <a:ea typeface="ＭＳ Ｐゴシック"/>
            </a:rPr>
            <a:t>ポイント減少し</a:t>
          </a:r>
          <a:r>
            <a:rPr kumimoji="1" lang="en-US" altLang="ja-JP" sz="1300">
              <a:latin typeface="ＭＳ Ｐゴシック"/>
              <a:ea typeface="ＭＳ Ｐゴシック"/>
            </a:rPr>
            <a:t>13.7</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比率は、平成</a:t>
          </a:r>
          <a:r>
            <a:rPr kumimoji="1" lang="en-US" altLang="ja-JP" sz="1300">
              <a:latin typeface="ＭＳ Ｐゴシック"/>
              <a:ea typeface="ＭＳ Ｐゴシック"/>
            </a:rPr>
            <a:t>27</a:t>
          </a:r>
          <a:r>
            <a:rPr kumimoji="1" lang="ja-JP" altLang="en-US" sz="1300">
              <a:latin typeface="ＭＳ Ｐゴシック"/>
              <a:ea typeface="ＭＳ Ｐゴシック"/>
            </a:rPr>
            <a:t>年から平成</a:t>
          </a:r>
          <a:r>
            <a:rPr kumimoji="1" lang="en-US" altLang="ja-JP" sz="1300">
              <a:latin typeface="ＭＳ Ｐゴシック"/>
              <a:ea typeface="ＭＳ Ｐゴシック"/>
            </a:rPr>
            <a:t>28</a:t>
          </a:r>
          <a:r>
            <a:rPr kumimoji="1" lang="ja-JP" altLang="en-US" sz="1300">
              <a:latin typeface="ＭＳ Ｐゴシック"/>
              <a:ea typeface="ＭＳ Ｐゴシック"/>
            </a:rPr>
            <a:t>年において食肉加工センター・給食センターを整備し、地方債の発行が続いたことで平成</a:t>
          </a:r>
          <a:r>
            <a:rPr kumimoji="1" lang="en-US" altLang="ja-JP" sz="1300">
              <a:latin typeface="ＭＳ Ｐゴシック"/>
              <a:ea typeface="ＭＳ Ｐゴシック"/>
            </a:rPr>
            <a:t>26</a:t>
          </a:r>
          <a:r>
            <a:rPr kumimoji="1" lang="ja-JP" altLang="en-US" sz="1300">
              <a:latin typeface="ＭＳ Ｐゴシック"/>
              <a:ea typeface="ＭＳ Ｐゴシック"/>
            </a:rPr>
            <a:t>年から令和３年度まで８年連続して増加傾向で推移してきた。令和５年度は単年度の実質公債費比率のピークでとなった令和２年度が比率算定の対象外となったことで大きく比率が低下した。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今後も継続的に繰上償還をはじめとした対策を講じ、比率の減少に努める。</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0" name="テキスト ボックス 359"/>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1" name="直線コネクタ 360"/>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2" name="テキスト ボックス 361"/>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3" name="直線コネクタ 362"/>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4" name="テキスト ボックス 363"/>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5" name="直線コネクタ 364"/>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6" name="テキスト ボックス 365"/>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7" name="直線コネクタ 366"/>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68" name="テキスト ボックス 367"/>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69" name="直線コネクタ 368"/>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70" name="テキスト ボックス 369"/>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1" name="直線コネクタ 370"/>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2" name="直線コネクタ 371"/>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3"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28575</xdr:rowOff>
    </xdr:from>
    <xdr:to xmlns:xdr="http://schemas.openxmlformats.org/drawingml/2006/spreadsheetDrawing">
      <xdr:col>81</xdr:col>
      <xdr:colOff>44450</xdr:colOff>
      <xdr:row>45</xdr:row>
      <xdr:rowOff>133350</xdr:rowOff>
    </xdr:to>
    <xdr:cxnSp macro="">
      <xdr:nvCxnSpPr>
        <xdr:cNvPr id="374" name="直線コネクタ 373"/>
        <xdr:cNvCxnSpPr/>
      </xdr:nvCxnSpPr>
      <xdr:spPr>
        <a:xfrm flipV="1">
          <a:off x="15577820" y="613727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106045</xdr:rowOff>
    </xdr:from>
    <xdr:ext cx="761365" cy="249555"/>
    <xdr:sp macro="" textlink="">
      <xdr:nvSpPr>
        <xdr:cNvPr id="375" name="公債費負担の状況最小値テキスト"/>
        <xdr:cNvSpPr txBox="1"/>
      </xdr:nvSpPr>
      <xdr:spPr>
        <a:xfrm>
          <a:off x="15666720" y="75355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133350</xdr:rowOff>
    </xdr:from>
    <xdr:to xmlns:xdr="http://schemas.openxmlformats.org/drawingml/2006/spreadsheetDrawing">
      <xdr:col>81</xdr:col>
      <xdr:colOff>133350</xdr:colOff>
      <xdr:row>45</xdr:row>
      <xdr:rowOff>133350</xdr:rowOff>
    </xdr:to>
    <xdr:cxnSp macro="">
      <xdr:nvCxnSpPr>
        <xdr:cNvPr id="376" name="直線コネクタ 375"/>
        <xdr:cNvCxnSpPr/>
      </xdr:nvCxnSpPr>
      <xdr:spPr>
        <a:xfrm>
          <a:off x="15506700" y="75628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111760</xdr:rowOff>
    </xdr:from>
    <xdr:ext cx="761365" cy="249555"/>
    <xdr:sp macro="" textlink="">
      <xdr:nvSpPr>
        <xdr:cNvPr id="377" name="公債費負担の状況最大値テキスト"/>
        <xdr:cNvSpPr txBox="1"/>
      </xdr:nvSpPr>
      <xdr:spPr>
        <a:xfrm>
          <a:off x="15666720" y="58902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28575</xdr:rowOff>
    </xdr:from>
    <xdr:to xmlns:xdr="http://schemas.openxmlformats.org/drawingml/2006/spreadsheetDrawing">
      <xdr:col>81</xdr:col>
      <xdr:colOff>133350</xdr:colOff>
      <xdr:row>37</xdr:row>
      <xdr:rowOff>28575</xdr:rowOff>
    </xdr:to>
    <xdr:cxnSp macro="">
      <xdr:nvCxnSpPr>
        <xdr:cNvPr id="378" name="直線コネクタ 377"/>
        <xdr:cNvCxnSpPr/>
      </xdr:nvCxnSpPr>
      <xdr:spPr>
        <a:xfrm>
          <a:off x="15506700" y="61372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135890</xdr:rowOff>
    </xdr:from>
    <xdr:to xmlns:xdr="http://schemas.openxmlformats.org/drawingml/2006/spreadsheetDrawing">
      <xdr:col>81</xdr:col>
      <xdr:colOff>44450</xdr:colOff>
      <xdr:row>45</xdr:row>
      <xdr:rowOff>149225</xdr:rowOff>
    </xdr:to>
    <xdr:cxnSp macro="">
      <xdr:nvCxnSpPr>
        <xdr:cNvPr id="379" name="直線コネクタ 378"/>
        <xdr:cNvCxnSpPr/>
      </xdr:nvCxnSpPr>
      <xdr:spPr>
        <a:xfrm flipV="1">
          <a:off x="14810740" y="7400290"/>
          <a:ext cx="76708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55880</xdr:rowOff>
    </xdr:from>
    <xdr:ext cx="761365" cy="248920"/>
    <xdr:sp macro="" textlink="">
      <xdr:nvSpPr>
        <xdr:cNvPr id="380" name="公債費負担の状況平均値テキスト"/>
        <xdr:cNvSpPr txBox="1"/>
      </xdr:nvSpPr>
      <xdr:spPr>
        <a:xfrm>
          <a:off x="15666720" y="665988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39370</xdr:rowOff>
    </xdr:from>
    <xdr:to xmlns:xdr="http://schemas.openxmlformats.org/drawingml/2006/spreadsheetDrawing">
      <xdr:col>81</xdr:col>
      <xdr:colOff>95250</xdr:colOff>
      <xdr:row>41</xdr:row>
      <xdr:rowOff>137795</xdr:rowOff>
    </xdr:to>
    <xdr:sp macro="" textlink="">
      <xdr:nvSpPr>
        <xdr:cNvPr id="381" name="フローチャート: 判断 380"/>
        <xdr:cNvSpPr/>
      </xdr:nvSpPr>
      <xdr:spPr>
        <a:xfrm>
          <a:off x="15533370" y="680847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45</xdr:row>
      <xdr:rowOff>149225</xdr:rowOff>
    </xdr:from>
    <xdr:to xmlns:xdr="http://schemas.openxmlformats.org/drawingml/2006/spreadsheetDrawing">
      <xdr:col>77</xdr:col>
      <xdr:colOff>44450</xdr:colOff>
      <xdr:row>45</xdr:row>
      <xdr:rowOff>164465</xdr:rowOff>
    </xdr:to>
    <xdr:cxnSp macro="">
      <xdr:nvCxnSpPr>
        <xdr:cNvPr id="382" name="直線コネクタ 381"/>
        <xdr:cNvCxnSpPr/>
      </xdr:nvCxnSpPr>
      <xdr:spPr>
        <a:xfrm flipV="1">
          <a:off x="13999210" y="7578725"/>
          <a:ext cx="81153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17145</xdr:rowOff>
    </xdr:from>
    <xdr:to xmlns:xdr="http://schemas.openxmlformats.org/drawingml/2006/spreadsheetDrawing">
      <xdr:col>77</xdr:col>
      <xdr:colOff>95250</xdr:colOff>
      <xdr:row>41</xdr:row>
      <xdr:rowOff>114300</xdr:rowOff>
    </xdr:to>
    <xdr:sp macro="" textlink="">
      <xdr:nvSpPr>
        <xdr:cNvPr id="383" name="フローチャート: 判断 382"/>
        <xdr:cNvSpPr/>
      </xdr:nvSpPr>
      <xdr:spPr>
        <a:xfrm>
          <a:off x="14766290" y="678624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124460</xdr:rowOff>
    </xdr:from>
    <xdr:ext cx="735965" cy="248920"/>
    <xdr:sp macro="" textlink="">
      <xdr:nvSpPr>
        <xdr:cNvPr id="384" name="テキスト ボックス 383"/>
        <xdr:cNvSpPr txBox="1"/>
      </xdr:nvSpPr>
      <xdr:spPr>
        <a:xfrm>
          <a:off x="14465300" y="656336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45</xdr:row>
      <xdr:rowOff>125730</xdr:rowOff>
    </xdr:from>
    <xdr:to xmlns:xdr="http://schemas.openxmlformats.org/drawingml/2006/spreadsheetDrawing">
      <xdr:col>72</xdr:col>
      <xdr:colOff>191770</xdr:colOff>
      <xdr:row>45</xdr:row>
      <xdr:rowOff>164465</xdr:rowOff>
    </xdr:to>
    <xdr:cxnSp macro="">
      <xdr:nvCxnSpPr>
        <xdr:cNvPr id="385" name="直線コネクタ 384"/>
        <xdr:cNvCxnSpPr/>
      </xdr:nvCxnSpPr>
      <xdr:spPr>
        <a:xfrm>
          <a:off x="13192760" y="755523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158750</xdr:rowOff>
    </xdr:from>
    <xdr:to xmlns:xdr="http://schemas.openxmlformats.org/drawingml/2006/spreadsheetDrawing">
      <xdr:col>73</xdr:col>
      <xdr:colOff>44450</xdr:colOff>
      <xdr:row>41</xdr:row>
      <xdr:rowOff>91440</xdr:rowOff>
    </xdr:to>
    <xdr:sp macro="" textlink="">
      <xdr:nvSpPr>
        <xdr:cNvPr id="386" name="フローチャート: 判断 385"/>
        <xdr:cNvSpPr/>
      </xdr:nvSpPr>
      <xdr:spPr>
        <a:xfrm>
          <a:off x="13959840" y="67627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100965</xdr:rowOff>
    </xdr:from>
    <xdr:ext cx="761365" cy="249555"/>
    <xdr:sp macro="" textlink="">
      <xdr:nvSpPr>
        <xdr:cNvPr id="387" name="テキスト ボックス 386"/>
        <xdr:cNvSpPr txBox="1"/>
      </xdr:nvSpPr>
      <xdr:spPr>
        <a:xfrm>
          <a:off x="13647420" y="65398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127635</xdr:rowOff>
    </xdr:from>
    <xdr:to xmlns:xdr="http://schemas.openxmlformats.org/drawingml/2006/spreadsheetDrawing">
      <xdr:col>68</xdr:col>
      <xdr:colOff>152400</xdr:colOff>
      <xdr:row>45</xdr:row>
      <xdr:rowOff>125730</xdr:rowOff>
    </xdr:to>
    <xdr:cxnSp macro="">
      <xdr:nvCxnSpPr>
        <xdr:cNvPr id="388" name="直線コネクタ 387"/>
        <xdr:cNvCxnSpPr/>
      </xdr:nvCxnSpPr>
      <xdr:spPr>
        <a:xfrm>
          <a:off x="12374880" y="7392035"/>
          <a:ext cx="81788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135255</xdr:rowOff>
    </xdr:from>
    <xdr:to xmlns:xdr="http://schemas.openxmlformats.org/drawingml/2006/spreadsheetDrawing">
      <xdr:col>68</xdr:col>
      <xdr:colOff>191770</xdr:colOff>
      <xdr:row>41</xdr:row>
      <xdr:rowOff>67945</xdr:rowOff>
    </xdr:to>
    <xdr:sp macro="" textlink="">
      <xdr:nvSpPr>
        <xdr:cNvPr id="389" name="フローチャート: 判断 388"/>
        <xdr:cNvSpPr/>
      </xdr:nvSpPr>
      <xdr:spPr>
        <a:xfrm>
          <a:off x="13141960" y="67392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77470</xdr:rowOff>
    </xdr:from>
    <xdr:ext cx="761365" cy="249555"/>
    <xdr:sp macro="" textlink="">
      <xdr:nvSpPr>
        <xdr:cNvPr id="390" name="テキスト ボックス 389"/>
        <xdr:cNvSpPr txBox="1"/>
      </xdr:nvSpPr>
      <xdr:spPr>
        <a:xfrm>
          <a:off x="12847320" y="65163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135255</xdr:rowOff>
    </xdr:from>
    <xdr:to xmlns:xdr="http://schemas.openxmlformats.org/drawingml/2006/spreadsheetDrawing">
      <xdr:col>64</xdr:col>
      <xdr:colOff>152400</xdr:colOff>
      <xdr:row>41</xdr:row>
      <xdr:rowOff>67945</xdr:rowOff>
    </xdr:to>
    <xdr:sp macro="" textlink="">
      <xdr:nvSpPr>
        <xdr:cNvPr id="391" name="フローチャート: 判断 390"/>
        <xdr:cNvSpPr/>
      </xdr:nvSpPr>
      <xdr:spPr>
        <a:xfrm>
          <a:off x="12324080" y="6739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77470</xdr:rowOff>
    </xdr:from>
    <xdr:ext cx="761365" cy="249555"/>
    <xdr:sp macro="" textlink="">
      <xdr:nvSpPr>
        <xdr:cNvPr id="392" name="テキスト ボックス 391"/>
        <xdr:cNvSpPr txBox="1"/>
      </xdr:nvSpPr>
      <xdr:spPr>
        <a:xfrm>
          <a:off x="12029440" y="65163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3" name="テキスト ボックス 392"/>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4" name="テキスト ボックス 393"/>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5" name="テキスト ボックス 394"/>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6" name="テキスト ボックス 395"/>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7" name="テキスト ボックス 396"/>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44</xdr:row>
      <xdr:rowOff>86995</xdr:rowOff>
    </xdr:from>
    <xdr:to xmlns:xdr="http://schemas.openxmlformats.org/drawingml/2006/spreadsheetDrawing">
      <xdr:col>81</xdr:col>
      <xdr:colOff>95250</xdr:colOff>
      <xdr:row>45</xdr:row>
      <xdr:rowOff>19685</xdr:rowOff>
    </xdr:to>
    <xdr:sp macro="" textlink="">
      <xdr:nvSpPr>
        <xdr:cNvPr id="398" name="楕円 397"/>
        <xdr:cNvSpPr/>
      </xdr:nvSpPr>
      <xdr:spPr>
        <a:xfrm>
          <a:off x="15533370" y="73513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60325</xdr:rowOff>
    </xdr:from>
    <xdr:ext cx="761365" cy="248920"/>
    <xdr:sp macro="" textlink="">
      <xdr:nvSpPr>
        <xdr:cNvPr id="399" name="公債費負担の状況該当値テキスト"/>
        <xdr:cNvSpPr txBox="1"/>
      </xdr:nvSpPr>
      <xdr:spPr>
        <a:xfrm>
          <a:off x="15666720" y="73247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45</xdr:row>
      <xdr:rowOff>99695</xdr:rowOff>
    </xdr:from>
    <xdr:to xmlns:xdr="http://schemas.openxmlformats.org/drawingml/2006/spreadsheetDrawing">
      <xdr:col>77</xdr:col>
      <xdr:colOff>95250</xdr:colOff>
      <xdr:row>46</xdr:row>
      <xdr:rowOff>32385</xdr:rowOff>
    </xdr:to>
    <xdr:sp macro="" textlink="">
      <xdr:nvSpPr>
        <xdr:cNvPr id="400" name="楕円 399"/>
        <xdr:cNvSpPr/>
      </xdr:nvSpPr>
      <xdr:spPr>
        <a:xfrm>
          <a:off x="14766290" y="75291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46</xdr:row>
      <xdr:rowOff>17780</xdr:rowOff>
    </xdr:from>
    <xdr:ext cx="735965" cy="248920"/>
    <xdr:sp macro="" textlink="">
      <xdr:nvSpPr>
        <xdr:cNvPr id="401" name="テキスト ボックス 400"/>
        <xdr:cNvSpPr txBox="1"/>
      </xdr:nvSpPr>
      <xdr:spPr>
        <a:xfrm>
          <a:off x="14465300" y="761238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45</xdr:row>
      <xdr:rowOff>116205</xdr:rowOff>
    </xdr:from>
    <xdr:to xmlns:xdr="http://schemas.openxmlformats.org/drawingml/2006/spreadsheetDrawing">
      <xdr:col>73</xdr:col>
      <xdr:colOff>44450</xdr:colOff>
      <xdr:row>46</xdr:row>
      <xdr:rowOff>48260</xdr:rowOff>
    </xdr:to>
    <xdr:sp macro="" textlink="">
      <xdr:nvSpPr>
        <xdr:cNvPr id="402" name="楕円 401"/>
        <xdr:cNvSpPr/>
      </xdr:nvSpPr>
      <xdr:spPr>
        <a:xfrm>
          <a:off x="13959840" y="7545705"/>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46</xdr:row>
      <xdr:rowOff>33655</xdr:rowOff>
    </xdr:from>
    <xdr:ext cx="761365" cy="249555"/>
    <xdr:sp macro="" textlink="">
      <xdr:nvSpPr>
        <xdr:cNvPr id="403" name="テキスト ボックス 402"/>
        <xdr:cNvSpPr txBox="1"/>
      </xdr:nvSpPr>
      <xdr:spPr>
        <a:xfrm>
          <a:off x="13647420" y="76282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45</xdr:row>
      <xdr:rowOff>76200</xdr:rowOff>
    </xdr:from>
    <xdr:to xmlns:xdr="http://schemas.openxmlformats.org/drawingml/2006/spreadsheetDrawing">
      <xdr:col>68</xdr:col>
      <xdr:colOff>191770</xdr:colOff>
      <xdr:row>46</xdr:row>
      <xdr:rowOff>8890</xdr:rowOff>
    </xdr:to>
    <xdr:sp macro="" textlink="">
      <xdr:nvSpPr>
        <xdr:cNvPr id="404" name="楕円 403"/>
        <xdr:cNvSpPr/>
      </xdr:nvSpPr>
      <xdr:spPr>
        <a:xfrm>
          <a:off x="13141960" y="750570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160020</xdr:rowOff>
    </xdr:from>
    <xdr:ext cx="761365" cy="248920"/>
    <xdr:sp macro="" textlink="">
      <xdr:nvSpPr>
        <xdr:cNvPr id="405" name="テキスト ボックス 404"/>
        <xdr:cNvSpPr txBox="1"/>
      </xdr:nvSpPr>
      <xdr:spPr>
        <a:xfrm>
          <a:off x="12847320" y="75895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78740</xdr:rowOff>
    </xdr:from>
    <xdr:to xmlns:xdr="http://schemas.openxmlformats.org/drawingml/2006/spreadsheetDrawing">
      <xdr:col>64</xdr:col>
      <xdr:colOff>152400</xdr:colOff>
      <xdr:row>45</xdr:row>
      <xdr:rowOff>11430</xdr:rowOff>
    </xdr:to>
    <xdr:sp macro="" textlink="">
      <xdr:nvSpPr>
        <xdr:cNvPr id="406" name="楕円 405"/>
        <xdr:cNvSpPr/>
      </xdr:nvSpPr>
      <xdr:spPr>
        <a:xfrm>
          <a:off x="12324080" y="7343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161925</xdr:rowOff>
    </xdr:from>
    <xdr:ext cx="761365" cy="248920"/>
    <xdr:sp macro="" textlink="">
      <xdr:nvSpPr>
        <xdr:cNvPr id="407" name="テキスト ボックス 406"/>
        <xdr:cNvSpPr txBox="1"/>
      </xdr:nvSpPr>
      <xdr:spPr>
        <a:xfrm>
          <a:off x="12029440" y="74263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8" name="正方形/長方形 407"/>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09" name="テキスト ボックス 408"/>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0" name="テキスト ボックス 409"/>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2" name="正方形/長方形 411"/>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4" name="正方形/長方形 413"/>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6" name="正方形/長方形 415"/>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7" name="正方形/長方形 416"/>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8" name="正方形/長方形 417"/>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19" name="正方形/長方形 418"/>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0" name="テキスト ボックス 419"/>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将来負担比率は、前年度に続き、将来負担比率なしとなった。</a:t>
          </a:r>
        </a:p>
        <a:p>
          <a:r>
            <a:rPr kumimoji="1" lang="ja-JP" altLang="en-US" sz="1300">
              <a:latin typeface="ＭＳ Ｐゴシック"/>
              <a:ea typeface="ＭＳ Ｐゴシック"/>
            </a:rPr>
            <a:t>　第３セクターの経常損益が赤字となったことで、設立法人の負債額等負担見込み額が増加したものの、繰上償還や大規模事業に係る地方債の償還終了などによる地方債残高の減少及び基金積立による充当可能財源等の増加により、分子全体では減少となった。</a:t>
          </a:r>
        </a:p>
        <a:p>
          <a:r>
            <a:rPr kumimoji="1" lang="ja-JP" altLang="en-US" sz="1300">
              <a:latin typeface="ＭＳ Ｐゴシック"/>
              <a:ea typeface="ＭＳ Ｐゴシック"/>
            </a:rPr>
            <a:t>　今後は、令和６年度に完了する栗駒山荘大規模改修事業などに係る新発債が見込まれる一方、統合簡易水道事業事業の完了に伴い新発債及び償還金の減少が予想される。比率の維持にあたっては、簡易水道事業会計における料金見直しを行い、特別会計内での収支改善に努める。</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1" name="テキスト ボックス 420"/>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2" name="直線コネクタ 421"/>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3" name="テキスト ボックス 422"/>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4" name="直線コネクタ 423"/>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8920"/>
    <xdr:sp macro="" textlink="">
      <xdr:nvSpPr>
        <xdr:cNvPr id="425" name="テキスト ボックス 424"/>
        <xdr:cNvSpPr txBox="1"/>
      </xdr:nvSpPr>
      <xdr:spPr>
        <a:xfrm>
          <a:off x="11051540" y="3695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26" name="直線コネクタ 425"/>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9555"/>
    <xdr:sp macro="" textlink="">
      <xdr:nvSpPr>
        <xdr:cNvPr id="427" name="テキスト ボックス 426"/>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28" name="直線コネクタ 427"/>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29" name="テキスト ボックス 428"/>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0" name="直線コネクタ 429"/>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8920"/>
    <xdr:sp macro="" textlink="">
      <xdr:nvSpPr>
        <xdr:cNvPr id="431" name="テキスト ボックス 430"/>
        <xdr:cNvSpPr txBox="1"/>
      </xdr:nvSpPr>
      <xdr:spPr>
        <a:xfrm>
          <a:off x="11051540" y="2533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2" name="直線コネクタ 431"/>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3" name="テキスト ボックス 432"/>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4" name="直線コネクタ 433"/>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5"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23</xdr:row>
      <xdr:rowOff>65405</xdr:rowOff>
    </xdr:to>
    <xdr:cxnSp macro="">
      <xdr:nvCxnSpPr>
        <xdr:cNvPr id="436" name="直線コネクタ 435"/>
        <xdr:cNvCxnSpPr/>
      </xdr:nvCxnSpPr>
      <xdr:spPr>
        <a:xfrm flipV="1">
          <a:off x="15577820" y="2282825"/>
          <a:ext cx="0" cy="1579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38735</xdr:rowOff>
    </xdr:from>
    <xdr:ext cx="761365" cy="249555"/>
    <xdr:sp macro="" textlink="">
      <xdr:nvSpPr>
        <xdr:cNvPr id="437" name="将来負担の状況最小値テキスト"/>
        <xdr:cNvSpPr txBox="1"/>
      </xdr:nvSpPr>
      <xdr:spPr>
        <a:xfrm>
          <a:off x="15666720" y="38360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65405</xdr:rowOff>
    </xdr:from>
    <xdr:to xmlns:xdr="http://schemas.openxmlformats.org/drawingml/2006/spreadsheetDrawing">
      <xdr:col>81</xdr:col>
      <xdr:colOff>133350</xdr:colOff>
      <xdr:row>23</xdr:row>
      <xdr:rowOff>65405</xdr:rowOff>
    </xdr:to>
    <xdr:cxnSp macro="">
      <xdr:nvCxnSpPr>
        <xdr:cNvPr id="438" name="直線コネクタ 437"/>
        <xdr:cNvCxnSpPr/>
      </xdr:nvCxnSpPr>
      <xdr:spPr>
        <a:xfrm>
          <a:off x="15506700" y="38627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61365" cy="249555"/>
    <xdr:sp macro="" textlink="">
      <xdr:nvSpPr>
        <xdr:cNvPr id="439" name="将来負担の状況最大値テキスト"/>
        <xdr:cNvSpPr txBox="1"/>
      </xdr:nvSpPr>
      <xdr:spPr>
        <a:xfrm>
          <a:off x="15666720" y="19869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0" name="直線コネクタ 439"/>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15</xdr:row>
      <xdr:rowOff>140970</xdr:rowOff>
    </xdr:from>
    <xdr:to xmlns:xdr="http://schemas.openxmlformats.org/drawingml/2006/spreadsheetDrawing">
      <xdr:col>72</xdr:col>
      <xdr:colOff>191770</xdr:colOff>
      <xdr:row>19</xdr:row>
      <xdr:rowOff>48260</xdr:rowOff>
    </xdr:to>
    <xdr:cxnSp macro="">
      <xdr:nvCxnSpPr>
        <xdr:cNvPr id="441" name="直線コネクタ 440"/>
        <xdr:cNvCxnSpPr/>
      </xdr:nvCxnSpPr>
      <xdr:spPr>
        <a:xfrm flipV="1">
          <a:off x="13192760" y="2617470"/>
          <a:ext cx="80645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60960</xdr:rowOff>
    </xdr:from>
    <xdr:ext cx="761365" cy="248920"/>
    <xdr:sp macro="" textlink="">
      <xdr:nvSpPr>
        <xdr:cNvPr id="442" name="将来負担の状況平均値テキスト"/>
        <xdr:cNvSpPr txBox="1"/>
      </xdr:nvSpPr>
      <xdr:spPr>
        <a:xfrm>
          <a:off x="15666720" y="220726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87630</xdr:rowOff>
    </xdr:from>
    <xdr:to xmlns:xdr="http://schemas.openxmlformats.org/drawingml/2006/spreadsheetDrawing">
      <xdr:col>81</xdr:col>
      <xdr:colOff>95250</xdr:colOff>
      <xdr:row>14</xdr:row>
      <xdr:rowOff>20320</xdr:rowOff>
    </xdr:to>
    <xdr:sp macro="" textlink="">
      <xdr:nvSpPr>
        <xdr:cNvPr id="443" name="フローチャート: 判断 442"/>
        <xdr:cNvSpPr/>
      </xdr:nvSpPr>
      <xdr:spPr>
        <a:xfrm>
          <a:off x="1553337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18</xdr:row>
      <xdr:rowOff>31115</xdr:rowOff>
    </xdr:from>
    <xdr:to xmlns:xdr="http://schemas.openxmlformats.org/drawingml/2006/spreadsheetDrawing">
      <xdr:col>68</xdr:col>
      <xdr:colOff>152400</xdr:colOff>
      <xdr:row>19</xdr:row>
      <xdr:rowOff>48260</xdr:rowOff>
    </xdr:to>
    <xdr:cxnSp macro="">
      <xdr:nvCxnSpPr>
        <xdr:cNvPr id="444" name="直線コネクタ 443"/>
        <xdr:cNvCxnSpPr/>
      </xdr:nvCxnSpPr>
      <xdr:spPr>
        <a:xfrm>
          <a:off x="12374880" y="3002915"/>
          <a:ext cx="81788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87630</xdr:rowOff>
    </xdr:from>
    <xdr:to xmlns:xdr="http://schemas.openxmlformats.org/drawingml/2006/spreadsheetDrawing">
      <xdr:col>77</xdr:col>
      <xdr:colOff>95250</xdr:colOff>
      <xdr:row>14</xdr:row>
      <xdr:rowOff>20320</xdr:rowOff>
    </xdr:to>
    <xdr:sp macro="" textlink="">
      <xdr:nvSpPr>
        <xdr:cNvPr id="445" name="フローチャート: 判断 444"/>
        <xdr:cNvSpPr/>
      </xdr:nvSpPr>
      <xdr:spPr>
        <a:xfrm>
          <a:off x="1476629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29845</xdr:rowOff>
    </xdr:from>
    <xdr:ext cx="735965" cy="248920"/>
    <xdr:sp macro="" textlink="">
      <xdr:nvSpPr>
        <xdr:cNvPr id="446" name="テキスト ボックス 445"/>
        <xdr:cNvSpPr txBox="1"/>
      </xdr:nvSpPr>
      <xdr:spPr>
        <a:xfrm>
          <a:off x="14465300" y="201104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87630</xdr:rowOff>
    </xdr:from>
    <xdr:to xmlns:xdr="http://schemas.openxmlformats.org/drawingml/2006/spreadsheetDrawing">
      <xdr:col>73</xdr:col>
      <xdr:colOff>44450</xdr:colOff>
      <xdr:row>14</xdr:row>
      <xdr:rowOff>20320</xdr:rowOff>
    </xdr:to>
    <xdr:sp macro="" textlink="">
      <xdr:nvSpPr>
        <xdr:cNvPr id="447" name="フローチャート: 判断 446"/>
        <xdr:cNvSpPr/>
      </xdr:nvSpPr>
      <xdr:spPr>
        <a:xfrm>
          <a:off x="13959840" y="2233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29845</xdr:rowOff>
    </xdr:from>
    <xdr:ext cx="761365" cy="248920"/>
    <xdr:sp macro="" textlink="">
      <xdr:nvSpPr>
        <xdr:cNvPr id="448" name="テキスト ボックス 447"/>
        <xdr:cNvSpPr txBox="1"/>
      </xdr:nvSpPr>
      <xdr:spPr>
        <a:xfrm>
          <a:off x="13647420" y="20110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87630</xdr:rowOff>
    </xdr:from>
    <xdr:to xmlns:xdr="http://schemas.openxmlformats.org/drawingml/2006/spreadsheetDrawing">
      <xdr:col>68</xdr:col>
      <xdr:colOff>191770</xdr:colOff>
      <xdr:row>14</xdr:row>
      <xdr:rowOff>20320</xdr:rowOff>
    </xdr:to>
    <xdr:sp macro="" textlink="">
      <xdr:nvSpPr>
        <xdr:cNvPr id="449" name="フローチャート: 判断 448"/>
        <xdr:cNvSpPr/>
      </xdr:nvSpPr>
      <xdr:spPr>
        <a:xfrm>
          <a:off x="13141960" y="22339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29845</xdr:rowOff>
    </xdr:from>
    <xdr:ext cx="761365" cy="248920"/>
    <xdr:sp macro="" textlink="">
      <xdr:nvSpPr>
        <xdr:cNvPr id="450" name="テキスト ボックス 449"/>
        <xdr:cNvSpPr txBox="1"/>
      </xdr:nvSpPr>
      <xdr:spPr>
        <a:xfrm>
          <a:off x="12847320" y="20110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87630</xdr:rowOff>
    </xdr:from>
    <xdr:to xmlns:xdr="http://schemas.openxmlformats.org/drawingml/2006/spreadsheetDrawing">
      <xdr:col>64</xdr:col>
      <xdr:colOff>152400</xdr:colOff>
      <xdr:row>14</xdr:row>
      <xdr:rowOff>20320</xdr:rowOff>
    </xdr:to>
    <xdr:sp macro="" textlink="">
      <xdr:nvSpPr>
        <xdr:cNvPr id="451" name="フローチャート: 判断 450"/>
        <xdr:cNvSpPr/>
      </xdr:nvSpPr>
      <xdr:spPr>
        <a:xfrm>
          <a:off x="12324080" y="2233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29845</xdr:rowOff>
    </xdr:from>
    <xdr:ext cx="761365" cy="248920"/>
    <xdr:sp macro="" textlink="">
      <xdr:nvSpPr>
        <xdr:cNvPr id="452" name="テキスト ボックス 451"/>
        <xdr:cNvSpPr txBox="1"/>
      </xdr:nvSpPr>
      <xdr:spPr>
        <a:xfrm>
          <a:off x="12029440" y="20110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3" name="テキスト ボックス 452"/>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4" name="テキスト ボックス 453"/>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5" name="テキスト ボックス 454"/>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6" name="テキスト ボックス 455"/>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57" name="テキスト ボックス 456"/>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92710</xdr:rowOff>
    </xdr:from>
    <xdr:to xmlns:xdr="http://schemas.openxmlformats.org/drawingml/2006/spreadsheetDrawing">
      <xdr:col>73</xdr:col>
      <xdr:colOff>44450</xdr:colOff>
      <xdr:row>16</xdr:row>
      <xdr:rowOff>25400</xdr:rowOff>
    </xdr:to>
    <xdr:sp macro="" textlink="">
      <xdr:nvSpPr>
        <xdr:cNvPr id="458" name="楕円 457"/>
        <xdr:cNvSpPr/>
      </xdr:nvSpPr>
      <xdr:spPr>
        <a:xfrm>
          <a:off x="13959840" y="25692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10160</xdr:rowOff>
    </xdr:from>
    <xdr:ext cx="761365" cy="248920"/>
    <xdr:sp macro="" textlink="">
      <xdr:nvSpPr>
        <xdr:cNvPr id="459" name="テキスト ボックス 458"/>
        <xdr:cNvSpPr txBox="1"/>
      </xdr:nvSpPr>
      <xdr:spPr>
        <a:xfrm>
          <a:off x="13647420" y="26517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164465</xdr:rowOff>
    </xdr:from>
    <xdr:to xmlns:xdr="http://schemas.openxmlformats.org/drawingml/2006/spreadsheetDrawing">
      <xdr:col>68</xdr:col>
      <xdr:colOff>191770</xdr:colOff>
      <xdr:row>19</xdr:row>
      <xdr:rowOff>97155</xdr:rowOff>
    </xdr:to>
    <xdr:sp macro="" textlink="">
      <xdr:nvSpPr>
        <xdr:cNvPr id="460" name="楕円 459"/>
        <xdr:cNvSpPr/>
      </xdr:nvSpPr>
      <xdr:spPr>
        <a:xfrm>
          <a:off x="13141960" y="313626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83185</xdr:rowOff>
    </xdr:from>
    <xdr:ext cx="761365" cy="248920"/>
    <xdr:sp macro="" textlink="">
      <xdr:nvSpPr>
        <xdr:cNvPr id="461" name="テキスト ボックス 460"/>
        <xdr:cNvSpPr txBox="1"/>
      </xdr:nvSpPr>
      <xdr:spPr>
        <a:xfrm>
          <a:off x="12847320" y="32200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147320</xdr:rowOff>
    </xdr:from>
    <xdr:to xmlns:xdr="http://schemas.openxmlformats.org/drawingml/2006/spreadsheetDrawing">
      <xdr:col>64</xdr:col>
      <xdr:colOff>152400</xdr:colOff>
      <xdr:row>18</xdr:row>
      <xdr:rowOff>80010</xdr:rowOff>
    </xdr:to>
    <xdr:sp macro="" textlink="">
      <xdr:nvSpPr>
        <xdr:cNvPr id="462" name="楕円 461"/>
        <xdr:cNvSpPr/>
      </xdr:nvSpPr>
      <xdr:spPr>
        <a:xfrm>
          <a:off x="12324080" y="2954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65405</xdr:rowOff>
    </xdr:from>
    <xdr:ext cx="761365" cy="248920"/>
    <xdr:sp macro="" textlink="">
      <xdr:nvSpPr>
        <xdr:cNvPr id="463" name="テキスト ボックス 462"/>
        <xdr:cNvSpPr txBox="1"/>
      </xdr:nvSpPr>
      <xdr:spPr>
        <a:xfrm>
          <a:off x="12029440" y="30372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秋田県東成瀬村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2,396
2,250
203.69
4,381,416
4,293,730
82,876
2,236,243
3,352,279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人件費は、類似団体平均を</a:t>
          </a:r>
          <a:r>
            <a:rPr kumimoji="1" lang="en-US" altLang="ja-JP" sz="1300">
              <a:latin typeface="ＭＳ Ｐゴシック"/>
              <a:ea typeface="ＭＳ Ｐゴシック"/>
            </a:rPr>
            <a:t>8.4</a:t>
          </a:r>
          <a:r>
            <a:rPr kumimoji="1" lang="ja-JP" altLang="en-US" sz="1300">
              <a:latin typeface="ＭＳ Ｐゴシック"/>
              <a:ea typeface="ＭＳ Ｐゴシック"/>
            </a:rPr>
            <a:t>ポイント下回る</a:t>
          </a:r>
          <a:r>
            <a:rPr kumimoji="1" lang="en-US" altLang="ja-JP" sz="1300">
              <a:latin typeface="ＭＳ Ｐゴシック"/>
              <a:ea typeface="ＭＳ Ｐゴシック"/>
            </a:rPr>
            <a:t>15.1</a:t>
          </a:r>
          <a:r>
            <a:rPr kumimoji="1" lang="ja-JP" altLang="en-US" sz="1300">
              <a:latin typeface="ＭＳ Ｐゴシック"/>
              <a:ea typeface="ＭＳ Ｐゴシック"/>
            </a:rPr>
            <a:t>％となっており、前年度比</a:t>
          </a:r>
          <a:r>
            <a:rPr kumimoji="1" lang="en-US" altLang="ja-JP" sz="1300">
              <a:latin typeface="ＭＳ Ｐゴシック"/>
              <a:ea typeface="ＭＳ Ｐゴシック"/>
            </a:rPr>
            <a:t>1.1</a:t>
          </a:r>
          <a:r>
            <a:rPr kumimoji="1" lang="ja-JP" altLang="en-US" sz="1300">
              <a:latin typeface="ＭＳ Ｐゴシック"/>
              <a:ea typeface="ＭＳ Ｐゴシック"/>
            </a:rPr>
            <a:t>ポイントの増加となった。これは職員採用による職員数の増加と管理職員数の増加が要因となっている。</a:t>
          </a:r>
        </a:p>
        <a:p>
          <a:r>
            <a:rPr kumimoji="1" lang="ja-JP" altLang="en-US" sz="1300">
              <a:latin typeface="ＭＳ Ｐゴシック"/>
              <a:ea typeface="ＭＳ Ｐゴシック"/>
            </a:rPr>
            <a:t>　今後も定員数との比較を行いながら、比率の維持に努めていく。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1270</xdr:rowOff>
    </xdr:from>
    <xdr:to xmlns:xdr="http://schemas.openxmlformats.org/drawingml/2006/spreadsheetDrawing">
      <xdr:col>24</xdr:col>
      <xdr:colOff>25400</xdr:colOff>
      <xdr:row>40</xdr:row>
      <xdr:rowOff>165100</xdr:rowOff>
    </xdr:to>
    <xdr:cxnSp macro="">
      <xdr:nvCxnSpPr>
        <xdr:cNvPr id="61" name="直線コネクタ 60"/>
        <xdr:cNvCxnSpPr/>
      </xdr:nvCxnSpPr>
      <xdr:spPr>
        <a:xfrm flipV="1">
          <a:off x="4414520" y="56591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137160</xdr:rowOff>
    </xdr:from>
    <xdr:ext cx="761365" cy="259080"/>
    <xdr:sp macro="" textlink="">
      <xdr:nvSpPr>
        <xdr:cNvPr id="62" name="人件費最小値テキスト"/>
        <xdr:cNvSpPr txBox="1"/>
      </xdr:nvSpPr>
      <xdr:spPr>
        <a:xfrm>
          <a:off x="4503420" y="699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165100</xdr:rowOff>
    </xdr:from>
    <xdr:to xmlns:xdr="http://schemas.openxmlformats.org/drawingml/2006/spreadsheetDrawing">
      <xdr:col>24</xdr:col>
      <xdr:colOff>114300</xdr:colOff>
      <xdr:row>40</xdr:row>
      <xdr:rowOff>165100</xdr:rowOff>
    </xdr:to>
    <xdr:cxnSp macro="">
      <xdr:nvCxnSpPr>
        <xdr:cNvPr id="63" name="直線コネクタ 62"/>
        <xdr:cNvCxnSpPr/>
      </xdr:nvCxnSpPr>
      <xdr:spPr>
        <a:xfrm>
          <a:off x="4342765" y="7023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87630</xdr:rowOff>
    </xdr:from>
    <xdr:ext cx="761365" cy="258445"/>
    <xdr:sp macro="" textlink="">
      <xdr:nvSpPr>
        <xdr:cNvPr id="64" name="人件費最大値テキスト"/>
        <xdr:cNvSpPr txBox="1"/>
      </xdr:nvSpPr>
      <xdr:spPr>
        <a:xfrm>
          <a:off x="4503420" y="5402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1270</xdr:rowOff>
    </xdr:from>
    <xdr:to xmlns:xdr="http://schemas.openxmlformats.org/drawingml/2006/spreadsheetDrawing">
      <xdr:col>24</xdr:col>
      <xdr:colOff>114300</xdr:colOff>
      <xdr:row>33</xdr:row>
      <xdr:rowOff>1270</xdr:rowOff>
    </xdr:to>
    <xdr:cxnSp macro="">
      <xdr:nvCxnSpPr>
        <xdr:cNvPr id="65" name="直線コネクタ 64"/>
        <xdr:cNvCxnSpPr/>
      </xdr:nvCxnSpPr>
      <xdr:spPr>
        <a:xfrm>
          <a:off x="4342765" y="5659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32</xdr:row>
      <xdr:rowOff>88900</xdr:rowOff>
    </xdr:from>
    <xdr:to xmlns:xdr="http://schemas.openxmlformats.org/drawingml/2006/spreadsheetDrawing">
      <xdr:col>24</xdr:col>
      <xdr:colOff>25400</xdr:colOff>
      <xdr:row>33</xdr:row>
      <xdr:rowOff>1270</xdr:rowOff>
    </xdr:to>
    <xdr:cxnSp macro="">
      <xdr:nvCxnSpPr>
        <xdr:cNvPr id="66" name="直線コネクタ 65"/>
        <xdr:cNvCxnSpPr/>
      </xdr:nvCxnSpPr>
      <xdr:spPr>
        <a:xfrm>
          <a:off x="3657600" y="5575300"/>
          <a:ext cx="7569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1365" cy="259080"/>
    <xdr:sp macro="" textlink="">
      <xdr:nvSpPr>
        <xdr:cNvPr id="67" name="人件費平均値テキスト"/>
        <xdr:cNvSpPr txBox="1"/>
      </xdr:nvSpPr>
      <xdr:spPr>
        <a:xfrm>
          <a:off x="4503420" y="62204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380865" y="624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32</xdr:row>
      <xdr:rowOff>88900</xdr:rowOff>
    </xdr:from>
    <xdr:to xmlns:xdr="http://schemas.openxmlformats.org/drawingml/2006/spreadsheetDrawing">
      <xdr:col>19</xdr:col>
      <xdr:colOff>182880</xdr:colOff>
      <xdr:row>33</xdr:row>
      <xdr:rowOff>1270</xdr:rowOff>
    </xdr:to>
    <xdr:cxnSp macro="">
      <xdr:nvCxnSpPr>
        <xdr:cNvPr id="69" name="直線コネクタ 68"/>
        <xdr:cNvCxnSpPr/>
      </xdr:nvCxnSpPr>
      <xdr:spPr>
        <a:xfrm flipV="1">
          <a:off x="2841625" y="5575300"/>
          <a:ext cx="81597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53340</xdr:rowOff>
    </xdr:from>
    <xdr:to xmlns:xdr="http://schemas.openxmlformats.org/drawingml/2006/spreadsheetDrawing">
      <xdr:col>20</xdr:col>
      <xdr:colOff>38100</xdr:colOff>
      <xdr:row>36</xdr:row>
      <xdr:rowOff>154940</xdr:rowOff>
    </xdr:to>
    <xdr:sp macro="" textlink="">
      <xdr:nvSpPr>
        <xdr:cNvPr id="70" name="フローチャート: 判断 69"/>
        <xdr:cNvSpPr/>
      </xdr:nvSpPr>
      <xdr:spPr>
        <a:xfrm>
          <a:off x="3611245" y="6225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139700</xdr:rowOff>
    </xdr:from>
    <xdr:ext cx="736600" cy="259080"/>
    <xdr:sp macro="" textlink="">
      <xdr:nvSpPr>
        <xdr:cNvPr id="71" name="テキスト ボックス 70"/>
        <xdr:cNvSpPr txBox="1"/>
      </xdr:nvSpPr>
      <xdr:spPr>
        <a:xfrm>
          <a:off x="3298190" y="6311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1270</xdr:rowOff>
    </xdr:from>
    <xdr:to xmlns:xdr="http://schemas.openxmlformats.org/drawingml/2006/spreadsheetDrawing">
      <xdr:col>15</xdr:col>
      <xdr:colOff>98425</xdr:colOff>
      <xdr:row>34</xdr:row>
      <xdr:rowOff>35560</xdr:rowOff>
    </xdr:to>
    <xdr:cxnSp macro="">
      <xdr:nvCxnSpPr>
        <xdr:cNvPr id="72" name="直線コネクタ 71"/>
        <xdr:cNvCxnSpPr/>
      </xdr:nvCxnSpPr>
      <xdr:spPr>
        <a:xfrm flipV="1">
          <a:off x="2021205" y="5659120"/>
          <a:ext cx="8204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73" name="フローチャート: 判断 72"/>
        <xdr:cNvSpPr/>
      </xdr:nvSpPr>
      <xdr:spPr>
        <a:xfrm>
          <a:off x="279082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124460</xdr:rowOff>
    </xdr:from>
    <xdr:ext cx="761365" cy="259080"/>
    <xdr:sp macro="" textlink="">
      <xdr:nvSpPr>
        <xdr:cNvPr id="74" name="テキスト ボックス 73"/>
        <xdr:cNvSpPr txBox="1"/>
      </xdr:nvSpPr>
      <xdr:spPr>
        <a:xfrm>
          <a:off x="2494915" y="629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35560</xdr:rowOff>
    </xdr:from>
    <xdr:to xmlns:xdr="http://schemas.openxmlformats.org/drawingml/2006/spreadsheetDrawing">
      <xdr:col>11</xdr:col>
      <xdr:colOff>9525</xdr:colOff>
      <xdr:row>35</xdr:row>
      <xdr:rowOff>8890</xdr:rowOff>
    </xdr:to>
    <xdr:cxnSp macro="">
      <xdr:nvCxnSpPr>
        <xdr:cNvPr id="75" name="直線コネクタ 74"/>
        <xdr:cNvCxnSpPr/>
      </xdr:nvCxnSpPr>
      <xdr:spPr>
        <a:xfrm flipV="1">
          <a:off x="1217930" y="5864860"/>
          <a:ext cx="80327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76" name="フローチャート: 判断 75"/>
        <xdr:cNvSpPr/>
      </xdr:nvSpPr>
      <xdr:spPr>
        <a:xfrm>
          <a:off x="1987550" y="6332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74930</xdr:rowOff>
    </xdr:from>
    <xdr:ext cx="762000" cy="258445"/>
    <xdr:sp macro="" textlink="">
      <xdr:nvSpPr>
        <xdr:cNvPr id="77" name="テキスト ボックス 76"/>
        <xdr:cNvSpPr txBox="1"/>
      </xdr:nvSpPr>
      <xdr:spPr>
        <a:xfrm>
          <a:off x="1674495" y="6418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78" name="フローチャート: 判断 77"/>
        <xdr:cNvSpPr/>
      </xdr:nvSpPr>
      <xdr:spPr>
        <a:xfrm>
          <a:off x="116713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162560</xdr:rowOff>
    </xdr:from>
    <xdr:ext cx="761365" cy="259080"/>
    <xdr:sp macro="" textlink="">
      <xdr:nvSpPr>
        <xdr:cNvPr id="79" name="テキスト ボックス 78"/>
        <xdr:cNvSpPr txBox="1"/>
      </xdr:nvSpPr>
      <xdr:spPr>
        <a:xfrm>
          <a:off x="87122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32</xdr:row>
      <xdr:rowOff>121920</xdr:rowOff>
    </xdr:from>
    <xdr:to xmlns:xdr="http://schemas.openxmlformats.org/drawingml/2006/spreadsheetDrawing">
      <xdr:col>24</xdr:col>
      <xdr:colOff>76200</xdr:colOff>
      <xdr:row>33</xdr:row>
      <xdr:rowOff>52070</xdr:rowOff>
    </xdr:to>
    <xdr:sp macro="" textlink="">
      <xdr:nvSpPr>
        <xdr:cNvPr id="85" name="楕円 84"/>
        <xdr:cNvSpPr/>
      </xdr:nvSpPr>
      <xdr:spPr>
        <a:xfrm>
          <a:off x="4380865" y="56083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30480</xdr:rowOff>
    </xdr:from>
    <xdr:ext cx="761365" cy="258445"/>
    <xdr:sp macro="" textlink="">
      <xdr:nvSpPr>
        <xdr:cNvPr id="86" name="人件費該当値テキスト"/>
        <xdr:cNvSpPr txBox="1"/>
      </xdr:nvSpPr>
      <xdr:spPr>
        <a:xfrm>
          <a:off x="4503420" y="5516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32</xdr:row>
      <xdr:rowOff>38100</xdr:rowOff>
    </xdr:from>
    <xdr:to xmlns:xdr="http://schemas.openxmlformats.org/drawingml/2006/spreadsheetDrawing">
      <xdr:col>20</xdr:col>
      <xdr:colOff>38100</xdr:colOff>
      <xdr:row>32</xdr:row>
      <xdr:rowOff>139700</xdr:rowOff>
    </xdr:to>
    <xdr:sp macro="" textlink="">
      <xdr:nvSpPr>
        <xdr:cNvPr id="87" name="楕円 86"/>
        <xdr:cNvSpPr/>
      </xdr:nvSpPr>
      <xdr:spPr>
        <a:xfrm>
          <a:off x="3611245" y="552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30</xdr:row>
      <xdr:rowOff>149860</xdr:rowOff>
    </xdr:from>
    <xdr:ext cx="736600" cy="259080"/>
    <xdr:sp macro="" textlink="">
      <xdr:nvSpPr>
        <xdr:cNvPr id="88" name="テキスト ボックス 87"/>
        <xdr:cNvSpPr txBox="1"/>
      </xdr:nvSpPr>
      <xdr:spPr>
        <a:xfrm>
          <a:off x="3298190" y="529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32</xdr:row>
      <xdr:rowOff>121920</xdr:rowOff>
    </xdr:from>
    <xdr:to xmlns:xdr="http://schemas.openxmlformats.org/drawingml/2006/spreadsheetDrawing">
      <xdr:col>15</xdr:col>
      <xdr:colOff>149225</xdr:colOff>
      <xdr:row>33</xdr:row>
      <xdr:rowOff>52070</xdr:rowOff>
    </xdr:to>
    <xdr:sp macro="" textlink="">
      <xdr:nvSpPr>
        <xdr:cNvPr id="89" name="楕円 88"/>
        <xdr:cNvSpPr/>
      </xdr:nvSpPr>
      <xdr:spPr>
        <a:xfrm>
          <a:off x="2790825"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31</xdr:row>
      <xdr:rowOff>62230</xdr:rowOff>
    </xdr:from>
    <xdr:ext cx="761365" cy="259080"/>
    <xdr:sp macro="" textlink="">
      <xdr:nvSpPr>
        <xdr:cNvPr id="90" name="テキスト ボックス 89"/>
        <xdr:cNvSpPr txBox="1"/>
      </xdr:nvSpPr>
      <xdr:spPr>
        <a:xfrm>
          <a:off x="2494915" y="5377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156210</xdr:rowOff>
    </xdr:from>
    <xdr:to xmlns:xdr="http://schemas.openxmlformats.org/drawingml/2006/spreadsheetDrawing">
      <xdr:col>11</xdr:col>
      <xdr:colOff>60325</xdr:colOff>
      <xdr:row>34</xdr:row>
      <xdr:rowOff>86360</xdr:rowOff>
    </xdr:to>
    <xdr:sp macro="" textlink="">
      <xdr:nvSpPr>
        <xdr:cNvPr id="91" name="楕円 90"/>
        <xdr:cNvSpPr/>
      </xdr:nvSpPr>
      <xdr:spPr>
        <a:xfrm>
          <a:off x="1987550" y="5814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96520</xdr:rowOff>
    </xdr:from>
    <xdr:ext cx="762000" cy="259080"/>
    <xdr:sp macro="" textlink="">
      <xdr:nvSpPr>
        <xdr:cNvPr id="92" name="テキスト ボックス 91"/>
        <xdr:cNvSpPr txBox="1"/>
      </xdr:nvSpPr>
      <xdr:spPr>
        <a:xfrm>
          <a:off x="1674495"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129540</xdr:rowOff>
    </xdr:from>
    <xdr:to xmlns:xdr="http://schemas.openxmlformats.org/drawingml/2006/spreadsheetDrawing">
      <xdr:col>6</xdr:col>
      <xdr:colOff>171450</xdr:colOff>
      <xdr:row>35</xdr:row>
      <xdr:rowOff>59690</xdr:rowOff>
    </xdr:to>
    <xdr:sp macro="" textlink="">
      <xdr:nvSpPr>
        <xdr:cNvPr id="93" name="楕円 92"/>
        <xdr:cNvSpPr/>
      </xdr:nvSpPr>
      <xdr:spPr>
        <a:xfrm>
          <a:off x="116713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69850</xdr:rowOff>
    </xdr:from>
    <xdr:ext cx="761365" cy="259080"/>
    <xdr:sp macro="" textlink="">
      <xdr:nvSpPr>
        <xdr:cNvPr id="94" name="テキスト ボックス 93"/>
        <xdr:cNvSpPr txBox="1"/>
      </xdr:nvSpPr>
      <xdr:spPr>
        <a:xfrm>
          <a:off x="871220" y="5727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物件費は、前年度から</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ポイント上昇し</a:t>
          </a:r>
          <a:r>
            <a:rPr kumimoji="1" lang="en-US" altLang="ja-JP" sz="1300">
              <a:latin typeface="ＭＳ Ｐゴシック"/>
              <a:ea typeface="ＭＳ Ｐゴシック"/>
            </a:rPr>
            <a:t>17.1</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物価や人件費高騰による委託料の増加もあり、経常的物件費は増加としている。</a:t>
          </a:r>
        </a:p>
        <a:p>
          <a:r>
            <a:rPr kumimoji="1" lang="ja-JP" altLang="en-US" sz="1300">
              <a:latin typeface="ＭＳ Ｐゴシック"/>
              <a:ea typeface="ＭＳ Ｐゴシック"/>
            </a:rPr>
            <a:t>　今後は事業の見直しや効率化等により物件費の削減に取り組んでいく。</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xdr:rowOff>
    </xdr:from>
    <xdr:to xmlns:xdr="http://schemas.openxmlformats.org/drawingml/2006/spreadsheetDrawing">
      <xdr:col>82</xdr:col>
      <xdr:colOff>107950</xdr:colOff>
      <xdr:row>20</xdr:row>
      <xdr:rowOff>69850</xdr:rowOff>
    </xdr:to>
    <xdr:cxnSp macro="">
      <xdr:nvCxnSpPr>
        <xdr:cNvPr id="121" name="直線コネクタ 120"/>
        <xdr:cNvCxnSpPr/>
      </xdr:nvCxnSpPr>
      <xdr:spPr>
        <a:xfrm flipV="1">
          <a:off x="15104110" y="240538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41910</xdr:rowOff>
    </xdr:from>
    <xdr:ext cx="762000" cy="258445"/>
    <xdr:sp macro="" textlink="">
      <xdr:nvSpPr>
        <xdr:cNvPr id="122" name="物件費最小値テキスト"/>
        <xdr:cNvSpPr txBox="1"/>
      </xdr:nvSpPr>
      <xdr:spPr>
        <a:xfrm>
          <a:off x="15179040" y="3470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69850</xdr:rowOff>
    </xdr:from>
    <xdr:to xmlns:xdr="http://schemas.openxmlformats.org/drawingml/2006/spreadsheetDrawing">
      <xdr:col>82</xdr:col>
      <xdr:colOff>182880</xdr:colOff>
      <xdr:row>20</xdr:row>
      <xdr:rowOff>69850</xdr:rowOff>
    </xdr:to>
    <xdr:cxnSp macro="">
      <xdr:nvCxnSpPr>
        <xdr:cNvPr id="123" name="直線コネクタ 122"/>
        <xdr:cNvCxnSpPr/>
      </xdr:nvCxnSpPr>
      <xdr:spPr>
        <a:xfrm>
          <a:off x="15015210" y="34988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91440</xdr:rowOff>
    </xdr:from>
    <xdr:ext cx="762000" cy="259080"/>
    <xdr:sp macro="" textlink="">
      <xdr:nvSpPr>
        <xdr:cNvPr id="124" name="物件費最大値テキスト"/>
        <xdr:cNvSpPr txBox="1"/>
      </xdr:nvSpPr>
      <xdr:spPr>
        <a:xfrm>
          <a:off x="15179040" y="214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xdr:rowOff>
    </xdr:from>
    <xdr:to xmlns:xdr="http://schemas.openxmlformats.org/drawingml/2006/spreadsheetDrawing">
      <xdr:col>82</xdr:col>
      <xdr:colOff>182880</xdr:colOff>
      <xdr:row>14</xdr:row>
      <xdr:rowOff>5080</xdr:rowOff>
    </xdr:to>
    <xdr:cxnSp macro="">
      <xdr:nvCxnSpPr>
        <xdr:cNvPr id="125" name="直線コネクタ 124"/>
        <xdr:cNvCxnSpPr/>
      </xdr:nvCxnSpPr>
      <xdr:spPr>
        <a:xfrm>
          <a:off x="15015210" y="24053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111760</xdr:rowOff>
    </xdr:from>
    <xdr:to xmlns:xdr="http://schemas.openxmlformats.org/drawingml/2006/spreadsheetDrawing">
      <xdr:col>82</xdr:col>
      <xdr:colOff>107950</xdr:colOff>
      <xdr:row>16</xdr:row>
      <xdr:rowOff>130810</xdr:rowOff>
    </xdr:to>
    <xdr:cxnSp macro="">
      <xdr:nvCxnSpPr>
        <xdr:cNvPr id="126" name="直線コネクタ 125"/>
        <xdr:cNvCxnSpPr/>
      </xdr:nvCxnSpPr>
      <xdr:spPr>
        <a:xfrm>
          <a:off x="14334490" y="2854960"/>
          <a:ext cx="7696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54610</xdr:rowOff>
    </xdr:from>
    <xdr:ext cx="762000" cy="258445"/>
    <xdr:sp macro="" textlink="">
      <xdr:nvSpPr>
        <xdr:cNvPr id="127" name="物件費平均値テキスト"/>
        <xdr:cNvSpPr txBox="1"/>
      </xdr:nvSpPr>
      <xdr:spPr>
        <a:xfrm>
          <a:off x="15179040" y="26263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28" name="フローチャート: 判断 127"/>
        <xdr:cNvSpPr/>
      </xdr:nvSpPr>
      <xdr:spPr>
        <a:xfrm>
          <a:off x="1505331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69850</xdr:rowOff>
    </xdr:from>
    <xdr:to xmlns:xdr="http://schemas.openxmlformats.org/drawingml/2006/spreadsheetDrawing">
      <xdr:col>78</xdr:col>
      <xdr:colOff>69850</xdr:colOff>
      <xdr:row>16</xdr:row>
      <xdr:rowOff>111760</xdr:rowOff>
    </xdr:to>
    <xdr:cxnSp macro="">
      <xdr:nvCxnSpPr>
        <xdr:cNvPr id="129" name="直線コネクタ 128"/>
        <xdr:cNvCxnSpPr/>
      </xdr:nvCxnSpPr>
      <xdr:spPr>
        <a:xfrm>
          <a:off x="13531215" y="2813050"/>
          <a:ext cx="8032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0</xdr:rowOff>
    </xdr:from>
    <xdr:to xmlns:xdr="http://schemas.openxmlformats.org/drawingml/2006/spreadsheetDrawing">
      <xdr:col>78</xdr:col>
      <xdr:colOff>120650</xdr:colOff>
      <xdr:row>16</xdr:row>
      <xdr:rowOff>101600</xdr:rowOff>
    </xdr:to>
    <xdr:sp macro="" textlink="">
      <xdr:nvSpPr>
        <xdr:cNvPr id="130" name="フローチャート: 判断 129"/>
        <xdr:cNvSpPr/>
      </xdr:nvSpPr>
      <xdr:spPr>
        <a:xfrm>
          <a:off x="1428369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111760</xdr:rowOff>
    </xdr:from>
    <xdr:ext cx="735965" cy="258445"/>
    <xdr:sp macro="" textlink="">
      <xdr:nvSpPr>
        <xdr:cNvPr id="131" name="テキスト ボックス 130"/>
        <xdr:cNvSpPr txBox="1"/>
      </xdr:nvSpPr>
      <xdr:spPr>
        <a:xfrm>
          <a:off x="13987780" y="25120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69850</xdr:rowOff>
    </xdr:from>
    <xdr:to xmlns:xdr="http://schemas.openxmlformats.org/drawingml/2006/spreadsheetDrawing">
      <xdr:col>73</xdr:col>
      <xdr:colOff>180975</xdr:colOff>
      <xdr:row>16</xdr:row>
      <xdr:rowOff>138430</xdr:rowOff>
    </xdr:to>
    <xdr:cxnSp macro="">
      <xdr:nvCxnSpPr>
        <xdr:cNvPr id="132" name="直線コネクタ 131"/>
        <xdr:cNvCxnSpPr/>
      </xdr:nvCxnSpPr>
      <xdr:spPr>
        <a:xfrm flipV="1">
          <a:off x="12710795" y="281305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114300</xdr:rowOff>
    </xdr:from>
    <xdr:to xmlns:xdr="http://schemas.openxmlformats.org/drawingml/2006/spreadsheetDrawing">
      <xdr:col>74</xdr:col>
      <xdr:colOff>31750</xdr:colOff>
      <xdr:row>16</xdr:row>
      <xdr:rowOff>44450</xdr:rowOff>
    </xdr:to>
    <xdr:sp macro="" textlink="">
      <xdr:nvSpPr>
        <xdr:cNvPr id="133" name="フローチャート: 判断 132"/>
        <xdr:cNvSpPr/>
      </xdr:nvSpPr>
      <xdr:spPr>
        <a:xfrm>
          <a:off x="13480415" y="26860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54610</xdr:rowOff>
    </xdr:from>
    <xdr:ext cx="762000" cy="258445"/>
    <xdr:sp macro="" textlink="">
      <xdr:nvSpPr>
        <xdr:cNvPr id="134" name="テキスト ボックス 133"/>
        <xdr:cNvSpPr txBox="1"/>
      </xdr:nvSpPr>
      <xdr:spPr>
        <a:xfrm>
          <a:off x="13167360" y="2454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138430</xdr:rowOff>
    </xdr:from>
    <xdr:to xmlns:xdr="http://schemas.openxmlformats.org/drawingml/2006/spreadsheetDrawing">
      <xdr:col>69</xdr:col>
      <xdr:colOff>92075</xdr:colOff>
      <xdr:row>17</xdr:row>
      <xdr:rowOff>50800</xdr:rowOff>
    </xdr:to>
    <xdr:cxnSp macro="">
      <xdr:nvCxnSpPr>
        <xdr:cNvPr id="135" name="直線コネクタ 134"/>
        <xdr:cNvCxnSpPr/>
      </xdr:nvCxnSpPr>
      <xdr:spPr>
        <a:xfrm flipV="1">
          <a:off x="11890375" y="2881630"/>
          <a:ext cx="8204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144780</xdr:rowOff>
    </xdr:from>
    <xdr:to xmlns:xdr="http://schemas.openxmlformats.org/drawingml/2006/spreadsheetDrawing">
      <xdr:col>69</xdr:col>
      <xdr:colOff>142875</xdr:colOff>
      <xdr:row>16</xdr:row>
      <xdr:rowOff>74930</xdr:rowOff>
    </xdr:to>
    <xdr:sp macro="" textlink="">
      <xdr:nvSpPr>
        <xdr:cNvPr id="136" name="フローチャート: 判断 135"/>
        <xdr:cNvSpPr/>
      </xdr:nvSpPr>
      <xdr:spPr>
        <a:xfrm>
          <a:off x="12659995"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85090</xdr:rowOff>
    </xdr:from>
    <xdr:ext cx="762000" cy="259080"/>
    <xdr:sp macro="" textlink="">
      <xdr:nvSpPr>
        <xdr:cNvPr id="137" name="テキスト ボックス 136"/>
        <xdr:cNvSpPr txBox="1"/>
      </xdr:nvSpPr>
      <xdr:spPr>
        <a:xfrm>
          <a:off x="12364085" y="248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38" name="フローチャート: 判断 137"/>
        <xdr:cNvSpPr/>
      </xdr:nvSpPr>
      <xdr:spPr>
        <a:xfrm>
          <a:off x="11856720" y="2781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149860</xdr:rowOff>
    </xdr:from>
    <xdr:ext cx="761365" cy="259080"/>
    <xdr:sp macro="" textlink="">
      <xdr:nvSpPr>
        <xdr:cNvPr id="139" name="テキスト ボックス 138"/>
        <xdr:cNvSpPr txBox="1"/>
      </xdr:nvSpPr>
      <xdr:spPr>
        <a:xfrm>
          <a:off x="11543665" y="2550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0" name="テキスト ボックス 139"/>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1" name="テキスト ボックス 140"/>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2" name="テキスト ボックス 141"/>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3" name="テキスト ボックス 142"/>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4" name="テキスト ボックス 143"/>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80010</xdr:rowOff>
    </xdr:from>
    <xdr:to xmlns:xdr="http://schemas.openxmlformats.org/drawingml/2006/spreadsheetDrawing">
      <xdr:col>82</xdr:col>
      <xdr:colOff>158750</xdr:colOff>
      <xdr:row>17</xdr:row>
      <xdr:rowOff>10160</xdr:rowOff>
    </xdr:to>
    <xdr:sp macro="" textlink="">
      <xdr:nvSpPr>
        <xdr:cNvPr id="145" name="楕円 144"/>
        <xdr:cNvSpPr/>
      </xdr:nvSpPr>
      <xdr:spPr>
        <a:xfrm>
          <a:off x="15053310" y="2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16</xdr:row>
      <xdr:rowOff>52070</xdr:rowOff>
    </xdr:from>
    <xdr:ext cx="762000" cy="258445"/>
    <xdr:sp macro="" textlink="">
      <xdr:nvSpPr>
        <xdr:cNvPr id="146" name="物件費該当値テキスト"/>
        <xdr:cNvSpPr txBox="1"/>
      </xdr:nvSpPr>
      <xdr:spPr>
        <a:xfrm>
          <a:off x="15179040" y="2795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47" name="楕円 146"/>
        <xdr:cNvSpPr/>
      </xdr:nvSpPr>
      <xdr:spPr>
        <a:xfrm>
          <a:off x="1428369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5965" cy="259080"/>
    <xdr:sp macro="" textlink="">
      <xdr:nvSpPr>
        <xdr:cNvPr id="148" name="テキスト ボックス 147"/>
        <xdr:cNvSpPr txBox="1"/>
      </xdr:nvSpPr>
      <xdr:spPr>
        <a:xfrm>
          <a:off x="13987780" y="2890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19050</xdr:rowOff>
    </xdr:from>
    <xdr:to xmlns:xdr="http://schemas.openxmlformats.org/drawingml/2006/spreadsheetDrawing">
      <xdr:col>74</xdr:col>
      <xdr:colOff>31750</xdr:colOff>
      <xdr:row>16</xdr:row>
      <xdr:rowOff>120650</xdr:rowOff>
    </xdr:to>
    <xdr:sp macro="" textlink="">
      <xdr:nvSpPr>
        <xdr:cNvPr id="149" name="楕円 148"/>
        <xdr:cNvSpPr/>
      </xdr:nvSpPr>
      <xdr:spPr>
        <a:xfrm>
          <a:off x="13480415" y="2762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105410</xdr:rowOff>
    </xdr:from>
    <xdr:ext cx="762000" cy="259080"/>
    <xdr:sp macro="" textlink="">
      <xdr:nvSpPr>
        <xdr:cNvPr id="150" name="テキスト ボックス 149"/>
        <xdr:cNvSpPr txBox="1"/>
      </xdr:nvSpPr>
      <xdr:spPr>
        <a:xfrm>
          <a:off x="1316736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87630</xdr:rowOff>
    </xdr:from>
    <xdr:to xmlns:xdr="http://schemas.openxmlformats.org/drawingml/2006/spreadsheetDrawing">
      <xdr:col>69</xdr:col>
      <xdr:colOff>142875</xdr:colOff>
      <xdr:row>17</xdr:row>
      <xdr:rowOff>17780</xdr:rowOff>
    </xdr:to>
    <xdr:sp macro="" textlink="">
      <xdr:nvSpPr>
        <xdr:cNvPr id="151" name="楕円 150"/>
        <xdr:cNvSpPr/>
      </xdr:nvSpPr>
      <xdr:spPr>
        <a:xfrm>
          <a:off x="12659995"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2540</xdr:rowOff>
    </xdr:from>
    <xdr:ext cx="762000" cy="259080"/>
    <xdr:sp macro="" textlink="">
      <xdr:nvSpPr>
        <xdr:cNvPr id="152" name="テキスト ボックス 151"/>
        <xdr:cNvSpPr txBox="1"/>
      </xdr:nvSpPr>
      <xdr:spPr>
        <a:xfrm>
          <a:off x="12364085"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0</xdr:rowOff>
    </xdr:from>
    <xdr:to xmlns:xdr="http://schemas.openxmlformats.org/drawingml/2006/spreadsheetDrawing">
      <xdr:col>65</xdr:col>
      <xdr:colOff>53975</xdr:colOff>
      <xdr:row>17</xdr:row>
      <xdr:rowOff>101600</xdr:rowOff>
    </xdr:to>
    <xdr:sp macro="" textlink="">
      <xdr:nvSpPr>
        <xdr:cNvPr id="153" name="楕円 152"/>
        <xdr:cNvSpPr/>
      </xdr:nvSpPr>
      <xdr:spPr>
        <a:xfrm>
          <a:off x="11856720" y="2914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86360</xdr:rowOff>
    </xdr:from>
    <xdr:ext cx="761365" cy="258445"/>
    <xdr:sp macro="" textlink="">
      <xdr:nvSpPr>
        <xdr:cNvPr id="154" name="テキスト ボックス 153"/>
        <xdr:cNvSpPr txBox="1"/>
      </xdr:nvSpPr>
      <xdr:spPr>
        <a:xfrm>
          <a:off x="11543665" y="3001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5" name="正方形/長方形 154"/>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8" name="正方形/長方形 157"/>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9" name="正方形/長方形 158"/>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0" name="正方形/長方形 159"/>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1" name="正方形/長方形 160"/>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2" name="正方形/長方形 161"/>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4" name="正方形/長方形 163"/>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5" name="テキスト ボックス 164"/>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扶助費は前年度から</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ポイント減少の</a:t>
          </a:r>
          <a:r>
            <a:rPr kumimoji="1" lang="en-US" altLang="ja-JP" sz="1300">
              <a:latin typeface="ＭＳ Ｐゴシック"/>
              <a:ea typeface="ＭＳ Ｐゴシック"/>
            </a:rPr>
            <a:t>2.6</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　これは、対象者数の減少による福祉医療給付費や保育所に係る教育・保育給付費の減により経常的扶助費に充当した経常的一般財源が減少したためである。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6" name="テキスト ボックス 165"/>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7" name="直線コネクタ 166"/>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8" name="テキスト ボックス 167"/>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9" name="直線コネクタ 168"/>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0" name="テキスト ボックス 169"/>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1" name="直線コネクタ 170"/>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2" name="テキスト ボックス 171"/>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3" name="直線コネクタ 172"/>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4" name="テキスト ボックス 173"/>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5" name="直線コネクタ 174"/>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6" name="テキスト ボックス 175"/>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7" name="直線コネクタ 176"/>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8" name="テキスト ボックス 177"/>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9" name="直線コネクタ 178"/>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0"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146050</xdr:rowOff>
    </xdr:from>
    <xdr:to xmlns:xdr="http://schemas.openxmlformats.org/drawingml/2006/spreadsheetDrawing">
      <xdr:col>24</xdr:col>
      <xdr:colOff>25400</xdr:colOff>
      <xdr:row>61</xdr:row>
      <xdr:rowOff>146050</xdr:rowOff>
    </xdr:to>
    <xdr:cxnSp macro="">
      <xdr:nvCxnSpPr>
        <xdr:cNvPr id="181" name="直線コネクタ 180"/>
        <xdr:cNvCxnSpPr/>
      </xdr:nvCxnSpPr>
      <xdr:spPr>
        <a:xfrm flipV="1">
          <a:off x="4414520" y="9232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1365" cy="259080"/>
    <xdr:sp macro="" textlink="">
      <xdr:nvSpPr>
        <xdr:cNvPr id="182" name="扶助費最小値テキスト"/>
        <xdr:cNvSpPr txBox="1"/>
      </xdr:nvSpPr>
      <xdr:spPr>
        <a:xfrm>
          <a:off x="450342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83" name="直線コネクタ 182"/>
        <xdr:cNvCxnSpPr/>
      </xdr:nvCxnSpPr>
      <xdr:spPr>
        <a:xfrm>
          <a:off x="4342765" y="10604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60960</xdr:rowOff>
    </xdr:from>
    <xdr:ext cx="761365" cy="259080"/>
    <xdr:sp macro="" textlink="">
      <xdr:nvSpPr>
        <xdr:cNvPr id="184" name="扶助費最大値テキスト"/>
        <xdr:cNvSpPr txBox="1"/>
      </xdr:nvSpPr>
      <xdr:spPr>
        <a:xfrm>
          <a:off x="4503420" y="8976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146050</xdr:rowOff>
    </xdr:from>
    <xdr:to xmlns:xdr="http://schemas.openxmlformats.org/drawingml/2006/spreadsheetDrawing">
      <xdr:col>24</xdr:col>
      <xdr:colOff>114300</xdr:colOff>
      <xdr:row>53</xdr:row>
      <xdr:rowOff>146050</xdr:rowOff>
    </xdr:to>
    <xdr:cxnSp macro="">
      <xdr:nvCxnSpPr>
        <xdr:cNvPr id="185" name="直線コネクタ 184"/>
        <xdr:cNvCxnSpPr/>
      </xdr:nvCxnSpPr>
      <xdr:spPr>
        <a:xfrm>
          <a:off x="4342765" y="9232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146050</xdr:rowOff>
    </xdr:from>
    <xdr:to xmlns:xdr="http://schemas.openxmlformats.org/drawingml/2006/spreadsheetDrawing">
      <xdr:col>24</xdr:col>
      <xdr:colOff>25400</xdr:colOff>
      <xdr:row>56</xdr:row>
      <xdr:rowOff>31750</xdr:rowOff>
    </xdr:to>
    <xdr:cxnSp macro="">
      <xdr:nvCxnSpPr>
        <xdr:cNvPr id="186" name="直線コネクタ 185"/>
        <xdr:cNvCxnSpPr/>
      </xdr:nvCxnSpPr>
      <xdr:spPr>
        <a:xfrm flipV="1">
          <a:off x="3657600" y="9575800"/>
          <a:ext cx="7569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124460</xdr:rowOff>
    </xdr:from>
    <xdr:ext cx="761365" cy="259080"/>
    <xdr:sp macro="" textlink="">
      <xdr:nvSpPr>
        <xdr:cNvPr id="187" name="扶助費平均値テキスト"/>
        <xdr:cNvSpPr txBox="1"/>
      </xdr:nvSpPr>
      <xdr:spPr>
        <a:xfrm>
          <a:off x="4503420" y="95542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8" name="フローチャート: 判断 187"/>
        <xdr:cNvSpPr/>
      </xdr:nvSpPr>
      <xdr:spPr>
        <a:xfrm>
          <a:off x="4380865"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31750</xdr:rowOff>
    </xdr:from>
    <xdr:to xmlns:xdr="http://schemas.openxmlformats.org/drawingml/2006/spreadsheetDrawing">
      <xdr:col>19</xdr:col>
      <xdr:colOff>182880</xdr:colOff>
      <xdr:row>56</xdr:row>
      <xdr:rowOff>50800</xdr:rowOff>
    </xdr:to>
    <xdr:cxnSp macro="">
      <xdr:nvCxnSpPr>
        <xdr:cNvPr id="189" name="直線コネクタ 188"/>
        <xdr:cNvCxnSpPr/>
      </xdr:nvCxnSpPr>
      <xdr:spPr>
        <a:xfrm flipV="1">
          <a:off x="2841625" y="9632950"/>
          <a:ext cx="8159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0" name="フローチャート: 判断 189"/>
        <xdr:cNvSpPr/>
      </xdr:nvSpPr>
      <xdr:spPr>
        <a:xfrm>
          <a:off x="361124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6600" cy="259080"/>
    <xdr:sp macro="" textlink="">
      <xdr:nvSpPr>
        <xdr:cNvPr id="191" name="テキスト ボックス 190"/>
        <xdr:cNvSpPr txBox="1"/>
      </xdr:nvSpPr>
      <xdr:spPr>
        <a:xfrm>
          <a:off x="329819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50800</xdr:rowOff>
    </xdr:from>
    <xdr:to xmlns:xdr="http://schemas.openxmlformats.org/drawingml/2006/spreadsheetDrawing">
      <xdr:col>15</xdr:col>
      <xdr:colOff>98425</xdr:colOff>
      <xdr:row>56</xdr:row>
      <xdr:rowOff>69850</xdr:rowOff>
    </xdr:to>
    <xdr:cxnSp macro="">
      <xdr:nvCxnSpPr>
        <xdr:cNvPr id="192" name="直線コネクタ 191"/>
        <xdr:cNvCxnSpPr/>
      </xdr:nvCxnSpPr>
      <xdr:spPr>
        <a:xfrm flipV="1">
          <a:off x="2021205" y="9652000"/>
          <a:ext cx="8204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114300</xdr:rowOff>
    </xdr:from>
    <xdr:to xmlns:xdr="http://schemas.openxmlformats.org/drawingml/2006/spreadsheetDrawing">
      <xdr:col>15</xdr:col>
      <xdr:colOff>149225</xdr:colOff>
      <xdr:row>56</xdr:row>
      <xdr:rowOff>44450</xdr:rowOff>
    </xdr:to>
    <xdr:sp macro="" textlink="">
      <xdr:nvSpPr>
        <xdr:cNvPr id="193" name="フローチャート: 判断 192"/>
        <xdr:cNvSpPr/>
      </xdr:nvSpPr>
      <xdr:spPr>
        <a:xfrm>
          <a:off x="2790825"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54610</xdr:rowOff>
    </xdr:from>
    <xdr:ext cx="761365" cy="258445"/>
    <xdr:sp macro="" textlink="">
      <xdr:nvSpPr>
        <xdr:cNvPr id="194" name="テキスト ボックス 193"/>
        <xdr:cNvSpPr txBox="1"/>
      </xdr:nvSpPr>
      <xdr:spPr>
        <a:xfrm>
          <a:off x="2494915" y="931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69850</xdr:rowOff>
    </xdr:from>
    <xdr:to xmlns:xdr="http://schemas.openxmlformats.org/drawingml/2006/spreadsheetDrawing">
      <xdr:col>11</xdr:col>
      <xdr:colOff>9525</xdr:colOff>
      <xdr:row>57</xdr:row>
      <xdr:rowOff>146050</xdr:rowOff>
    </xdr:to>
    <xdr:cxnSp macro="">
      <xdr:nvCxnSpPr>
        <xdr:cNvPr id="195" name="直線コネクタ 194"/>
        <xdr:cNvCxnSpPr/>
      </xdr:nvCxnSpPr>
      <xdr:spPr>
        <a:xfrm flipV="1">
          <a:off x="1217930" y="9671050"/>
          <a:ext cx="803275"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6" name="フローチャート: 判断 195"/>
        <xdr:cNvSpPr/>
      </xdr:nvSpPr>
      <xdr:spPr>
        <a:xfrm>
          <a:off x="1987550"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2000" cy="259080"/>
    <xdr:sp macro="" textlink="">
      <xdr:nvSpPr>
        <xdr:cNvPr id="197" name="テキスト ボックス 196"/>
        <xdr:cNvSpPr txBox="1"/>
      </xdr:nvSpPr>
      <xdr:spPr>
        <a:xfrm>
          <a:off x="1674495"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198" name="フローチャート: 判断 197"/>
        <xdr:cNvSpPr/>
      </xdr:nvSpPr>
      <xdr:spPr>
        <a:xfrm>
          <a:off x="116713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149860</xdr:rowOff>
    </xdr:from>
    <xdr:ext cx="761365" cy="259080"/>
    <xdr:sp macro="" textlink="">
      <xdr:nvSpPr>
        <xdr:cNvPr id="199" name="テキスト ボックス 198"/>
        <xdr:cNvSpPr txBox="1"/>
      </xdr:nvSpPr>
      <xdr:spPr>
        <a:xfrm>
          <a:off x="871220" y="9408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3" name="テキスト ボックス 202"/>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205" name="楕円 204"/>
        <xdr:cNvSpPr/>
      </xdr:nvSpPr>
      <xdr:spPr>
        <a:xfrm>
          <a:off x="4380865" y="952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111760</xdr:rowOff>
    </xdr:from>
    <xdr:ext cx="761365" cy="258445"/>
    <xdr:sp macro="" textlink="">
      <xdr:nvSpPr>
        <xdr:cNvPr id="206" name="扶助費該当値テキスト"/>
        <xdr:cNvSpPr txBox="1"/>
      </xdr:nvSpPr>
      <xdr:spPr>
        <a:xfrm>
          <a:off x="4503420" y="937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207" name="楕円 206"/>
        <xdr:cNvSpPr/>
      </xdr:nvSpPr>
      <xdr:spPr>
        <a:xfrm>
          <a:off x="3611245" y="9582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67310</xdr:rowOff>
    </xdr:from>
    <xdr:ext cx="736600" cy="259080"/>
    <xdr:sp macro="" textlink="">
      <xdr:nvSpPr>
        <xdr:cNvPr id="208" name="テキスト ボックス 207"/>
        <xdr:cNvSpPr txBox="1"/>
      </xdr:nvSpPr>
      <xdr:spPr>
        <a:xfrm>
          <a:off x="3298190" y="9668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209" name="楕円 208"/>
        <xdr:cNvSpPr/>
      </xdr:nvSpPr>
      <xdr:spPr>
        <a:xfrm>
          <a:off x="2790825"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86360</xdr:rowOff>
    </xdr:from>
    <xdr:ext cx="761365" cy="258445"/>
    <xdr:sp macro="" textlink="">
      <xdr:nvSpPr>
        <xdr:cNvPr id="210" name="テキスト ボックス 209"/>
        <xdr:cNvSpPr txBox="1"/>
      </xdr:nvSpPr>
      <xdr:spPr>
        <a:xfrm>
          <a:off x="2494915"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19050</xdr:rowOff>
    </xdr:from>
    <xdr:to xmlns:xdr="http://schemas.openxmlformats.org/drawingml/2006/spreadsheetDrawing">
      <xdr:col>11</xdr:col>
      <xdr:colOff>60325</xdr:colOff>
      <xdr:row>56</xdr:row>
      <xdr:rowOff>120650</xdr:rowOff>
    </xdr:to>
    <xdr:sp macro="" textlink="">
      <xdr:nvSpPr>
        <xdr:cNvPr id="211" name="楕円 210"/>
        <xdr:cNvSpPr/>
      </xdr:nvSpPr>
      <xdr:spPr>
        <a:xfrm>
          <a:off x="1987550" y="9620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105410</xdr:rowOff>
    </xdr:from>
    <xdr:ext cx="762000" cy="259080"/>
    <xdr:sp macro="" textlink="">
      <xdr:nvSpPr>
        <xdr:cNvPr id="212" name="テキスト ボックス 211"/>
        <xdr:cNvSpPr txBox="1"/>
      </xdr:nvSpPr>
      <xdr:spPr>
        <a:xfrm>
          <a:off x="1674495" y="970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95250</xdr:rowOff>
    </xdr:from>
    <xdr:to xmlns:xdr="http://schemas.openxmlformats.org/drawingml/2006/spreadsheetDrawing">
      <xdr:col>6</xdr:col>
      <xdr:colOff>171450</xdr:colOff>
      <xdr:row>58</xdr:row>
      <xdr:rowOff>25400</xdr:rowOff>
    </xdr:to>
    <xdr:sp macro="" textlink="">
      <xdr:nvSpPr>
        <xdr:cNvPr id="213" name="楕円 212"/>
        <xdr:cNvSpPr/>
      </xdr:nvSpPr>
      <xdr:spPr>
        <a:xfrm>
          <a:off x="116713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10160</xdr:rowOff>
    </xdr:from>
    <xdr:ext cx="761365" cy="259080"/>
    <xdr:sp macro="" textlink="">
      <xdr:nvSpPr>
        <xdr:cNvPr id="214" name="テキスト ボックス 213"/>
        <xdr:cNvSpPr txBox="1"/>
      </xdr:nvSpPr>
      <xdr:spPr>
        <a:xfrm>
          <a:off x="871220" y="9954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令和５年度は前年度と同水準となる</a:t>
          </a:r>
          <a:r>
            <a:rPr kumimoji="1" lang="en-US" altLang="ja-JP" sz="1300">
              <a:latin typeface="ＭＳ Ｐゴシック"/>
              <a:ea typeface="ＭＳ Ｐゴシック"/>
            </a:rPr>
            <a:t>16.1</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 　このうち、維持補修費については物価高騰等による増額により全体としては</a:t>
          </a:r>
          <a:r>
            <a:rPr kumimoji="1" lang="en-US" altLang="ja-JP" sz="1300">
              <a:latin typeface="ＭＳ Ｐゴシック"/>
              <a:ea typeface="ＭＳ Ｐゴシック"/>
            </a:rPr>
            <a:t>167</a:t>
          </a:r>
          <a:r>
            <a:rPr kumimoji="1" lang="ja-JP" altLang="en-US" sz="1300">
              <a:latin typeface="ＭＳ Ｐゴシック"/>
              <a:ea typeface="ＭＳ Ｐゴシック"/>
            </a:rPr>
            <a:t>万円の増額となったものの、県営発電所周辺地域等振興事業助成金などの特定財源を充当したことで、比率の変動を抑制している。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今後は、施設管理方法の見直しや効率化を図るとともに財源を模索し、比率の低下に努める。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6" name="テキスト ボックス 225"/>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8" name="テキスト ボックス 227"/>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0" name="テキスト ボックス 229"/>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2" name="テキスト ボックス 231"/>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4" name="テキスト ボックス 233"/>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6" name="テキスト ボックス 235"/>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38" name="テキスト ボックス 237"/>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62</xdr:row>
      <xdr:rowOff>66040</xdr:rowOff>
    </xdr:to>
    <xdr:cxnSp macro="">
      <xdr:nvCxnSpPr>
        <xdr:cNvPr id="241" name="直線コネクタ 240"/>
        <xdr:cNvCxnSpPr/>
      </xdr:nvCxnSpPr>
      <xdr:spPr>
        <a:xfrm flipV="1">
          <a:off x="15104110" y="92710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62</xdr:row>
      <xdr:rowOff>38100</xdr:rowOff>
    </xdr:from>
    <xdr:ext cx="762000" cy="259080"/>
    <xdr:sp macro="" textlink="">
      <xdr:nvSpPr>
        <xdr:cNvPr id="242" name="その他最小値テキスト"/>
        <xdr:cNvSpPr txBox="1"/>
      </xdr:nvSpPr>
      <xdr:spPr>
        <a:xfrm>
          <a:off x="1517904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66040</xdr:rowOff>
    </xdr:from>
    <xdr:to xmlns:xdr="http://schemas.openxmlformats.org/drawingml/2006/spreadsheetDrawing">
      <xdr:col>82</xdr:col>
      <xdr:colOff>182880</xdr:colOff>
      <xdr:row>62</xdr:row>
      <xdr:rowOff>66040</xdr:rowOff>
    </xdr:to>
    <xdr:cxnSp macro="">
      <xdr:nvCxnSpPr>
        <xdr:cNvPr id="243" name="直線コネクタ 242"/>
        <xdr:cNvCxnSpPr/>
      </xdr:nvCxnSpPr>
      <xdr:spPr>
        <a:xfrm>
          <a:off x="15015210" y="10695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99060</xdr:rowOff>
    </xdr:from>
    <xdr:ext cx="762000" cy="258445"/>
    <xdr:sp macro="" textlink="">
      <xdr:nvSpPr>
        <xdr:cNvPr id="244" name="その他最大値テキスト"/>
        <xdr:cNvSpPr txBox="1"/>
      </xdr:nvSpPr>
      <xdr:spPr>
        <a:xfrm>
          <a:off x="1517904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182880</xdr:colOff>
      <xdr:row>54</xdr:row>
      <xdr:rowOff>12700</xdr:rowOff>
    </xdr:to>
    <xdr:cxnSp macro="">
      <xdr:nvCxnSpPr>
        <xdr:cNvPr id="245" name="直線コネクタ 244"/>
        <xdr:cNvCxnSpPr/>
      </xdr:nvCxnSpPr>
      <xdr:spPr>
        <a:xfrm>
          <a:off x="15015210" y="9271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20320</xdr:rowOff>
    </xdr:from>
    <xdr:to xmlns:xdr="http://schemas.openxmlformats.org/drawingml/2006/spreadsheetDrawing">
      <xdr:col>82</xdr:col>
      <xdr:colOff>107950</xdr:colOff>
      <xdr:row>60</xdr:row>
      <xdr:rowOff>20320</xdr:rowOff>
    </xdr:to>
    <xdr:cxnSp macro="">
      <xdr:nvCxnSpPr>
        <xdr:cNvPr id="246" name="直線コネクタ 245"/>
        <xdr:cNvCxnSpPr/>
      </xdr:nvCxnSpPr>
      <xdr:spPr>
        <a:xfrm>
          <a:off x="14334490" y="1030732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43180</xdr:rowOff>
    </xdr:from>
    <xdr:ext cx="762000" cy="258445"/>
    <xdr:sp macro="" textlink="">
      <xdr:nvSpPr>
        <xdr:cNvPr id="247" name="その他平均値テキスト"/>
        <xdr:cNvSpPr txBox="1"/>
      </xdr:nvSpPr>
      <xdr:spPr>
        <a:xfrm>
          <a:off x="15179040" y="96443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26670</xdr:rowOff>
    </xdr:from>
    <xdr:to xmlns:xdr="http://schemas.openxmlformats.org/drawingml/2006/spreadsheetDrawing">
      <xdr:col>82</xdr:col>
      <xdr:colOff>158750</xdr:colOff>
      <xdr:row>57</xdr:row>
      <xdr:rowOff>128270</xdr:rowOff>
    </xdr:to>
    <xdr:sp macro="" textlink="">
      <xdr:nvSpPr>
        <xdr:cNvPr id="248" name="フローチャート: 判断 247"/>
        <xdr:cNvSpPr/>
      </xdr:nvSpPr>
      <xdr:spPr>
        <a:xfrm>
          <a:off x="1505331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69850</xdr:rowOff>
    </xdr:from>
    <xdr:to xmlns:xdr="http://schemas.openxmlformats.org/drawingml/2006/spreadsheetDrawing">
      <xdr:col>78</xdr:col>
      <xdr:colOff>69850</xdr:colOff>
      <xdr:row>60</xdr:row>
      <xdr:rowOff>20320</xdr:rowOff>
    </xdr:to>
    <xdr:cxnSp macro="">
      <xdr:nvCxnSpPr>
        <xdr:cNvPr id="249" name="直線コネクタ 248"/>
        <xdr:cNvCxnSpPr/>
      </xdr:nvCxnSpPr>
      <xdr:spPr>
        <a:xfrm>
          <a:off x="13531215" y="10185400"/>
          <a:ext cx="80327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50" name="フローチャート: 判断 249"/>
        <xdr:cNvSpPr/>
      </xdr:nvSpPr>
      <xdr:spPr>
        <a:xfrm>
          <a:off x="1428369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111760</xdr:rowOff>
    </xdr:from>
    <xdr:ext cx="735965" cy="258445"/>
    <xdr:sp macro="" textlink="">
      <xdr:nvSpPr>
        <xdr:cNvPr id="251" name="テキスト ボックス 250"/>
        <xdr:cNvSpPr txBox="1"/>
      </xdr:nvSpPr>
      <xdr:spPr>
        <a:xfrm>
          <a:off x="13987780" y="9712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69850</xdr:rowOff>
    </xdr:from>
    <xdr:to xmlns:xdr="http://schemas.openxmlformats.org/drawingml/2006/spreadsheetDrawing">
      <xdr:col>73</xdr:col>
      <xdr:colOff>180975</xdr:colOff>
      <xdr:row>59</xdr:row>
      <xdr:rowOff>168910</xdr:rowOff>
    </xdr:to>
    <xdr:cxnSp macro="">
      <xdr:nvCxnSpPr>
        <xdr:cNvPr id="252" name="直線コネクタ 251"/>
        <xdr:cNvCxnSpPr/>
      </xdr:nvCxnSpPr>
      <xdr:spPr>
        <a:xfrm flipV="1">
          <a:off x="12710795" y="10185400"/>
          <a:ext cx="8204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156210</xdr:rowOff>
    </xdr:from>
    <xdr:to xmlns:xdr="http://schemas.openxmlformats.org/drawingml/2006/spreadsheetDrawing">
      <xdr:col>74</xdr:col>
      <xdr:colOff>31750</xdr:colOff>
      <xdr:row>58</xdr:row>
      <xdr:rowOff>86360</xdr:rowOff>
    </xdr:to>
    <xdr:sp macro="" textlink="">
      <xdr:nvSpPr>
        <xdr:cNvPr id="253" name="フローチャート: 判断 252"/>
        <xdr:cNvSpPr/>
      </xdr:nvSpPr>
      <xdr:spPr>
        <a:xfrm>
          <a:off x="13480415" y="99288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96520</xdr:rowOff>
    </xdr:from>
    <xdr:ext cx="762000" cy="259080"/>
    <xdr:sp macro="" textlink="">
      <xdr:nvSpPr>
        <xdr:cNvPr id="254" name="テキスト ボックス 253"/>
        <xdr:cNvSpPr txBox="1"/>
      </xdr:nvSpPr>
      <xdr:spPr>
        <a:xfrm>
          <a:off x="1316736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168910</xdr:rowOff>
    </xdr:from>
    <xdr:to xmlns:xdr="http://schemas.openxmlformats.org/drawingml/2006/spreadsheetDrawing">
      <xdr:col>69</xdr:col>
      <xdr:colOff>92075</xdr:colOff>
      <xdr:row>60</xdr:row>
      <xdr:rowOff>12700</xdr:rowOff>
    </xdr:to>
    <xdr:cxnSp macro="">
      <xdr:nvCxnSpPr>
        <xdr:cNvPr id="255" name="直線コネクタ 254"/>
        <xdr:cNvCxnSpPr/>
      </xdr:nvCxnSpPr>
      <xdr:spPr>
        <a:xfrm flipV="1">
          <a:off x="11890375" y="1028446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60960</xdr:rowOff>
    </xdr:from>
    <xdr:to xmlns:xdr="http://schemas.openxmlformats.org/drawingml/2006/spreadsheetDrawing">
      <xdr:col>69</xdr:col>
      <xdr:colOff>142875</xdr:colOff>
      <xdr:row>58</xdr:row>
      <xdr:rowOff>162560</xdr:rowOff>
    </xdr:to>
    <xdr:sp macro="" textlink="">
      <xdr:nvSpPr>
        <xdr:cNvPr id="256" name="フローチャート: 判断 255"/>
        <xdr:cNvSpPr/>
      </xdr:nvSpPr>
      <xdr:spPr>
        <a:xfrm>
          <a:off x="12659995"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1270</xdr:rowOff>
    </xdr:from>
    <xdr:ext cx="762000" cy="259080"/>
    <xdr:sp macro="" textlink="">
      <xdr:nvSpPr>
        <xdr:cNvPr id="257" name="テキスト ボックス 256"/>
        <xdr:cNvSpPr txBox="1"/>
      </xdr:nvSpPr>
      <xdr:spPr>
        <a:xfrm>
          <a:off x="12364085" y="977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76200</xdr:rowOff>
    </xdr:from>
    <xdr:to xmlns:xdr="http://schemas.openxmlformats.org/drawingml/2006/spreadsheetDrawing">
      <xdr:col>65</xdr:col>
      <xdr:colOff>53975</xdr:colOff>
      <xdr:row>59</xdr:row>
      <xdr:rowOff>6350</xdr:rowOff>
    </xdr:to>
    <xdr:sp macro="" textlink="">
      <xdr:nvSpPr>
        <xdr:cNvPr id="258" name="フローチャート: 判断 257"/>
        <xdr:cNvSpPr/>
      </xdr:nvSpPr>
      <xdr:spPr>
        <a:xfrm>
          <a:off x="11856720" y="10020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16510</xdr:rowOff>
    </xdr:from>
    <xdr:ext cx="761365" cy="259080"/>
    <xdr:sp macro="" textlink="">
      <xdr:nvSpPr>
        <xdr:cNvPr id="259" name="テキスト ボックス 258"/>
        <xdr:cNvSpPr txBox="1"/>
      </xdr:nvSpPr>
      <xdr:spPr>
        <a:xfrm>
          <a:off x="11543665" y="978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0" name="テキスト ボックス 259"/>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1" name="テキスト ボックス 260"/>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2" name="テキスト ボックス 261"/>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3" name="テキスト ボックス 262"/>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4" name="テキスト ボックス 263"/>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140970</xdr:rowOff>
    </xdr:from>
    <xdr:to xmlns:xdr="http://schemas.openxmlformats.org/drawingml/2006/spreadsheetDrawing">
      <xdr:col>82</xdr:col>
      <xdr:colOff>158750</xdr:colOff>
      <xdr:row>60</xdr:row>
      <xdr:rowOff>71120</xdr:rowOff>
    </xdr:to>
    <xdr:sp macro="" textlink="">
      <xdr:nvSpPr>
        <xdr:cNvPr id="265" name="楕円 264"/>
        <xdr:cNvSpPr/>
      </xdr:nvSpPr>
      <xdr:spPr>
        <a:xfrm>
          <a:off x="1505331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59</xdr:row>
      <xdr:rowOff>113030</xdr:rowOff>
    </xdr:from>
    <xdr:ext cx="762000" cy="259080"/>
    <xdr:sp macro="" textlink="">
      <xdr:nvSpPr>
        <xdr:cNvPr id="266" name="その他該当値テキスト"/>
        <xdr:cNvSpPr txBox="1"/>
      </xdr:nvSpPr>
      <xdr:spPr>
        <a:xfrm>
          <a:off x="15179040" y="1022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140970</xdr:rowOff>
    </xdr:from>
    <xdr:to xmlns:xdr="http://schemas.openxmlformats.org/drawingml/2006/spreadsheetDrawing">
      <xdr:col>78</xdr:col>
      <xdr:colOff>120650</xdr:colOff>
      <xdr:row>60</xdr:row>
      <xdr:rowOff>71120</xdr:rowOff>
    </xdr:to>
    <xdr:sp macro="" textlink="">
      <xdr:nvSpPr>
        <xdr:cNvPr id="267" name="楕円 266"/>
        <xdr:cNvSpPr/>
      </xdr:nvSpPr>
      <xdr:spPr>
        <a:xfrm>
          <a:off x="1428369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55880</xdr:rowOff>
    </xdr:from>
    <xdr:ext cx="735965" cy="259080"/>
    <xdr:sp macro="" textlink="">
      <xdr:nvSpPr>
        <xdr:cNvPr id="268" name="テキスト ボックス 267"/>
        <xdr:cNvSpPr txBox="1"/>
      </xdr:nvSpPr>
      <xdr:spPr>
        <a:xfrm>
          <a:off x="13987780" y="103428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19050</xdr:rowOff>
    </xdr:from>
    <xdr:to xmlns:xdr="http://schemas.openxmlformats.org/drawingml/2006/spreadsheetDrawing">
      <xdr:col>74</xdr:col>
      <xdr:colOff>31750</xdr:colOff>
      <xdr:row>59</xdr:row>
      <xdr:rowOff>120650</xdr:rowOff>
    </xdr:to>
    <xdr:sp macro="" textlink="">
      <xdr:nvSpPr>
        <xdr:cNvPr id="269" name="楕円 268"/>
        <xdr:cNvSpPr/>
      </xdr:nvSpPr>
      <xdr:spPr>
        <a:xfrm>
          <a:off x="13480415" y="10134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105410</xdr:rowOff>
    </xdr:from>
    <xdr:ext cx="762000" cy="259080"/>
    <xdr:sp macro="" textlink="">
      <xdr:nvSpPr>
        <xdr:cNvPr id="270" name="テキスト ボックス 269"/>
        <xdr:cNvSpPr txBox="1"/>
      </xdr:nvSpPr>
      <xdr:spPr>
        <a:xfrm>
          <a:off x="1316736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118110</xdr:rowOff>
    </xdr:from>
    <xdr:to xmlns:xdr="http://schemas.openxmlformats.org/drawingml/2006/spreadsheetDrawing">
      <xdr:col>69</xdr:col>
      <xdr:colOff>142875</xdr:colOff>
      <xdr:row>60</xdr:row>
      <xdr:rowOff>48260</xdr:rowOff>
    </xdr:to>
    <xdr:sp macro="" textlink="">
      <xdr:nvSpPr>
        <xdr:cNvPr id="271" name="楕円 270"/>
        <xdr:cNvSpPr/>
      </xdr:nvSpPr>
      <xdr:spPr>
        <a:xfrm>
          <a:off x="12659995"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33020</xdr:rowOff>
    </xdr:from>
    <xdr:ext cx="762000" cy="259080"/>
    <xdr:sp macro="" textlink="">
      <xdr:nvSpPr>
        <xdr:cNvPr id="272" name="テキスト ボックス 271"/>
        <xdr:cNvSpPr txBox="1"/>
      </xdr:nvSpPr>
      <xdr:spPr>
        <a:xfrm>
          <a:off x="12364085"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133350</xdr:rowOff>
    </xdr:from>
    <xdr:to xmlns:xdr="http://schemas.openxmlformats.org/drawingml/2006/spreadsheetDrawing">
      <xdr:col>65</xdr:col>
      <xdr:colOff>53975</xdr:colOff>
      <xdr:row>60</xdr:row>
      <xdr:rowOff>63500</xdr:rowOff>
    </xdr:to>
    <xdr:sp macro="" textlink="">
      <xdr:nvSpPr>
        <xdr:cNvPr id="273" name="楕円 272"/>
        <xdr:cNvSpPr/>
      </xdr:nvSpPr>
      <xdr:spPr>
        <a:xfrm>
          <a:off x="11856720" y="10248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48260</xdr:rowOff>
    </xdr:from>
    <xdr:ext cx="761365" cy="259080"/>
    <xdr:sp macro="" textlink="">
      <xdr:nvSpPr>
        <xdr:cNvPr id="274" name="テキスト ボックス 273"/>
        <xdr:cNvSpPr txBox="1"/>
      </xdr:nvSpPr>
      <xdr:spPr>
        <a:xfrm>
          <a:off x="11543665" y="1033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補助費は、前年度から</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ポイント増加となる</a:t>
          </a:r>
          <a:r>
            <a:rPr kumimoji="1" lang="en-US" altLang="ja-JP" sz="1300">
              <a:latin typeface="ＭＳ Ｐゴシック"/>
              <a:ea typeface="ＭＳ Ｐゴシック"/>
            </a:rPr>
            <a:t>11.8</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　人件費・物件費の高騰による一部事務組合負担金の増加等により増加している。　今後は各事業の積極的な見直しも実施し、数値の改善に取り組んでいく。</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6" name="テキスト ボックス 285"/>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8" name="テキスト ボックス 287"/>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0" name="テキスト ボックス 289"/>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2" name="テキスト ボックス 291"/>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4" name="テキスト ボックス 293"/>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6" name="テキスト ボックス 295"/>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67310</xdr:rowOff>
    </xdr:from>
    <xdr:to xmlns:xdr="http://schemas.openxmlformats.org/drawingml/2006/spreadsheetDrawing">
      <xdr:col>82</xdr:col>
      <xdr:colOff>107950</xdr:colOff>
      <xdr:row>40</xdr:row>
      <xdr:rowOff>81280</xdr:rowOff>
    </xdr:to>
    <xdr:cxnSp macro="">
      <xdr:nvCxnSpPr>
        <xdr:cNvPr id="299" name="直線コネクタ 298"/>
        <xdr:cNvCxnSpPr/>
      </xdr:nvCxnSpPr>
      <xdr:spPr>
        <a:xfrm flipV="1">
          <a:off x="15104110" y="589661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53340</xdr:rowOff>
    </xdr:from>
    <xdr:ext cx="762000" cy="258445"/>
    <xdr:sp macro="" textlink="">
      <xdr:nvSpPr>
        <xdr:cNvPr id="300" name="補助費等最小値テキスト"/>
        <xdr:cNvSpPr txBox="1"/>
      </xdr:nvSpPr>
      <xdr:spPr>
        <a:xfrm>
          <a:off x="15179040" y="6911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81280</xdr:rowOff>
    </xdr:from>
    <xdr:to xmlns:xdr="http://schemas.openxmlformats.org/drawingml/2006/spreadsheetDrawing">
      <xdr:col>82</xdr:col>
      <xdr:colOff>182880</xdr:colOff>
      <xdr:row>40</xdr:row>
      <xdr:rowOff>81280</xdr:rowOff>
    </xdr:to>
    <xdr:cxnSp macro="">
      <xdr:nvCxnSpPr>
        <xdr:cNvPr id="301" name="直線コネクタ 300"/>
        <xdr:cNvCxnSpPr/>
      </xdr:nvCxnSpPr>
      <xdr:spPr>
        <a:xfrm>
          <a:off x="15015210" y="69392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153670</xdr:rowOff>
    </xdr:from>
    <xdr:ext cx="762000" cy="259080"/>
    <xdr:sp macro="" textlink="">
      <xdr:nvSpPr>
        <xdr:cNvPr id="302" name="補助費等最大値テキスト"/>
        <xdr:cNvSpPr txBox="1"/>
      </xdr:nvSpPr>
      <xdr:spPr>
        <a:xfrm>
          <a:off x="1517904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67310</xdr:rowOff>
    </xdr:from>
    <xdr:to xmlns:xdr="http://schemas.openxmlformats.org/drawingml/2006/spreadsheetDrawing">
      <xdr:col>82</xdr:col>
      <xdr:colOff>182880</xdr:colOff>
      <xdr:row>34</xdr:row>
      <xdr:rowOff>67310</xdr:rowOff>
    </xdr:to>
    <xdr:cxnSp macro="">
      <xdr:nvCxnSpPr>
        <xdr:cNvPr id="303" name="直線コネクタ 302"/>
        <xdr:cNvCxnSpPr/>
      </xdr:nvCxnSpPr>
      <xdr:spPr>
        <a:xfrm>
          <a:off x="15015210" y="58966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72390</xdr:rowOff>
    </xdr:from>
    <xdr:to xmlns:xdr="http://schemas.openxmlformats.org/drawingml/2006/spreadsheetDrawing">
      <xdr:col>82</xdr:col>
      <xdr:colOff>107950</xdr:colOff>
      <xdr:row>36</xdr:row>
      <xdr:rowOff>95250</xdr:rowOff>
    </xdr:to>
    <xdr:cxnSp macro="">
      <xdr:nvCxnSpPr>
        <xdr:cNvPr id="304" name="直線コネクタ 303"/>
        <xdr:cNvCxnSpPr/>
      </xdr:nvCxnSpPr>
      <xdr:spPr>
        <a:xfrm>
          <a:off x="14334490" y="624459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98425</xdr:rowOff>
    </xdr:from>
    <xdr:ext cx="762000" cy="258445"/>
    <xdr:sp macro="" textlink="">
      <xdr:nvSpPr>
        <xdr:cNvPr id="305" name="補助費等平均値テキスト"/>
        <xdr:cNvSpPr txBox="1"/>
      </xdr:nvSpPr>
      <xdr:spPr>
        <a:xfrm>
          <a:off x="15179040" y="62706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126365</xdr:rowOff>
    </xdr:from>
    <xdr:to xmlns:xdr="http://schemas.openxmlformats.org/drawingml/2006/spreadsheetDrawing">
      <xdr:col>82</xdr:col>
      <xdr:colOff>158750</xdr:colOff>
      <xdr:row>37</xdr:row>
      <xdr:rowOff>56515</xdr:rowOff>
    </xdr:to>
    <xdr:sp macro="" textlink="">
      <xdr:nvSpPr>
        <xdr:cNvPr id="306" name="フローチャート: 判断 305"/>
        <xdr:cNvSpPr/>
      </xdr:nvSpPr>
      <xdr:spPr>
        <a:xfrm>
          <a:off x="1505331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53975</xdr:rowOff>
    </xdr:from>
    <xdr:to xmlns:xdr="http://schemas.openxmlformats.org/drawingml/2006/spreadsheetDrawing">
      <xdr:col>78</xdr:col>
      <xdr:colOff>69850</xdr:colOff>
      <xdr:row>36</xdr:row>
      <xdr:rowOff>72390</xdr:rowOff>
    </xdr:to>
    <xdr:cxnSp macro="">
      <xdr:nvCxnSpPr>
        <xdr:cNvPr id="307" name="直線コネクタ 306"/>
        <xdr:cNvCxnSpPr/>
      </xdr:nvCxnSpPr>
      <xdr:spPr>
        <a:xfrm>
          <a:off x="13531215" y="6226175"/>
          <a:ext cx="8032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08" name="フローチャート: 判断 307"/>
        <xdr:cNvSpPr/>
      </xdr:nvSpPr>
      <xdr:spPr>
        <a:xfrm>
          <a:off x="1428369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158115</xdr:rowOff>
    </xdr:from>
    <xdr:ext cx="735965" cy="258445"/>
    <xdr:sp macro="" textlink="">
      <xdr:nvSpPr>
        <xdr:cNvPr id="309" name="テキスト ボックス 308"/>
        <xdr:cNvSpPr txBox="1"/>
      </xdr:nvSpPr>
      <xdr:spPr>
        <a:xfrm>
          <a:off x="13987780" y="63303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53975</xdr:rowOff>
    </xdr:from>
    <xdr:to xmlns:xdr="http://schemas.openxmlformats.org/drawingml/2006/spreadsheetDrawing">
      <xdr:col>73</xdr:col>
      <xdr:colOff>180975</xdr:colOff>
      <xdr:row>36</xdr:row>
      <xdr:rowOff>90170</xdr:rowOff>
    </xdr:to>
    <xdr:cxnSp macro="">
      <xdr:nvCxnSpPr>
        <xdr:cNvPr id="310" name="直線コネクタ 309"/>
        <xdr:cNvCxnSpPr/>
      </xdr:nvCxnSpPr>
      <xdr:spPr>
        <a:xfrm flipV="1">
          <a:off x="12710795" y="6226175"/>
          <a:ext cx="8204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1" name="フローチャート: 判断 310"/>
        <xdr:cNvSpPr/>
      </xdr:nvSpPr>
      <xdr:spPr>
        <a:xfrm>
          <a:off x="1348041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8445"/>
    <xdr:sp macro="" textlink="">
      <xdr:nvSpPr>
        <xdr:cNvPr id="312" name="テキスト ボックス 311"/>
        <xdr:cNvSpPr txBox="1"/>
      </xdr:nvSpPr>
      <xdr:spPr>
        <a:xfrm>
          <a:off x="1316736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90170</xdr:rowOff>
    </xdr:from>
    <xdr:to xmlns:xdr="http://schemas.openxmlformats.org/drawingml/2006/spreadsheetDrawing">
      <xdr:col>69</xdr:col>
      <xdr:colOff>92075</xdr:colOff>
      <xdr:row>36</xdr:row>
      <xdr:rowOff>90170</xdr:rowOff>
    </xdr:to>
    <xdr:cxnSp macro="">
      <xdr:nvCxnSpPr>
        <xdr:cNvPr id="313" name="直線コネクタ 312"/>
        <xdr:cNvCxnSpPr/>
      </xdr:nvCxnSpPr>
      <xdr:spPr>
        <a:xfrm>
          <a:off x="11890375" y="626237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4" name="フローチャート: 判断 313"/>
        <xdr:cNvSpPr/>
      </xdr:nvSpPr>
      <xdr:spPr>
        <a:xfrm>
          <a:off x="12659995"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158115</xdr:rowOff>
    </xdr:from>
    <xdr:ext cx="762000" cy="258445"/>
    <xdr:sp macro="" textlink="">
      <xdr:nvSpPr>
        <xdr:cNvPr id="315" name="テキスト ボックス 314"/>
        <xdr:cNvSpPr txBox="1"/>
      </xdr:nvSpPr>
      <xdr:spPr>
        <a:xfrm>
          <a:off x="12364085" y="633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6" name="フローチャート: 判断 315"/>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1365" cy="258445"/>
    <xdr:sp macro="" textlink="">
      <xdr:nvSpPr>
        <xdr:cNvPr id="317" name="テキスト ボックス 316"/>
        <xdr:cNvSpPr txBox="1"/>
      </xdr:nvSpPr>
      <xdr:spPr>
        <a:xfrm>
          <a:off x="11543665" y="6330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8" name="テキスト ボックス 317"/>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9" name="テキスト ボックス 318"/>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0" name="テキスト ボックス 319"/>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1" name="テキスト ボックス 320"/>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2" name="テキスト ボックス 321"/>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44450</xdr:rowOff>
    </xdr:from>
    <xdr:to xmlns:xdr="http://schemas.openxmlformats.org/drawingml/2006/spreadsheetDrawing">
      <xdr:col>82</xdr:col>
      <xdr:colOff>158750</xdr:colOff>
      <xdr:row>36</xdr:row>
      <xdr:rowOff>146050</xdr:rowOff>
    </xdr:to>
    <xdr:sp macro="" textlink="">
      <xdr:nvSpPr>
        <xdr:cNvPr id="323" name="楕円 322"/>
        <xdr:cNvSpPr/>
      </xdr:nvSpPr>
      <xdr:spPr>
        <a:xfrm>
          <a:off x="1505331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60960</xdr:rowOff>
    </xdr:from>
    <xdr:ext cx="762000" cy="259080"/>
    <xdr:sp macro="" textlink="">
      <xdr:nvSpPr>
        <xdr:cNvPr id="324" name="補助費等該当値テキスト"/>
        <xdr:cNvSpPr txBox="1"/>
      </xdr:nvSpPr>
      <xdr:spPr>
        <a:xfrm>
          <a:off x="1517904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25" name="楕円 324"/>
        <xdr:cNvSpPr/>
      </xdr:nvSpPr>
      <xdr:spPr>
        <a:xfrm>
          <a:off x="1428369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133350</xdr:rowOff>
    </xdr:from>
    <xdr:ext cx="735965" cy="258445"/>
    <xdr:sp macro="" textlink="">
      <xdr:nvSpPr>
        <xdr:cNvPr id="326" name="テキスト ボックス 325"/>
        <xdr:cNvSpPr txBox="1"/>
      </xdr:nvSpPr>
      <xdr:spPr>
        <a:xfrm>
          <a:off x="13987780" y="59626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27" name="楕円 326"/>
        <xdr:cNvSpPr/>
      </xdr:nvSpPr>
      <xdr:spPr>
        <a:xfrm>
          <a:off x="13480415" y="61753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114935</xdr:rowOff>
    </xdr:from>
    <xdr:ext cx="762000" cy="259080"/>
    <xdr:sp macro="" textlink="">
      <xdr:nvSpPr>
        <xdr:cNvPr id="328" name="テキスト ボックス 327"/>
        <xdr:cNvSpPr txBox="1"/>
      </xdr:nvSpPr>
      <xdr:spPr>
        <a:xfrm>
          <a:off x="1316736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9" name="楕円 328"/>
        <xdr:cNvSpPr/>
      </xdr:nvSpPr>
      <xdr:spPr>
        <a:xfrm>
          <a:off x="12659995"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151130</xdr:rowOff>
    </xdr:from>
    <xdr:ext cx="762000" cy="259080"/>
    <xdr:sp macro="" textlink="">
      <xdr:nvSpPr>
        <xdr:cNvPr id="330" name="テキスト ボックス 329"/>
        <xdr:cNvSpPr txBox="1"/>
      </xdr:nvSpPr>
      <xdr:spPr>
        <a:xfrm>
          <a:off x="12364085"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31" name="楕円 330"/>
        <xdr:cNvSpPr/>
      </xdr:nvSpPr>
      <xdr:spPr>
        <a:xfrm>
          <a:off x="11856720" y="62115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151130</xdr:rowOff>
    </xdr:from>
    <xdr:ext cx="761365" cy="259080"/>
    <xdr:sp macro="" textlink="">
      <xdr:nvSpPr>
        <xdr:cNvPr id="332" name="テキスト ボックス 331"/>
        <xdr:cNvSpPr txBox="1"/>
      </xdr:nvSpPr>
      <xdr:spPr>
        <a:xfrm>
          <a:off x="11543665" y="598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3" name="正方形/長方形 332"/>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0" name="正方形/長方形 339"/>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2" name="正方形/長方形 341"/>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公債費は、前年度から</a:t>
          </a:r>
          <a:r>
            <a:rPr kumimoji="1" lang="en-US" altLang="ja-JP" sz="1300">
              <a:latin typeface="ＭＳ Ｐゴシック"/>
              <a:ea typeface="ＭＳ Ｐゴシック"/>
            </a:rPr>
            <a:t>2.7</a:t>
          </a:r>
          <a:r>
            <a:rPr kumimoji="1" lang="ja-JP" altLang="en-US" sz="1300">
              <a:latin typeface="ＭＳ Ｐゴシック"/>
              <a:ea typeface="ＭＳ Ｐゴシック"/>
            </a:rPr>
            <a:t>ポイント減少となる</a:t>
          </a:r>
          <a:r>
            <a:rPr kumimoji="1" lang="en-US" altLang="ja-JP" sz="1300">
              <a:latin typeface="ＭＳ Ｐゴシック"/>
              <a:ea typeface="ＭＳ Ｐゴシック"/>
            </a:rPr>
            <a:t>25.4</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経常的公債費は、繰上償還や大規模事業に係る地方債の償還終了などにより</a:t>
          </a:r>
          <a:r>
            <a:rPr kumimoji="1" lang="en-US" altLang="ja-JP" sz="1300">
              <a:latin typeface="ＭＳ Ｐゴシック"/>
              <a:ea typeface="ＭＳ Ｐゴシック"/>
            </a:rPr>
            <a:t>6,707</a:t>
          </a:r>
          <a:r>
            <a:rPr kumimoji="1" lang="ja-JP" altLang="en-US" sz="1300">
              <a:latin typeface="ＭＳ Ｐゴシック"/>
              <a:ea typeface="ＭＳ Ｐゴシック"/>
            </a:rPr>
            <a:t>万円減となり大幅な減少となった。</a:t>
          </a:r>
        </a:p>
        <a:p>
          <a:r>
            <a:rPr kumimoji="1" lang="ja-JP" altLang="en-US" sz="1300">
              <a:latin typeface="ＭＳ Ｐゴシック"/>
              <a:ea typeface="ＭＳ Ｐゴシック"/>
            </a:rPr>
            <a:t>　比率は前年度から減少したものの、類似団体平均と比較すると依然として高止まりしていることから、地方債を伴う普通建設事業の縮小や見直しを行い、数値の改善に努める。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4" name="テキスト ボックス 343"/>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5" name="直線コネクタ 344"/>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6" name="テキスト ボックス 345"/>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7" name="直線コネクタ 346"/>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8" name="テキスト ボックス 347"/>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9" name="直線コネクタ 348"/>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0" name="テキスト ボックス 349"/>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1" name="直線コネクタ 350"/>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2" name="テキスト ボックス 351"/>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3" name="直線コネクタ 352"/>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4" name="テキスト ボックス 353"/>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5" name="直線コネクタ 354"/>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6" name="テキスト ボックス 355"/>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7" name="直線コネクタ 356"/>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8"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39370</xdr:rowOff>
    </xdr:to>
    <xdr:cxnSp macro="">
      <xdr:nvCxnSpPr>
        <xdr:cNvPr id="359" name="直線コネクタ 358"/>
        <xdr:cNvCxnSpPr/>
      </xdr:nvCxnSpPr>
      <xdr:spPr>
        <a:xfrm flipV="1">
          <a:off x="4414520" y="1250950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11430</xdr:rowOff>
    </xdr:from>
    <xdr:ext cx="761365" cy="259080"/>
    <xdr:sp macro="" textlink="">
      <xdr:nvSpPr>
        <xdr:cNvPr id="360" name="公債費最小値テキスト"/>
        <xdr:cNvSpPr txBox="1"/>
      </xdr:nvSpPr>
      <xdr:spPr>
        <a:xfrm>
          <a:off x="4503420" y="13727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39370</xdr:rowOff>
    </xdr:from>
    <xdr:to xmlns:xdr="http://schemas.openxmlformats.org/drawingml/2006/spreadsheetDrawing">
      <xdr:col>24</xdr:col>
      <xdr:colOff>114300</xdr:colOff>
      <xdr:row>80</xdr:row>
      <xdr:rowOff>39370</xdr:rowOff>
    </xdr:to>
    <xdr:cxnSp macro="">
      <xdr:nvCxnSpPr>
        <xdr:cNvPr id="361" name="直線コネクタ 360"/>
        <xdr:cNvCxnSpPr/>
      </xdr:nvCxnSpPr>
      <xdr:spPr>
        <a:xfrm>
          <a:off x="4342765" y="137553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362" name="公債費最大値テキスト"/>
        <xdr:cNvSpPr txBox="1"/>
      </xdr:nvSpPr>
      <xdr:spPr>
        <a:xfrm>
          <a:off x="450342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3" name="直線コネクタ 362"/>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78</xdr:row>
      <xdr:rowOff>104140</xdr:rowOff>
    </xdr:from>
    <xdr:to xmlns:xdr="http://schemas.openxmlformats.org/drawingml/2006/spreadsheetDrawing">
      <xdr:col>24</xdr:col>
      <xdr:colOff>25400</xdr:colOff>
      <xdr:row>79</xdr:row>
      <xdr:rowOff>35560</xdr:rowOff>
    </xdr:to>
    <xdr:cxnSp macro="">
      <xdr:nvCxnSpPr>
        <xdr:cNvPr id="364" name="直線コネクタ 363"/>
        <xdr:cNvCxnSpPr/>
      </xdr:nvCxnSpPr>
      <xdr:spPr>
        <a:xfrm flipV="1">
          <a:off x="3657600" y="13477240"/>
          <a:ext cx="75692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104140</xdr:rowOff>
    </xdr:from>
    <xdr:ext cx="761365" cy="259080"/>
    <xdr:sp macro="" textlink="">
      <xdr:nvSpPr>
        <xdr:cNvPr id="365" name="公債費平均値テキスト"/>
        <xdr:cNvSpPr txBox="1"/>
      </xdr:nvSpPr>
      <xdr:spPr>
        <a:xfrm>
          <a:off x="4503420" y="129628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87630</xdr:rowOff>
    </xdr:from>
    <xdr:to xmlns:xdr="http://schemas.openxmlformats.org/drawingml/2006/spreadsheetDrawing">
      <xdr:col>24</xdr:col>
      <xdr:colOff>76200</xdr:colOff>
      <xdr:row>77</xdr:row>
      <xdr:rowOff>17780</xdr:rowOff>
    </xdr:to>
    <xdr:sp macro="" textlink="">
      <xdr:nvSpPr>
        <xdr:cNvPr id="366" name="フローチャート: 判断 365"/>
        <xdr:cNvSpPr/>
      </xdr:nvSpPr>
      <xdr:spPr>
        <a:xfrm>
          <a:off x="4380865" y="131178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35560</xdr:rowOff>
    </xdr:from>
    <xdr:to xmlns:xdr="http://schemas.openxmlformats.org/drawingml/2006/spreadsheetDrawing">
      <xdr:col>19</xdr:col>
      <xdr:colOff>182880</xdr:colOff>
      <xdr:row>79</xdr:row>
      <xdr:rowOff>165100</xdr:rowOff>
    </xdr:to>
    <xdr:cxnSp macro="">
      <xdr:nvCxnSpPr>
        <xdr:cNvPr id="367" name="直線コネクタ 366"/>
        <xdr:cNvCxnSpPr/>
      </xdr:nvCxnSpPr>
      <xdr:spPr>
        <a:xfrm flipV="1">
          <a:off x="2841625" y="13580110"/>
          <a:ext cx="81597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68" name="フローチャート: 判断 367"/>
        <xdr:cNvSpPr/>
      </xdr:nvSpPr>
      <xdr:spPr>
        <a:xfrm>
          <a:off x="3611245" y="13075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36600" cy="258445"/>
    <xdr:sp macro="" textlink="">
      <xdr:nvSpPr>
        <xdr:cNvPr id="369" name="テキスト ボックス 368"/>
        <xdr:cNvSpPr txBox="1"/>
      </xdr:nvSpPr>
      <xdr:spPr>
        <a:xfrm>
          <a:off x="3298190" y="128447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165100</xdr:rowOff>
    </xdr:from>
    <xdr:to xmlns:xdr="http://schemas.openxmlformats.org/drawingml/2006/spreadsheetDrawing">
      <xdr:col>15</xdr:col>
      <xdr:colOff>98425</xdr:colOff>
      <xdr:row>80</xdr:row>
      <xdr:rowOff>115570</xdr:rowOff>
    </xdr:to>
    <xdr:cxnSp macro="">
      <xdr:nvCxnSpPr>
        <xdr:cNvPr id="370" name="直線コネクタ 369"/>
        <xdr:cNvCxnSpPr/>
      </xdr:nvCxnSpPr>
      <xdr:spPr>
        <a:xfrm flipV="1">
          <a:off x="2021205" y="1370965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15240</xdr:rowOff>
    </xdr:from>
    <xdr:to xmlns:xdr="http://schemas.openxmlformats.org/drawingml/2006/spreadsheetDrawing">
      <xdr:col>15</xdr:col>
      <xdr:colOff>149225</xdr:colOff>
      <xdr:row>76</xdr:row>
      <xdr:rowOff>116840</xdr:rowOff>
    </xdr:to>
    <xdr:sp macro="" textlink="">
      <xdr:nvSpPr>
        <xdr:cNvPr id="371" name="フローチャート: 判断 370"/>
        <xdr:cNvSpPr/>
      </xdr:nvSpPr>
      <xdr:spPr>
        <a:xfrm>
          <a:off x="2790825"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127000</xdr:rowOff>
    </xdr:from>
    <xdr:ext cx="761365" cy="259080"/>
    <xdr:sp macro="" textlink="">
      <xdr:nvSpPr>
        <xdr:cNvPr id="372" name="テキスト ボックス 371"/>
        <xdr:cNvSpPr txBox="1"/>
      </xdr:nvSpPr>
      <xdr:spPr>
        <a:xfrm>
          <a:off x="2494915" y="12814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111760</xdr:rowOff>
    </xdr:from>
    <xdr:to xmlns:xdr="http://schemas.openxmlformats.org/drawingml/2006/spreadsheetDrawing">
      <xdr:col>11</xdr:col>
      <xdr:colOff>9525</xdr:colOff>
      <xdr:row>80</xdr:row>
      <xdr:rowOff>115570</xdr:rowOff>
    </xdr:to>
    <xdr:cxnSp macro="">
      <xdr:nvCxnSpPr>
        <xdr:cNvPr id="373" name="直線コネクタ 372"/>
        <xdr:cNvCxnSpPr/>
      </xdr:nvCxnSpPr>
      <xdr:spPr>
        <a:xfrm>
          <a:off x="1217930" y="13656310"/>
          <a:ext cx="803275"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74" name="フローチャート: 判断 373"/>
        <xdr:cNvSpPr/>
      </xdr:nvSpPr>
      <xdr:spPr>
        <a:xfrm>
          <a:off x="1987550" y="13083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165100</xdr:rowOff>
    </xdr:from>
    <xdr:ext cx="762000" cy="259080"/>
    <xdr:sp macro="" textlink="">
      <xdr:nvSpPr>
        <xdr:cNvPr id="375" name="テキスト ボックス 374"/>
        <xdr:cNvSpPr txBox="1"/>
      </xdr:nvSpPr>
      <xdr:spPr>
        <a:xfrm>
          <a:off x="1674495"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16713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157480</xdr:rowOff>
    </xdr:from>
    <xdr:ext cx="761365" cy="258445"/>
    <xdr:sp macro="" textlink="">
      <xdr:nvSpPr>
        <xdr:cNvPr id="377" name="テキスト ボックス 376"/>
        <xdr:cNvSpPr txBox="1"/>
      </xdr:nvSpPr>
      <xdr:spPr>
        <a:xfrm>
          <a:off x="87122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8" name="テキスト ボックス 377"/>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9" name="テキスト ボックス 378"/>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0" name="テキスト ボックス 379"/>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1" name="テキスト ボックス 380"/>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2" name="テキスト ボックス 381"/>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53340</xdr:rowOff>
    </xdr:from>
    <xdr:to xmlns:xdr="http://schemas.openxmlformats.org/drawingml/2006/spreadsheetDrawing">
      <xdr:col>24</xdr:col>
      <xdr:colOff>76200</xdr:colOff>
      <xdr:row>78</xdr:row>
      <xdr:rowOff>154940</xdr:rowOff>
    </xdr:to>
    <xdr:sp macro="" textlink="">
      <xdr:nvSpPr>
        <xdr:cNvPr id="383" name="楕円 382"/>
        <xdr:cNvSpPr/>
      </xdr:nvSpPr>
      <xdr:spPr>
        <a:xfrm>
          <a:off x="4380865" y="134264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25400</xdr:rowOff>
    </xdr:from>
    <xdr:ext cx="761365" cy="259080"/>
    <xdr:sp macro="" textlink="">
      <xdr:nvSpPr>
        <xdr:cNvPr id="384" name="公債費該当値テキスト"/>
        <xdr:cNvSpPr txBox="1"/>
      </xdr:nvSpPr>
      <xdr:spPr>
        <a:xfrm>
          <a:off x="4503420" y="13398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156210</xdr:rowOff>
    </xdr:from>
    <xdr:to xmlns:xdr="http://schemas.openxmlformats.org/drawingml/2006/spreadsheetDrawing">
      <xdr:col>20</xdr:col>
      <xdr:colOff>38100</xdr:colOff>
      <xdr:row>79</xdr:row>
      <xdr:rowOff>86360</xdr:rowOff>
    </xdr:to>
    <xdr:sp macro="" textlink="">
      <xdr:nvSpPr>
        <xdr:cNvPr id="385" name="楕円 384"/>
        <xdr:cNvSpPr/>
      </xdr:nvSpPr>
      <xdr:spPr>
        <a:xfrm>
          <a:off x="3611245" y="13529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71120</xdr:rowOff>
    </xdr:from>
    <xdr:ext cx="736600" cy="259080"/>
    <xdr:sp macro="" textlink="">
      <xdr:nvSpPr>
        <xdr:cNvPr id="386" name="テキスト ボックス 385"/>
        <xdr:cNvSpPr txBox="1"/>
      </xdr:nvSpPr>
      <xdr:spPr>
        <a:xfrm>
          <a:off x="3298190" y="13615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114300</xdr:rowOff>
    </xdr:from>
    <xdr:to xmlns:xdr="http://schemas.openxmlformats.org/drawingml/2006/spreadsheetDrawing">
      <xdr:col>15</xdr:col>
      <xdr:colOff>149225</xdr:colOff>
      <xdr:row>80</xdr:row>
      <xdr:rowOff>44450</xdr:rowOff>
    </xdr:to>
    <xdr:sp macro="" textlink="">
      <xdr:nvSpPr>
        <xdr:cNvPr id="387" name="楕円 386"/>
        <xdr:cNvSpPr/>
      </xdr:nvSpPr>
      <xdr:spPr>
        <a:xfrm>
          <a:off x="2790825"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29210</xdr:rowOff>
    </xdr:from>
    <xdr:ext cx="761365" cy="258445"/>
    <xdr:sp macro="" textlink="">
      <xdr:nvSpPr>
        <xdr:cNvPr id="388" name="テキスト ボックス 387"/>
        <xdr:cNvSpPr txBox="1"/>
      </xdr:nvSpPr>
      <xdr:spPr>
        <a:xfrm>
          <a:off x="2494915" y="1374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64770</xdr:rowOff>
    </xdr:from>
    <xdr:to xmlns:xdr="http://schemas.openxmlformats.org/drawingml/2006/spreadsheetDrawing">
      <xdr:col>11</xdr:col>
      <xdr:colOff>60325</xdr:colOff>
      <xdr:row>80</xdr:row>
      <xdr:rowOff>166370</xdr:rowOff>
    </xdr:to>
    <xdr:sp macro="" textlink="">
      <xdr:nvSpPr>
        <xdr:cNvPr id="389" name="楕円 388"/>
        <xdr:cNvSpPr/>
      </xdr:nvSpPr>
      <xdr:spPr>
        <a:xfrm>
          <a:off x="1987550" y="137807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151130</xdr:rowOff>
    </xdr:from>
    <xdr:ext cx="762000" cy="259080"/>
    <xdr:sp macro="" textlink="">
      <xdr:nvSpPr>
        <xdr:cNvPr id="390" name="テキスト ボックス 389"/>
        <xdr:cNvSpPr txBox="1"/>
      </xdr:nvSpPr>
      <xdr:spPr>
        <a:xfrm>
          <a:off x="1674495" y="1386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60960</xdr:rowOff>
    </xdr:from>
    <xdr:to xmlns:xdr="http://schemas.openxmlformats.org/drawingml/2006/spreadsheetDrawing">
      <xdr:col>6</xdr:col>
      <xdr:colOff>171450</xdr:colOff>
      <xdr:row>79</xdr:row>
      <xdr:rowOff>162560</xdr:rowOff>
    </xdr:to>
    <xdr:sp macro="" textlink="">
      <xdr:nvSpPr>
        <xdr:cNvPr id="391" name="楕円 390"/>
        <xdr:cNvSpPr/>
      </xdr:nvSpPr>
      <xdr:spPr>
        <a:xfrm>
          <a:off x="1167130" y="13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147320</xdr:rowOff>
    </xdr:from>
    <xdr:ext cx="761365" cy="259080"/>
    <xdr:sp macro="" textlink="">
      <xdr:nvSpPr>
        <xdr:cNvPr id="392" name="テキスト ボックス 391"/>
        <xdr:cNvSpPr txBox="1"/>
      </xdr:nvSpPr>
      <xdr:spPr>
        <a:xfrm>
          <a:off x="871220" y="1369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公債費以外は、前年度から</a:t>
          </a:r>
          <a:r>
            <a:rPr kumimoji="1" lang="en-US" altLang="ja-JP" sz="1300">
              <a:latin typeface="ＭＳ Ｐゴシック"/>
              <a:ea typeface="ＭＳ Ｐゴシック"/>
            </a:rPr>
            <a:t>1.8</a:t>
          </a:r>
          <a:r>
            <a:rPr kumimoji="1" lang="ja-JP" altLang="en-US" sz="1300">
              <a:latin typeface="ＭＳ Ｐゴシック"/>
              <a:ea typeface="ＭＳ Ｐゴシック"/>
            </a:rPr>
            <a:t>ポイント増加となる</a:t>
          </a:r>
          <a:r>
            <a:rPr kumimoji="1" lang="en-US" altLang="ja-JP" sz="1300">
              <a:latin typeface="ＭＳ Ｐゴシック"/>
              <a:ea typeface="ＭＳ Ｐゴシック"/>
            </a:rPr>
            <a:t>62.7</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比率の分子については、人件費や物価の高騰により増加傾向にある。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分母においては、公債費の減少による普通交付税額の減少などより減少傾向にあり、経常収支比率を押し上げる要因となっている。</a:t>
          </a:r>
        </a:p>
        <a:p>
          <a:r>
            <a:rPr kumimoji="1" lang="ja-JP" altLang="en-US" sz="1300">
              <a:latin typeface="ＭＳ Ｐゴシック"/>
              <a:ea typeface="ＭＳ Ｐゴシック"/>
            </a:rPr>
            <a:t>　令和６年度以降はこの比率を改善させることを念頭に、各事業の見直しや経費の削減に努める。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4" name="テキスト ボックス 403"/>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6" name="テキスト ボックス 405"/>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08" name="テキスト ボックス 407"/>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10" name="テキスト ボックス 409"/>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12" name="テキスト ボックス 411"/>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14" name="テキスト ボックス 413"/>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16" name="テキスト ボックス 415"/>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8" name="テキスト ボックス 417"/>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5080</xdr:rowOff>
    </xdr:from>
    <xdr:to xmlns:xdr="http://schemas.openxmlformats.org/drawingml/2006/spreadsheetDrawing">
      <xdr:col>82</xdr:col>
      <xdr:colOff>107950</xdr:colOff>
      <xdr:row>81</xdr:row>
      <xdr:rowOff>100330</xdr:rowOff>
    </xdr:to>
    <xdr:cxnSp macro="">
      <xdr:nvCxnSpPr>
        <xdr:cNvPr id="420" name="直線コネクタ 419"/>
        <xdr:cNvCxnSpPr/>
      </xdr:nvCxnSpPr>
      <xdr:spPr>
        <a:xfrm flipV="1">
          <a:off x="15104110" y="125209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72390</xdr:rowOff>
    </xdr:from>
    <xdr:ext cx="762000" cy="259080"/>
    <xdr:sp macro="" textlink="">
      <xdr:nvSpPr>
        <xdr:cNvPr id="421" name="公債費以外最小値テキスト"/>
        <xdr:cNvSpPr txBox="1"/>
      </xdr:nvSpPr>
      <xdr:spPr>
        <a:xfrm>
          <a:off x="15179040" y="1395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100330</xdr:rowOff>
    </xdr:from>
    <xdr:to xmlns:xdr="http://schemas.openxmlformats.org/drawingml/2006/spreadsheetDrawing">
      <xdr:col>82</xdr:col>
      <xdr:colOff>182880</xdr:colOff>
      <xdr:row>81</xdr:row>
      <xdr:rowOff>100330</xdr:rowOff>
    </xdr:to>
    <xdr:cxnSp macro="">
      <xdr:nvCxnSpPr>
        <xdr:cNvPr id="422" name="直線コネクタ 421"/>
        <xdr:cNvCxnSpPr/>
      </xdr:nvCxnSpPr>
      <xdr:spPr>
        <a:xfrm>
          <a:off x="15015210" y="13987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91440</xdr:rowOff>
    </xdr:from>
    <xdr:ext cx="762000" cy="259080"/>
    <xdr:sp macro="" textlink="">
      <xdr:nvSpPr>
        <xdr:cNvPr id="423" name="公債費以外最大値テキスト"/>
        <xdr:cNvSpPr txBox="1"/>
      </xdr:nvSpPr>
      <xdr:spPr>
        <a:xfrm>
          <a:off x="15179040" y="1226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5080</xdr:rowOff>
    </xdr:from>
    <xdr:to xmlns:xdr="http://schemas.openxmlformats.org/drawingml/2006/spreadsheetDrawing">
      <xdr:col>82</xdr:col>
      <xdr:colOff>182880</xdr:colOff>
      <xdr:row>73</xdr:row>
      <xdr:rowOff>5080</xdr:rowOff>
    </xdr:to>
    <xdr:cxnSp macro="">
      <xdr:nvCxnSpPr>
        <xdr:cNvPr id="424" name="直線コネクタ 423"/>
        <xdr:cNvCxnSpPr/>
      </xdr:nvCxnSpPr>
      <xdr:spPr>
        <a:xfrm>
          <a:off x="15015210" y="125209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66040</xdr:rowOff>
    </xdr:from>
    <xdr:to xmlns:xdr="http://schemas.openxmlformats.org/drawingml/2006/spreadsheetDrawing">
      <xdr:col>82</xdr:col>
      <xdr:colOff>107950</xdr:colOff>
      <xdr:row>75</xdr:row>
      <xdr:rowOff>134620</xdr:rowOff>
    </xdr:to>
    <xdr:cxnSp macro="">
      <xdr:nvCxnSpPr>
        <xdr:cNvPr id="425" name="直線コネクタ 424"/>
        <xdr:cNvCxnSpPr/>
      </xdr:nvCxnSpPr>
      <xdr:spPr>
        <a:xfrm>
          <a:off x="14334490" y="12924790"/>
          <a:ext cx="7696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13970</xdr:rowOff>
    </xdr:from>
    <xdr:ext cx="762000" cy="259080"/>
    <xdr:sp macro="" textlink="">
      <xdr:nvSpPr>
        <xdr:cNvPr id="426" name="公債費以外平均値テキスト"/>
        <xdr:cNvSpPr txBox="1"/>
      </xdr:nvSpPr>
      <xdr:spPr>
        <a:xfrm>
          <a:off x="15179040" y="1304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41910</xdr:rowOff>
    </xdr:from>
    <xdr:to xmlns:xdr="http://schemas.openxmlformats.org/drawingml/2006/spreadsheetDrawing">
      <xdr:col>82</xdr:col>
      <xdr:colOff>158750</xdr:colOff>
      <xdr:row>76</xdr:row>
      <xdr:rowOff>143510</xdr:rowOff>
    </xdr:to>
    <xdr:sp macro="" textlink="">
      <xdr:nvSpPr>
        <xdr:cNvPr id="427" name="フローチャート: 判断 426"/>
        <xdr:cNvSpPr/>
      </xdr:nvSpPr>
      <xdr:spPr>
        <a:xfrm>
          <a:off x="1505331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165100</xdr:rowOff>
    </xdr:from>
    <xdr:to xmlns:xdr="http://schemas.openxmlformats.org/drawingml/2006/spreadsheetDrawing">
      <xdr:col>78</xdr:col>
      <xdr:colOff>69850</xdr:colOff>
      <xdr:row>75</xdr:row>
      <xdr:rowOff>66040</xdr:rowOff>
    </xdr:to>
    <xdr:cxnSp macro="">
      <xdr:nvCxnSpPr>
        <xdr:cNvPr id="428" name="直線コネクタ 427"/>
        <xdr:cNvCxnSpPr/>
      </xdr:nvCxnSpPr>
      <xdr:spPr>
        <a:xfrm>
          <a:off x="13531215" y="12852400"/>
          <a:ext cx="8032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15240</xdr:rowOff>
    </xdr:from>
    <xdr:to xmlns:xdr="http://schemas.openxmlformats.org/drawingml/2006/spreadsheetDrawing">
      <xdr:col>78</xdr:col>
      <xdr:colOff>120650</xdr:colOff>
      <xdr:row>76</xdr:row>
      <xdr:rowOff>116840</xdr:rowOff>
    </xdr:to>
    <xdr:sp macro="" textlink="">
      <xdr:nvSpPr>
        <xdr:cNvPr id="429" name="フローチャート: 判断 428"/>
        <xdr:cNvSpPr/>
      </xdr:nvSpPr>
      <xdr:spPr>
        <a:xfrm>
          <a:off x="1428369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101600</xdr:rowOff>
    </xdr:from>
    <xdr:ext cx="735965" cy="259080"/>
    <xdr:sp macro="" textlink="">
      <xdr:nvSpPr>
        <xdr:cNvPr id="430" name="テキスト ボックス 429"/>
        <xdr:cNvSpPr txBox="1"/>
      </xdr:nvSpPr>
      <xdr:spPr>
        <a:xfrm>
          <a:off x="13987780" y="131318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165100</xdr:rowOff>
    </xdr:from>
    <xdr:to xmlns:xdr="http://schemas.openxmlformats.org/drawingml/2006/spreadsheetDrawing">
      <xdr:col>73</xdr:col>
      <xdr:colOff>180975</xdr:colOff>
      <xdr:row>76</xdr:row>
      <xdr:rowOff>77470</xdr:rowOff>
    </xdr:to>
    <xdr:cxnSp macro="">
      <xdr:nvCxnSpPr>
        <xdr:cNvPr id="431" name="直線コネクタ 430"/>
        <xdr:cNvCxnSpPr/>
      </xdr:nvCxnSpPr>
      <xdr:spPr>
        <a:xfrm flipV="1">
          <a:off x="12710795" y="12852400"/>
          <a:ext cx="82042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91440</xdr:rowOff>
    </xdr:from>
    <xdr:to xmlns:xdr="http://schemas.openxmlformats.org/drawingml/2006/spreadsheetDrawing">
      <xdr:col>74</xdr:col>
      <xdr:colOff>31750</xdr:colOff>
      <xdr:row>76</xdr:row>
      <xdr:rowOff>21590</xdr:rowOff>
    </xdr:to>
    <xdr:sp macro="" textlink="">
      <xdr:nvSpPr>
        <xdr:cNvPr id="432" name="フローチャート: 判断 431"/>
        <xdr:cNvSpPr/>
      </xdr:nvSpPr>
      <xdr:spPr>
        <a:xfrm>
          <a:off x="13480415" y="129501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6350</xdr:rowOff>
    </xdr:from>
    <xdr:ext cx="762000" cy="258445"/>
    <xdr:sp macro="" textlink="">
      <xdr:nvSpPr>
        <xdr:cNvPr id="433" name="テキスト ボックス 432"/>
        <xdr:cNvSpPr txBox="1"/>
      </xdr:nvSpPr>
      <xdr:spPr>
        <a:xfrm>
          <a:off x="13167360" y="13036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77470</xdr:rowOff>
    </xdr:from>
    <xdr:to xmlns:xdr="http://schemas.openxmlformats.org/drawingml/2006/spreadsheetDrawing">
      <xdr:col>69</xdr:col>
      <xdr:colOff>92075</xdr:colOff>
      <xdr:row>77</xdr:row>
      <xdr:rowOff>119380</xdr:rowOff>
    </xdr:to>
    <xdr:cxnSp macro="">
      <xdr:nvCxnSpPr>
        <xdr:cNvPr id="434" name="直線コネクタ 433"/>
        <xdr:cNvCxnSpPr/>
      </xdr:nvCxnSpPr>
      <xdr:spPr>
        <a:xfrm flipV="1">
          <a:off x="11890375" y="13107670"/>
          <a:ext cx="82042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72390</xdr:rowOff>
    </xdr:from>
    <xdr:to xmlns:xdr="http://schemas.openxmlformats.org/drawingml/2006/spreadsheetDrawing">
      <xdr:col>69</xdr:col>
      <xdr:colOff>142875</xdr:colOff>
      <xdr:row>77</xdr:row>
      <xdr:rowOff>2540</xdr:rowOff>
    </xdr:to>
    <xdr:sp macro="" textlink="">
      <xdr:nvSpPr>
        <xdr:cNvPr id="435" name="フローチャート: 判断 434"/>
        <xdr:cNvSpPr/>
      </xdr:nvSpPr>
      <xdr:spPr>
        <a:xfrm>
          <a:off x="12659995"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158750</xdr:rowOff>
    </xdr:from>
    <xdr:ext cx="762000" cy="259080"/>
    <xdr:sp macro="" textlink="">
      <xdr:nvSpPr>
        <xdr:cNvPr id="436" name="テキスト ボックス 435"/>
        <xdr:cNvSpPr txBox="1"/>
      </xdr:nvSpPr>
      <xdr:spPr>
        <a:xfrm>
          <a:off x="12364085" y="1318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118110</xdr:rowOff>
    </xdr:from>
    <xdr:to xmlns:xdr="http://schemas.openxmlformats.org/drawingml/2006/spreadsheetDrawing">
      <xdr:col>65</xdr:col>
      <xdr:colOff>53975</xdr:colOff>
      <xdr:row>77</xdr:row>
      <xdr:rowOff>48260</xdr:rowOff>
    </xdr:to>
    <xdr:sp macro="" textlink="">
      <xdr:nvSpPr>
        <xdr:cNvPr id="437" name="フローチャート: 判断 436"/>
        <xdr:cNvSpPr/>
      </xdr:nvSpPr>
      <xdr:spPr>
        <a:xfrm>
          <a:off x="11856720" y="13148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58420</xdr:rowOff>
    </xdr:from>
    <xdr:ext cx="761365" cy="259080"/>
    <xdr:sp macro="" textlink="">
      <xdr:nvSpPr>
        <xdr:cNvPr id="438" name="テキスト ボックス 437"/>
        <xdr:cNvSpPr txBox="1"/>
      </xdr:nvSpPr>
      <xdr:spPr>
        <a:xfrm>
          <a:off x="11543665" y="1291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0" name="テキスト ボックス 439"/>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2" name="テキスト ボックス 441"/>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3" name="テキスト ボックス 442"/>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83820</xdr:rowOff>
    </xdr:from>
    <xdr:to xmlns:xdr="http://schemas.openxmlformats.org/drawingml/2006/spreadsheetDrawing">
      <xdr:col>82</xdr:col>
      <xdr:colOff>158750</xdr:colOff>
      <xdr:row>76</xdr:row>
      <xdr:rowOff>13970</xdr:rowOff>
    </xdr:to>
    <xdr:sp macro="" textlink="">
      <xdr:nvSpPr>
        <xdr:cNvPr id="444" name="楕円 443"/>
        <xdr:cNvSpPr/>
      </xdr:nvSpPr>
      <xdr:spPr>
        <a:xfrm>
          <a:off x="1505331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74</xdr:row>
      <xdr:rowOff>100330</xdr:rowOff>
    </xdr:from>
    <xdr:ext cx="762000" cy="258445"/>
    <xdr:sp macro="" textlink="">
      <xdr:nvSpPr>
        <xdr:cNvPr id="445" name="公債費以外該当値テキスト"/>
        <xdr:cNvSpPr txBox="1"/>
      </xdr:nvSpPr>
      <xdr:spPr>
        <a:xfrm>
          <a:off x="15179040" y="12787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15240</xdr:rowOff>
    </xdr:from>
    <xdr:to xmlns:xdr="http://schemas.openxmlformats.org/drawingml/2006/spreadsheetDrawing">
      <xdr:col>78</xdr:col>
      <xdr:colOff>120650</xdr:colOff>
      <xdr:row>75</xdr:row>
      <xdr:rowOff>116840</xdr:rowOff>
    </xdr:to>
    <xdr:sp macro="" textlink="">
      <xdr:nvSpPr>
        <xdr:cNvPr id="446" name="楕円 445"/>
        <xdr:cNvSpPr/>
      </xdr:nvSpPr>
      <xdr:spPr>
        <a:xfrm>
          <a:off x="1428369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127000</xdr:rowOff>
    </xdr:from>
    <xdr:ext cx="735965" cy="259080"/>
    <xdr:sp macro="" textlink="">
      <xdr:nvSpPr>
        <xdr:cNvPr id="447" name="テキスト ボックス 446"/>
        <xdr:cNvSpPr txBox="1"/>
      </xdr:nvSpPr>
      <xdr:spPr>
        <a:xfrm>
          <a:off x="13987780" y="126428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114300</xdr:rowOff>
    </xdr:from>
    <xdr:to xmlns:xdr="http://schemas.openxmlformats.org/drawingml/2006/spreadsheetDrawing">
      <xdr:col>74</xdr:col>
      <xdr:colOff>31750</xdr:colOff>
      <xdr:row>75</xdr:row>
      <xdr:rowOff>44450</xdr:rowOff>
    </xdr:to>
    <xdr:sp macro="" textlink="">
      <xdr:nvSpPr>
        <xdr:cNvPr id="448" name="楕円 447"/>
        <xdr:cNvSpPr/>
      </xdr:nvSpPr>
      <xdr:spPr>
        <a:xfrm>
          <a:off x="13480415" y="12801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54610</xdr:rowOff>
    </xdr:from>
    <xdr:ext cx="762000" cy="258445"/>
    <xdr:sp macro="" textlink="">
      <xdr:nvSpPr>
        <xdr:cNvPr id="449" name="テキスト ボックス 448"/>
        <xdr:cNvSpPr txBox="1"/>
      </xdr:nvSpPr>
      <xdr:spPr>
        <a:xfrm>
          <a:off x="13167360" y="1257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26670</xdr:rowOff>
    </xdr:from>
    <xdr:to xmlns:xdr="http://schemas.openxmlformats.org/drawingml/2006/spreadsheetDrawing">
      <xdr:col>69</xdr:col>
      <xdr:colOff>142875</xdr:colOff>
      <xdr:row>76</xdr:row>
      <xdr:rowOff>128270</xdr:rowOff>
    </xdr:to>
    <xdr:sp macro="" textlink="">
      <xdr:nvSpPr>
        <xdr:cNvPr id="450" name="楕円 449"/>
        <xdr:cNvSpPr/>
      </xdr:nvSpPr>
      <xdr:spPr>
        <a:xfrm>
          <a:off x="12659995"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138430</xdr:rowOff>
    </xdr:from>
    <xdr:ext cx="762000" cy="259080"/>
    <xdr:sp macro="" textlink="">
      <xdr:nvSpPr>
        <xdr:cNvPr id="451" name="テキスト ボックス 450"/>
        <xdr:cNvSpPr txBox="1"/>
      </xdr:nvSpPr>
      <xdr:spPr>
        <a:xfrm>
          <a:off x="12364085" y="1282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68580</xdr:rowOff>
    </xdr:from>
    <xdr:to xmlns:xdr="http://schemas.openxmlformats.org/drawingml/2006/spreadsheetDrawing">
      <xdr:col>65</xdr:col>
      <xdr:colOff>53975</xdr:colOff>
      <xdr:row>77</xdr:row>
      <xdr:rowOff>170180</xdr:rowOff>
    </xdr:to>
    <xdr:sp macro="" textlink="">
      <xdr:nvSpPr>
        <xdr:cNvPr id="452" name="楕円 451"/>
        <xdr:cNvSpPr/>
      </xdr:nvSpPr>
      <xdr:spPr>
        <a:xfrm>
          <a:off x="11856720" y="13270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154940</xdr:rowOff>
    </xdr:from>
    <xdr:ext cx="761365" cy="258445"/>
    <xdr:sp macro="" textlink="">
      <xdr:nvSpPr>
        <xdr:cNvPr id="453" name="テキスト ボックス 452"/>
        <xdr:cNvSpPr txBox="1"/>
      </xdr:nvSpPr>
      <xdr:spPr>
        <a:xfrm>
          <a:off x="11543665" y="13356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秋田県東成瀬村</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1984375" y="33940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31115</xdr:rowOff>
    </xdr:from>
    <xdr:ext cx="762000" cy="248920"/>
    <xdr:sp macro="" textlink="">
      <xdr:nvSpPr>
        <xdr:cNvPr id="32" name="テキスト ボックス 31"/>
        <xdr:cNvSpPr txBox="1"/>
      </xdr:nvSpPr>
      <xdr:spPr>
        <a:xfrm>
          <a:off x="1273175" y="32569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58420</xdr:rowOff>
    </xdr:from>
    <xdr:to xmlns:xdr="http://schemas.openxmlformats.org/drawingml/2006/spreadsheetDrawing">
      <xdr:col>33</xdr:col>
      <xdr:colOff>114300</xdr:colOff>
      <xdr:row>17</xdr:row>
      <xdr:rowOff>58420</xdr:rowOff>
    </xdr:to>
    <xdr:cxnSp macro="">
      <xdr:nvCxnSpPr>
        <xdr:cNvPr id="33" name="直線コネクタ 32"/>
        <xdr:cNvCxnSpPr/>
      </xdr:nvCxnSpPr>
      <xdr:spPr>
        <a:xfrm>
          <a:off x="1984375" y="29540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86360</xdr:rowOff>
    </xdr:from>
    <xdr:ext cx="762000" cy="248920"/>
    <xdr:sp macro="" textlink="">
      <xdr:nvSpPr>
        <xdr:cNvPr id="34" name="テキスト ボックス 33"/>
        <xdr:cNvSpPr txBox="1"/>
      </xdr:nvSpPr>
      <xdr:spPr>
        <a:xfrm>
          <a:off x="1273175" y="28168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1984375" y="25114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6540"/>
    <xdr:sp macro="" textlink="">
      <xdr:nvSpPr>
        <xdr:cNvPr id="36" name="テキスト ボックス 35"/>
        <xdr:cNvSpPr txBox="1"/>
      </xdr:nvSpPr>
      <xdr:spPr>
        <a:xfrm>
          <a:off x="1273175" y="2369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1984375" y="20542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8" name="テキスト ボックス 37"/>
        <xdr:cNvSpPr txBox="1"/>
      </xdr:nvSpPr>
      <xdr:spPr>
        <a:xfrm>
          <a:off x="1273175" y="1911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0" name="テキスト ボックス 39"/>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1"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62230</xdr:rowOff>
    </xdr:from>
    <xdr:to xmlns:xdr="http://schemas.openxmlformats.org/drawingml/2006/spreadsheetDrawing">
      <xdr:col>29</xdr:col>
      <xdr:colOff>127000</xdr:colOff>
      <xdr:row>18</xdr:row>
      <xdr:rowOff>47625</xdr:rowOff>
    </xdr:to>
    <xdr:cxnSp macro="">
      <xdr:nvCxnSpPr>
        <xdr:cNvPr id="42" name="直線コネクタ 41"/>
        <xdr:cNvCxnSpPr/>
      </xdr:nvCxnSpPr>
      <xdr:spPr>
        <a:xfrm flipV="1">
          <a:off x="5191125" y="1941830"/>
          <a:ext cx="0" cy="1166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20955</xdr:rowOff>
    </xdr:from>
    <xdr:ext cx="762000" cy="248920"/>
    <xdr:sp macro="" textlink="">
      <xdr:nvSpPr>
        <xdr:cNvPr id="43" name="人口1人当たり決算額の推移最小値テキスト130"/>
        <xdr:cNvSpPr txBox="1"/>
      </xdr:nvSpPr>
      <xdr:spPr>
        <a:xfrm>
          <a:off x="5264150" y="3081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47625</xdr:rowOff>
    </xdr:from>
    <xdr:to xmlns:xdr="http://schemas.openxmlformats.org/drawingml/2006/spreadsheetDrawing">
      <xdr:col>30</xdr:col>
      <xdr:colOff>25400</xdr:colOff>
      <xdr:row>18</xdr:row>
      <xdr:rowOff>47625</xdr:rowOff>
    </xdr:to>
    <xdr:cxnSp macro="">
      <xdr:nvCxnSpPr>
        <xdr:cNvPr id="44" name="直線コネクタ 43"/>
        <xdr:cNvCxnSpPr/>
      </xdr:nvCxnSpPr>
      <xdr:spPr>
        <a:xfrm>
          <a:off x="5102225" y="31083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148590</xdr:rowOff>
    </xdr:from>
    <xdr:ext cx="762000" cy="259080"/>
    <xdr:sp macro="" textlink="">
      <xdr:nvSpPr>
        <xdr:cNvPr id="45" name="人口1人当たり決算額の推移最大値テキスト130"/>
        <xdr:cNvSpPr txBox="1"/>
      </xdr:nvSpPr>
      <xdr:spPr>
        <a:xfrm>
          <a:off x="5264150" y="168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62230</xdr:rowOff>
    </xdr:from>
    <xdr:to xmlns:xdr="http://schemas.openxmlformats.org/drawingml/2006/spreadsheetDrawing">
      <xdr:col>30</xdr:col>
      <xdr:colOff>25400</xdr:colOff>
      <xdr:row>11</xdr:row>
      <xdr:rowOff>62230</xdr:rowOff>
    </xdr:to>
    <xdr:cxnSp macro="">
      <xdr:nvCxnSpPr>
        <xdr:cNvPr id="46" name="直線コネクタ 45"/>
        <xdr:cNvCxnSpPr/>
      </xdr:nvCxnSpPr>
      <xdr:spPr>
        <a:xfrm>
          <a:off x="5102225" y="19418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22860</xdr:rowOff>
    </xdr:from>
    <xdr:to xmlns:xdr="http://schemas.openxmlformats.org/drawingml/2006/spreadsheetDrawing">
      <xdr:col>29</xdr:col>
      <xdr:colOff>127000</xdr:colOff>
      <xdr:row>17</xdr:row>
      <xdr:rowOff>38735</xdr:rowOff>
    </xdr:to>
    <xdr:cxnSp macro="">
      <xdr:nvCxnSpPr>
        <xdr:cNvPr id="47" name="直線コネクタ 46"/>
        <xdr:cNvCxnSpPr/>
      </xdr:nvCxnSpPr>
      <xdr:spPr>
        <a:xfrm flipV="1">
          <a:off x="4591050" y="2918460"/>
          <a:ext cx="6000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81915</xdr:rowOff>
    </xdr:from>
    <xdr:ext cx="762000" cy="249555"/>
    <xdr:sp macro="" textlink="">
      <xdr:nvSpPr>
        <xdr:cNvPr id="48" name="人口1人当たり決算額の推移平均値テキスト130"/>
        <xdr:cNvSpPr txBox="1"/>
      </xdr:nvSpPr>
      <xdr:spPr>
        <a:xfrm>
          <a:off x="5264150" y="26473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249,036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66040</xdr:rowOff>
    </xdr:from>
    <xdr:to xmlns:xdr="http://schemas.openxmlformats.org/drawingml/2006/spreadsheetDrawing">
      <xdr:col>29</xdr:col>
      <xdr:colOff>174625</xdr:colOff>
      <xdr:row>16</xdr:row>
      <xdr:rowOff>163830</xdr:rowOff>
    </xdr:to>
    <xdr:sp macro="" textlink="">
      <xdr:nvSpPr>
        <xdr:cNvPr id="49" name="フローチャート: 判断 48"/>
        <xdr:cNvSpPr/>
      </xdr:nvSpPr>
      <xdr:spPr>
        <a:xfrm>
          <a:off x="5140325" y="279654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27940</xdr:rowOff>
    </xdr:from>
    <xdr:to xmlns:xdr="http://schemas.openxmlformats.org/drawingml/2006/spreadsheetDrawing">
      <xdr:col>26</xdr:col>
      <xdr:colOff>50800</xdr:colOff>
      <xdr:row>17</xdr:row>
      <xdr:rowOff>38735</xdr:rowOff>
    </xdr:to>
    <xdr:cxnSp macro="">
      <xdr:nvCxnSpPr>
        <xdr:cNvPr id="50" name="直線コネクタ 49"/>
        <xdr:cNvCxnSpPr/>
      </xdr:nvCxnSpPr>
      <xdr:spPr>
        <a:xfrm>
          <a:off x="3956050" y="2923540"/>
          <a:ext cx="6350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113030</xdr:rowOff>
    </xdr:from>
    <xdr:to xmlns:xdr="http://schemas.openxmlformats.org/drawingml/2006/spreadsheetDrawing">
      <xdr:col>26</xdr:col>
      <xdr:colOff>101600</xdr:colOff>
      <xdr:row>17</xdr:row>
      <xdr:rowOff>45720</xdr:rowOff>
    </xdr:to>
    <xdr:sp macro="" textlink="">
      <xdr:nvSpPr>
        <xdr:cNvPr id="51" name="フローチャート: 判断 50"/>
        <xdr:cNvSpPr/>
      </xdr:nvSpPr>
      <xdr:spPr>
        <a:xfrm>
          <a:off x="4540250" y="28435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55880</xdr:rowOff>
    </xdr:from>
    <xdr:ext cx="736600" cy="248920"/>
    <xdr:sp macro="" textlink="">
      <xdr:nvSpPr>
        <xdr:cNvPr id="52" name="テキスト ボックス 51"/>
        <xdr:cNvSpPr txBox="1"/>
      </xdr:nvSpPr>
      <xdr:spPr>
        <a:xfrm>
          <a:off x="4241800" y="26212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27940</xdr:rowOff>
    </xdr:from>
    <xdr:to xmlns:xdr="http://schemas.openxmlformats.org/drawingml/2006/spreadsheetDrawing">
      <xdr:col>22</xdr:col>
      <xdr:colOff>114300</xdr:colOff>
      <xdr:row>17</xdr:row>
      <xdr:rowOff>33655</xdr:rowOff>
    </xdr:to>
    <xdr:cxnSp macro="">
      <xdr:nvCxnSpPr>
        <xdr:cNvPr id="53" name="直線コネクタ 52"/>
        <xdr:cNvCxnSpPr/>
      </xdr:nvCxnSpPr>
      <xdr:spPr>
        <a:xfrm flipV="1">
          <a:off x="3317875" y="2923540"/>
          <a:ext cx="638175"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136525</xdr:rowOff>
    </xdr:from>
    <xdr:to xmlns:xdr="http://schemas.openxmlformats.org/drawingml/2006/spreadsheetDrawing">
      <xdr:col>22</xdr:col>
      <xdr:colOff>165100</xdr:colOff>
      <xdr:row>17</xdr:row>
      <xdr:rowOff>69215</xdr:rowOff>
    </xdr:to>
    <xdr:sp macro="" textlink="">
      <xdr:nvSpPr>
        <xdr:cNvPr id="54" name="フローチャート: 判断 53"/>
        <xdr:cNvSpPr/>
      </xdr:nvSpPr>
      <xdr:spPr>
        <a:xfrm>
          <a:off x="3905250" y="286702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78740</xdr:rowOff>
    </xdr:from>
    <xdr:ext cx="762000" cy="249555"/>
    <xdr:sp macro="" textlink="">
      <xdr:nvSpPr>
        <xdr:cNvPr id="55" name="テキスト ボックス 54"/>
        <xdr:cNvSpPr txBox="1"/>
      </xdr:nvSpPr>
      <xdr:spPr>
        <a:xfrm>
          <a:off x="3606800" y="2644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164465</xdr:rowOff>
    </xdr:from>
    <xdr:to xmlns:xdr="http://schemas.openxmlformats.org/drawingml/2006/spreadsheetDrawing">
      <xdr:col>18</xdr:col>
      <xdr:colOff>174625</xdr:colOff>
      <xdr:row>17</xdr:row>
      <xdr:rowOff>33655</xdr:rowOff>
    </xdr:to>
    <xdr:cxnSp macro="">
      <xdr:nvCxnSpPr>
        <xdr:cNvPr id="56" name="直線コネクタ 55"/>
        <xdr:cNvCxnSpPr/>
      </xdr:nvCxnSpPr>
      <xdr:spPr>
        <a:xfrm>
          <a:off x="2670175" y="2894965"/>
          <a:ext cx="6477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120650</xdr:rowOff>
    </xdr:from>
    <xdr:to xmlns:xdr="http://schemas.openxmlformats.org/drawingml/2006/spreadsheetDrawing">
      <xdr:col>19</xdr:col>
      <xdr:colOff>38100</xdr:colOff>
      <xdr:row>17</xdr:row>
      <xdr:rowOff>53340</xdr:rowOff>
    </xdr:to>
    <xdr:sp macro="" textlink="">
      <xdr:nvSpPr>
        <xdr:cNvPr id="57" name="フローチャート: 判断 56"/>
        <xdr:cNvSpPr/>
      </xdr:nvSpPr>
      <xdr:spPr>
        <a:xfrm>
          <a:off x="3270250" y="285115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62865</xdr:rowOff>
    </xdr:from>
    <xdr:ext cx="762000" cy="248920"/>
    <xdr:sp macro="" textlink="">
      <xdr:nvSpPr>
        <xdr:cNvPr id="58" name="テキスト ボックス 57"/>
        <xdr:cNvSpPr txBox="1"/>
      </xdr:nvSpPr>
      <xdr:spPr>
        <a:xfrm>
          <a:off x="2968625" y="2628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135255</xdr:rowOff>
    </xdr:from>
    <xdr:to xmlns:xdr="http://schemas.openxmlformats.org/drawingml/2006/spreadsheetDrawing">
      <xdr:col>15</xdr:col>
      <xdr:colOff>101600</xdr:colOff>
      <xdr:row>17</xdr:row>
      <xdr:rowOff>67945</xdr:rowOff>
    </xdr:to>
    <xdr:sp macro="" textlink="">
      <xdr:nvSpPr>
        <xdr:cNvPr id="59" name="フローチャート: 判断 58"/>
        <xdr:cNvSpPr/>
      </xdr:nvSpPr>
      <xdr:spPr>
        <a:xfrm>
          <a:off x="2619375" y="28657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53340</xdr:rowOff>
    </xdr:from>
    <xdr:ext cx="762000" cy="248920"/>
    <xdr:sp macro="" textlink="">
      <xdr:nvSpPr>
        <xdr:cNvPr id="60" name="テキスト ボックス 59"/>
        <xdr:cNvSpPr txBox="1"/>
      </xdr:nvSpPr>
      <xdr:spPr>
        <a:xfrm>
          <a:off x="2320925" y="2948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1" name="テキスト ボックス 60"/>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2" name="テキスト ボックス 61"/>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3" name="テキスト ボックス 62"/>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4" name="テキスト ボックス 63"/>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5" name="テキスト ボックス 64"/>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138430</xdr:rowOff>
    </xdr:from>
    <xdr:to xmlns:xdr="http://schemas.openxmlformats.org/drawingml/2006/spreadsheetDrawing">
      <xdr:col>29</xdr:col>
      <xdr:colOff>174625</xdr:colOff>
      <xdr:row>17</xdr:row>
      <xdr:rowOff>71755</xdr:rowOff>
    </xdr:to>
    <xdr:sp macro="" textlink="">
      <xdr:nvSpPr>
        <xdr:cNvPr id="66" name="楕円 65"/>
        <xdr:cNvSpPr/>
      </xdr:nvSpPr>
      <xdr:spPr>
        <a:xfrm>
          <a:off x="5140325" y="2868930"/>
          <a:ext cx="984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111760</xdr:rowOff>
    </xdr:from>
    <xdr:ext cx="762000" cy="249555"/>
    <xdr:sp macro="" textlink="">
      <xdr:nvSpPr>
        <xdr:cNvPr id="67" name="人口1人当たり決算額の推移該当値テキスト130"/>
        <xdr:cNvSpPr txBox="1"/>
      </xdr:nvSpPr>
      <xdr:spPr>
        <a:xfrm>
          <a:off x="5264150" y="284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154940</xdr:rowOff>
    </xdr:from>
    <xdr:to xmlns:xdr="http://schemas.openxmlformats.org/drawingml/2006/spreadsheetDrawing">
      <xdr:col>26</xdr:col>
      <xdr:colOff>101600</xdr:colOff>
      <xdr:row>17</xdr:row>
      <xdr:rowOff>87630</xdr:rowOff>
    </xdr:to>
    <xdr:sp macro="" textlink="">
      <xdr:nvSpPr>
        <xdr:cNvPr id="68" name="楕円 67"/>
        <xdr:cNvSpPr/>
      </xdr:nvSpPr>
      <xdr:spPr>
        <a:xfrm>
          <a:off x="4540250" y="28854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72390</xdr:rowOff>
    </xdr:from>
    <xdr:ext cx="736600" cy="249555"/>
    <xdr:sp macro="" textlink="">
      <xdr:nvSpPr>
        <xdr:cNvPr id="69" name="テキスト ボックス 68"/>
        <xdr:cNvSpPr txBox="1"/>
      </xdr:nvSpPr>
      <xdr:spPr>
        <a:xfrm>
          <a:off x="4241800" y="29679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143510</xdr:rowOff>
    </xdr:from>
    <xdr:to xmlns:xdr="http://schemas.openxmlformats.org/drawingml/2006/spreadsheetDrawing">
      <xdr:col>22</xdr:col>
      <xdr:colOff>165100</xdr:colOff>
      <xdr:row>17</xdr:row>
      <xdr:rowOff>76200</xdr:rowOff>
    </xdr:to>
    <xdr:sp macro="" textlink="">
      <xdr:nvSpPr>
        <xdr:cNvPr id="70" name="楕円 69"/>
        <xdr:cNvSpPr/>
      </xdr:nvSpPr>
      <xdr:spPr>
        <a:xfrm>
          <a:off x="3905250" y="287401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61595</xdr:rowOff>
    </xdr:from>
    <xdr:ext cx="762000" cy="248920"/>
    <xdr:sp macro="" textlink="">
      <xdr:nvSpPr>
        <xdr:cNvPr id="71" name="テキスト ボックス 70"/>
        <xdr:cNvSpPr txBox="1"/>
      </xdr:nvSpPr>
      <xdr:spPr>
        <a:xfrm>
          <a:off x="3606800" y="2957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149860</xdr:rowOff>
    </xdr:from>
    <xdr:to xmlns:xdr="http://schemas.openxmlformats.org/drawingml/2006/spreadsheetDrawing">
      <xdr:col>19</xdr:col>
      <xdr:colOff>38100</xdr:colOff>
      <xdr:row>17</xdr:row>
      <xdr:rowOff>83185</xdr:rowOff>
    </xdr:to>
    <xdr:sp macro="" textlink="">
      <xdr:nvSpPr>
        <xdr:cNvPr id="72" name="楕円 71"/>
        <xdr:cNvSpPr/>
      </xdr:nvSpPr>
      <xdr:spPr>
        <a:xfrm>
          <a:off x="3270250" y="2880360"/>
          <a:ext cx="857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67945</xdr:rowOff>
    </xdr:from>
    <xdr:ext cx="762000" cy="249555"/>
    <xdr:sp macro="" textlink="">
      <xdr:nvSpPr>
        <xdr:cNvPr id="73" name="テキスト ボックス 72"/>
        <xdr:cNvSpPr txBox="1"/>
      </xdr:nvSpPr>
      <xdr:spPr>
        <a:xfrm>
          <a:off x="296862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116205</xdr:rowOff>
    </xdr:from>
    <xdr:to xmlns:xdr="http://schemas.openxmlformats.org/drawingml/2006/spreadsheetDrawing">
      <xdr:col>15</xdr:col>
      <xdr:colOff>101600</xdr:colOff>
      <xdr:row>17</xdr:row>
      <xdr:rowOff>48260</xdr:rowOff>
    </xdr:to>
    <xdr:sp macro="" textlink="">
      <xdr:nvSpPr>
        <xdr:cNvPr id="74" name="楕円 73"/>
        <xdr:cNvSpPr/>
      </xdr:nvSpPr>
      <xdr:spPr>
        <a:xfrm>
          <a:off x="2619375" y="284670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59055</xdr:rowOff>
    </xdr:from>
    <xdr:ext cx="762000" cy="248920"/>
    <xdr:sp macro="" textlink="">
      <xdr:nvSpPr>
        <xdr:cNvPr id="75" name="テキスト ボックス 74"/>
        <xdr:cNvSpPr txBox="1"/>
      </xdr:nvSpPr>
      <xdr:spPr>
        <a:xfrm>
          <a:off x="2320925" y="2624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6" name="正方形/長方形 75"/>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1" name="直線コネクタ 80"/>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3" name="直線コネクタ 82"/>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5" name="直線コネクタ 84"/>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6" name="楕円 85"/>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89" name="テキスト ボックス 88"/>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1" name="直線コネクタ 90"/>
        <xdr:cNvCxnSpPr/>
      </xdr:nvCxnSpPr>
      <xdr:spPr>
        <a:xfrm>
          <a:off x="1984375" y="72129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7810"/>
    <xdr:sp macro="" textlink="">
      <xdr:nvSpPr>
        <xdr:cNvPr id="92" name="テキスト ボックス 91"/>
        <xdr:cNvSpPr txBox="1"/>
      </xdr:nvSpPr>
      <xdr:spPr>
        <a:xfrm>
          <a:off x="1273175" y="7071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3" name="直線コネクタ 92"/>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4" name="テキスト ボックス 93"/>
        <xdr:cNvSpPr txBox="1"/>
      </xdr:nvSpPr>
      <xdr:spPr>
        <a:xfrm>
          <a:off x="1273175" y="649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5" name="直線コネクタ 94"/>
        <xdr:cNvCxnSpPr/>
      </xdr:nvCxnSpPr>
      <xdr:spPr>
        <a:xfrm>
          <a:off x="1984375" y="60706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7810"/>
    <xdr:sp macro="" textlink="">
      <xdr:nvSpPr>
        <xdr:cNvPr id="96" name="テキスト ボックス 95"/>
        <xdr:cNvSpPr txBox="1"/>
      </xdr:nvSpPr>
      <xdr:spPr>
        <a:xfrm>
          <a:off x="1273175" y="5928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7" name="直線コネクタ 96"/>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98" name="テキスト ボックス 97"/>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9"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305435</xdr:rowOff>
    </xdr:from>
    <xdr:to xmlns:xdr="http://schemas.openxmlformats.org/drawingml/2006/spreadsheetDrawing">
      <xdr:col>29</xdr:col>
      <xdr:colOff>127000</xdr:colOff>
      <xdr:row>37</xdr:row>
      <xdr:rowOff>332105</xdr:rowOff>
    </xdr:to>
    <xdr:cxnSp macro="">
      <xdr:nvCxnSpPr>
        <xdr:cNvPr id="100" name="直線コネクタ 99"/>
        <xdr:cNvCxnSpPr/>
      </xdr:nvCxnSpPr>
      <xdr:spPr>
        <a:xfrm flipV="1">
          <a:off x="5191125" y="6077585"/>
          <a:ext cx="0" cy="1226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305435</xdr:rowOff>
    </xdr:from>
    <xdr:ext cx="762000" cy="252095"/>
    <xdr:sp macro="" textlink="">
      <xdr:nvSpPr>
        <xdr:cNvPr id="101" name="人口1人当たり決算額の推移最小値テキスト445"/>
        <xdr:cNvSpPr txBox="1"/>
      </xdr:nvSpPr>
      <xdr:spPr>
        <a:xfrm>
          <a:off x="5264150" y="72777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332105</xdr:rowOff>
    </xdr:from>
    <xdr:to xmlns:xdr="http://schemas.openxmlformats.org/drawingml/2006/spreadsheetDrawing">
      <xdr:col>30</xdr:col>
      <xdr:colOff>25400</xdr:colOff>
      <xdr:row>37</xdr:row>
      <xdr:rowOff>332105</xdr:rowOff>
    </xdr:to>
    <xdr:cxnSp macro="">
      <xdr:nvCxnSpPr>
        <xdr:cNvPr id="102" name="直線コネクタ 101"/>
        <xdr:cNvCxnSpPr/>
      </xdr:nvCxnSpPr>
      <xdr:spPr>
        <a:xfrm>
          <a:off x="5102225" y="73044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48260</xdr:rowOff>
    </xdr:from>
    <xdr:ext cx="762000" cy="259715"/>
    <xdr:sp macro="" textlink="">
      <xdr:nvSpPr>
        <xdr:cNvPr id="103" name="人口1人当たり決算額の推移最大値テキスト445"/>
        <xdr:cNvSpPr txBox="1"/>
      </xdr:nvSpPr>
      <xdr:spPr>
        <a:xfrm>
          <a:off x="5264150" y="58204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305435</xdr:rowOff>
    </xdr:from>
    <xdr:to xmlns:xdr="http://schemas.openxmlformats.org/drawingml/2006/spreadsheetDrawing">
      <xdr:col>30</xdr:col>
      <xdr:colOff>25400</xdr:colOff>
      <xdr:row>33</xdr:row>
      <xdr:rowOff>305435</xdr:rowOff>
    </xdr:to>
    <xdr:cxnSp macro="">
      <xdr:nvCxnSpPr>
        <xdr:cNvPr id="104" name="直線コネクタ 103"/>
        <xdr:cNvCxnSpPr/>
      </xdr:nvCxnSpPr>
      <xdr:spPr>
        <a:xfrm>
          <a:off x="5102225" y="60775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181610</xdr:rowOff>
    </xdr:from>
    <xdr:to xmlns:xdr="http://schemas.openxmlformats.org/drawingml/2006/spreadsheetDrawing">
      <xdr:col>29</xdr:col>
      <xdr:colOff>127000</xdr:colOff>
      <xdr:row>35</xdr:row>
      <xdr:rowOff>283845</xdr:rowOff>
    </xdr:to>
    <xdr:cxnSp macro="">
      <xdr:nvCxnSpPr>
        <xdr:cNvPr id="105" name="直線コネクタ 104"/>
        <xdr:cNvCxnSpPr/>
      </xdr:nvCxnSpPr>
      <xdr:spPr>
        <a:xfrm>
          <a:off x="4591050" y="6639560"/>
          <a:ext cx="600075"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59690</xdr:rowOff>
    </xdr:from>
    <xdr:ext cx="762000" cy="259715"/>
    <xdr:sp macro="" textlink="">
      <xdr:nvSpPr>
        <xdr:cNvPr id="106" name="人口1人当たり決算額の推移平均値テキスト445"/>
        <xdr:cNvSpPr txBox="1"/>
      </xdr:nvSpPr>
      <xdr:spPr>
        <a:xfrm>
          <a:off x="5264150" y="686054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87630</xdr:rowOff>
    </xdr:from>
    <xdr:to xmlns:xdr="http://schemas.openxmlformats.org/drawingml/2006/spreadsheetDrawing">
      <xdr:col>29</xdr:col>
      <xdr:colOff>174625</xdr:colOff>
      <xdr:row>37</xdr:row>
      <xdr:rowOff>17780</xdr:rowOff>
    </xdr:to>
    <xdr:sp macro="" textlink="">
      <xdr:nvSpPr>
        <xdr:cNvPr id="107" name="フローチャート: 判断 106"/>
        <xdr:cNvSpPr/>
      </xdr:nvSpPr>
      <xdr:spPr>
        <a:xfrm>
          <a:off x="5140325" y="688848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147955</xdr:rowOff>
    </xdr:from>
    <xdr:to xmlns:xdr="http://schemas.openxmlformats.org/drawingml/2006/spreadsheetDrawing">
      <xdr:col>26</xdr:col>
      <xdr:colOff>50800</xdr:colOff>
      <xdr:row>35</xdr:row>
      <xdr:rowOff>181610</xdr:rowOff>
    </xdr:to>
    <xdr:cxnSp macro="">
      <xdr:nvCxnSpPr>
        <xdr:cNvPr id="108" name="直線コネクタ 107"/>
        <xdr:cNvCxnSpPr/>
      </xdr:nvCxnSpPr>
      <xdr:spPr>
        <a:xfrm>
          <a:off x="3956050" y="6605905"/>
          <a:ext cx="6350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134620</xdr:rowOff>
    </xdr:from>
    <xdr:to xmlns:xdr="http://schemas.openxmlformats.org/drawingml/2006/spreadsheetDrawing">
      <xdr:col>26</xdr:col>
      <xdr:colOff>101600</xdr:colOff>
      <xdr:row>37</xdr:row>
      <xdr:rowOff>64770</xdr:rowOff>
    </xdr:to>
    <xdr:sp macro="" textlink="">
      <xdr:nvSpPr>
        <xdr:cNvPr id="109" name="フローチャート: 判断 108"/>
        <xdr:cNvSpPr/>
      </xdr:nvSpPr>
      <xdr:spPr>
        <a:xfrm>
          <a:off x="4540250" y="6935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49530</xdr:rowOff>
    </xdr:from>
    <xdr:ext cx="736600" cy="259715"/>
    <xdr:sp macro="" textlink="">
      <xdr:nvSpPr>
        <xdr:cNvPr id="110" name="テキスト ボックス 109"/>
        <xdr:cNvSpPr txBox="1"/>
      </xdr:nvSpPr>
      <xdr:spPr>
        <a:xfrm>
          <a:off x="4241800" y="70218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146685</xdr:rowOff>
    </xdr:from>
    <xdr:to xmlns:xdr="http://schemas.openxmlformats.org/drawingml/2006/spreadsheetDrawing">
      <xdr:col>22</xdr:col>
      <xdr:colOff>114300</xdr:colOff>
      <xdr:row>35</xdr:row>
      <xdr:rowOff>147955</xdr:rowOff>
    </xdr:to>
    <xdr:cxnSp macro="">
      <xdr:nvCxnSpPr>
        <xdr:cNvPr id="111" name="直線コネクタ 110"/>
        <xdr:cNvCxnSpPr/>
      </xdr:nvCxnSpPr>
      <xdr:spPr>
        <a:xfrm>
          <a:off x="3317875" y="6604635"/>
          <a:ext cx="63817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153035</xdr:rowOff>
    </xdr:from>
    <xdr:to xmlns:xdr="http://schemas.openxmlformats.org/drawingml/2006/spreadsheetDrawing">
      <xdr:col>22</xdr:col>
      <xdr:colOff>165100</xdr:colOff>
      <xdr:row>37</xdr:row>
      <xdr:rowOff>83185</xdr:rowOff>
    </xdr:to>
    <xdr:sp macro="" textlink="">
      <xdr:nvSpPr>
        <xdr:cNvPr id="112" name="フローチャート: 判断 111"/>
        <xdr:cNvSpPr/>
      </xdr:nvSpPr>
      <xdr:spPr>
        <a:xfrm>
          <a:off x="3905250" y="6953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68580</xdr:rowOff>
    </xdr:from>
    <xdr:ext cx="762000" cy="259715"/>
    <xdr:sp macro="" textlink="">
      <xdr:nvSpPr>
        <xdr:cNvPr id="113" name="テキスト ボックス 112"/>
        <xdr:cNvSpPr txBox="1"/>
      </xdr:nvSpPr>
      <xdr:spPr>
        <a:xfrm>
          <a:off x="3606800" y="70408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146685</xdr:rowOff>
    </xdr:from>
    <xdr:to xmlns:xdr="http://schemas.openxmlformats.org/drawingml/2006/spreadsheetDrawing">
      <xdr:col>18</xdr:col>
      <xdr:colOff>174625</xdr:colOff>
      <xdr:row>35</xdr:row>
      <xdr:rowOff>263525</xdr:rowOff>
    </xdr:to>
    <xdr:cxnSp macro="">
      <xdr:nvCxnSpPr>
        <xdr:cNvPr id="114" name="直線コネクタ 113"/>
        <xdr:cNvCxnSpPr/>
      </xdr:nvCxnSpPr>
      <xdr:spPr>
        <a:xfrm flipV="1">
          <a:off x="2670175" y="6604635"/>
          <a:ext cx="647700"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161925</xdr:rowOff>
    </xdr:from>
    <xdr:to xmlns:xdr="http://schemas.openxmlformats.org/drawingml/2006/spreadsheetDrawing">
      <xdr:col>19</xdr:col>
      <xdr:colOff>38100</xdr:colOff>
      <xdr:row>37</xdr:row>
      <xdr:rowOff>91440</xdr:rowOff>
    </xdr:to>
    <xdr:sp macro="" textlink="">
      <xdr:nvSpPr>
        <xdr:cNvPr id="115" name="フローチャート: 判断 114"/>
        <xdr:cNvSpPr/>
      </xdr:nvSpPr>
      <xdr:spPr>
        <a:xfrm>
          <a:off x="3270250" y="696277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76835</xdr:rowOff>
    </xdr:from>
    <xdr:ext cx="762000" cy="257810"/>
    <xdr:sp macro="" textlink="">
      <xdr:nvSpPr>
        <xdr:cNvPr id="116" name="テキスト ボックス 115"/>
        <xdr:cNvSpPr txBox="1"/>
      </xdr:nvSpPr>
      <xdr:spPr>
        <a:xfrm>
          <a:off x="2968625" y="7049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xdr:rowOff>
    </xdr:from>
    <xdr:to xmlns:xdr="http://schemas.openxmlformats.org/drawingml/2006/spreadsheetDrawing">
      <xdr:col>15</xdr:col>
      <xdr:colOff>101600</xdr:colOff>
      <xdr:row>37</xdr:row>
      <xdr:rowOff>103505</xdr:rowOff>
    </xdr:to>
    <xdr:sp macro="" textlink="">
      <xdr:nvSpPr>
        <xdr:cNvPr id="117" name="フローチャート: 判断 116"/>
        <xdr:cNvSpPr/>
      </xdr:nvSpPr>
      <xdr:spPr>
        <a:xfrm>
          <a:off x="2619375" y="69748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88900</xdr:rowOff>
    </xdr:from>
    <xdr:ext cx="762000" cy="258445"/>
    <xdr:sp macro="" textlink="">
      <xdr:nvSpPr>
        <xdr:cNvPr id="118" name="テキスト ボックス 117"/>
        <xdr:cNvSpPr txBox="1"/>
      </xdr:nvSpPr>
      <xdr:spPr>
        <a:xfrm>
          <a:off x="2320925" y="7061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19" name="テキスト ボックス 118"/>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0" name="テキスト ボックス 119"/>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1" name="テキスト ボックス 120"/>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2" name="テキスト ボックス 121"/>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3" name="テキスト ボックス 122"/>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232410</xdr:rowOff>
    </xdr:from>
    <xdr:to xmlns:xdr="http://schemas.openxmlformats.org/drawingml/2006/spreadsheetDrawing">
      <xdr:col>29</xdr:col>
      <xdr:colOff>174625</xdr:colOff>
      <xdr:row>35</xdr:row>
      <xdr:rowOff>334645</xdr:rowOff>
    </xdr:to>
    <xdr:sp macro="" textlink="">
      <xdr:nvSpPr>
        <xdr:cNvPr id="124" name="楕円 123"/>
        <xdr:cNvSpPr/>
      </xdr:nvSpPr>
      <xdr:spPr>
        <a:xfrm>
          <a:off x="5140325" y="669036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78105</xdr:rowOff>
    </xdr:from>
    <xdr:ext cx="762000" cy="257810"/>
    <xdr:sp macro="" textlink="">
      <xdr:nvSpPr>
        <xdr:cNvPr id="125" name="人口1人当たり決算額の推移該当値テキスト445"/>
        <xdr:cNvSpPr txBox="1"/>
      </xdr:nvSpPr>
      <xdr:spPr>
        <a:xfrm>
          <a:off x="5264150" y="6536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130175</xdr:rowOff>
    </xdr:from>
    <xdr:to xmlns:xdr="http://schemas.openxmlformats.org/drawingml/2006/spreadsheetDrawing">
      <xdr:col>26</xdr:col>
      <xdr:colOff>101600</xdr:colOff>
      <xdr:row>35</xdr:row>
      <xdr:rowOff>232410</xdr:rowOff>
    </xdr:to>
    <xdr:sp macro="" textlink="">
      <xdr:nvSpPr>
        <xdr:cNvPr id="126" name="楕円 125"/>
        <xdr:cNvSpPr/>
      </xdr:nvSpPr>
      <xdr:spPr>
        <a:xfrm>
          <a:off x="4540250" y="6588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241935</xdr:rowOff>
    </xdr:from>
    <xdr:ext cx="736600" cy="259715"/>
    <xdr:sp macro="" textlink="">
      <xdr:nvSpPr>
        <xdr:cNvPr id="127" name="テキスト ボックス 126"/>
        <xdr:cNvSpPr txBox="1"/>
      </xdr:nvSpPr>
      <xdr:spPr>
        <a:xfrm>
          <a:off x="4241800" y="63569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96520</xdr:rowOff>
    </xdr:from>
    <xdr:to xmlns:xdr="http://schemas.openxmlformats.org/drawingml/2006/spreadsheetDrawing">
      <xdr:col>22</xdr:col>
      <xdr:colOff>165100</xdr:colOff>
      <xdr:row>35</xdr:row>
      <xdr:rowOff>197485</xdr:rowOff>
    </xdr:to>
    <xdr:sp macro="" textlink="">
      <xdr:nvSpPr>
        <xdr:cNvPr id="128" name="楕円 127"/>
        <xdr:cNvSpPr/>
      </xdr:nvSpPr>
      <xdr:spPr>
        <a:xfrm>
          <a:off x="3905250" y="6554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208280</xdr:rowOff>
    </xdr:from>
    <xdr:ext cx="762000" cy="259715"/>
    <xdr:sp macro="" textlink="">
      <xdr:nvSpPr>
        <xdr:cNvPr id="129" name="テキスト ボックス 128"/>
        <xdr:cNvSpPr txBox="1"/>
      </xdr:nvSpPr>
      <xdr:spPr>
        <a:xfrm>
          <a:off x="3606800" y="63233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95250</xdr:rowOff>
    </xdr:from>
    <xdr:to xmlns:xdr="http://schemas.openxmlformats.org/drawingml/2006/spreadsheetDrawing">
      <xdr:col>19</xdr:col>
      <xdr:colOff>38100</xdr:colOff>
      <xdr:row>35</xdr:row>
      <xdr:rowOff>197485</xdr:rowOff>
    </xdr:to>
    <xdr:sp macro="" textlink="">
      <xdr:nvSpPr>
        <xdr:cNvPr id="130" name="楕円 129"/>
        <xdr:cNvSpPr/>
      </xdr:nvSpPr>
      <xdr:spPr>
        <a:xfrm>
          <a:off x="3270250" y="655320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207010</xdr:rowOff>
    </xdr:from>
    <xdr:ext cx="762000" cy="259715"/>
    <xdr:sp macro="" textlink="">
      <xdr:nvSpPr>
        <xdr:cNvPr id="131" name="テキスト ボックス 130"/>
        <xdr:cNvSpPr txBox="1"/>
      </xdr:nvSpPr>
      <xdr:spPr>
        <a:xfrm>
          <a:off x="2968625" y="63220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212725</xdr:rowOff>
    </xdr:from>
    <xdr:to xmlns:xdr="http://schemas.openxmlformats.org/drawingml/2006/spreadsheetDrawing">
      <xdr:col>15</xdr:col>
      <xdr:colOff>101600</xdr:colOff>
      <xdr:row>35</xdr:row>
      <xdr:rowOff>314960</xdr:rowOff>
    </xdr:to>
    <xdr:sp macro="" textlink="">
      <xdr:nvSpPr>
        <xdr:cNvPr id="132" name="楕円 131"/>
        <xdr:cNvSpPr/>
      </xdr:nvSpPr>
      <xdr:spPr>
        <a:xfrm>
          <a:off x="2619375" y="6670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323850</xdr:rowOff>
    </xdr:from>
    <xdr:ext cx="762000" cy="259715"/>
    <xdr:sp macro="" textlink="">
      <xdr:nvSpPr>
        <xdr:cNvPr id="133" name="テキスト ボックス 132"/>
        <xdr:cNvSpPr txBox="1"/>
      </xdr:nvSpPr>
      <xdr:spPr>
        <a:xfrm>
          <a:off x="2320925" y="6438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秋田県東成瀬村</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2,396
2,250
203.69
4,381,416
4,293,730
82,876
2,236,243
3,352,279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134620</xdr:rowOff>
    </xdr:from>
    <xdr:to xmlns:xdr="http://schemas.openxmlformats.org/drawingml/2006/spreadsheetDrawing">
      <xdr:col>28</xdr:col>
      <xdr:colOff>114300</xdr:colOff>
      <xdr:row>38</xdr:row>
      <xdr:rowOff>134620</xdr:rowOff>
    </xdr:to>
    <xdr:cxnSp macro="">
      <xdr:nvCxnSpPr>
        <xdr:cNvPr id="42" name="直線コネクタ 41"/>
        <xdr:cNvCxnSpPr/>
      </xdr:nvCxnSpPr>
      <xdr:spPr>
        <a:xfrm>
          <a:off x="6985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162560</xdr:rowOff>
    </xdr:from>
    <xdr:ext cx="248920" cy="248920"/>
    <xdr:sp macro="" textlink="">
      <xdr:nvSpPr>
        <xdr:cNvPr id="43" name="テキスト ボックス 42"/>
        <xdr:cNvSpPr txBox="1"/>
      </xdr:nvSpPr>
      <xdr:spPr>
        <a:xfrm>
          <a:off x="4813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4" name="直線コネクタ 43"/>
        <xdr:cNvCxnSpPr/>
      </xdr:nvCxnSpPr>
      <xdr:spPr>
        <a:xfrm>
          <a:off x="6985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52705</xdr:rowOff>
    </xdr:from>
    <xdr:ext cx="595630" cy="248920"/>
    <xdr:sp macro="" textlink="">
      <xdr:nvSpPr>
        <xdr:cNvPr id="45" name="テキスト ボックス 44"/>
        <xdr:cNvSpPr txBox="1"/>
      </xdr:nvSpPr>
      <xdr:spPr>
        <a:xfrm>
          <a:off x="16637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79375</xdr:rowOff>
    </xdr:from>
    <xdr:to xmlns:xdr="http://schemas.openxmlformats.org/drawingml/2006/spreadsheetDrawing">
      <xdr:col>28</xdr:col>
      <xdr:colOff>114300</xdr:colOff>
      <xdr:row>33</xdr:row>
      <xdr:rowOff>79375</xdr:rowOff>
    </xdr:to>
    <xdr:cxnSp macro="">
      <xdr:nvCxnSpPr>
        <xdr:cNvPr id="46" name="直線コネクタ 45"/>
        <xdr:cNvCxnSpPr/>
      </xdr:nvCxnSpPr>
      <xdr:spPr>
        <a:xfrm>
          <a:off x="6985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107315</xdr:rowOff>
    </xdr:from>
    <xdr:ext cx="595630" cy="249555"/>
    <xdr:sp macro="" textlink="">
      <xdr:nvSpPr>
        <xdr:cNvPr id="47" name="テキスト ボックス 46"/>
        <xdr:cNvSpPr txBox="1"/>
      </xdr:nvSpPr>
      <xdr:spPr>
        <a:xfrm>
          <a:off x="16637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134620</xdr:rowOff>
    </xdr:from>
    <xdr:to xmlns:xdr="http://schemas.openxmlformats.org/drawingml/2006/spreadsheetDrawing">
      <xdr:col>28</xdr:col>
      <xdr:colOff>114300</xdr:colOff>
      <xdr:row>30</xdr:row>
      <xdr:rowOff>134620</xdr:rowOff>
    </xdr:to>
    <xdr:cxnSp macro="">
      <xdr:nvCxnSpPr>
        <xdr:cNvPr id="48" name="直線コネクタ 47"/>
        <xdr:cNvCxnSpPr/>
      </xdr:nvCxnSpPr>
      <xdr:spPr>
        <a:xfrm>
          <a:off x="6985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162560</xdr:rowOff>
    </xdr:from>
    <xdr:ext cx="595630" cy="248920"/>
    <xdr:sp macro="" textlink="">
      <xdr:nvSpPr>
        <xdr:cNvPr id="49" name="テキスト ボックス 48"/>
        <xdr:cNvSpPr txBox="1"/>
      </xdr:nvSpPr>
      <xdr:spPr>
        <a:xfrm>
          <a:off x="16637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0" name="直線コネクタ 49"/>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1" name="テキスト ボックス 50"/>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2"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xdr:rowOff>
    </xdr:from>
    <xdr:to xmlns:xdr="http://schemas.openxmlformats.org/drawingml/2006/spreadsheetDrawing">
      <xdr:col>24</xdr:col>
      <xdr:colOff>62865</xdr:colOff>
      <xdr:row>37</xdr:row>
      <xdr:rowOff>43180</xdr:rowOff>
    </xdr:to>
    <xdr:cxnSp macro="">
      <xdr:nvCxnSpPr>
        <xdr:cNvPr id="53" name="直線コネクタ 52"/>
        <xdr:cNvCxnSpPr/>
      </xdr:nvCxnSpPr>
      <xdr:spPr>
        <a:xfrm flipV="1">
          <a:off x="4252595" y="497395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46990</xdr:rowOff>
    </xdr:from>
    <xdr:ext cx="598805" cy="249555"/>
    <xdr:sp macro="" textlink="">
      <xdr:nvSpPr>
        <xdr:cNvPr id="54" name="人件費最小値テキスト"/>
        <xdr:cNvSpPr txBox="1"/>
      </xdr:nvSpPr>
      <xdr:spPr>
        <a:xfrm>
          <a:off x="4305300" y="61620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43180</xdr:rowOff>
    </xdr:from>
    <xdr:to xmlns:xdr="http://schemas.openxmlformats.org/drawingml/2006/spreadsheetDrawing">
      <xdr:col>24</xdr:col>
      <xdr:colOff>152400</xdr:colOff>
      <xdr:row>37</xdr:row>
      <xdr:rowOff>43180</xdr:rowOff>
    </xdr:to>
    <xdr:cxnSp macro="">
      <xdr:nvCxnSpPr>
        <xdr:cNvPr id="55" name="直線コネクタ 54"/>
        <xdr:cNvCxnSpPr/>
      </xdr:nvCxnSpPr>
      <xdr:spPr>
        <a:xfrm>
          <a:off x="4181475" y="6158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98805" cy="248920"/>
    <xdr:sp macro="" textlink="">
      <xdr:nvSpPr>
        <xdr:cNvPr id="56" name="人件費最大値テキスト"/>
        <xdr:cNvSpPr txBox="1"/>
      </xdr:nvSpPr>
      <xdr:spPr>
        <a:xfrm>
          <a:off x="4305300" y="47574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14605</xdr:rowOff>
    </xdr:from>
    <xdr:to xmlns:xdr="http://schemas.openxmlformats.org/drawingml/2006/spreadsheetDrawing">
      <xdr:col>24</xdr:col>
      <xdr:colOff>152400</xdr:colOff>
      <xdr:row>30</xdr:row>
      <xdr:rowOff>14605</xdr:rowOff>
    </xdr:to>
    <xdr:cxnSp macro="">
      <xdr:nvCxnSpPr>
        <xdr:cNvPr id="57" name="直線コネクタ 56"/>
        <xdr:cNvCxnSpPr/>
      </xdr:nvCxnSpPr>
      <xdr:spPr>
        <a:xfrm>
          <a:off x="4181475" y="4973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86995</xdr:rowOff>
    </xdr:from>
    <xdr:to xmlns:xdr="http://schemas.openxmlformats.org/drawingml/2006/spreadsheetDrawing">
      <xdr:col>24</xdr:col>
      <xdr:colOff>63500</xdr:colOff>
      <xdr:row>36</xdr:row>
      <xdr:rowOff>111760</xdr:rowOff>
    </xdr:to>
    <xdr:cxnSp macro="">
      <xdr:nvCxnSpPr>
        <xdr:cNvPr id="58" name="直線コネクタ 57"/>
        <xdr:cNvCxnSpPr/>
      </xdr:nvCxnSpPr>
      <xdr:spPr>
        <a:xfrm flipV="1">
          <a:off x="3492500" y="603694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125095</xdr:rowOff>
    </xdr:from>
    <xdr:ext cx="598805" cy="248920"/>
    <xdr:sp macro="" textlink="">
      <xdr:nvSpPr>
        <xdr:cNvPr id="59" name="人件費平均値テキスト"/>
        <xdr:cNvSpPr txBox="1"/>
      </xdr:nvSpPr>
      <xdr:spPr>
        <a:xfrm>
          <a:off x="4305300" y="574484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102870</xdr:rowOff>
    </xdr:from>
    <xdr:to xmlns:xdr="http://schemas.openxmlformats.org/drawingml/2006/spreadsheetDrawing">
      <xdr:col>24</xdr:col>
      <xdr:colOff>114300</xdr:colOff>
      <xdr:row>36</xdr:row>
      <xdr:rowOff>35560</xdr:rowOff>
    </xdr:to>
    <xdr:sp macro="" textlink="">
      <xdr:nvSpPr>
        <xdr:cNvPr id="60" name="フローチャート: 判断 59"/>
        <xdr:cNvSpPr/>
      </xdr:nvSpPr>
      <xdr:spPr>
        <a:xfrm>
          <a:off x="4203700" y="588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74295</xdr:rowOff>
    </xdr:from>
    <xdr:to xmlns:xdr="http://schemas.openxmlformats.org/drawingml/2006/spreadsheetDrawing">
      <xdr:col>19</xdr:col>
      <xdr:colOff>174625</xdr:colOff>
      <xdr:row>36</xdr:row>
      <xdr:rowOff>111760</xdr:rowOff>
    </xdr:to>
    <xdr:cxnSp macro="">
      <xdr:nvCxnSpPr>
        <xdr:cNvPr id="61" name="直線コネクタ 60"/>
        <xdr:cNvCxnSpPr/>
      </xdr:nvCxnSpPr>
      <xdr:spPr>
        <a:xfrm>
          <a:off x="2670175" y="602424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135890</xdr:rowOff>
    </xdr:from>
    <xdr:to xmlns:xdr="http://schemas.openxmlformats.org/drawingml/2006/spreadsheetDrawing">
      <xdr:col>20</xdr:col>
      <xdr:colOff>38100</xdr:colOff>
      <xdr:row>36</xdr:row>
      <xdr:rowOff>68580</xdr:rowOff>
    </xdr:to>
    <xdr:sp macro="" textlink="">
      <xdr:nvSpPr>
        <xdr:cNvPr id="62" name="フローチャート: 判断 61"/>
        <xdr:cNvSpPr/>
      </xdr:nvSpPr>
      <xdr:spPr>
        <a:xfrm>
          <a:off x="3444875" y="59207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84455</xdr:rowOff>
    </xdr:from>
    <xdr:ext cx="598805" cy="248920"/>
    <xdr:sp macro="" textlink="">
      <xdr:nvSpPr>
        <xdr:cNvPr id="63" name="テキスト ボックス 62"/>
        <xdr:cNvSpPr txBox="1"/>
      </xdr:nvSpPr>
      <xdr:spPr>
        <a:xfrm>
          <a:off x="3211830" y="57042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74295</xdr:rowOff>
    </xdr:from>
    <xdr:to xmlns:xdr="http://schemas.openxmlformats.org/drawingml/2006/spreadsheetDrawing">
      <xdr:col>15</xdr:col>
      <xdr:colOff>50800</xdr:colOff>
      <xdr:row>36</xdr:row>
      <xdr:rowOff>77470</xdr:rowOff>
    </xdr:to>
    <xdr:cxnSp macro="">
      <xdr:nvCxnSpPr>
        <xdr:cNvPr id="64" name="直線コネクタ 63"/>
        <xdr:cNvCxnSpPr/>
      </xdr:nvCxnSpPr>
      <xdr:spPr>
        <a:xfrm flipV="1">
          <a:off x="1860550" y="602424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152400</xdr:rowOff>
    </xdr:from>
    <xdr:to xmlns:xdr="http://schemas.openxmlformats.org/drawingml/2006/spreadsheetDrawing">
      <xdr:col>15</xdr:col>
      <xdr:colOff>101600</xdr:colOff>
      <xdr:row>36</xdr:row>
      <xdr:rowOff>85090</xdr:rowOff>
    </xdr:to>
    <xdr:sp macro="" textlink="">
      <xdr:nvSpPr>
        <xdr:cNvPr id="65" name="フローチャート: 判断 64"/>
        <xdr:cNvSpPr/>
      </xdr:nvSpPr>
      <xdr:spPr>
        <a:xfrm>
          <a:off x="2619375" y="5937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100965</xdr:rowOff>
    </xdr:from>
    <xdr:ext cx="598805" cy="249555"/>
    <xdr:sp macro="" textlink="">
      <xdr:nvSpPr>
        <xdr:cNvPr id="66" name="テキスト ボックス 65"/>
        <xdr:cNvSpPr txBox="1"/>
      </xdr:nvSpPr>
      <xdr:spPr>
        <a:xfrm>
          <a:off x="2402205" y="57207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77470</xdr:rowOff>
    </xdr:from>
    <xdr:to xmlns:xdr="http://schemas.openxmlformats.org/drawingml/2006/spreadsheetDrawing">
      <xdr:col>10</xdr:col>
      <xdr:colOff>114300</xdr:colOff>
      <xdr:row>36</xdr:row>
      <xdr:rowOff>86995</xdr:rowOff>
    </xdr:to>
    <xdr:cxnSp macro="">
      <xdr:nvCxnSpPr>
        <xdr:cNvPr id="67" name="直線コネクタ 66"/>
        <xdr:cNvCxnSpPr/>
      </xdr:nvCxnSpPr>
      <xdr:spPr>
        <a:xfrm flipV="1">
          <a:off x="1047750" y="602742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140970</xdr:rowOff>
    </xdr:from>
    <xdr:to xmlns:xdr="http://schemas.openxmlformats.org/drawingml/2006/spreadsheetDrawing">
      <xdr:col>10</xdr:col>
      <xdr:colOff>165100</xdr:colOff>
      <xdr:row>36</xdr:row>
      <xdr:rowOff>73660</xdr:rowOff>
    </xdr:to>
    <xdr:sp macro="" textlink="">
      <xdr:nvSpPr>
        <xdr:cNvPr id="68" name="フローチャート: 判断 67"/>
        <xdr:cNvSpPr/>
      </xdr:nvSpPr>
      <xdr:spPr>
        <a:xfrm>
          <a:off x="1809750" y="5925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90170</xdr:rowOff>
    </xdr:from>
    <xdr:ext cx="598805" cy="248920"/>
    <xdr:sp macro="" textlink="">
      <xdr:nvSpPr>
        <xdr:cNvPr id="69" name="テキスト ボックス 68"/>
        <xdr:cNvSpPr txBox="1"/>
      </xdr:nvSpPr>
      <xdr:spPr>
        <a:xfrm>
          <a:off x="1576705" y="57099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36830</xdr:rowOff>
    </xdr:from>
    <xdr:to xmlns:xdr="http://schemas.openxmlformats.org/drawingml/2006/spreadsheetDrawing">
      <xdr:col>6</xdr:col>
      <xdr:colOff>38100</xdr:colOff>
      <xdr:row>36</xdr:row>
      <xdr:rowOff>134620</xdr:rowOff>
    </xdr:to>
    <xdr:sp macro="" textlink="">
      <xdr:nvSpPr>
        <xdr:cNvPr id="70" name="フローチャート: 判断 69"/>
        <xdr:cNvSpPr/>
      </xdr:nvSpPr>
      <xdr:spPr>
        <a:xfrm>
          <a:off x="1000125" y="5986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150495</xdr:rowOff>
    </xdr:from>
    <xdr:ext cx="598805" cy="248920"/>
    <xdr:sp macro="" textlink="">
      <xdr:nvSpPr>
        <xdr:cNvPr id="71" name="テキスト ボックス 70"/>
        <xdr:cNvSpPr txBox="1"/>
      </xdr:nvSpPr>
      <xdr:spPr>
        <a:xfrm>
          <a:off x="767080" y="57702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2" name="テキスト ボックス 71"/>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3" name="テキスト ボックス 72"/>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4" name="テキスト ボックス 73"/>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5" name="テキスト ボックス 74"/>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6" name="テキスト ボックス 75"/>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38100</xdr:rowOff>
    </xdr:from>
    <xdr:to xmlns:xdr="http://schemas.openxmlformats.org/drawingml/2006/spreadsheetDrawing">
      <xdr:col>24</xdr:col>
      <xdr:colOff>114300</xdr:colOff>
      <xdr:row>36</xdr:row>
      <xdr:rowOff>135890</xdr:rowOff>
    </xdr:to>
    <xdr:sp macro="" textlink="">
      <xdr:nvSpPr>
        <xdr:cNvPr id="77" name="楕円 76"/>
        <xdr:cNvSpPr/>
      </xdr:nvSpPr>
      <xdr:spPr>
        <a:xfrm>
          <a:off x="420370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121285</xdr:rowOff>
    </xdr:from>
    <xdr:ext cx="598805" cy="248920"/>
    <xdr:sp macro="" textlink="">
      <xdr:nvSpPr>
        <xdr:cNvPr id="78" name="人件費該当値テキスト"/>
        <xdr:cNvSpPr txBox="1"/>
      </xdr:nvSpPr>
      <xdr:spPr>
        <a:xfrm>
          <a:off x="4305300" y="5906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62865</xdr:rowOff>
    </xdr:from>
    <xdr:to xmlns:xdr="http://schemas.openxmlformats.org/drawingml/2006/spreadsheetDrawing">
      <xdr:col>20</xdr:col>
      <xdr:colOff>38100</xdr:colOff>
      <xdr:row>36</xdr:row>
      <xdr:rowOff>160655</xdr:rowOff>
    </xdr:to>
    <xdr:sp macro="" textlink="">
      <xdr:nvSpPr>
        <xdr:cNvPr id="79" name="楕円 78"/>
        <xdr:cNvSpPr/>
      </xdr:nvSpPr>
      <xdr:spPr>
        <a:xfrm>
          <a:off x="3444875" y="6012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152400</xdr:rowOff>
    </xdr:from>
    <xdr:ext cx="598805" cy="248920"/>
    <xdr:sp macro="" textlink="">
      <xdr:nvSpPr>
        <xdr:cNvPr id="80" name="テキスト ボックス 79"/>
        <xdr:cNvSpPr txBox="1"/>
      </xdr:nvSpPr>
      <xdr:spPr>
        <a:xfrm>
          <a:off x="3211830" y="61023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26035</xdr:rowOff>
    </xdr:from>
    <xdr:to xmlns:xdr="http://schemas.openxmlformats.org/drawingml/2006/spreadsheetDrawing">
      <xdr:col>15</xdr:col>
      <xdr:colOff>101600</xdr:colOff>
      <xdr:row>36</xdr:row>
      <xdr:rowOff>123825</xdr:rowOff>
    </xdr:to>
    <xdr:sp macro="" textlink="">
      <xdr:nvSpPr>
        <xdr:cNvPr id="81" name="楕円 80"/>
        <xdr:cNvSpPr/>
      </xdr:nvSpPr>
      <xdr:spPr>
        <a:xfrm>
          <a:off x="2619375" y="5975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114935</xdr:rowOff>
    </xdr:from>
    <xdr:ext cx="598805" cy="249555"/>
    <xdr:sp macro="" textlink="">
      <xdr:nvSpPr>
        <xdr:cNvPr id="82" name="テキスト ボックス 81"/>
        <xdr:cNvSpPr txBox="1"/>
      </xdr:nvSpPr>
      <xdr:spPr>
        <a:xfrm>
          <a:off x="2402205" y="60648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28575</xdr:rowOff>
    </xdr:from>
    <xdr:to xmlns:xdr="http://schemas.openxmlformats.org/drawingml/2006/spreadsheetDrawing">
      <xdr:col>10</xdr:col>
      <xdr:colOff>165100</xdr:colOff>
      <xdr:row>36</xdr:row>
      <xdr:rowOff>127000</xdr:rowOff>
    </xdr:to>
    <xdr:sp macro="" textlink="">
      <xdr:nvSpPr>
        <xdr:cNvPr id="83" name="楕円 82"/>
        <xdr:cNvSpPr/>
      </xdr:nvSpPr>
      <xdr:spPr>
        <a:xfrm>
          <a:off x="1809750" y="59785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118110</xdr:rowOff>
    </xdr:from>
    <xdr:ext cx="598805" cy="248920"/>
    <xdr:sp macro="" textlink="">
      <xdr:nvSpPr>
        <xdr:cNvPr id="84" name="テキスト ボックス 83"/>
        <xdr:cNvSpPr txBox="1"/>
      </xdr:nvSpPr>
      <xdr:spPr>
        <a:xfrm>
          <a:off x="1576705" y="60680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38100</xdr:rowOff>
    </xdr:from>
    <xdr:to xmlns:xdr="http://schemas.openxmlformats.org/drawingml/2006/spreadsheetDrawing">
      <xdr:col>6</xdr:col>
      <xdr:colOff>38100</xdr:colOff>
      <xdr:row>36</xdr:row>
      <xdr:rowOff>135890</xdr:rowOff>
    </xdr:to>
    <xdr:sp macro="" textlink="">
      <xdr:nvSpPr>
        <xdr:cNvPr id="85" name="楕円 84"/>
        <xdr:cNvSpPr/>
      </xdr:nvSpPr>
      <xdr:spPr>
        <a:xfrm>
          <a:off x="1000125" y="5988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127000</xdr:rowOff>
    </xdr:from>
    <xdr:ext cx="598805" cy="248920"/>
    <xdr:sp macro="" textlink="">
      <xdr:nvSpPr>
        <xdr:cNvPr id="86" name="テキスト ボックス 85"/>
        <xdr:cNvSpPr txBox="1"/>
      </xdr:nvSpPr>
      <xdr:spPr>
        <a:xfrm>
          <a:off x="767080" y="6076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7" name="正方形/長方形 86"/>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88" name="正方形/長方形 87"/>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0" name="正方形/長方形 89"/>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2" name="正方形/長方形 91"/>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4" name="正方形/長方形 93"/>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5" name="テキスト ボックス 94"/>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6" name="直線コネクタ 95"/>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97" name="直線コネクタ 96"/>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98" name="テキスト ボックス 97"/>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99" name="直線コネクタ 98"/>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0" name="テキスト ボックス 99"/>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1" name="直線コネクタ 100"/>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2" name="テキスト ボックス 101"/>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3" name="直線コネクタ 102"/>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4" name="テキスト ボックス 103"/>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5" name="直線コネクタ 104"/>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06" name="テキスト ボックス 105"/>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08" name="テキスト ボックス 107"/>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87630</xdr:rowOff>
    </xdr:from>
    <xdr:to xmlns:xdr="http://schemas.openxmlformats.org/drawingml/2006/spreadsheetDrawing">
      <xdr:col>24</xdr:col>
      <xdr:colOff>62865</xdr:colOff>
      <xdr:row>57</xdr:row>
      <xdr:rowOff>160655</xdr:rowOff>
    </xdr:to>
    <xdr:cxnSp macro="">
      <xdr:nvCxnSpPr>
        <xdr:cNvPr id="110" name="直線コネクタ 109"/>
        <xdr:cNvCxnSpPr/>
      </xdr:nvCxnSpPr>
      <xdr:spPr>
        <a:xfrm flipV="1">
          <a:off x="4252595" y="8514080"/>
          <a:ext cx="1270" cy="1063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164465</xdr:rowOff>
    </xdr:from>
    <xdr:ext cx="598805" cy="248920"/>
    <xdr:sp macro="" textlink="">
      <xdr:nvSpPr>
        <xdr:cNvPr id="111" name="物件費最小値テキスト"/>
        <xdr:cNvSpPr txBox="1"/>
      </xdr:nvSpPr>
      <xdr:spPr>
        <a:xfrm>
          <a:off x="4305300" y="95815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160655</xdr:rowOff>
    </xdr:from>
    <xdr:to xmlns:xdr="http://schemas.openxmlformats.org/drawingml/2006/spreadsheetDrawing">
      <xdr:col>24</xdr:col>
      <xdr:colOff>152400</xdr:colOff>
      <xdr:row>57</xdr:row>
      <xdr:rowOff>160655</xdr:rowOff>
    </xdr:to>
    <xdr:cxnSp macro="">
      <xdr:nvCxnSpPr>
        <xdr:cNvPr id="112" name="直線コネクタ 111"/>
        <xdr:cNvCxnSpPr/>
      </xdr:nvCxnSpPr>
      <xdr:spPr>
        <a:xfrm>
          <a:off x="4181475" y="9577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36195</xdr:rowOff>
    </xdr:from>
    <xdr:ext cx="598805" cy="249555"/>
    <xdr:sp macro="" textlink="">
      <xdr:nvSpPr>
        <xdr:cNvPr id="113" name="物件費最大値テキスト"/>
        <xdr:cNvSpPr txBox="1"/>
      </xdr:nvSpPr>
      <xdr:spPr>
        <a:xfrm>
          <a:off x="4305300" y="82975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87630</xdr:rowOff>
    </xdr:from>
    <xdr:to xmlns:xdr="http://schemas.openxmlformats.org/drawingml/2006/spreadsheetDrawing">
      <xdr:col>24</xdr:col>
      <xdr:colOff>152400</xdr:colOff>
      <xdr:row>51</xdr:row>
      <xdr:rowOff>87630</xdr:rowOff>
    </xdr:to>
    <xdr:cxnSp macro="">
      <xdr:nvCxnSpPr>
        <xdr:cNvPr id="114" name="直線コネクタ 113"/>
        <xdr:cNvCxnSpPr/>
      </xdr:nvCxnSpPr>
      <xdr:spPr>
        <a:xfrm>
          <a:off x="4181475" y="8514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8255</xdr:rowOff>
    </xdr:from>
    <xdr:to xmlns:xdr="http://schemas.openxmlformats.org/drawingml/2006/spreadsheetDrawing">
      <xdr:col>24</xdr:col>
      <xdr:colOff>63500</xdr:colOff>
      <xdr:row>56</xdr:row>
      <xdr:rowOff>113030</xdr:rowOff>
    </xdr:to>
    <xdr:cxnSp macro="">
      <xdr:nvCxnSpPr>
        <xdr:cNvPr id="115" name="直線コネクタ 114"/>
        <xdr:cNvCxnSpPr/>
      </xdr:nvCxnSpPr>
      <xdr:spPr>
        <a:xfrm flipV="1">
          <a:off x="3492500" y="9260205"/>
          <a:ext cx="762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34290</xdr:rowOff>
    </xdr:from>
    <xdr:ext cx="598805" cy="249555"/>
    <xdr:sp macro="" textlink="">
      <xdr:nvSpPr>
        <xdr:cNvPr id="116" name="物件費平均値テキスト"/>
        <xdr:cNvSpPr txBox="1"/>
      </xdr:nvSpPr>
      <xdr:spPr>
        <a:xfrm>
          <a:off x="4305300" y="928624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55245</xdr:rowOff>
    </xdr:from>
    <xdr:to xmlns:xdr="http://schemas.openxmlformats.org/drawingml/2006/spreadsheetDrawing">
      <xdr:col>24</xdr:col>
      <xdr:colOff>114300</xdr:colOff>
      <xdr:row>56</xdr:row>
      <xdr:rowOff>153035</xdr:rowOff>
    </xdr:to>
    <xdr:sp macro="" textlink="">
      <xdr:nvSpPr>
        <xdr:cNvPr id="117" name="フローチャート: 判断 116"/>
        <xdr:cNvSpPr/>
      </xdr:nvSpPr>
      <xdr:spPr>
        <a:xfrm>
          <a:off x="4203700" y="9307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113030</xdr:rowOff>
    </xdr:from>
    <xdr:to xmlns:xdr="http://schemas.openxmlformats.org/drawingml/2006/spreadsheetDrawing">
      <xdr:col>19</xdr:col>
      <xdr:colOff>174625</xdr:colOff>
      <xdr:row>57</xdr:row>
      <xdr:rowOff>18415</xdr:rowOff>
    </xdr:to>
    <xdr:cxnSp macro="">
      <xdr:nvCxnSpPr>
        <xdr:cNvPr id="118" name="直線コネクタ 117"/>
        <xdr:cNvCxnSpPr/>
      </xdr:nvCxnSpPr>
      <xdr:spPr>
        <a:xfrm flipV="1">
          <a:off x="2670175" y="9364980"/>
          <a:ext cx="8223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68580</xdr:rowOff>
    </xdr:from>
    <xdr:to xmlns:xdr="http://schemas.openxmlformats.org/drawingml/2006/spreadsheetDrawing">
      <xdr:col>20</xdr:col>
      <xdr:colOff>38100</xdr:colOff>
      <xdr:row>57</xdr:row>
      <xdr:rowOff>1270</xdr:rowOff>
    </xdr:to>
    <xdr:sp macro="" textlink="">
      <xdr:nvSpPr>
        <xdr:cNvPr id="119" name="フローチャート: 判断 118"/>
        <xdr:cNvSpPr/>
      </xdr:nvSpPr>
      <xdr:spPr>
        <a:xfrm>
          <a:off x="3444875" y="9320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158115</xdr:rowOff>
    </xdr:from>
    <xdr:ext cx="598805" cy="248920"/>
    <xdr:sp macro="" textlink="">
      <xdr:nvSpPr>
        <xdr:cNvPr id="120" name="テキスト ボックス 119"/>
        <xdr:cNvSpPr txBox="1"/>
      </xdr:nvSpPr>
      <xdr:spPr>
        <a:xfrm>
          <a:off x="3211830" y="94100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18415</xdr:rowOff>
    </xdr:from>
    <xdr:to xmlns:xdr="http://schemas.openxmlformats.org/drawingml/2006/spreadsheetDrawing">
      <xdr:col>15</xdr:col>
      <xdr:colOff>50800</xdr:colOff>
      <xdr:row>57</xdr:row>
      <xdr:rowOff>19050</xdr:rowOff>
    </xdr:to>
    <xdr:cxnSp macro="">
      <xdr:nvCxnSpPr>
        <xdr:cNvPr id="121" name="直線コネクタ 120"/>
        <xdr:cNvCxnSpPr/>
      </xdr:nvCxnSpPr>
      <xdr:spPr>
        <a:xfrm flipV="1">
          <a:off x="1860550" y="943546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84455</xdr:rowOff>
    </xdr:from>
    <xdr:to xmlns:xdr="http://schemas.openxmlformats.org/drawingml/2006/spreadsheetDrawing">
      <xdr:col>15</xdr:col>
      <xdr:colOff>101600</xdr:colOff>
      <xdr:row>57</xdr:row>
      <xdr:rowOff>17145</xdr:rowOff>
    </xdr:to>
    <xdr:sp macro="" textlink="">
      <xdr:nvSpPr>
        <xdr:cNvPr id="122" name="フローチャート: 判断 121"/>
        <xdr:cNvSpPr/>
      </xdr:nvSpPr>
      <xdr:spPr>
        <a:xfrm>
          <a:off x="2619375" y="9336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33020</xdr:rowOff>
    </xdr:from>
    <xdr:ext cx="598805" cy="249555"/>
    <xdr:sp macro="" textlink="">
      <xdr:nvSpPr>
        <xdr:cNvPr id="123" name="テキスト ボックス 122"/>
        <xdr:cNvSpPr txBox="1"/>
      </xdr:nvSpPr>
      <xdr:spPr>
        <a:xfrm>
          <a:off x="2402205" y="91198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0</xdr:rowOff>
    </xdr:from>
    <xdr:to xmlns:xdr="http://schemas.openxmlformats.org/drawingml/2006/spreadsheetDrawing">
      <xdr:col>10</xdr:col>
      <xdr:colOff>114300</xdr:colOff>
      <xdr:row>57</xdr:row>
      <xdr:rowOff>19050</xdr:rowOff>
    </xdr:to>
    <xdr:cxnSp macro="">
      <xdr:nvCxnSpPr>
        <xdr:cNvPr id="124" name="直線コネクタ 123"/>
        <xdr:cNvCxnSpPr/>
      </xdr:nvCxnSpPr>
      <xdr:spPr>
        <a:xfrm>
          <a:off x="1047750" y="941705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117475</xdr:rowOff>
    </xdr:from>
    <xdr:to xmlns:xdr="http://schemas.openxmlformats.org/drawingml/2006/spreadsheetDrawing">
      <xdr:col>10</xdr:col>
      <xdr:colOff>165100</xdr:colOff>
      <xdr:row>57</xdr:row>
      <xdr:rowOff>50165</xdr:rowOff>
    </xdr:to>
    <xdr:sp macro="" textlink="">
      <xdr:nvSpPr>
        <xdr:cNvPr id="125" name="フローチャート: 判断 124"/>
        <xdr:cNvSpPr/>
      </xdr:nvSpPr>
      <xdr:spPr>
        <a:xfrm>
          <a:off x="1809750" y="9369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66040</xdr:rowOff>
    </xdr:from>
    <xdr:ext cx="598805" cy="249555"/>
    <xdr:sp macro="" textlink="">
      <xdr:nvSpPr>
        <xdr:cNvPr id="126" name="テキスト ボックス 125"/>
        <xdr:cNvSpPr txBox="1"/>
      </xdr:nvSpPr>
      <xdr:spPr>
        <a:xfrm>
          <a:off x="1576705" y="91528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142240</xdr:rowOff>
    </xdr:from>
    <xdr:to xmlns:xdr="http://schemas.openxmlformats.org/drawingml/2006/spreadsheetDrawing">
      <xdr:col>6</xdr:col>
      <xdr:colOff>38100</xdr:colOff>
      <xdr:row>57</xdr:row>
      <xdr:rowOff>74930</xdr:rowOff>
    </xdr:to>
    <xdr:sp macro="" textlink="">
      <xdr:nvSpPr>
        <xdr:cNvPr id="127" name="フローチャート: 判断 126"/>
        <xdr:cNvSpPr/>
      </xdr:nvSpPr>
      <xdr:spPr>
        <a:xfrm>
          <a:off x="1000125" y="9394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66675</xdr:rowOff>
    </xdr:from>
    <xdr:ext cx="598805" cy="249555"/>
    <xdr:sp macro="" textlink="">
      <xdr:nvSpPr>
        <xdr:cNvPr id="128" name="テキスト ボックス 127"/>
        <xdr:cNvSpPr txBox="1"/>
      </xdr:nvSpPr>
      <xdr:spPr>
        <a:xfrm>
          <a:off x="767080" y="9483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125095</xdr:rowOff>
    </xdr:from>
    <xdr:to xmlns:xdr="http://schemas.openxmlformats.org/drawingml/2006/spreadsheetDrawing">
      <xdr:col>24</xdr:col>
      <xdr:colOff>114300</xdr:colOff>
      <xdr:row>56</xdr:row>
      <xdr:rowOff>57785</xdr:rowOff>
    </xdr:to>
    <xdr:sp macro="" textlink="">
      <xdr:nvSpPr>
        <xdr:cNvPr id="134" name="楕円 133"/>
        <xdr:cNvSpPr/>
      </xdr:nvSpPr>
      <xdr:spPr>
        <a:xfrm>
          <a:off x="4203700" y="921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146685</xdr:rowOff>
    </xdr:from>
    <xdr:ext cx="598805" cy="249555"/>
    <xdr:sp macro="" textlink="">
      <xdr:nvSpPr>
        <xdr:cNvPr id="135" name="物件費該当値テキスト"/>
        <xdr:cNvSpPr txBox="1"/>
      </xdr:nvSpPr>
      <xdr:spPr>
        <a:xfrm>
          <a:off x="4305300" y="9068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64135</xdr:rowOff>
    </xdr:from>
    <xdr:to xmlns:xdr="http://schemas.openxmlformats.org/drawingml/2006/spreadsheetDrawing">
      <xdr:col>20</xdr:col>
      <xdr:colOff>38100</xdr:colOff>
      <xdr:row>56</xdr:row>
      <xdr:rowOff>161925</xdr:rowOff>
    </xdr:to>
    <xdr:sp macro="" textlink="">
      <xdr:nvSpPr>
        <xdr:cNvPr id="136" name="楕円 135"/>
        <xdr:cNvSpPr/>
      </xdr:nvSpPr>
      <xdr:spPr>
        <a:xfrm>
          <a:off x="3444875" y="93160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12700</xdr:rowOff>
    </xdr:from>
    <xdr:ext cx="598805" cy="249555"/>
    <xdr:sp macro="" textlink="">
      <xdr:nvSpPr>
        <xdr:cNvPr id="137" name="テキスト ボックス 136"/>
        <xdr:cNvSpPr txBox="1"/>
      </xdr:nvSpPr>
      <xdr:spPr>
        <a:xfrm>
          <a:off x="3211830" y="90995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134620</xdr:rowOff>
    </xdr:from>
    <xdr:to xmlns:xdr="http://schemas.openxmlformats.org/drawingml/2006/spreadsheetDrawing">
      <xdr:col>15</xdr:col>
      <xdr:colOff>101600</xdr:colOff>
      <xdr:row>57</xdr:row>
      <xdr:rowOff>67310</xdr:rowOff>
    </xdr:to>
    <xdr:sp macro="" textlink="">
      <xdr:nvSpPr>
        <xdr:cNvPr id="138" name="楕円 137"/>
        <xdr:cNvSpPr/>
      </xdr:nvSpPr>
      <xdr:spPr>
        <a:xfrm>
          <a:off x="2619375"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59055</xdr:rowOff>
    </xdr:from>
    <xdr:ext cx="598805" cy="248920"/>
    <xdr:sp macro="" textlink="">
      <xdr:nvSpPr>
        <xdr:cNvPr id="139" name="テキスト ボックス 138"/>
        <xdr:cNvSpPr txBox="1"/>
      </xdr:nvSpPr>
      <xdr:spPr>
        <a:xfrm>
          <a:off x="2402205" y="94761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135255</xdr:rowOff>
    </xdr:from>
    <xdr:to xmlns:xdr="http://schemas.openxmlformats.org/drawingml/2006/spreadsheetDrawing">
      <xdr:col>10</xdr:col>
      <xdr:colOff>165100</xdr:colOff>
      <xdr:row>57</xdr:row>
      <xdr:rowOff>67945</xdr:rowOff>
    </xdr:to>
    <xdr:sp macro="" textlink="">
      <xdr:nvSpPr>
        <xdr:cNvPr id="140" name="楕円 139"/>
        <xdr:cNvSpPr/>
      </xdr:nvSpPr>
      <xdr:spPr>
        <a:xfrm>
          <a:off x="1809750" y="938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59690</xdr:rowOff>
    </xdr:from>
    <xdr:ext cx="598805" cy="248920"/>
    <xdr:sp macro="" textlink="">
      <xdr:nvSpPr>
        <xdr:cNvPr id="141" name="テキスト ボックス 140"/>
        <xdr:cNvSpPr txBox="1"/>
      </xdr:nvSpPr>
      <xdr:spPr>
        <a:xfrm>
          <a:off x="1576705" y="94767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116205</xdr:rowOff>
    </xdr:from>
    <xdr:to xmlns:xdr="http://schemas.openxmlformats.org/drawingml/2006/spreadsheetDrawing">
      <xdr:col>6</xdr:col>
      <xdr:colOff>38100</xdr:colOff>
      <xdr:row>57</xdr:row>
      <xdr:rowOff>48895</xdr:rowOff>
    </xdr:to>
    <xdr:sp macro="" textlink="">
      <xdr:nvSpPr>
        <xdr:cNvPr id="142" name="楕円 141"/>
        <xdr:cNvSpPr/>
      </xdr:nvSpPr>
      <xdr:spPr>
        <a:xfrm>
          <a:off x="1000125" y="93681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64770</xdr:rowOff>
    </xdr:from>
    <xdr:ext cx="598805" cy="249555"/>
    <xdr:sp macro="" textlink="">
      <xdr:nvSpPr>
        <xdr:cNvPr id="143" name="テキスト ボックス 142"/>
        <xdr:cNvSpPr txBox="1"/>
      </xdr:nvSpPr>
      <xdr:spPr>
        <a:xfrm>
          <a:off x="767080" y="91516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2" name="テキスト ボックス 151"/>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4" name="直線コネクタ 153"/>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123825</xdr:rowOff>
    </xdr:from>
    <xdr:ext cx="248920" cy="248920"/>
    <xdr:sp macro="" textlink="">
      <xdr:nvSpPr>
        <xdr:cNvPr id="155" name="テキスト ボックス 154"/>
        <xdr:cNvSpPr txBox="1"/>
      </xdr:nvSpPr>
      <xdr:spPr>
        <a:xfrm>
          <a:off x="481330"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6" name="直線コネクタ 155"/>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138430</xdr:rowOff>
    </xdr:from>
    <xdr:ext cx="530860" cy="249555"/>
    <xdr:sp macro="" textlink="">
      <xdr:nvSpPr>
        <xdr:cNvPr id="157" name="テキスト ボックス 156"/>
        <xdr:cNvSpPr txBox="1"/>
      </xdr:nvSpPr>
      <xdr:spPr>
        <a:xfrm>
          <a:off x="21463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58" name="直線コネクタ 157"/>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154940</xdr:rowOff>
    </xdr:from>
    <xdr:ext cx="530860" cy="248920"/>
    <xdr:sp macro="" textlink="">
      <xdr:nvSpPr>
        <xdr:cNvPr id="159" name="テキスト ボックス 158"/>
        <xdr:cNvSpPr txBox="1"/>
      </xdr:nvSpPr>
      <xdr:spPr>
        <a:xfrm>
          <a:off x="21463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0" name="直線コネクタ 159"/>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5715</xdr:rowOff>
    </xdr:from>
    <xdr:ext cx="530860" cy="249555"/>
    <xdr:sp macro="" textlink="">
      <xdr:nvSpPr>
        <xdr:cNvPr id="161" name="テキスト ボックス 160"/>
        <xdr:cNvSpPr txBox="1"/>
      </xdr:nvSpPr>
      <xdr:spPr>
        <a:xfrm>
          <a:off x="21463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2" name="直線コネクタ 161"/>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3" name="テキスト ボックス 162"/>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4" name="直線コネクタ 163"/>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5" name="テキスト ボックス 164"/>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7" name="テキスト ボックス 166"/>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xdr:rowOff>
    </xdr:from>
    <xdr:to xmlns:xdr="http://schemas.openxmlformats.org/drawingml/2006/spreadsheetDrawing">
      <xdr:col>24</xdr:col>
      <xdr:colOff>62865</xdr:colOff>
      <xdr:row>79</xdr:row>
      <xdr:rowOff>76835</xdr:rowOff>
    </xdr:to>
    <xdr:cxnSp macro="">
      <xdr:nvCxnSpPr>
        <xdr:cNvPr id="169" name="直線コネクタ 168"/>
        <xdr:cNvCxnSpPr/>
      </xdr:nvCxnSpPr>
      <xdr:spPr>
        <a:xfrm flipV="1">
          <a:off x="4252595" y="1172972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80645</xdr:rowOff>
    </xdr:from>
    <xdr:ext cx="469900" cy="249555"/>
    <xdr:sp macro="" textlink="">
      <xdr:nvSpPr>
        <xdr:cNvPr id="170" name="維持補修費最小値テキスト"/>
        <xdr:cNvSpPr txBox="1"/>
      </xdr:nvSpPr>
      <xdr:spPr>
        <a:xfrm>
          <a:off x="4305300" y="131298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76835</xdr:rowOff>
    </xdr:from>
    <xdr:to xmlns:xdr="http://schemas.openxmlformats.org/drawingml/2006/spreadsheetDrawing">
      <xdr:col>24</xdr:col>
      <xdr:colOff>152400</xdr:colOff>
      <xdr:row>79</xdr:row>
      <xdr:rowOff>76835</xdr:rowOff>
    </xdr:to>
    <xdr:cxnSp macro="">
      <xdr:nvCxnSpPr>
        <xdr:cNvPr id="171" name="直線コネクタ 170"/>
        <xdr:cNvCxnSpPr/>
      </xdr:nvCxnSpPr>
      <xdr:spPr>
        <a:xfrm>
          <a:off x="4181475" y="13126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114935</xdr:rowOff>
    </xdr:from>
    <xdr:ext cx="598805" cy="249555"/>
    <xdr:sp macro="" textlink="">
      <xdr:nvSpPr>
        <xdr:cNvPr id="172" name="維持補修費最大値テキスト"/>
        <xdr:cNvSpPr txBox="1"/>
      </xdr:nvSpPr>
      <xdr:spPr>
        <a:xfrm>
          <a:off x="4305300" y="115131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1270</xdr:rowOff>
    </xdr:from>
    <xdr:to xmlns:xdr="http://schemas.openxmlformats.org/drawingml/2006/spreadsheetDrawing">
      <xdr:col>24</xdr:col>
      <xdr:colOff>152400</xdr:colOff>
      <xdr:row>71</xdr:row>
      <xdr:rowOff>1270</xdr:rowOff>
    </xdr:to>
    <xdr:cxnSp macro="">
      <xdr:nvCxnSpPr>
        <xdr:cNvPr id="173" name="直線コネクタ 172"/>
        <xdr:cNvCxnSpPr/>
      </xdr:nvCxnSpPr>
      <xdr:spPr>
        <a:xfrm>
          <a:off x="4181475" y="11729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72390</xdr:rowOff>
    </xdr:from>
    <xdr:to xmlns:xdr="http://schemas.openxmlformats.org/drawingml/2006/spreadsheetDrawing">
      <xdr:col>24</xdr:col>
      <xdr:colOff>63500</xdr:colOff>
      <xdr:row>75</xdr:row>
      <xdr:rowOff>1905</xdr:rowOff>
    </xdr:to>
    <xdr:cxnSp macro="">
      <xdr:nvCxnSpPr>
        <xdr:cNvPr id="174" name="直線コネクタ 173"/>
        <xdr:cNvCxnSpPr/>
      </xdr:nvCxnSpPr>
      <xdr:spPr>
        <a:xfrm>
          <a:off x="3492500" y="12296140"/>
          <a:ext cx="762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76835</xdr:rowOff>
    </xdr:from>
    <xdr:ext cx="534670" cy="249555"/>
    <xdr:sp macro="" textlink="">
      <xdr:nvSpPr>
        <xdr:cNvPr id="175" name="維持補修費平均値テキスト"/>
        <xdr:cNvSpPr txBox="1"/>
      </xdr:nvSpPr>
      <xdr:spPr>
        <a:xfrm>
          <a:off x="4305300" y="127958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97790</xdr:rowOff>
    </xdr:from>
    <xdr:to xmlns:xdr="http://schemas.openxmlformats.org/drawingml/2006/spreadsheetDrawing">
      <xdr:col>24</xdr:col>
      <xdr:colOff>114300</xdr:colOff>
      <xdr:row>78</xdr:row>
      <xdr:rowOff>30480</xdr:rowOff>
    </xdr:to>
    <xdr:sp macro="" textlink="">
      <xdr:nvSpPr>
        <xdr:cNvPr id="176" name="フローチャート: 判断 175"/>
        <xdr:cNvSpPr/>
      </xdr:nvSpPr>
      <xdr:spPr>
        <a:xfrm>
          <a:off x="4203700"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43180</xdr:rowOff>
    </xdr:from>
    <xdr:to xmlns:xdr="http://schemas.openxmlformats.org/drawingml/2006/spreadsheetDrawing">
      <xdr:col>19</xdr:col>
      <xdr:colOff>174625</xdr:colOff>
      <xdr:row>74</xdr:row>
      <xdr:rowOff>72390</xdr:rowOff>
    </xdr:to>
    <xdr:cxnSp macro="">
      <xdr:nvCxnSpPr>
        <xdr:cNvPr id="177" name="直線コネクタ 176"/>
        <xdr:cNvCxnSpPr/>
      </xdr:nvCxnSpPr>
      <xdr:spPr>
        <a:xfrm>
          <a:off x="2670175" y="1226693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104140</xdr:rowOff>
    </xdr:from>
    <xdr:to xmlns:xdr="http://schemas.openxmlformats.org/drawingml/2006/spreadsheetDrawing">
      <xdr:col>20</xdr:col>
      <xdr:colOff>38100</xdr:colOff>
      <xdr:row>78</xdr:row>
      <xdr:rowOff>36830</xdr:rowOff>
    </xdr:to>
    <xdr:sp macro="" textlink="">
      <xdr:nvSpPr>
        <xdr:cNvPr id="178" name="フローチャート: 判断 177"/>
        <xdr:cNvSpPr/>
      </xdr:nvSpPr>
      <xdr:spPr>
        <a:xfrm>
          <a:off x="3444875" y="12823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27940</xdr:rowOff>
    </xdr:from>
    <xdr:ext cx="534035" cy="248920"/>
    <xdr:sp macro="" textlink="">
      <xdr:nvSpPr>
        <xdr:cNvPr id="179" name="テキスト ボックス 178"/>
        <xdr:cNvSpPr txBox="1"/>
      </xdr:nvSpPr>
      <xdr:spPr>
        <a:xfrm>
          <a:off x="3244215" y="129120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43180</xdr:rowOff>
    </xdr:from>
    <xdr:to xmlns:xdr="http://schemas.openxmlformats.org/drawingml/2006/spreadsheetDrawing">
      <xdr:col>15</xdr:col>
      <xdr:colOff>50800</xdr:colOff>
      <xdr:row>74</xdr:row>
      <xdr:rowOff>161290</xdr:rowOff>
    </xdr:to>
    <xdr:cxnSp macro="">
      <xdr:nvCxnSpPr>
        <xdr:cNvPr id="180" name="直線コネクタ 179"/>
        <xdr:cNvCxnSpPr/>
      </xdr:nvCxnSpPr>
      <xdr:spPr>
        <a:xfrm flipV="1">
          <a:off x="1860550" y="12266930"/>
          <a:ext cx="80962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107315</xdr:rowOff>
    </xdr:from>
    <xdr:to xmlns:xdr="http://schemas.openxmlformats.org/drawingml/2006/spreadsheetDrawing">
      <xdr:col>15</xdr:col>
      <xdr:colOff>101600</xdr:colOff>
      <xdr:row>78</xdr:row>
      <xdr:rowOff>40005</xdr:rowOff>
    </xdr:to>
    <xdr:sp macro="" textlink="">
      <xdr:nvSpPr>
        <xdr:cNvPr id="181" name="フローチャート: 判断 180"/>
        <xdr:cNvSpPr/>
      </xdr:nvSpPr>
      <xdr:spPr>
        <a:xfrm>
          <a:off x="2619375" y="12826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31750</xdr:rowOff>
    </xdr:from>
    <xdr:ext cx="534035" cy="249555"/>
    <xdr:sp macro="" textlink="">
      <xdr:nvSpPr>
        <xdr:cNvPr id="182" name="テキスト ボックス 181"/>
        <xdr:cNvSpPr txBox="1"/>
      </xdr:nvSpPr>
      <xdr:spPr>
        <a:xfrm>
          <a:off x="2434590" y="129159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74</xdr:row>
      <xdr:rowOff>161290</xdr:rowOff>
    </xdr:from>
    <xdr:to xmlns:xdr="http://schemas.openxmlformats.org/drawingml/2006/spreadsheetDrawing">
      <xdr:col>10</xdr:col>
      <xdr:colOff>114300</xdr:colOff>
      <xdr:row>76</xdr:row>
      <xdr:rowOff>118110</xdr:rowOff>
    </xdr:to>
    <xdr:cxnSp macro="">
      <xdr:nvCxnSpPr>
        <xdr:cNvPr id="183" name="直線コネクタ 182"/>
        <xdr:cNvCxnSpPr/>
      </xdr:nvCxnSpPr>
      <xdr:spPr>
        <a:xfrm flipV="1">
          <a:off x="1047750" y="12385040"/>
          <a:ext cx="8128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90805</xdr:rowOff>
    </xdr:from>
    <xdr:to xmlns:xdr="http://schemas.openxmlformats.org/drawingml/2006/spreadsheetDrawing">
      <xdr:col>10</xdr:col>
      <xdr:colOff>165100</xdr:colOff>
      <xdr:row>78</xdr:row>
      <xdr:rowOff>23495</xdr:rowOff>
    </xdr:to>
    <xdr:sp macro="" textlink="">
      <xdr:nvSpPr>
        <xdr:cNvPr id="184" name="フローチャート: 判断 183"/>
        <xdr:cNvSpPr/>
      </xdr:nvSpPr>
      <xdr:spPr>
        <a:xfrm>
          <a:off x="1809750" y="12809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14605</xdr:rowOff>
    </xdr:from>
    <xdr:ext cx="534035" cy="249555"/>
    <xdr:sp macro="" textlink="">
      <xdr:nvSpPr>
        <xdr:cNvPr id="185" name="テキスト ボックス 184"/>
        <xdr:cNvSpPr txBox="1"/>
      </xdr:nvSpPr>
      <xdr:spPr>
        <a:xfrm>
          <a:off x="1609090" y="128987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13970</xdr:rowOff>
    </xdr:from>
    <xdr:to xmlns:xdr="http://schemas.openxmlformats.org/drawingml/2006/spreadsheetDrawing">
      <xdr:col>6</xdr:col>
      <xdr:colOff>38100</xdr:colOff>
      <xdr:row>78</xdr:row>
      <xdr:rowOff>111760</xdr:rowOff>
    </xdr:to>
    <xdr:sp macro="" textlink="">
      <xdr:nvSpPr>
        <xdr:cNvPr id="186" name="フローチャート: 判断 185"/>
        <xdr:cNvSpPr/>
      </xdr:nvSpPr>
      <xdr:spPr>
        <a:xfrm>
          <a:off x="1000125" y="128981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103505</xdr:rowOff>
    </xdr:from>
    <xdr:ext cx="534035" cy="249555"/>
    <xdr:sp macro="" textlink="">
      <xdr:nvSpPr>
        <xdr:cNvPr id="187" name="テキスト ボックス 186"/>
        <xdr:cNvSpPr txBox="1"/>
      </xdr:nvSpPr>
      <xdr:spPr>
        <a:xfrm>
          <a:off x="799465" y="129876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118110</xdr:rowOff>
    </xdr:from>
    <xdr:to xmlns:xdr="http://schemas.openxmlformats.org/drawingml/2006/spreadsheetDrawing">
      <xdr:col>24</xdr:col>
      <xdr:colOff>114300</xdr:colOff>
      <xdr:row>75</xdr:row>
      <xdr:rowOff>50800</xdr:rowOff>
    </xdr:to>
    <xdr:sp macro="" textlink="">
      <xdr:nvSpPr>
        <xdr:cNvPr id="193" name="楕円 192"/>
        <xdr:cNvSpPr/>
      </xdr:nvSpPr>
      <xdr:spPr>
        <a:xfrm>
          <a:off x="4203700" y="1234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139700</xdr:rowOff>
    </xdr:from>
    <xdr:ext cx="534670" cy="249555"/>
    <xdr:sp macro="" textlink="">
      <xdr:nvSpPr>
        <xdr:cNvPr id="194" name="維持補修費該当値テキスト"/>
        <xdr:cNvSpPr txBox="1"/>
      </xdr:nvSpPr>
      <xdr:spPr>
        <a:xfrm>
          <a:off x="4305300" y="121983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24130</xdr:rowOff>
    </xdr:from>
    <xdr:to xmlns:xdr="http://schemas.openxmlformats.org/drawingml/2006/spreadsheetDrawing">
      <xdr:col>20</xdr:col>
      <xdr:colOff>38100</xdr:colOff>
      <xdr:row>74</xdr:row>
      <xdr:rowOff>121920</xdr:rowOff>
    </xdr:to>
    <xdr:sp macro="" textlink="">
      <xdr:nvSpPr>
        <xdr:cNvPr id="195" name="楕円 194"/>
        <xdr:cNvSpPr/>
      </xdr:nvSpPr>
      <xdr:spPr>
        <a:xfrm>
          <a:off x="3444875" y="12247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137795</xdr:rowOff>
    </xdr:from>
    <xdr:ext cx="534035" cy="249555"/>
    <xdr:sp macro="" textlink="">
      <xdr:nvSpPr>
        <xdr:cNvPr id="196" name="テキスト ボックス 195"/>
        <xdr:cNvSpPr txBox="1"/>
      </xdr:nvSpPr>
      <xdr:spPr>
        <a:xfrm>
          <a:off x="3244215" y="12031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160020</xdr:rowOff>
    </xdr:from>
    <xdr:to xmlns:xdr="http://schemas.openxmlformats.org/drawingml/2006/spreadsheetDrawing">
      <xdr:col>15</xdr:col>
      <xdr:colOff>101600</xdr:colOff>
      <xdr:row>74</xdr:row>
      <xdr:rowOff>92710</xdr:rowOff>
    </xdr:to>
    <xdr:sp macro="" textlink="">
      <xdr:nvSpPr>
        <xdr:cNvPr id="197" name="楕円 196"/>
        <xdr:cNvSpPr/>
      </xdr:nvSpPr>
      <xdr:spPr>
        <a:xfrm>
          <a:off x="2619375" y="12218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107950</xdr:rowOff>
    </xdr:from>
    <xdr:ext cx="534035" cy="249555"/>
    <xdr:sp macro="" textlink="">
      <xdr:nvSpPr>
        <xdr:cNvPr id="198" name="テキスト ボックス 197"/>
        <xdr:cNvSpPr txBox="1"/>
      </xdr:nvSpPr>
      <xdr:spPr>
        <a:xfrm>
          <a:off x="2434590" y="120015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112395</xdr:rowOff>
    </xdr:from>
    <xdr:to xmlns:xdr="http://schemas.openxmlformats.org/drawingml/2006/spreadsheetDrawing">
      <xdr:col>10</xdr:col>
      <xdr:colOff>165100</xdr:colOff>
      <xdr:row>75</xdr:row>
      <xdr:rowOff>45085</xdr:rowOff>
    </xdr:to>
    <xdr:sp macro="" textlink="">
      <xdr:nvSpPr>
        <xdr:cNvPr id="199" name="楕円 198"/>
        <xdr:cNvSpPr/>
      </xdr:nvSpPr>
      <xdr:spPr>
        <a:xfrm>
          <a:off x="1809750" y="1233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60960</xdr:rowOff>
    </xdr:from>
    <xdr:ext cx="534035" cy="248920"/>
    <xdr:sp macro="" textlink="">
      <xdr:nvSpPr>
        <xdr:cNvPr id="200" name="テキスト ボックス 199"/>
        <xdr:cNvSpPr txBox="1"/>
      </xdr:nvSpPr>
      <xdr:spPr>
        <a:xfrm>
          <a:off x="1609090" y="121196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69215</xdr:rowOff>
    </xdr:from>
    <xdr:to xmlns:xdr="http://schemas.openxmlformats.org/drawingml/2006/spreadsheetDrawing">
      <xdr:col>6</xdr:col>
      <xdr:colOff>38100</xdr:colOff>
      <xdr:row>77</xdr:row>
      <xdr:rowOff>1905</xdr:rowOff>
    </xdr:to>
    <xdr:sp macro="" textlink="">
      <xdr:nvSpPr>
        <xdr:cNvPr id="201" name="楕円 200"/>
        <xdr:cNvSpPr/>
      </xdr:nvSpPr>
      <xdr:spPr>
        <a:xfrm>
          <a:off x="1000125" y="12623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17780</xdr:rowOff>
    </xdr:from>
    <xdr:ext cx="534035" cy="248920"/>
    <xdr:sp macro="" textlink="">
      <xdr:nvSpPr>
        <xdr:cNvPr id="202" name="テキスト ボックス 201"/>
        <xdr:cNvSpPr txBox="1"/>
      </xdr:nvSpPr>
      <xdr:spPr>
        <a:xfrm>
          <a:off x="799465" y="12406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1" name="テキスト ボックス 210"/>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3" name="テキスト ボックス 212"/>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5" name="テキスト ボックス 214"/>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7" name="テキスト ボックス 216"/>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19" name="テキスト ボックス 218"/>
        <xdr:cNvSpPr txBox="1"/>
      </xdr:nvSpPr>
      <xdr:spPr>
        <a:xfrm>
          <a:off x="21463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2" name="直線コネクタ 221"/>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3" name="テキスト ボックス 222"/>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4" name="直線コネクタ 223"/>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5" name="テキスト ボックス 224"/>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5715</xdr:rowOff>
    </xdr:from>
    <xdr:to xmlns:xdr="http://schemas.openxmlformats.org/drawingml/2006/spreadsheetDrawing">
      <xdr:col>24</xdr:col>
      <xdr:colOff>62865</xdr:colOff>
      <xdr:row>99</xdr:row>
      <xdr:rowOff>46990</xdr:rowOff>
    </xdr:to>
    <xdr:cxnSp macro="">
      <xdr:nvCxnSpPr>
        <xdr:cNvPr id="227" name="直線コネクタ 226"/>
        <xdr:cNvCxnSpPr/>
      </xdr:nvCxnSpPr>
      <xdr:spPr>
        <a:xfrm flipV="1">
          <a:off x="4252595" y="14871065"/>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50800</xdr:rowOff>
    </xdr:from>
    <xdr:ext cx="534670" cy="259080"/>
    <xdr:sp macro="" textlink="">
      <xdr:nvSpPr>
        <xdr:cNvPr id="228" name="扶助費最小値テキスト"/>
        <xdr:cNvSpPr txBox="1"/>
      </xdr:nvSpPr>
      <xdr:spPr>
        <a:xfrm>
          <a:off x="4305300" y="16452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46990</xdr:rowOff>
    </xdr:from>
    <xdr:to xmlns:xdr="http://schemas.openxmlformats.org/drawingml/2006/spreadsheetDrawing">
      <xdr:col>24</xdr:col>
      <xdr:colOff>152400</xdr:colOff>
      <xdr:row>99</xdr:row>
      <xdr:rowOff>46990</xdr:rowOff>
    </xdr:to>
    <xdr:cxnSp macro="">
      <xdr:nvCxnSpPr>
        <xdr:cNvPr id="229" name="直線コネクタ 228"/>
        <xdr:cNvCxnSpPr/>
      </xdr:nvCxnSpPr>
      <xdr:spPr>
        <a:xfrm>
          <a:off x="4181475" y="16449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119380</xdr:rowOff>
    </xdr:from>
    <xdr:ext cx="598805" cy="248920"/>
    <xdr:sp macro="" textlink="">
      <xdr:nvSpPr>
        <xdr:cNvPr id="230" name="扶助費最大値テキスト"/>
        <xdr:cNvSpPr txBox="1"/>
      </xdr:nvSpPr>
      <xdr:spPr>
        <a:xfrm>
          <a:off x="4305300" y="146545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5715</xdr:rowOff>
    </xdr:from>
    <xdr:to xmlns:xdr="http://schemas.openxmlformats.org/drawingml/2006/spreadsheetDrawing">
      <xdr:col>24</xdr:col>
      <xdr:colOff>152400</xdr:colOff>
      <xdr:row>90</xdr:row>
      <xdr:rowOff>5715</xdr:rowOff>
    </xdr:to>
    <xdr:cxnSp macro="">
      <xdr:nvCxnSpPr>
        <xdr:cNvPr id="231" name="直線コネクタ 230"/>
        <xdr:cNvCxnSpPr/>
      </xdr:nvCxnSpPr>
      <xdr:spPr>
        <a:xfrm>
          <a:off x="4181475" y="14871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93</xdr:row>
      <xdr:rowOff>118110</xdr:rowOff>
    </xdr:from>
    <xdr:to xmlns:xdr="http://schemas.openxmlformats.org/drawingml/2006/spreadsheetDrawing">
      <xdr:col>24</xdr:col>
      <xdr:colOff>63500</xdr:colOff>
      <xdr:row>93</xdr:row>
      <xdr:rowOff>135890</xdr:rowOff>
    </xdr:to>
    <xdr:cxnSp macro="">
      <xdr:nvCxnSpPr>
        <xdr:cNvPr id="232" name="直線コネクタ 231"/>
        <xdr:cNvCxnSpPr/>
      </xdr:nvCxnSpPr>
      <xdr:spPr>
        <a:xfrm flipV="1">
          <a:off x="3492500" y="1549146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78105</xdr:rowOff>
    </xdr:from>
    <xdr:ext cx="534670" cy="258445"/>
    <xdr:sp macro="" textlink="">
      <xdr:nvSpPr>
        <xdr:cNvPr id="233" name="扶助費平均値テキスト"/>
        <xdr:cNvSpPr txBox="1"/>
      </xdr:nvSpPr>
      <xdr:spPr>
        <a:xfrm>
          <a:off x="4305300" y="15622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99695</xdr:rowOff>
    </xdr:from>
    <xdr:to xmlns:xdr="http://schemas.openxmlformats.org/drawingml/2006/spreadsheetDrawing">
      <xdr:col>24</xdr:col>
      <xdr:colOff>114300</xdr:colOff>
      <xdr:row>95</xdr:row>
      <xdr:rowOff>29845</xdr:rowOff>
    </xdr:to>
    <xdr:sp macro="" textlink="">
      <xdr:nvSpPr>
        <xdr:cNvPr id="234" name="フローチャート: 判断 233"/>
        <xdr:cNvSpPr/>
      </xdr:nvSpPr>
      <xdr:spPr>
        <a:xfrm>
          <a:off x="4203700" y="15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26035</xdr:rowOff>
    </xdr:from>
    <xdr:to xmlns:xdr="http://schemas.openxmlformats.org/drawingml/2006/spreadsheetDrawing">
      <xdr:col>19</xdr:col>
      <xdr:colOff>174625</xdr:colOff>
      <xdr:row>93</xdr:row>
      <xdr:rowOff>135890</xdr:rowOff>
    </xdr:to>
    <xdr:cxnSp macro="">
      <xdr:nvCxnSpPr>
        <xdr:cNvPr id="235" name="直線コネクタ 234"/>
        <xdr:cNvCxnSpPr/>
      </xdr:nvCxnSpPr>
      <xdr:spPr>
        <a:xfrm>
          <a:off x="2670175" y="15399385"/>
          <a:ext cx="8223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54610</xdr:rowOff>
    </xdr:from>
    <xdr:to xmlns:xdr="http://schemas.openxmlformats.org/drawingml/2006/spreadsheetDrawing">
      <xdr:col>20</xdr:col>
      <xdr:colOff>38100</xdr:colOff>
      <xdr:row>95</xdr:row>
      <xdr:rowOff>156210</xdr:rowOff>
    </xdr:to>
    <xdr:sp macro="" textlink="">
      <xdr:nvSpPr>
        <xdr:cNvPr id="236" name="フローチャート: 判断 235"/>
        <xdr:cNvSpPr/>
      </xdr:nvSpPr>
      <xdr:spPr>
        <a:xfrm>
          <a:off x="3444875" y="15770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147320</xdr:rowOff>
    </xdr:from>
    <xdr:ext cx="534035" cy="259080"/>
    <xdr:sp macro="" textlink="">
      <xdr:nvSpPr>
        <xdr:cNvPr id="237" name="テキスト ボックス 236"/>
        <xdr:cNvSpPr txBox="1"/>
      </xdr:nvSpPr>
      <xdr:spPr>
        <a:xfrm>
          <a:off x="3244215" y="15863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26035</xdr:rowOff>
    </xdr:from>
    <xdr:to xmlns:xdr="http://schemas.openxmlformats.org/drawingml/2006/spreadsheetDrawing">
      <xdr:col>15</xdr:col>
      <xdr:colOff>50800</xdr:colOff>
      <xdr:row>94</xdr:row>
      <xdr:rowOff>159385</xdr:rowOff>
    </xdr:to>
    <xdr:cxnSp macro="">
      <xdr:nvCxnSpPr>
        <xdr:cNvPr id="238" name="直線コネクタ 237"/>
        <xdr:cNvCxnSpPr/>
      </xdr:nvCxnSpPr>
      <xdr:spPr>
        <a:xfrm flipV="1">
          <a:off x="1860550" y="15399385"/>
          <a:ext cx="809625"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119380</xdr:rowOff>
    </xdr:from>
    <xdr:to xmlns:xdr="http://schemas.openxmlformats.org/drawingml/2006/spreadsheetDrawing">
      <xdr:col>15</xdr:col>
      <xdr:colOff>101600</xdr:colOff>
      <xdr:row>95</xdr:row>
      <xdr:rowOff>49530</xdr:rowOff>
    </xdr:to>
    <xdr:sp macro="" textlink="">
      <xdr:nvSpPr>
        <xdr:cNvPr id="239" name="フローチャート: 判断 238"/>
        <xdr:cNvSpPr/>
      </xdr:nvSpPr>
      <xdr:spPr>
        <a:xfrm>
          <a:off x="2619375" y="156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40640</xdr:rowOff>
    </xdr:from>
    <xdr:ext cx="534035" cy="258445"/>
    <xdr:sp macro="" textlink="">
      <xdr:nvSpPr>
        <xdr:cNvPr id="240" name="テキスト ボックス 239"/>
        <xdr:cNvSpPr txBox="1"/>
      </xdr:nvSpPr>
      <xdr:spPr>
        <a:xfrm>
          <a:off x="2434590" y="15756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94</xdr:row>
      <xdr:rowOff>159385</xdr:rowOff>
    </xdr:from>
    <xdr:to xmlns:xdr="http://schemas.openxmlformats.org/drawingml/2006/spreadsheetDrawing">
      <xdr:col>10</xdr:col>
      <xdr:colOff>114300</xdr:colOff>
      <xdr:row>96</xdr:row>
      <xdr:rowOff>29210</xdr:rowOff>
    </xdr:to>
    <xdr:cxnSp macro="">
      <xdr:nvCxnSpPr>
        <xdr:cNvPr id="241" name="直線コネクタ 240"/>
        <xdr:cNvCxnSpPr/>
      </xdr:nvCxnSpPr>
      <xdr:spPr>
        <a:xfrm flipV="1">
          <a:off x="1047750" y="15704185"/>
          <a:ext cx="8128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30480</xdr:rowOff>
    </xdr:from>
    <xdr:to xmlns:xdr="http://schemas.openxmlformats.org/drawingml/2006/spreadsheetDrawing">
      <xdr:col>10</xdr:col>
      <xdr:colOff>165100</xdr:colOff>
      <xdr:row>96</xdr:row>
      <xdr:rowOff>132080</xdr:rowOff>
    </xdr:to>
    <xdr:sp macro="" textlink="">
      <xdr:nvSpPr>
        <xdr:cNvPr id="242" name="フローチャート: 判断 241"/>
        <xdr:cNvSpPr/>
      </xdr:nvSpPr>
      <xdr:spPr>
        <a:xfrm>
          <a:off x="1809750" y="1591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123190</xdr:rowOff>
    </xdr:from>
    <xdr:ext cx="534035" cy="258445"/>
    <xdr:sp macro="" textlink="">
      <xdr:nvSpPr>
        <xdr:cNvPr id="243" name="テキスト ボックス 242"/>
        <xdr:cNvSpPr txBox="1"/>
      </xdr:nvSpPr>
      <xdr:spPr>
        <a:xfrm>
          <a:off x="1609090"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33655</xdr:rowOff>
    </xdr:from>
    <xdr:to xmlns:xdr="http://schemas.openxmlformats.org/drawingml/2006/spreadsheetDrawing">
      <xdr:col>6</xdr:col>
      <xdr:colOff>38100</xdr:colOff>
      <xdr:row>96</xdr:row>
      <xdr:rowOff>135255</xdr:rowOff>
    </xdr:to>
    <xdr:sp macro="" textlink="">
      <xdr:nvSpPr>
        <xdr:cNvPr id="244" name="フローチャート: 判断 243"/>
        <xdr:cNvSpPr/>
      </xdr:nvSpPr>
      <xdr:spPr>
        <a:xfrm>
          <a:off x="1000125" y="159213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126365</xdr:rowOff>
    </xdr:from>
    <xdr:ext cx="534035" cy="259080"/>
    <xdr:sp macro="" textlink="">
      <xdr:nvSpPr>
        <xdr:cNvPr id="245" name="テキスト ボックス 244"/>
        <xdr:cNvSpPr txBox="1"/>
      </xdr:nvSpPr>
      <xdr:spPr>
        <a:xfrm>
          <a:off x="799465" y="16014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67310</xdr:rowOff>
    </xdr:from>
    <xdr:to xmlns:xdr="http://schemas.openxmlformats.org/drawingml/2006/spreadsheetDrawing">
      <xdr:col>24</xdr:col>
      <xdr:colOff>114300</xdr:colOff>
      <xdr:row>93</xdr:row>
      <xdr:rowOff>168910</xdr:rowOff>
    </xdr:to>
    <xdr:sp macro="" textlink="">
      <xdr:nvSpPr>
        <xdr:cNvPr id="251" name="楕円 250"/>
        <xdr:cNvSpPr/>
      </xdr:nvSpPr>
      <xdr:spPr>
        <a:xfrm>
          <a:off x="4203700" y="154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90170</xdr:rowOff>
    </xdr:from>
    <xdr:ext cx="598805" cy="259080"/>
    <xdr:sp macro="" textlink="">
      <xdr:nvSpPr>
        <xdr:cNvPr id="252" name="扶助費該当値テキスト"/>
        <xdr:cNvSpPr txBox="1"/>
      </xdr:nvSpPr>
      <xdr:spPr>
        <a:xfrm>
          <a:off x="4305300" y="15292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85090</xdr:rowOff>
    </xdr:from>
    <xdr:to xmlns:xdr="http://schemas.openxmlformats.org/drawingml/2006/spreadsheetDrawing">
      <xdr:col>20</xdr:col>
      <xdr:colOff>38100</xdr:colOff>
      <xdr:row>94</xdr:row>
      <xdr:rowOff>15240</xdr:rowOff>
    </xdr:to>
    <xdr:sp macro="" textlink="">
      <xdr:nvSpPr>
        <xdr:cNvPr id="253" name="楕円 252"/>
        <xdr:cNvSpPr/>
      </xdr:nvSpPr>
      <xdr:spPr>
        <a:xfrm>
          <a:off x="3444875" y="154584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31750</xdr:rowOff>
    </xdr:from>
    <xdr:ext cx="598805" cy="258445"/>
    <xdr:sp macro="" textlink="">
      <xdr:nvSpPr>
        <xdr:cNvPr id="254" name="テキスト ボックス 253"/>
        <xdr:cNvSpPr txBox="1"/>
      </xdr:nvSpPr>
      <xdr:spPr>
        <a:xfrm>
          <a:off x="3211830" y="15233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146685</xdr:rowOff>
    </xdr:from>
    <xdr:to xmlns:xdr="http://schemas.openxmlformats.org/drawingml/2006/spreadsheetDrawing">
      <xdr:col>15</xdr:col>
      <xdr:colOff>101600</xdr:colOff>
      <xdr:row>93</xdr:row>
      <xdr:rowOff>76835</xdr:rowOff>
    </xdr:to>
    <xdr:sp macro="" textlink="">
      <xdr:nvSpPr>
        <xdr:cNvPr id="255" name="楕円 254"/>
        <xdr:cNvSpPr/>
      </xdr:nvSpPr>
      <xdr:spPr>
        <a:xfrm>
          <a:off x="2619375" y="15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93980</xdr:rowOff>
    </xdr:from>
    <xdr:ext cx="598805" cy="259080"/>
    <xdr:sp macro="" textlink="">
      <xdr:nvSpPr>
        <xdr:cNvPr id="256" name="テキスト ボックス 255"/>
        <xdr:cNvSpPr txBox="1"/>
      </xdr:nvSpPr>
      <xdr:spPr>
        <a:xfrm>
          <a:off x="2402205" y="1512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109220</xdr:rowOff>
    </xdr:from>
    <xdr:to xmlns:xdr="http://schemas.openxmlformats.org/drawingml/2006/spreadsheetDrawing">
      <xdr:col>10</xdr:col>
      <xdr:colOff>165100</xdr:colOff>
      <xdr:row>95</xdr:row>
      <xdr:rowOff>38735</xdr:rowOff>
    </xdr:to>
    <xdr:sp macro="" textlink="">
      <xdr:nvSpPr>
        <xdr:cNvPr id="257" name="楕円 256"/>
        <xdr:cNvSpPr/>
      </xdr:nvSpPr>
      <xdr:spPr>
        <a:xfrm>
          <a:off x="1809750" y="15654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55245</xdr:rowOff>
    </xdr:from>
    <xdr:ext cx="534035" cy="258445"/>
    <xdr:sp macro="" textlink="">
      <xdr:nvSpPr>
        <xdr:cNvPr id="258" name="テキスト ボックス 257"/>
        <xdr:cNvSpPr txBox="1"/>
      </xdr:nvSpPr>
      <xdr:spPr>
        <a:xfrm>
          <a:off x="1609090" y="1542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149225</xdr:rowOff>
    </xdr:from>
    <xdr:to xmlns:xdr="http://schemas.openxmlformats.org/drawingml/2006/spreadsheetDrawing">
      <xdr:col>6</xdr:col>
      <xdr:colOff>38100</xdr:colOff>
      <xdr:row>96</xdr:row>
      <xdr:rowOff>79375</xdr:rowOff>
    </xdr:to>
    <xdr:sp macro="" textlink="">
      <xdr:nvSpPr>
        <xdr:cNvPr id="259" name="楕円 258"/>
        <xdr:cNvSpPr/>
      </xdr:nvSpPr>
      <xdr:spPr>
        <a:xfrm>
          <a:off x="1000125" y="158654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95885</xdr:rowOff>
    </xdr:from>
    <xdr:ext cx="534035" cy="259080"/>
    <xdr:sp macro="" textlink="">
      <xdr:nvSpPr>
        <xdr:cNvPr id="260" name="テキスト ボックス 259"/>
        <xdr:cNvSpPr txBox="1"/>
      </xdr:nvSpPr>
      <xdr:spPr>
        <a:xfrm>
          <a:off x="799465" y="15640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1" name="正方形/長方形 260"/>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2" name="正方形/長方形 261"/>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4" name="正方形/長方形 263"/>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6" name="正方形/長方形 265"/>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8" name="正方形/長方形 267"/>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9" name="テキスト ボックス 268"/>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0" name="直線コネクタ 269"/>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8920" cy="249555"/>
    <xdr:sp macro="" textlink="">
      <xdr:nvSpPr>
        <xdr:cNvPr id="271" name="テキスト ボックス 270"/>
        <xdr:cNvSpPr txBox="1"/>
      </xdr:nvSpPr>
      <xdr:spPr>
        <a:xfrm>
          <a:off x="5831205"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2" name="直線コネクタ 271"/>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71120</xdr:rowOff>
    </xdr:from>
    <xdr:ext cx="595630" cy="249555"/>
    <xdr:sp macro="" textlink="">
      <xdr:nvSpPr>
        <xdr:cNvPr id="273" name="テキスト ボックス 272"/>
        <xdr:cNvSpPr txBox="1"/>
      </xdr:nvSpPr>
      <xdr:spPr>
        <a:xfrm>
          <a:off x="5516245" y="6351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4" name="直線コネクタ 273"/>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5" name="テキスト ボックス 274"/>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6" name="直線コネクタ 275"/>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7" name="テキスト ボックス 276"/>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8" name="直線コネクタ 277"/>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79" name="テキスト ボックス 278"/>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0" name="直線コネクタ 279"/>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81" name="テキスト ボックス 280"/>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3" name="テキスト ボックス 282"/>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4"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142875</xdr:rowOff>
    </xdr:from>
    <xdr:to xmlns:xdr="http://schemas.openxmlformats.org/drawingml/2006/spreadsheetDrawing">
      <xdr:col>54</xdr:col>
      <xdr:colOff>174625</xdr:colOff>
      <xdr:row>39</xdr:row>
      <xdr:rowOff>125095</xdr:rowOff>
    </xdr:to>
    <xdr:cxnSp macro="">
      <xdr:nvCxnSpPr>
        <xdr:cNvPr id="285" name="直線コネクタ 284"/>
        <xdr:cNvCxnSpPr/>
      </xdr:nvCxnSpPr>
      <xdr:spPr>
        <a:xfrm flipV="1">
          <a:off x="9604375" y="4937125"/>
          <a:ext cx="0" cy="1633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128270</xdr:rowOff>
    </xdr:from>
    <xdr:ext cx="534670" cy="248920"/>
    <xdr:sp macro="" textlink="">
      <xdr:nvSpPr>
        <xdr:cNvPr id="286" name="補助費等最小値テキスト"/>
        <xdr:cNvSpPr txBox="1"/>
      </xdr:nvSpPr>
      <xdr:spPr>
        <a:xfrm>
          <a:off x="9655175" y="65735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125095</xdr:rowOff>
    </xdr:from>
    <xdr:to xmlns:xdr="http://schemas.openxmlformats.org/drawingml/2006/spreadsheetDrawing">
      <xdr:col>55</xdr:col>
      <xdr:colOff>88900</xdr:colOff>
      <xdr:row>39</xdr:row>
      <xdr:rowOff>125095</xdr:rowOff>
    </xdr:to>
    <xdr:cxnSp macro="">
      <xdr:nvCxnSpPr>
        <xdr:cNvPr id="287" name="直線コネクタ 286"/>
        <xdr:cNvCxnSpPr/>
      </xdr:nvCxnSpPr>
      <xdr:spPr>
        <a:xfrm>
          <a:off x="9531350" y="6570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92075</xdr:rowOff>
    </xdr:from>
    <xdr:ext cx="598805" cy="248920"/>
    <xdr:sp macro="" textlink="">
      <xdr:nvSpPr>
        <xdr:cNvPr id="288" name="補助費等最大値テキスト"/>
        <xdr:cNvSpPr txBox="1"/>
      </xdr:nvSpPr>
      <xdr:spPr>
        <a:xfrm>
          <a:off x="9655175" y="47212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142875</xdr:rowOff>
    </xdr:from>
    <xdr:to xmlns:xdr="http://schemas.openxmlformats.org/drawingml/2006/spreadsheetDrawing">
      <xdr:col>55</xdr:col>
      <xdr:colOff>88900</xdr:colOff>
      <xdr:row>29</xdr:row>
      <xdr:rowOff>142875</xdr:rowOff>
    </xdr:to>
    <xdr:cxnSp macro="">
      <xdr:nvCxnSpPr>
        <xdr:cNvPr id="289" name="直線コネクタ 288"/>
        <xdr:cNvCxnSpPr/>
      </xdr:nvCxnSpPr>
      <xdr:spPr>
        <a:xfrm>
          <a:off x="9531350" y="4937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135255</xdr:rowOff>
    </xdr:from>
    <xdr:to xmlns:xdr="http://schemas.openxmlformats.org/drawingml/2006/spreadsheetDrawing">
      <xdr:col>55</xdr:col>
      <xdr:colOff>0</xdr:colOff>
      <xdr:row>36</xdr:row>
      <xdr:rowOff>163195</xdr:rowOff>
    </xdr:to>
    <xdr:cxnSp macro="">
      <xdr:nvCxnSpPr>
        <xdr:cNvPr id="290" name="直線コネクタ 289"/>
        <xdr:cNvCxnSpPr/>
      </xdr:nvCxnSpPr>
      <xdr:spPr>
        <a:xfrm>
          <a:off x="8845550" y="6085205"/>
          <a:ext cx="7588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122555</xdr:rowOff>
    </xdr:from>
    <xdr:ext cx="598805" cy="248920"/>
    <xdr:sp macro="" textlink="">
      <xdr:nvSpPr>
        <xdr:cNvPr id="291" name="補助費等平均値テキスト"/>
        <xdr:cNvSpPr txBox="1"/>
      </xdr:nvSpPr>
      <xdr:spPr>
        <a:xfrm>
          <a:off x="9655175" y="607250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142875</xdr:rowOff>
    </xdr:from>
    <xdr:to xmlns:xdr="http://schemas.openxmlformats.org/drawingml/2006/spreadsheetDrawing">
      <xdr:col>55</xdr:col>
      <xdr:colOff>50800</xdr:colOff>
      <xdr:row>37</xdr:row>
      <xdr:rowOff>75565</xdr:rowOff>
    </xdr:to>
    <xdr:sp macro="" textlink="">
      <xdr:nvSpPr>
        <xdr:cNvPr id="292" name="フローチャート: 判断 291"/>
        <xdr:cNvSpPr/>
      </xdr:nvSpPr>
      <xdr:spPr>
        <a:xfrm>
          <a:off x="9569450" y="6092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127000</xdr:rowOff>
    </xdr:from>
    <xdr:to xmlns:xdr="http://schemas.openxmlformats.org/drawingml/2006/spreadsheetDrawing">
      <xdr:col>50</xdr:col>
      <xdr:colOff>114300</xdr:colOff>
      <xdr:row>36</xdr:row>
      <xdr:rowOff>135255</xdr:rowOff>
    </xdr:to>
    <xdr:cxnSp macro="">
      <xdr:nvCxnSpPr>
        <xdr:cNvPr id="293" name="直線コネクタ 292"/>
        <xdr:cNvCxnSpPr/>
      </xdr:nvCxnSpPr>
      <xdr:spPr>
        <a:xfrm>
          <a:off x="8032750" y="607695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154940</xdr:rowOff>
    </xdr:from>
    <xdr:to xmlns:xdr="http://schemas.openxmlformats.org/drawingml/2006/spreadsheetDrawing">
      <xdr:col>50</xdr:col>
      <xdr:colOff>165100</xdr:colOff>
      <xdr:row>37</xdr:row>
      <xdr:rowOff>87630</xdr:rowOff>
    </xdr:to>
    <xdr:sp macro="" textlink="">
      <xdr:nvSpPr>
        <xdr:cNvPr id="294" name="フローチャート: 判断 293"/>
        <xdr:cNvSpPr/>
      </xdr:nvSpPr>
      <xdr:spPr>
        <a:xfrm>
          <a:off x="8794750" y="610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78740</xdr:rowOff>
    </xdr:from>
    <xdr:ext cx="598805" cy="249555"/>
    <xdr:sp macro="" textlink="">
      <xdr:nvSpPr>
        <xdr:cNvPr id="295" name="テキスト ボックス 294"/>
        <xdr:cNvSpPr txBox="1"/>
      </xdr:nvSpPr>
      <xdr:spPr>
        <a:xfrm>
          <a:off x="8561705" y="6193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50165</xdr:rowOff>
    </xdr:from>
    <xdr:to xmlns:xdr="http://schemas.openxmlformats.org/drawingml/2006/spreadsheetDrawing">
      <xdr:col>45</xdr:col>
      <xdr:colOff>174625</xdr:colOff>
      <xdr:row>36</xdr:row>
      <xdr:rowOff>127000</xdr:rowOff>
    </xdr:to>
    <xdr:cxnSp macro="">
      <xdr:nvCxnSpPr>
        <xdr:cNvPr id="296" name="直線コネクタ 295"/>
        <xdr:cNvCxnSpPr/>
      </xdr:nvCxnSpPr>
      <xdr:spPr>
        <a:xfrm>
          <a:off x="7210425" y="5835015"/>
          <a:ext cx="822325"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57150</xdr:rowOff>
    </xdr:from>
    <xdr:to xmlns:xdr="http://schemas.openxmlformats.org/drawingml/2006/spreadsheetDrawing">
      <xdr:col>46</xdr:col>
      <xdr:colOff>38100</xdr:colOff>
      <xdr:row>37</xdr:row>
      <xdr:rowOff>154940</xdr:rowOff>
    </xdr:to>
    <xdr:sp macro="" textlink="">
      <xdr:nvSpPr>
        <xdr:cNvPr id="297" name="フローチャート: 判断 296"/>
        <xdr:cNvSpPr/>
      </xdr:nvSpPr>
      <xdr:spPr>
        <a:xfrm>
          <a:off x="7985125" y="6172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146050</xdr:rowOff>
    </xdr:from>
    <xdr:ext cx="598805" cy="249555"/>
    <xdr:sp macro="" textlink="">
      <xdr:nvSpPr>
        <xdr:cNvPr id="298" name="テキスト ボックス 297"/>
        <xdr:cNvSpPr txBox="1"/>
      </xdr:nvSpPr>
      <xdr:spPr>
        <a:xfrm>
          <a:off x="7752080" y="6261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50165</xdr:rowOff>
    </xdr:from>
    <xdr:to xmlns:xdr="http://schemas.openxmlformats.org/drawingml/2006/spreadsheetDrawing">
      <xdr:col>41</xdr:col>
      <xdr:colOff>50800</xdr:colOff>
      <xdr:row>38</xdr:row>
      <xdr:rowOff>22860</xdr:rowOff>
    </xdr:to>
    <xdr:cxnSp macro="">
      <xdr:nvCxnSpPr>
        <xdr:cNvPr id="299" name="直線コネクタ 298"/>
        <xdr:cNvCxnSpPr/>
      </xdr:nvCxnSpPr>
      <xdr:spPr>
        <a:xfrm flipV="1">
          <a:off x="6400800" y="5835015"/>
          <a:ext cx="809625"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134620</xdr:rowOff>
    </xdr:from>
    <xdr:to xmlns:xdr="http://schemas.openxmlformats.org/drawingml/2006/spreadsheetDrawing">
      <xdr:col>41</xdr:col>
      <xdr:colOff>101600</xdr:colOff>
      <xdr:row>35</xdr:row>
      <xdr:rowOff>67310</xdr:rowOff>
    </xdr:to>
    <xdr:sp macro="" textlink="">
      <xdr:nvSpPr>
        <xdr:cNvPr id="300" name="フローチャート: 判断 299"/>
        <xdr:cNvSpPr/>
      </xdr:nvSpPr>
      <xdr:spPr>
        <a:xfrm>
          <a:off x="7159625" y="5754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83185</xdr:rowOff>
    </xdr:from>
    <xdr:ext cx="598805" cy="248920"/>
    <xdr:sp macro="" textlink="">
      <xdr:nvSpPr>
        <xdr:cNvPr id="301" name="テキスト ボックス 300"/>
        <xdr:cNvSpPr txBox="1"/>
      </xdr:nvSpPr>
      <xdr:spPr>
        <a:xfrm>
          <a:off x="6942455" y="55378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19050</xdr:rowOff>
    </xdr:from>
    <xdr:to xmlns:xdr="http://schemas.openxmlformats.org/drawingml/2006/spreadsheetDrawing">
      <xdr:col>36</xdr:col>
      <xdr:colOff>165100</xdr:colOff>
      <xdr:row>38</xdr:row>
      <xdr:rowOff>116840</xdr:rowOff>
    </xdr:to>
    <xdr:sp macro="" textlink="">
      <xdr:nvSpPr>
        <xdr:cNvPr id="302" name="フローチャート: 判断 301"/>
        <xdr:cNvSpPr/>
      </xdr:nvSpPr>
      <xdr:spPr>
        <a:xfrm>
          <a:off x="6350000" y="6299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107950</xdr:rowOff>
    </xdr:from>
    <xdr:ext cx="598805" cy="249555"/>
    <xdr:sp macro="" textlink="">
      <xdr:nvSpPr>
        <xdr:cNvPr id="303" name="テキスト ボックス 302"/>
        <xdr:cNvSpPr txBox="1"/>
      </xdr:nvSpPr>
      <xdr:spPr>
        <a:xfrm>
          <a:off x="6116955" y="6388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4" name="テキスト ボックス 303"/>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5" name="テキスト ボックス 304"/>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6" name="テキスト ボックス 305"/>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7" name="テキスト ボックス 306"/>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8" name="テキスト ボックス 307"/>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114300</xdr:rowOff>
    </xdr:from>
    <xdr:to xmlns:xdr="http://schemas.openxmlformats.org/drawingml/2006/spreadsheetDrawing">
      <xdr:col>55</xdr:col>
      <xdr:colOff>50800</xdr:colOff>
      <xdr:row>37</xdr:row>
      <xdr:rowOff>46990</xdr:rowOff>
    </xdr:to>
    <xdr:sp macro="" textlink="">
      <xdr:nvSpPr>
        <xdr:cNvPr id="309" name="楕円 308"/>
        <xdr:cNvSpPr/>
      </xdr:nvSpPr>
      <xdr:spPr>
        <a:xfrm>
          <a:off x="9569450" y="6064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136525</xdr:rowOff>
    </xdr:from>
    <xdr:ext cx="598805" cy="249555"/>
    <xdr:sp macro="" textlink="">
      <xdr:nvSpPr>
        <xdr:cNvPr id="310" name="補助費等該当値テキスト"/>
        <xdr:cNvSpPr txBox="1"/>
      </xdr:nvSpPr>
      <xdr:spPr>
        <a:xfrm>
          <a:off x="9655175" y="59213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86360</xdr:rowOff>
    </xdr:from>
    <xdr:to xmlns:xdr="http://schemas.openxmlformats.org/drawingml/2006/spreadsheetDrawing">
      <xdr:col>50</xdr:col>
      <xdr:colOff>165100</xdr:colOff>
      <xdr:row>37</xdr:row>
      <xdr:rowOff>19050</xdr:rowOff>
    </xdr:to>
    <xdr:sp macro="" textlink="">
      <xdr:nvSpPr>
        <xdr:cNvPr id="311" name="楕円 310"/>
        <xdr:cNvSpPr/>
      </xdr:nvSpPr>
      <xdr:spPr>
        <a:xfrm>
          <a:off x="8794750" y="6036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34925</xdr:rowOff>
    </xdr:from>
    <xdr:ext cx="598805" cy="249555"/>
    <xdr:sp macro="" textlink="">
      <xdr:nvSpPr>
        <xdr:cNvPr id="312" name="テキスト ボックス 311"/>
        <xdr:cNvSpPr txBox="1"/>
      </xdr:nvSpPr>
      <xdr:spPr>
        <a:xfrm>
          <a:off x="8561705" y="58197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77470</xdr:rowOff>
    </xdr:from>
    <xdr:to xmlns:xdr="http://schemas.openxmlformats.org/drawingml/2006/spreadsheetDrawing">
      <xdr:col>46</xdr:col>
      <xdr:colOff>38100</xdr:colOff>
      <xdr:row>37</xdr:row>
      <xdr:rowOff>10160</xdr:rowOff>
    </xdr:to>
    <xdr:sp macro="" textlink="">
      <xdr:nvSpPr>
        <xdr:cNvPr id="313" name="楕円 312"/>
        <xdr:cNvSpPr/>
      </xdr:nvSpPr>
      <xdr:spPr>
        <a:xfrm>
          <a:off x="7985125" y="6027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26670</xdr:rowOff>
    </xdr:from>
    <xdr:ext cx="598805" cy="248920"/>
    <xdr:sp macro="" textlink="">
      <xdr:nvSpPr>
        <xdr:cNvPr id="314" name="テキスト ボックス 313"/>
        <xdr:cNvSpPr txBox="1"/>
      </xdr:nvSpPr>
      <xdr:spPr>
        <a:xfrm>
          <a:off x="7752080" y="58115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1270</xdr:rowOff>
    </xdr:from>
    <xdr:to xmlns:xdr="http://schemas.openxmlformats.org/drawingml/2006/spreadsheetDrawing">
      <xdr:col>41</xdr:col>
      <xdr:colOff>101600</xdr:colOff>
      <xdr:row>35</xdr:row>
      <xdr:rowOff>99060</xdr:rowOff>
    </xdr:to>
    <xdr:sp macro="" textlink="">
      <xdr:nvSpPr>
        <xdr:cNvPr id="315" name="楕円 314"/>
        <xdr:cNvSpPr/>
      </xdr:nvSpPr>
      <xdr:spPr>
        <a:xfrm>
          <a:off x="7159625" y="5786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90805</xdr:rowOff>
    </xdr:from>
    <xdr:ext cx="598805" cy="248920"/>
    <xdr:sp macro="" textlink="">
      <xdr:nvSpPr>
        <xdr:cNvPr id="316" name="テキスト ボックス 315"/>
        <xdr:cNvSpPr txBox="1"/>
      </xdr:nvSpPr>
      <xdr:spPr>
        <a:xfrm>
          <a:off x="6942455" y="58756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138430</xdr:rowOff>
    </xdr:from>
    <xdr:to xmlns:xdr="http://schemas.openxmlformats.org/drawingml/2006/spreadsheetDrawing">
      <xdr:col>36</xdr:col>
      <xdr:colOff>165100</xdr:colOff>
      <xdr:row>38</xdr:row>
      <xdr:rowOff>71755</xdr:rowOff>
    </xdr:to>
    <xdr:sp macro="" textlink="">
      <xdr:nvSpPr>
        <xdr:cNvPr id="317" name="楕円 316"/>
        <xdr:cNvSpPr/>
      </xdr:nvSpPr>
      <xdr:spPr>
        <a:xfrm>
          <a:off x="6350000" y="6253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87630</xdr:rowOff>
    </xdr:from>
    <xdr:ext cx="598805" cy="248285"/>
    <xdr:sp macro="" textlink="">
      <xdr:nvSpPr>
        <xdr:cNvPr id="318" name="テキスト ボックス 317"/>
        <xdr:cNvSpPr txBox="1"/>
      </xdr:nvSpPr>
      <xdr:spPr>
        <a:xfrm>
          <a:off x="6116955" y="60375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9" name="正方形/長方形 318"/>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0" name="正方形/長方形 319"/>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2" name="正方形/長方形 321"/>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4" name="正方形/長方形 323"/>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6" name="正方形/長方形 325"/>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7" name="テキスト ボックス 326"/>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8" name="直線コネクタ 327"/>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29" name="直線コネクタ 328"/>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8920"/>
    <xdr:sp macro="" textlink="">
      <xdr:nvSpPr>
        <xdr:cNvPr id="330" name="テキスト ボックス 329"/>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31" name="直線コネクタ 330"/>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138430</xdr:rowOff>
    </xdr:from>
    <xdr:ext cx="595630" cy="249555"/>
    <xdr:sp macro="" textlink="">
      <xdr:nvSpPr>
        <xdr:cNvPr id="332" name="テキスト ボックス 331"/>
        <xdr:cNvSpPr txBox="1"/>
      </xdr:nvSpPr>
      <xdr:spPr>
        <a:xfrm>
          <a:off x="5516245"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3" name="直線コネクタ 332"/>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154940</xdr:rowOff>
    </xdr:from>
    <xdr:ext cx="595630" cy="248920"/>
    <xdr:sp macro="" textlink="">
      <xdr:nvSpPr>
        <xdr:cNvPr id="334" name="テキスト ボックス 333"/>
        <xdr:cNvSpPr txBox="1"/>
      </xdr:nvSpPr>
      <xdr:spPr>
        <a:xfrm>
          <a:off x="5516245"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35" name="直線コネクタ 334"/>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49555"/>
    <xdr:sp macro="" textlink="">
      <xdr:nvSpPr>
        <xdr:cNvPr id="336" name="テキスト ボックス 335"/>
        <xdr:cNvSpPr txBox="1"/>
      </xdr:nvSpPr>
      <xdr:spPr>
        <a:xfrm>
          <a:off x="5516245"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37" name="直線コネクタ 336"/>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21590</xdr:rowOff>
    </xdr:from>
    <xdr:ext cx="685165" cy="248285"/>
    <xdr:sp macro="" textlink="">
      <xdr:nvSpPr>
        <xdr:cNvPr id="338" name="テキスト ボックス 337"/>
        <xdr:cNvSpPr txBox="1"/>
      </xdr:nvSpPr>
      <xdr:spPr>
        <a:xfrm>
          <a:off x="5426075" y="8448040"/>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9" name="直線コネクタ 338"/>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36830</xdr:rowOff>
    </xdr:from>
    <xdr:ext cx="685165" cy="249555"/>
    <xdr:sp macro="" textlink="">
      <xdr:nvSpPr>
        <xdr:cNvPr id="340" name="テキスト ボックス 339"/>
        <xdr:cNvSpPr txBox="1"/>
      </xdr:nvSpPr>
      <xdr:spPr>
        <a:xfrm>
          <a:off x="5426075" y="8133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42" name="テキスト ボックス 341"/>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3"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22225</xdr:rowOff>
    </xdr:from>
    <xdr:to xmlns:xdr="http://schemas.openxmlformats.org/drawingml/2006/spreadsheetDrawing">
      <xdr:col>54</xdr:col>
      <xdr:colOff>174625</xdr:colOff>
      <xdr:row>59</xdr:row>
      <xdr:rowOff>48895</xdr:rowOff>
    </xdr:to>
    <xdr:cxnSp macro="">
      <xdr:nvCxnSpPr>
        <xdr:cNvPr id="344" name="直線コネクタ 343"/>
        <xdr:cNvCxnSpPr/>
      </xdr:nvCxnSpPr>
      <xdr:spPr>
        <a:xfrm flipV="1">
          <a:off x="9604375" y="8283575"/>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52705</xdr:rowOff>
    </xdr:from>
    <xdr:ext cx="534670" cy="248920"/>
    <xdr:sp macro="" textlink="">
      <xdr:nvSpPr>
        <xdr:cNvPr id="345" name="普通建設事業費最小値テキスト"/>
        <xdr:cNvSpPr txBox="1"/>
      </xdr:nvSpPr>
      <xdr:spPr>
        <a:xfrm>
          <a:off x="9655175" y="97999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48895</xdr:rowOff>
    </xdr:from>
    <xdr:to xmlns:xdr="http://schemas.openxmlformats.org/drawingml/2006/spreadsheetDrawing">
      <xdr:col>55</xdr:col>
      <xdr:colOff>88900</xdr:colOff>
      <xdr:row>59</xdr:row>
      <xdr:rowOff>48895</xdr:rowOff>
    </xdr:to>
    <xdr:cxnSp macro="">
      <xdr:nvCxnSpPr>
        <xdr:cNvPr id="346" name="直線コネクタ 345"/>
        <xdr:cNvCxnSpPr/>
      </xdr:nvCxnSpPr>
      <xdr:spPr>
        <a:xfrm>
          <a:off x="9531350" y="9796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135890</xdr:rowOff>
    </xdr:from>
    <xdr:ext cx="690245" cy="249555"/>
    <xdr:sp macro="" textlink="">
      <xdr:nvSpPr>
        <xdr:cNvPr id="347" name="普通建設事業費最大値テキスト"/>
        <xdr:cNvSpPr txBox="1"/>
      </xdr:nvSpPr>
      <xdr:spPr>
        <a:xfrm>
          <a:off x="9655175" y="80670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22225</xdr:rowOff>
    </xdr:from>
    <xdr:to xmlns:xdr="http://schemas.openxmlformats.org/drawingml/2006/spreadsheetDrawing">
      <xdr:col>55</xdr:col>
      <xdr:colOff>88900</xdr:colOff>
      <xdr:row>50</xdr:row>
      <xdr:rowOff>22225</xdr:rowOff>
    </xdr:to>
    <xdr:cxnSp macro="">
      <xdr:nvCxnSpPr>
        <xdr:cNvPr id="348" name="直線コネクタ 347"/>
        <xdr:cNvCxnSpPr/>
      </xdr:nvCxnSpPr>
      <xdr:spPr>
        <a:xfrm>
          <a:off x="9531350" y="8283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9525</xdr:rowOff>
    </xdr:from>
    <xdr:to xmlns:xdr="http://schemas.openxmlformats.org/drawingml/2006/spreadsheetDrawing">
      <xdr:col>55</xdr:col>
      <xdr:colOff>0</xdr:colOff>
      <xdr:row>58</xdr:row>
      <xdr:rowOff>29845</xdr:rowOff>
    </xdr:to>
    <xdr:cxnSp macro="">
      <xdr:nvCxnSpPr>
        <xdr:cNvPr id="349" name="直線コネクタ 348"/>
        <xdr:cNvCxnSpPr/>
      </xdr:nvCxnSpPr>
      <xdr:spPr>
        <a:xfrm flipV="1">
          <a:off x="8845550" y="9591675"/>
          <a:ext cx="7588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101600</xdr:rowOff>
    </xdr:from>
    <xdr:ext cx="598805" cy="249555"/>
    <xdr:sp macro="" textlink="">
      <xdr:nvSpPr>
        <xdr:cNvPr id="350" name="普通建設事業費平均値テキスト"/>
        <xdr:cNvSpPr txBox="1"/>
      </xdr:nvSpPr>
      <xdr:spPr>
        <a:xfrm>
          <a:off x="9655175" y="935355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79375</xdr:rowOff>
    </xdr:from>
    <xdr:to xmlns:xdr="http://schemas.openxmlformats.org/drawingml/2006/spreadsheetDrawing">
      <xdr:col>55</xdr:col>
      <xdr:colOff>50800</xdr:colOff>
      <xdr:row>58</xdr:row>
      <xdr:rowOff>12065</xdr:rowOff>
    </xdr:to>
    <xdr:sp macro="" textlink="">
      <xdr:nvSpPr>
        <xdr:cNvPr id="351" name="フローチャート: 判断 350"/>
        <xdr:cNvSpPr/>
      </xdr:nvSpPr>
      <xdr:spPr>
        <a:xfrm>
          <a:off x="9569450" y="9496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29845</xdr:rowOff>
    </xdr:from>
    <xdr:to xmlns:xdr="http://schemas.openxmlformats.org/drawingml/2006/spreadsheetDrawing">
      <xdr:col>50</xdr:col>
      <xdr:colOff>114300</xdr:colOff>
      <xdr:row>58</xdr:row>
      <xdr:rowOff>93980</xdr:rowOff>
    </xdr:to>
    <xdr:cxnSp macro="">
      <xdr:nvCxnSpPr>
        <xdr:cNvPr id="352" name="直線コネクタ 351"/>
        <xdr:cNvCxnSpPr/>
      </xdr:nvCxnSpPr>
      <xdr:spPr>
        <a:xfrm flipV="1">
          <a:off x="8032750" y="9611995"/>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17780</xdr:rowOff>
    </xdr:to>
    <xdr:sp macro="" textlink="">
      <xdr:nvSpPr>
        <xdr:cNvPr id="353" name="フローチャート: 判断 352"/>
        <xdr:cNvSpPr/>
      </xdr:nvSpPr>
      <xdr:spPr>
        <a:xfrm>
          <a:off x="879475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33655</xdr:rowOff>
    </xdr:from>
    <xdr:ext cx="598805" cy="249555"/>
    <xdr:sp macro="" textlink="">
      <xdr:nvSpPr>
        <xdr:cNvPr id="354" name="テキスト ボックス 353"/>
        <xdr:cNvSpPr txBox="1"/>
      </xdr:nvSpPr>
      <xdr:spPr>
        <a:xfrm>
          <a:off x="8561705" y="92856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93980</xdr:rowOff>
    </xdr:from>
    <xdr:to xmlns:xdr="http://schemas.openxmlformats.org/drawingml/2006/spreadsheetDrawing">
      <xdr:col>45</xdr:col>
      <xdr:colOff>174625</xdr:colOff>
      <xdr:row>58</xdr:row>
      <xdr:rowOff>109220</xdr:rowOff>
    </xdr:to>
    <xdr:cxnSp macro="">
      <xdr:nvCxnSpPr>
        <xdr:cNvPr id="355" name="直線コネクタ 354"/>
        <xdr:cNvCxnSpPr/>
      </xdr:nvCxnSpPr>
      <xdr:spPr>
        <a:xfrm flipV="1">
          <a:off x="7210425" y="967613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30480</xdr:rowOff>
    </xdr:from>
    <xdr:to xmlns:xdr="http://schemas.openxmlformats.org/drawingml/2006/spreadsheetDrawing">
      <xdr:col>46</xdr:col>
      <xdr:colOff>38100</xdr:colOff>
      <xdr:row>57</xdr:row>
      <xdr:rowOff>128270</xdr:rowOff>
    </xdr:to>
    <xdr:sp macro="" textlink="">
      <xdr:nvSpPr>
        <xdr:cNvPr id="356" name="フローチャート: 判断 355"/>
        <xdr:cNvSpPr/>
      </xdr:nvSpPr>
      <xdr:spPr>
        <a:xfrm>
          <a:off x="7985125" y="9447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144145</xdr:rowOff>
    </xdr:from>
    <xdr:ext cx="598805" cy="249555"/>
    <xdr:sp macro="" textlink="">
      <xdr:nvSpPr>
        <xdr:cNvPr id="357" name="テキスト ボックス 356"/>
        <xdr:cNvSpPr txBox="1"/>
      </xdr:nvSpPr>
      <xdr:spPr>
        <a:xfrm>
          <a:off x="7752080" y="92309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62865</xdr:rowOff>
    </xdr:from>
    <xdr:to xmlns:xdr="http://schemas.openxmlformats.org/drawingml/2006/spreadsheetDrawing">
      <xdr:col>41</xdr:col>
      <xdr:colOff>50800</xdr:colOff>
      <xdr:row>58</xdr:row>
      <xdr:rowOff>109220</xdr:rowOff>
    </xdr:to>
    <xdr:cxnSp macro="">
      <xdr:nvCxnSpPr>
        <xdr:cNvPr id="358" name="直線コネクタ 357"/>
        <xdr:cNvCxnSpPr/>
      </xdr:nvCxnSpPr>
      <xdr:spPr>
        <a:xfrm>
          <a:off x="6400800" y="9645015"/>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100330</xdr:rowOff>
    </xdr:from>
    <xdr:to xmlns:xdr="http://schemas.openxmlformats.org/drawingml/2006/spreadsheetDrawing">
      <xdr:col>41</xdr:col>
      <xdr:colOff>101600</xdr:colOff>
      <xdr:row>58</xdr:row>
      <xdr:rowOff>33020</xdr:rowOff>
    </xdr:to>
    <xdr:sp macro="" textlink="">
      <xdr:nvSpPr>
        <xdr:cNvPr id="359" name="フローチャート: 判断 358"/>
        <xdr:cNvSpPr/>
      </xdr:nvSpPr>
      <xdr:spPr>
        <a:xfrm>
          <a:off x="7159625" y="9517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48895</xdr:rowOff>
    </xdr:from>
    <xdr:ext cx="598805" cy="249555"/>
    <xdr:sp macro="" textlink="">
      <xdr:nvSpPr>
        <xdr:cNvPr id="360" name="テキスト ボックス 359"/>
        <xdr:cNvSpPr txBox="1"/>
      </xdr:nvSpPr>
      <xdr:spPr>
        <a:xfrm>
          <a:off x="6942455" y="93008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99695</xdr:rowOff>
    </xdr:from>
    <xdr:to xmlns:xdr="http://schemas.openxmlformats.org/drawingml/2006/spreadsheetDrawing">
      <xdr:col>36</xdr:col>
      <xdr:colOff>165100</xdr:colOff>
      <xdr:row>58</xdr:row>
      <xdr:rowOff>32385</xdr:rowOff>
    </xdr:to>
    <xdr:sp macro="" textlink="">
      <xdr:nvSpPr>
        <xdr:cNvPr id="361" name="フローチャート: 判断 360"/>
        <xdr:cNvSpPr/>
      </xdr:nvSpPr>
      <xdr:spPr>
        <a:xfrm>
          <a:off x="6350000" y="9516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48260</xdr:rowOff>
    </xdr:from>
    <xdr:ext cx="598805" cy="249555"/>
    <xdr:sp macro="" textlink="">
      <xdr:nvSpPr>
        <xdr:cNvPr id="362" name="テキスト ボックス 361"/>
        <xdr:cNvSpPr txBox="1"/>
      </xdr:nvSpPr>
      <xdr:spPr>
        <a:xfrm>
          <a:off x="6116955" y="93002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3" name="テキスト ボックス 36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4" name="テキスト ボックス 36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5" name="テキスト ボックス 36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6" name="テキスト ボックス 36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7" name="テキスト ボックス 36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126365</xdr:rowOff>
    </xdr:from>
    <xdr:to xmlns:xdr="http://schemas.openxmlformats.org/drawingml/2006/spreadsheetDrawing">
      <xdr:col>55</xdr:col>
      <xdr:colOff>50800</xdr:colOff>
      <xdr:row>58</xdr:row>
      <xdr:rowOff>59055</xdr:rowOff>
    </xdr:to>
    <xdr:sp macro="" textlink="">
      <xdr:nvSpPr>
        <xdr:cNvPr id="368" name="楕円 367"/>
        <xdr:cNvSpPr/>
      </xdr:nvSpPr>
      <xdr:spPr>
        <a:xfrm>
          <a:off x="9569450" y="95434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104775</xdr:rowOff>
    </xdr:from>
    <xdr:ext cx="598805" cy="249555"/>
    <xdr:sp macro="" textlink="">
      <xdr:nvSpPr>
        <xdr:cNvPr id="369" name="普通建設事業費該当値テキスト"/>
        <xdr:cNvSpPr txBox="1"/>
      </xdr:nvSpPr>
      <xdr:spPr>
        <a:xfrm>
          <a:off x="9655175" y="95218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146050</xdr:rowOff>
    </xdr:from>
    <xdr:to xmlns:xdr="http://schemas.openxmlformats.org/drawingml/2006/spreadsheetDrawing">
      <xdr:col>50</xdr:col>
      <xdr:colOff>165100</xdr:colOff>
      <xdr:row>58</xdr:row>
      <xdr:rowOff>78740</xdr:rowOff>
    </xdr:to>
    <xdr:sp macro="" textlink="">
      <xdr:nvSpPr>
        <xdr:cNvPr id="370" name="楕円 369"/>
        <xdr:cNvSpPr/>
      </xdr:nvSpPr>
      <xdr:spPr>
        <a:xfrm>
          <a:off x="8794750" y="9563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70485</xdr:rowOff>
    </xdr:from>
    <xdr:ext cx="598805" cy="249555"/>
    <xdr:sp macro="" textlink="">
      <xdr:nvSpPr>
        <xdr:cNvPr id="371" name="テキスト ボックス 370"/>
        <xdr:cNvSpPr txBox="1"/>
      </xdr:nvSpPr>
      <xdr:spPr>
        <a:xfrm>
          <a:off x="8561705" y="96526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44450</xdr:rowOff>
    </xdr:from>
    <xdr:to xmlns:xdr="http://schemas.openxmlformats.org/drawingml/2006/spreadsheetDrawing">
      <xdr:col>46</xdr:col>
      <xdr:colOff>38100</xdr:colOff>
      <xdr:row>58</xdr:row>
      <xdr:rowOff>142240</xdr:rowOff>
    </xdr:to>
    <xdr:sp macro="" textlink="">
      <xdr:nvSpPr>
        <xdr:cNvPr id="372" name="楕円 371"/>
        <xdr:cNvSpPr/>
      </xdr:nvSpPr>
      <xdr:spPr>
        <a:xfrm>
          <a:off x="7985125" y="9626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133985</xdr:rowOff>
    </xdr:from>
    <xdr:ext cx="598805" cy="249555"/>
    <xdr:sp macro="" textlink="">
      <xdr:nvSpPr>
        <xdr:cNvPr id="373" name="テキスト ボックス 372"/>
        <xdr:cNvSpPr txBox="1"/>
      </xdr:nvSpPr>
      <xdr:spPr>
        <a:xfrm>
          <a:off x="7752080" y="9716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60960</xdr:rowOff>
    </xdr:from>
    <xdr:to xmlns:xdr="http://schemas.openxmlformats.org/drawingml/2006/spreadsheetDrawing">
      <xdr:col>41</xdr:col>
      <xdr:colOff>101600</xdr:colOff>
      <xdr:row>58</xdr:row>
      <xdr:rowOff>158750</xdr:rowOff>
    </xdr:to>
    <xdr:sp macro="" textlink="">
      <xdr:nvSpPr>
        <xdr:cNvPr id="374" name="楕円 373"/>
        <xdr:cNvSpPr/>
      </xdr:nvSpPr>
      <xdr:spPr>
        <a:xfrm>
          <a:off x="7159625" y="9643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149860</xdr:rowOff>
    </xdr:from>
    <xdr:ext cx="598805" cy="248920"/>
    <xdr:sp macro="" textlink="">
      <xdr:nvSpPr>
        <xdr:cNvPr id="375" name="テキスト ボックス 374"/>
        <xdr:cNvSpPr txBox="1"/>
      </xdr:nvSpPr>
      <xdr:spPr>
        <a:xfrm>
          <a:off x="6942455" y="97320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13970</xdr:rowOff>
    </xdr:from>
    <xdr:to xmlns:xdr="http://schemas.openxmlformats.org/drawingml/2006/spreadsheetDrawing">
      <xdr:col>36</xdr:col>
      <xdr:colOff>165100</xdr:colOff>
      <xdr:row>58</xdr:row>
      <xdr:rowOff>111760</xdr:rowOff>
    </xdr:to>
    <xdr:sp macro="" textlink="">
      <xdr:nvSpPr>
        <xdr:cNvPr id="376" name="楕円 375"/>
        <xdr:cNvSpPr/>
      </xdr:nvSpPr>
      <xdr:spPr>
        <a:xfrm>
          <a:off x="6350000" y="9596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103505</xdr:rowOff>
    </xdr:from>
    <xdr:ext cx="598805" cy="249555"/>
    <xdr:sp macro="" textlink="">
      <xdr:nvSpPr>
        <xdr:cNvPr id="377" name="テキスト ボックス 376"/>
        <xdr:cNvSpPr txBox="1"/>
      </xdr:nvSpPr>
      <xdr:spPr>
        <a:xfrm>
          <a:off x="6116955" y="96856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8" name="正方形/長方形 37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9" name="正方形/長方形 37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1" name="正方形/長方形 38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3" name="正方形/長方形 38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5" name="正方形/長方形 38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6" name="テキスト ボックス 385"/>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8" name="直線コネクタ 387"/>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9" name="テキスト ボックス 388"/>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0" name="直線コネクタ 389"/>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34290</xdr:rowOff>
    </xdr:from>
    <xdr:ext cx="595630" cy="249555"/>
    <xdr:sp macro="" textlink="">
      <xdr:nvSpPr>
        <xdr:cNvPr id="391" name="テキスト ボックス 390"/>
        <xdr:cNvSpPr txBox="1"/>
      </xdr:nvSpPr>
      <xdr:spPr>
        <a:xfrm>
          <a:off x="5516245"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2" name="直線コネクタ 391"/>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162560</xdr:rowOff>
    </xdr:from>
    <xdr:ext cx="595630" cy="248920"/>
    <xdr:sp macro="" textlink="">
      <xdr:nvSpPr>
        <xdr:cNvPr id="393" name="テキスト ボックス 392"/>
        <xdr:cNvSpPr txBox="1"/>
      </xdr:nvSpPr>
      <xdr:spPr>
        <a:xfrm>
          <a:off x="5516245"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4" name="直線コネクタ 393"/>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126365</xdr:rowOff>
    </xdr:from>
    <xdr:ext cx="595630" cy="248920"/>
    <xdr:sp macro="" textlink="">
      <xdr:nvSpPr>
        <xdr:cNvPr id="395" name="テキスト ボックス 394"/>
        <xdr:cNvSpPr txBox="1"/>
      </xdr:nvSpPr>
      <xdr:spPr>
        <a:xfrm>
          <a:off x="5516245"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6" name="直線コネクタ 395"/>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7" name="テキスト ボックス 396"/>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8" name="直線コネクタ 397"/>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99" name="テキスト ボックス 398"/>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0"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47625</xdr:rowOff>
    </xdr:from>
    <xdr:to xmlns:xdr="http://schemas.openxmlformats.org/drawingml/2006/spreadsheetDrawing">
      <xdr:col>54</xdr:col>
      <xdr:colOff>174625</xdr:colOff>
      <xdr:row>79</xdr:row>
      <xdr:rowOff>42545</xdr:rowOff>
    </xdr:to>
    <xdr:cxnSp macro="">
      <xdr:nvCxnSpPr>
        <xdr:cNvPr id="401" name="直線コネクタ 400"/>
        <xdr:cNvCxnSpPr/>
      </xdr:nvCxnSpPr>
      <xdr:spPr>
        <a:xfrm flipV="1">
          <a:off x="9604375" y="11776075"/>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2"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3" name="直線コネクタ 402"/>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161290</xdr:rowOff>
    </xdr:from>
    <xdr:ext cx="598805" cy="248920"/>
    <xdr:sp macro="" textlink="">
      <xdr:nvSpPr>
        <xdr:cNvPr id="404" name="普通建設事業費 （ うち新規整備　）最大値テキスト"/>
        <xdr:cNvSpPr txBox="1"/>
      </xdr:nvSpPr>
      <xdr:spPr>
        <a:xfrm>
          <a:off x="9655175" y="115595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47625</xdr:rowOff>
    </xdr:from>
    <xdr:to xmlns:xdr="http://schemas.openxmlformats.org/drawingml/2006/spreadsheetDrawing">
      <xdr:col>55</xdr:col>
      <xdr:colOff>88900</xdr:colOff>
      <xdr:row>71</xdr:row>
      <xdr:rowOff>47625</xdr:rowOff>
    </xdr:to>
    <xdr:cxnSp macro="">
      <xdr:nvCxnSpPr>
        <xdr:cNvPr id="405" name="直線コネクタ 404"/>
        <xdr:cNvCxnSpPr/>
      </xdr:nvCxnSpPr>
      <xdr:spPr>
        <a:xfrm>
          <a:off x="9531350" y="1177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162560</xdr:rowOff>
    </xdr:from>
    <xdr:to xmlns:xdr="http://schemas.openxmlformats.org/drawingml/2006/spreadsheetDrawing">
      <xdr:col>55</xdr:col>
      <xdr:colOff>0</xdr:colOff>
      <xdr:row>79</xdr:row>
      <xdr:rowOff>20320</xdr:rowOff>
    </xdr:to>
    <xdr:cxnSp macro="">
      <xdr:nvCxnSpPr>
        <xdr:cNvPr id="406" name="直線コネクタ 405"/>
        <xdr:cNvCxnSpPr/>
      </xdr:nvCxnSpPr>
      <xdr:spPr>
        <a:xfrm flipV="1">
          <a:off x="8845550" y="13046710"/>
          <a:ext cx="7588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161290</xdr:rowOff>
    </xdr:from>
    <xdr:ext cx="598805" cy="248920"/>
    <xdr:sp macro="" textlink="">
      <xdr:nvSpPr>
        <xdr:cNvPr id="407" name="普通建設事業費 （ うち新規整備　）平均値テキスト"/>
        <xdr:cNvSpPr txBox="1"/>
      </xdr:nvSpPr>
      <xdr:spPr>
        <a:xfrm>
          <a:off x="9655175" y="1271524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139065</xdr:rowOff>
    </xdr:from>
    <xdr:to xmlns:xdr="http://schemas.openxmlformats.org/drawingml/2006/spreadsheetDrawing">
      <xdr:col>55</xdr:col>
      <xdr:colOff>50800</xdr:colOff>
      <xdr:row>78</xdr:row>
      <xdr:rowOff>71755</xdr:rowOff>
    </xdr:to>
    <xdr:sp macro="" textlink="">
      <xdr:nvSpPr>
        <xdr:cNvPr id="408" name="フローチャート: 判断 407"/>
        <xdr:cNvSpPr/>
      </xdr:nvSpPr>
      <xdr:spPr>
        <a:xfrm>
          <a:off x="9569450" y="128581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20320</xdr:rowOff>
    </xdr:from>
    <xdr:to xmlns:xdr="http://schemas.openxmlformats.org/drawingml/2006/spreadsheetDrawing">
      <xdr:col>50</xdr:col>
      <xdr:colOff>114300</xdr:colOff>
      <xdr:row>79</xdr:row>
      <xdr:rowOff>31750</xdr:rowOff>
    </xdr:to>
    <xdr:cxnSp macro="">
      <xdr:nvCxnSpPr>
        <xdr:cNvPr id="409" name="直線コネクタ 408"/>
        <xdr:cNvCxnSpPr/>
      </xdr:nvCxnSpPr>
      <xdr:spPr>
        <a:xfrm flipV="1">
          <a:off x="8032750" y="1306957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55880</xdr:rowOff>
    </xdr:to>
    <xdr:sp macro="" textlink="">
      <xdr:nvSpPr>
        <xdr:cNvPr id="410" name="フローチャート: 判断 409"/>
        <xdr:cNvSpPr/>
      </xdr:nvSpPr>
      <xdr:spPr>
        <a:xfrm>
          <a:off x="8794750" y="12842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71755</xdr:rowOff>
    </xdr:from>
    <xdr:ext cx="598805" cy="249555"/>
    <xdr:sp macro="" textlink="">
      <xdr:nvSpPr>
        <xdr:cNvPr id="411" name="テキスト ボックス 410"/>
        <xdr:cNvSpPr txBox="1"/>
      </xdr:nvSpPr>
      <xdr:spPr>
        <a:xfrm>
          <a:off x="8561705" y="126257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124460</xdr:rowOff>
    </xdr:from>
    <xdr:to xmlns:xdr="http://schemas.openxmlformats.org/drawingml/2006/spreadsheetDrawing">
      <xdr:col>45</xdr:col>
      <xdr:colOff>174625</xdr:colOff>
      <xdr:row>79</xdr:row>
      <xdr:rowOff>31750</xdr:rowOff>
    </xdr:to>
    <xdr:cxnSp macro="">
      <xdr:nvCxnSpPr>
        <xdr:cNvPr id="412" name="直線コネクタ 411"/>
        <xdr:cNvCxnSpPr/>
      </xdr:nvCxnSpPr>
      <xdr:spPr>
        <a:xfrm>
          <a:off x="7210425" y="13008610"/>
          <a:ext cx="8223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102870</xdr:rowOff>
    </xdr:from>
    <xdr:to xmlns:xdr="http://schemas.openxmlformats.org/drawingml/2006/spreadsheetDrawing">
      <xdr:col>46</xdr:col>
      <xdr:colOff>38100</xdr:colOff>
      <xdr:row>78</xdr:row>
      <xdr:rowOff>35560</xdr:rowOff>
    </xdr:to>
    <xdr:sp macro="" textlink="">
      <xdr:nvSpPr>
        <xdr:cNvPr id="413" name="フローチャート: 判断 412"/>
        <xdr:cNvSpPr/>
      </xdr:nvSpPr>
      <xdr:spPr>
        <a:xfrm>
          <a:off x="7985125" y="12821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51435</xdr:rowOff>
    </xdr:from>
    <xdr:ext cx="598805" cy="248920"/>
    <xdr:sp macro="" textlink="">
      <xdr:nvSpPr>
        <xdr:cNvPr id="414" name="テキスト ボックス 413"/>
        <xdr:cNvSpPr txBox="1"/>
      </xdr:nvSpPr>
      <xdr:spPr>
        <a:xfrm>
          <a:off x="7752080" y="126053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45720</xdr:rowOff>
    </xdr:from>
    <xdr:to xmlns:xdr="http://schemas.openxmlformats.org/drawingml/2006/spreadsheetDrawing">
      <xdr:col>41</xdr:col>
      <xdr:colOff>50800</xdr:colOff>
      <xdr:row>78</xdr:row>
      <xdr:rowOff>124460</xdr:rowOff>
    </xdr:to>
    <xdr:cxnSp macro="">
      <xdr:nvCxnSpPr>
        <xdr:cNvPr id="415" name="直線コネクタ 414"/>
        <xdr:cNvCxnSpPr/>
      </xdr:nvCxnSpPr>
      <xdr:spPr>
        <a:xfrm>
          <a:off x="6400800" y="12929870"/>
          <a:ext cx="8096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19685</xdr:rowOff>
    </xdr:from>
    <xdr:to xmlns:xdr="http://schemas.openxmlformats.org/drawingml/2006/spreadsheetDrawing">
      <xdr:col>41</xdr:col>
      <xdr:colOff>101600</xdr:colOff>
      <xdr:row>78</xdr:row>
      <xdr:rowOff>117475</xdr:rowOff>
    </xdr:to>
    <xdr:sp macro="" textlink="">
      <xdr:nvSpPr>
        <xdr:cNvPr id="416" name="フローチャート: 判断 415"/>
        <xdr:cNvSpPr/>
      </xdr:nvSpPr>
      <xdr:spPr>
        <a:xfrm>
          <a:off x="7159625" y="1290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133350</xdr:rowOff>
    </xdr:from>
    <xdr:ext cx="534035" cy="249555"/>
    <xdr:sp macro="" textlink="">
      <xdr:nvSpPr>
        <xdr:cNvPr id="417" name="テキスト ボックス 416"/>
        <xdr:cNvSpPr txBox="1"/>
      </xdr:nvSpPr>
      <xdr:spPr>
        <a:xfrm>
          <a:off x="6974840" y="126873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23495</xdr:rowOff>
    </xdr:from>
    <xdr:to xmlns:xdr="http://schemas.openxmlformats.org/drawingml/2006/spreadsheetDrawing">
      <xdr:col>36</xdr:col>
      <xdr:colOff>165100</xdr:colOff>
      <xdr:row>78</xdr:row>
      <xdr:rowOff>121285</xdr:rowOff>
    </xdr:to>
    <xdr:sp macro="" textlink="">
      <xdr:nvSpPr>
        <xdr:cNvPr id="418" name="フローチャート: 判断 417"/>
        <xdr:cNvSpPr/>
      </xdr:nvSpPr>
      <xdr:spPr>
        <a:xfrm>
          <a:off x="6350000" y="1290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112395</xdr:rowOff>
    </xdr:from>
    <xdr:ext cx="534035" cy="249555"/>
    <xdr:sp macro="" textlink="">
      <xdr:nvSpPr>
        <xdr:cNvPr id="419" name="テキスト ボックス 418"/>
        <xdr:cNvSpPr txBox="1"/>
      </xdr:nvSpPr>
      <xdr:spPr>
        <a:xfrm>
          <a:off x="6149340" y="129965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0" name="テキスト ボックス 419"/>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1" name="テキスト ボックス 420"/>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2" name="テキスト ボックス 421"/>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3" name="テキスト ボックス 422"/>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4" name="テキスト ボックス 423"/>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113665</xdr:rowOff>
    </xdr:from>
    <xdr:to xmlns:xdr="http://schemas.openxmlformats.org/drawingml/2006/spreadsheetDrawing">
      <xdr:col>55</xdr:col>
      <xdr:colOff>50800</xdr:colOff>
      <xdr:row>79</xdr:row>
      <xdr:rowOff>46355</xdr:rowOff>
    </xdr:to>
    <xdr:sp macro="" textlink="">
      <xdr:nvSpPr>
        <xdr:cNvPr id="425" name="楕円 424"/>
        <xdr:cNvSpPr/>
      </xdr:nvSpPr>
      <xdr:spPr>
        <a:xfrm>
          <a:off x="9569450" y="12997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31750</xdr:rowOff>
    </xdr:from>
    <xdr:ext cx="534670" cy="249555"/>
    <xdr:sp macro="" textlink="">
      <xdr:nvSpPr>
        <xdr:cNvPr id="426" name="普通建設事業費 （ うち新規整備　）該当値テキスト"/>
        <xdr:cNvSpPr txBox="1"/>
      </xdr:nvSpPr>
      <xdr:spPr>
        <a:xfrm>
          <a:off x="9655175" y="129159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136525</xdr:rowOff>
    </xdr:from>
    <xdr:to xmlns:xdr="http://schemas.openxmlformats.org/drawingml/2006/spreadsheetDrawing">
      <xdr:col>50</xdr:col>
      <xdr:colOff>165100</xdr:colOff>
      <xdr:row>79</xdr:row>
      <xdr:rowOff>69215</xdr:rowOff>
    </xdr:to>
    <xdr:sp macro="" textlink="">
      <xdr:nvSpPr>
        <xdr:cNvPr id="427" name="楕円 426"/>
        <xdr:cNvSpPr/>
      </xdr:nvSpPr>
      <xdr:spPr>
        <a:xfrm>
          <a:off x="8794750" y="1302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60960</xdr:rowOff>
    </xdr:from>
    <xdr:ext cx="534035" cy="248920"/>
    <xdr:sp macro="" textlink="">
      <xdr:nvSpPr>
        <xdr:cNvPr id="428" name="テキスト ボックス 427"/>
        <xdr:cNvSpPr txBox="1"/>
      </xdr:nvSpPr>
      <xdr:spPr>
        <a:xfrm>
          <a:off x="8594090" y="131102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147955</xdr:rowOff>
    </xdr:from>
    <xdr:to xmlns:xdr="http://schemas.openxmlformats.org/drawingml/2006/spreadsheetDrawing">
      <xdr:col>46</xdr:col>
      <xdr:colOff>38100</xdr:colOff>
      <xdr:row>79</xdr:row>
      <xdr:rowOff>80645</xdr:rowOff>
    </xdr:to>
    <xdr:sp macro="" textlink="">
      <xdr:nvSpPr>
        <xdr:cNvPr id="429" name="楕円 428"/>
        <xdr:cNvSpPr/>
      </xdr:nvSpPr>
      <xdr:spPr>
        <a:xfrm>
          <a:off x="7985125" y="130321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71755</xdr:rowOff>
    </xdr:from>
    <xdr:ext cx="469265" cy="249555"/>
    <xdr:sp macro="" textlink="">
      <xdr:nvSpPr>
        <xdr:cNvPr id="430" name="テキスト ボックス 429"/>
        <xdr:cNvSpPr txBox="1"/>
      </xdr:nvSpPr>
      <xdr:spPr>
        <a:xfrm>
          <a:off x="7816850" y="131210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7620</xdr:rowOff>
    </xdr:to>
    <xdr:sp macro="" textlink="">
      <xdr:nvSpPr>
        <xdr:cNvPr id="431" name="楕円 430"/>
        <xdr:cNvSpPr/>
      </xdr:nvSpPr>
      <xdr:spPr>
        <a:xfrm>
          <a:off x="7159625" y="1295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164465</xdr:rowOff>
    </xdr:from>
    <xdr:ext cx="534035" cy="248920"/>
    <xdr:sp macro="" textlink="">
      <xdr:nvSpPr>
        <xdr:cNvPr id="432" name="テキスト ボックス 431"/>
        <xdr:cNvSpPr txBox="1"/>
      </xdr:nvSpPr>
      <xdr:spPr>
        <a:xfrm>
          <a:off x="6974840" y="130486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161925</xdr:rowOff>
    </xdr:from>
    <xdr:to xmlns:xdr="http://schemas.openxmlformats.org/drawingml/2006/spreadsheetDrawing">
      <xdr:col>36</xdr:col>
      <xdr:colOff>165100</xdr:colOff>
      <xdr:row>78</xdr:row>
      <xdr:rowOff>94615</xdr:rowOff>
    </xdr:to>
    <xdr:sp macro="" textlink="">
      <xdr:nvSpPr>
        <xdr:cNvPr id="433" name="楕円 432"/>
        <xdr:cNvSpPr/>
      </xdr:nvSpPr>
      <xdr:spPr>
        <a:xfrm>
          <a:off x="6350000" y="1288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110490</xdr:rowOff>
    </xdr:from>
    <xdr:ext cx="534035" cy="249555"/>
    <xdr:sp macro="" textlink="">
      <xdr:nvSpPr>
        <xdr:cNvPr id="434" name="テキスト ボックス 433"/>
        <xdr:cNvSpPr txBox="1"/>
      </xdr:nvSpPr>
      <xdr:spPr>
        <a:xfrm>
          <a:off x="6149340" y="126644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5" name="正方形/長方形 434"/>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6" name="正方形/長方形 435"/>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8" name="正方形/長方形 437"/>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0" name="正方形/長方形 439"/>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3" name="テキスト ボックス 442"/>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6" name="テキスト ボックス 445"/>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8" name="テキスト ボックス 447"/>
        <xdr:cNvSpPr txBox="1"/>
      </xdr:nvSpPr>
      <xdr:spPr>
        <a:xfrm>
          <a:off x="5516245"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50" name="テキスト ボックス 449"/>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2" name="テキスト ボックス 451"/>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3" name="直線コネクタ 452"/>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89535</xdr:rowOff>
    </xdr:from>
    <xdr:ext cx="685165" cy="249555"/>
    <xdr:sp macro="" textlink="">
      <xdr:nvSpPr>
        <xdr:cNvPr id="454" name="テキスト ボックス 453"/>
        <xdr:cNvSpPr txBox="1"/>
      </xdr:nvSpPr>
      <xdr:spPr>
        <a:xfrm>
          <a:off x="5426075" y="1478978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5" name="直線コネクタ 454"/>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56" name="テキスト ボックス 455"/>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19685</xdr:rowOff>
    </xdr:from>
    <xdr:to xmlns:xdr="http://schemas.openxmlformats.org/drawingml/2006/spreadsheetDrawing">
      <xdr:col>54</xdr:col>
      <xdr:colOff>174625</xdr:colOff>
      <xdr:row>99</xdr:row>
      <xdr:rowOff>43815</xdr:rowOff>
    </xdr:to>
    <xdr:cxnSp macro="">
      <xdr:nvCxnSpPr>
        <xdr:cNvPr id="458" name="直線コネクタ 457"/>
        <xdr:cNvCxnSpPr/>
      </xdr:nvCxnSpPr>
      <xdr:spPr>
        <a:xfrm flipV="1">
          <a:off x="9604375" y="15050135"/>
          <a:ext cx="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47625</xdr:rowOff>
    </xdr:from>
    <xdr:ext cx="378460" cy="259080"/>
    <xdr:sp macro="" textlink="">
      <xdr:nvSpPr>
        <xdr:cNvPr id="459" name="普通建設事業費 （ うち更新整備　）最小値テキスト"/>
        <xdr:cNvSpPr txBox="1"/>
      </xdr:nvSpPr>
      <xdr:spPr>
        <a:xfrm>
          <a:off x="9655175" y="16449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43815</xdr:rowOff>
    </xdr:from>
    <xdr:to xmlns:xdr="http://schemas.openxmlformats.org/drawingml/2006/spreadsheetDrawing">
      <xdr:col>55</xdr:col>
      <xdr:colOff>88900</xdr:colOff>
      <xdr:row>99</xdr:row>
      <xdr:rowOff>43815</xdr:rowOff>
    </xdr:to>
    <xdr:cxnSp macro="">
      <xdr:nvCxnSpPr>
        <xdr:cNvPr id="460" name="直線コネクタ 459"/>
        <xdr:cNvCxnSpPr/>
      </xdr:nvCxnSpPr>
      <xdr:spPr>
        <a:xfrm>
          <a:off x="9531350" y="1644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132715</xdr:rowOff>
    </xdr:from>
    <xdr:ext cx="690245" cy="251460"/>
    <xdr:sp macro="" textlink="">
      <xdr:nvSpPr>
        <xdr:cNvPr id="461" name="普通建設事業費 （ うち更新整備　）最大値テキスト"/>
        <xdr:cNvSpPr txBox="1"/>
      </xdr:nvSpPr>
      <xdr:spPr>
        <a:xfrm>
          <a:off x="9655175" y="14832965"/>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19685</xdr:rowOff>
    </xdr:from>
    <xdr:to xmlns:xdr="http://schemas.openxmlformats.org/drawingml/2006/spreadsheetDrawing">
      <xdr:col>55</xdr:col>
      <xdr:colOff>88900</xdr:colOff>
      <xdr:row>91</xdr:row>
      <xdr:rowOff>19685</xdr:rowOff>
    </xdr:to>
    <xdr:cxnSp macro="">
      <xdr:nvCxnSpPr>
        <xdr:cNvPr id="462" name="直線コネクタ 461"/>
        <xdr:cNvCxnSpPr/>
      </xdr:nvCxnSpPr>
      <xdr:spPr>
        <a:xfrm>
          <a:off x="9531350" y="15050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134620</xdr:rowOff>
    </xdr:from>
    <xdr:to xmlns:xdr="http://schemas.openxmlformats.org/drawingml/2006/spreadsheetDrawing">
      <xdr:col>55</xdr:col>
      <xdr:colOff>0</xdr:colOff>
      <xdr:row>97</xdr:row>
      <xdr:rowOff>145415</xdr:rowOff>
    </xdr:to>
    <xdr:cxnSp macro="">
      <xdr:nvCxnSpPr>
        <xdr:cNvPr id="463" name="直線コネクタ 462"/>
        <xdr:cNvCxnSpPr/>
      </xdr:nvCxnSpPr>
      <xdr:spPr>
        <a:xfrm flipV="1">
          <a:off x="8845550" y="16193770"/>
          <a:ext cx="7588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125730</xdr:rowOff>
    </xdr:from>
    <xdr:ext cx="598805" cy="259080"/>
    <xdr:sp macro="" textlink="">
      <xdr:nvSpPr>
        <xdr:cNvPr id="464" name="普通建設事業費 （ うち更新整備　）平均値テキスト"/>
        <xdr:cNvSpPr txBox="1"/>
      </xdr:nvSpPr>
      <xdr:spPr>
        <a:xfrm>
          <a:off x="9655175" y="16184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147320</xdr:rowOff>
    </xdr:from>
    <xdr:to xmlns:xdr="http://schemas.openxmlformats.org/drawingml/2006/spreadsheetDrawing">
      <xdr:col>55</xdr:col>
      <xdr:colOff>50800</xdr:colOff>
      <xdr:row>98</xdr:row>
      <xdr:rowOff>77470</xdr:rowOff>
    </xdr:to>
    <xdr:sp macro="" textlink="">
      <xdr:nvSpPr>
        <xdr:cNvPr id="465" name="フローチャート: 判断 464"/>
        <xdr:cNvSpPr/>
      </xdr:nvSpPr>
      <xdr:spPr>
        <a:xfrm>
          <a:off x="9569450" y="16206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145415</xdr:rowOff>
    </xdr:from>
    <xdr:to xmlns:xdr="http://schemas.openxmlformats.org/drawingml/2006/spreadsheetDrawing">
      <xdr:col>50</xdr:col>
      <xdr:colOff>114300</xdr:colOff>
      <xdr:row>98</xdr:row>
      <xdr:rowOff>30480</xdr:rowOff>
    </xdr:to>
    <xdr:cxnSp macro="">
      <xdr:nvCxnSpPr>
        <xdr:cNvPr id="466" name="直線コネクタ 465"/>
        <xdr:cNvCxnSpPr/>
      </xdr:nvCxnSpPr>
      <xdr:spPr>
        <a:xfrm flipV="1">
          <a:off x="8032750" y="16204565"/>
          <a:ext cx="812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635</xdr:rowOff>
    </xdr:from>
    <xdr:to xmlns:xdr="http://schemas.openxmlformats.org/drawingml/2006/spreadsheetDrawing">
      <xdr:col>50</xdr:col>
      <xdr:colOff>165100</xdr:colOff>
      <xdr:row>98</xdr:row>
      <xdr:rowOff>102235</xdr:rowOff>
    </xdr:to>
    <xdr:sp macro="" textlink="">
      <xdr:nvSpPr>
        <xdr:cNvPr id="467" name="フローチャート: 判断 466"/>
        <xdr:cNvSpPr/>
      </xdr:nvSpPr>
      <xdr:spPr>
        <a:xfrm>
          <a:off x="8794750" y="162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93345</xdr:rowOff>
    </xdr:from>
    <xdr:ext cx="598805" cy="259080"/>
    <xdr:sp macro="" textlink="">
      <xdr:nvSpPr>
        <xdr:cNvPr id="468" name="テキスト ボックス 467"/>
        <xdr:cNvSpPr txBox="1"/>
      </xdr:nvSpPr>
      <xdr:spPr>
        <a:xfrm>
          <a:off x="8561705" y="16323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30480</xdr:rowOff>
    </xdr:from>
    <xdr:to xmlns:xdr="http://schemas.openxmlformats.org/drawingml/2006/spreadsheetDrawing">
      <xdr:col>45</xdr:col>
      <xdr:colOff>174625</xdr:colOff>
      <xdr:row>98</xdr:row>
      <xdr:rowOff>99695</xdr:rowOff>
    </xdr:to>
    <xdr:cxnSp macro="">
      <xdr:nvCxnSpPr>
        <xdr:cNvPr id="469" name="直線コネクタ 468"/>
        <xdr:cNvCxnSpPr/>
      </xdr:nvCxnSpPr>
      <xdr:spPr>
        <a:xfrm flipV="1">
          <a:off x="7210425" y="16261080"/>
          <a:ext cx="8223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70" name="フローチャート: 判断 469"/>
        <xdr:cNvSpPr/>
      </xdr:nvSpPr>
      <xdr:spPr>
        <a:xfrm>
          <a:off x="7985125" y="16155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42545</xdr:rowOff>
    </xdr:from>
    <xdr:ext cx="598805" cy="258445"/>
    <xdr:sp macro="" textlink="">
      <xdr:nvSpPr>
        <xdr:cNvPr id="471" name="テキスト ボックス 470"/>
        <xdr:cNvSpPr txBox="1"/>
      </xdr:nvSpPr>
      <xdr:spPr>
        <a:xfrm>
          <a:off x="7752080" y="15930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99695</xdr:rowOff>
    </xdr:from>
    <xdr:to xmlns:xdr="http://schemas.openxmlformats.org/drawingml/2006/spreadsheetDrawing">
      <xdr:col>41</xdr:col>
      <xdr:colOff>50800</xdr:colOff>
      <xdr:row>98</xdr:row>
      <xdr:rowOff>99695</xdr:rowOff>
    </xdr:to>
    <xdr:cxnSp macro="">
      <xdr:nvCxnSpPr>
        <xdr:cNvPr id="472" name="直線コネクタ 471"/>
        <xdr:cNvCxnSpPr/>
      </xdr:nvCxnSpPr>
      <xdr:spPr>
        <a:xfrm flipV="1">
          <a:off x="6400800" y="163302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134620</xdr:rowOff>
    </xdr:from>
    <xdr:to xmlns:xdr="http://schemas.openxmlformats.org/drawingml/2006/spreadsheetDrawing">
      <xdr:col>41</xdr:col>
      <xdr:colOff>101600</xdr:colOff>
      <xdr:row>98</xdr:row>
      <xdr:rowOff>64770</xdr:rowOff>
    </xdr:to>
    <xdr:sp macro="" textlink="">
      <xdr:nvSpPr>
        <xdr:cNvPr id="473" name="フローチャート: 判断 472"/>
        <xdr:cNvSpPr/>
      </xdr:nvSpPr>
      <xdr:spPr>
        <a:xfrm>
          <a:off x="7159625"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81280</xdr:rowOff>
    </xdr:from>
    <xdr:ext cx="598805" cy="259080"/>
    <xdr:sp macro="" textlink="">
      <xdr:nvSpPr>
        <xdr:cNvPr id="474" name="テキスト ボックス 473"/>
        <xdr:cNvSpPr txBox="1"/>
      </xdr:nvSpPr>
      <xdr:spPr>
        <a:xfrm>
          <a:off x="6942455" y="15968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123190</xdr:rowOff>
    </xdr:from>
    <xdr:to xmlns:xdr="http://schemas.openxmlformats.org/drawingml/2006/spreadsheetDrawing">
      <xdr:col>36</xdr:col>
      <xdr:colOff>165100</xdr:colOff>
      <xdr:row>98</xdr:row>
      <xdr:rowOff>53340</xdr:rowOff>
    </xdr:to>
    <xdr:sp macro="" textlink="">
      <xdr:nvSpPr>
        <xdr:cNvPr id="475" name="フローチャート: 判断 474"/>
        <xdr:cNvSpPr/>
      </xdr:nvSpPr>
      <xdr:spPr>
        <a:xfrm>
          <a:off x="6350000" y="161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69850</xdr:rowOff>
    </xdr:from>
    <xdr:ext cx="598805" cy="259080"/>
    <xdr:sp macro="" textlink="">
      <xdr:nvSpPr>
        <xdr:cNvPr id="476" name="テキスト ボックス 475"/>
        <xdr:cNvSpPr txBox="1"/>
      </xdr:nvSpPr>
      <xdr:spPr>
        <a:xfrm>
          <a:off x="6116955" y="15957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9" name="テキスト ボックス 478"/>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83820</xdr:rowOff>
    </xdr:from>
    <xdr:to xmlns:xdr="http://schemas.openxmlformats.org/drawingml/2006/spreadsheetDrawing">
      <xdr:col>55</xdr:col>
      <xdr:colOff>50800</xdr:colOff>
      <xdr:row>98</xdr:row>
      <xdr:rowOff>13970</xdr:rowOff>
    </xdr:to>
    <xdr:sp macro="" textlink="">
      <xdr:nvSpPr>
        <xdr:cNvPr id="482" name="楕円 481"/>
        <xdr:cNvSpPr/>
      </xdr:nvSpPr>
      <xdr:spPr>
        <a:xfrm>
          <a:off x="9569450" y="16142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106680</xdr:rowOff>
    </xdr:from>
    <xdr:ext cx="598805" cy="259080"/>
    <xdr:sp macro="" textlink="">
      <xdr:nvSpPr>
        <xdr:cNvPr id="483" name="普通建設事業費 （ うち更新整備　）該当値テキスト"/>
        <xdr:cNvSpPr txBox="1"/>
      </xdr:nvSpPr>
      <xdr:spPr>
        <a:xfrm>
          <a:off x="9655175" y="15994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94615</xdr:rowOff>
    </xdr:from>
    <xdr:to xmlns:xdr="http://schemas.openxmlformats.org/drawingml/2006/spreadsheetDrawing">
      <xdr:col>50</xdr:col>
      <xdr:colOff>165100</xdr:colOff>
      <xdr:row>98</xdr:row>
      <xdr:rowOff>24765</xdr:rowOff>
    </xdr:to>
    <xdr:sp macro="" textlink="">
      <xdr:nvSpPr>
        <xdr:cNvPr id="484" name="楕円 483"/>
        <xdr:cNvSpPr/>
      </xdr:nvSpPr>
      <xdr:spPr>
        <a:xfrm>
          <a:off x="8794750" y="161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41275</xdr:rowOff>
    </xdr:from>
    <xdr:ext cx="598805" cy="258445"/>
    <xdr:sp macro="" textlink="">
      <xdr:nvSpPr>
        <xdr:cNvPr id="485" name="テキスト ボックス 484"/>
        <xdr:cNvSpPr txBox="1"/>
      </xdr:nvSpPr>
      <xdr:spPr>
        <a:xfrm>
          <a:off x="8561705" y="15928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151130</xdr:rowOff>
    </xdr:from>
    <xdr:to xmlns:xdr="http://schemas.openxmlformats.org/drawingml/2006/spreadsheetDrawing">
      <xdr:col>46</xdr:col>
      <xdr:colOff>38100</xdr:colOff>
      <xdr:row>98</xdr:row>
      <xdr:rowOff>81280</xdr:rowOff>
    </xdr:to>
    <xdr:sp macro="" textlink="">
      <xdr:nvSpPr>
        <xdr:cNvPr id="486" name="楕円 485"/>
        <xdr:cNvSpPr/>
      </xdr:nvSpPr>
      <xdr:spPr>
        <a:xfrm>
          <a:off x="7985125" y="16210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72390</xdr:rowOff>
    </xdr:from>
    <xdr:ext cx="598805" cy="259080"/>
    <xdr:sp macro="" textlink="">
      <xdr:nvSpPr>
        <xdr:cNvPr id="487" name="テキスト ボックス 486"/>
        <xdr:cNvSpPr txBox="1"/>
      </xdr:nvSpPr>
      <xdr:spPr>
        <a:xfrm>
          <a:off x="7752080" y="16302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48895</xdr:rowOff>
    </xdr:from>
    <xdr:to xmlns:xdr="http://schemas.openxmlformats.org/drawingml/2006/spreadsheetDrawing">
      <xdr:col>41</xdr:col>
      <xdr:colOff>101600</xdr:colOff>
      <xdr:row>98</xdr:row>
      <xdr:rowOff>150495</xdr:rowOff>
    </xdr:to>
    <xdr:sp macro="" textlink="">
      <xdr:nvSpPr>
        <xdr:cNvPr id="488" name="楕円 487"/>
        <xdr:cNvSpPr/>
      </xdr:nvSpPr>
      <xdr:spPr>
        <a:xfrm>
          <a:off x="7159625"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141605</xdr:rowOff>
    </xdr:from>
    <xdr:ext cx="534035" cy="259080"/>
    <xdr:sp macro="" textlink="">
      <xdr:nvSpPr>
        <xdr:cNvPr id="489" name="テキスト ボックス 488"/>
        <xdr:cNvSpPr txBox="1"/>
      </xdr:nvSpPr>
      <xdr:spPr>
        <a:xfrm>
          <a:off x="6974840" y="16372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48895</xdr:rowOff>
    </xdr:from>
    <xdr:to xmlns:xdr="http://schemas.openxmlformats.org/drawingml/2006/spreadsheetDrawing">
      <xdr:col>36</xdr:col>
      <xdr:colOff>165100</xdr:colOff>
      <xdr:row>98</xdr:row>
      <xdr:rowOff>150495</xdr:rowOff>
    </xdr:to>
    <xdr:sp macro="" textlink="">
      <xdr:nvSpPr>
        <xdr:cNvPr id="490" name="楕円 489"/>
        <xdr:cNvSpPr/>
      </xdr:nvSpPr>
      <xdr:spPr>
        <a:xfrm>
          <a:off x="63500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141605</xdr:rowOff>
    </xdr:from>
    <xdr:ext cx="534035" cy="259080"/>
    <xdr:sp macro="" textlink="">
      <xdr:nvSpPr>
        <xdr:cNvPr id="491" name="テキスト ボックス 490"/>
        <xdr:cNvSpPr txBox="1"/>
      </xdr:nvSpPr>
      <xdr:spPr>
        <a:xfrm>
          <a:off x="6149340" y="16372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2" name="正方形/長方形 491"/>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3" name="正方形/長方形 492"/>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5" name="正方形/長方形 494"/>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7" name="正方形/長方形 496"/>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9" name="正方形/長方形 498"/>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0" name="テキスト ボックス 499"/>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1" name="直線コネクタ 500"/>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95250</xdr:rowOff>
    </xdr:from>
    <xdr:to xmlns:xdr="http://schemas.openxmlformats.org/drawingml/2006/spreadsheetDrawing">
      <xdr:col>89</xdr:col>
      <xdr:colOff>174625</xdr:colOff>
      <xdr:row>39</xdr:row>
      <xdr:rowOff>95250</xdr:rowOff>
    </xdr:to>
    <xdr:cxnSp macro="">
      <xdr:nvCxnSpPr>
        <xdr:cNvPr id="502" name="直線コネクタ 501"/>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123825</xdr:rowOff>
    </xdr:from>
    <xdr:ext cx="248920" cy="248920"/>
    <xdr:sp macro="" textlink="">
      <xdr:nvSpPr>
        <xdr:cNvPr id="503" name="テキスト ボックス 502"/>
        <xdr:cNvSpPr txBox="1"/>
      </xdr:nvSpPr>
      <xdr:spPr>
        <a:xfrm>
          <a:off x="1118108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110490</xdr:rowOff>
    </xdr:from>
    <xdr:to xmlns:xdr="http://schemas.openxmlformats.org/drawingml/2006/spreadsheetDrawing">
      <xdr:col>89</xdr:col>
      <xdr:colOff>174625</xdr:colOff>
      <xdr:row>37</xdr:row>
      <xdr:rowOff>110490</xdr:rowOff>
    </xdr:to>
    <xdr:cxnSp macro="">
      <xdr:nvCxnSpPr>
        <xdr:cNvPr id="504" name="直線コネクタ 503"/>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138430</xdr:rowOff>
    </xdr:from>
    <xdr:ext cx="595630" cy="249555"/>
    <xdr:sp macro="" textlink="">
      <xdr:nvSpPr>
        <xdr:cNvPr id="505" name="テキスト ボックス 504"/>
        <xdr:cNvSpPr txBox="1"/>
      </xdr:nvSpPr>
      <xdr:spPr>
        <a:xfrm>
          <a:off x="10866120" y="6088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127000</xdr:rowOff>
    </xdr:from>
    <xdr:to xmlns:xdr="http://schemas.openxmlformats.org/drawingml/2006/spreadsheetDrawing">
      <xdr:col>89</xdr:col>
      <xdr:colOff>174625</xdr:colOff>
      <xdr:row>35</xdr:row>
      <xdr:rowOff>127000</xdr:rowOff>
    </xdr:to>
    <xdr:cxnSp macro="">
      <xdr:nvCxnSpPr>
        <xdr:cNvPr id="506" name="直線コネクタ 505"/>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154940</xdr:rowOff>
    </xdr:from>
    <xdr:ext cx="595630" cy="248920"/>
    <xdr:sp macro="" textlink="">
      <xdr:nvSpPr>
        <xdr:cNvPr id="507" name="テキスト ボックス 506"/>
        <xdr:cNvSpPr txBox="1"/>
      </xdr:nvSpPr>
      <xdr:spPr>
        <a:xfrm>
          <a:off x="1086612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142240</xdr:rowOff>
    </xdr:from>
    <xdr:to xmlns:xdr="http://schemas.openxmlformats.org/drawingml/2006/spreadsheetDrawing">
      <xdr:col>89</xdr:col>
      <xdr:colOff>174625</xdr:colOff>
      <xdr:row>33</xdr:row>
      <xdr:rowOff>142240</xdr:rowOff>
    </xdr:to>
    <xdr:cxnSp macro="">
      <xdr:nvCxnSpPr>
        <xdr:cNvPr id="508" name="直線コネクタ 507"/>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5715</xdr:rowOff>
    </xdr:from>
    <xdr:ext cx="595630" cy="249555"/>
    <xdr:sp macro="" textlink="">
      <xdr:nvSpPr>
        <xdr:cNvPr id="509" name="テキスト ボックス 508"/>
        <xdr:cNvSpPr txBox="1"/>
      </xdr:nvSpPr>
      <xdr:spPr>
        <a:xfrm>
          <a:off x="1086612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158750</xdr:rowOff>
    </xdr:from>
    <xdr:to xmlns:xdr="http://schemas.openxmlformats.org/drawingml/2006/spreadsheetDrawing">
      <xdr:col>89</xdr:col>
      <xdr:colOff>174625</xdr:colOff>
      <xdr:row>31</xdr:row>
      <xdr:rowOff>158750</xdr:rowOff>
    </xdr:to>
    <xdr:cxnSp macro="">
      <xdr:nvCxnSpPr>
        <xdr:cNvPr id="510" name="直線コネクタ 509"/>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48285"/>
    <xdr:sp macro="" textlink="">
      <xdr:nvSpPr>
        <xdr:cNvPr id="511" name="テキスト ボックス 510"/>
        <xdr:cNvSpPr txBox="1"/>
      </xdr:nvSpPr>
      <xdr:spPr>
        <a:xfrm>
          <a:off x="1086612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12" name="直線コネクタ 511"/>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36830</xdr:rowOff>
    </xdr:from>
    <xdr:ext cx="595630" cy="249555"/>
    <xdr:sp macro="" textlink="">
      <xdr:nvSpPr>
        <xdr:cNvPr id="513" name="テキスト ボックス 512"/>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4" name="直線コネクタ 51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15" name="テキスト ボックス 514"/>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6"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24130</xdr:rowOff>
    </xdr:from>
    <xdr:to xmlns:xdr="http://schemas.openxmlformats.org/drawingml/2006/spreadsheetDrawing">
      <xdr:col>85</xdr:col>
      <xdr:colOff>126365</xdr:colOff>
      <xdr:row>39</xdr:row>
      <xdr:rowOff>95250</xdr:rowOff>
    </xdr:to>
    <xdr:cxnSp macro="">
      <xdr:nvCxnSpPr>
        <xdr:cNvPr id="517" name="直線コネクタ 516"/>
        <xdr:cNvCxnSpPr/>
      </xdr:nvCxnSpPr>
      <xdr:spPr>
        <a:xfrm flipV="1">
          <a:off x="14968220" y="514858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99060</xdr:rowOff>
    </xdr:from>
    <xdr:ext cx="249555" cy="249555"/>
    <xdr:sp macro="" textlink="">
      <xdr:nvSpPr>
        <xdr:cNvPr id="518" name="災害復旧事業費最小値テキスト"/>
        <xdr:cNvSpPr txBox="1"/>
      </xdr:nvSpPr>
      <xdr:spPr>
        <a:xfrm>
          <a:off x="15017750"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95250</xdr:rowOff>
    </xdr:from>
    <xdr:to xmlns:xdr="http://schemas.openxmlformats.org/drawingml/2006/spreadsheetDrawing">
      <xdr:col>86</xdr:col>
      <xdr:colOff>25400</xdr:colOff>
      <xdr:row>39</xdr:row>
      <xdr:rowOff>95250</xdr:rowOff>
    </xdr:to>
    <xdr:cxnSp macro="">
      <xdr:nvCxnSpPr>
        <xdr:cNvPr id="519" name="直線コネクタ 518"/>
        <xdr:cNvCxnSpPr/>
      </xdr:nvCxnSpPr>
      <xdr:spPr>
        <a:xfrm>
          <a:off x="1488122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137795</xdr:rowOff>
    </xdr:from>
    <xdr:ext cx="598805" cy="249555"/>
    <xdr:sp macro="" textlink="">
      <xdr:nvSpPr>
        <xdr:cNvPr id="520" name="災害復旧事業費最大値テキスト"/>
        <xdr:cNvSpPr txBox="1"/>
      </xdr:nvSpPr>
      <xdr:spPr>
        <a:xfrm>
          <a:off x="15017750" y="49320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24130</xdr:rowOff>
    </xdr:from>
    <xdr:to xmlns:xdr="http://schemas.openxmlformats.org/drawingml/2006/spreadsheetDrawing">
      <xdr:col>86</xdr:col>
      <xdr:colOff>25400</xdr:colOff>
      <xdr:row>31</xdr:row>
      <xdr:rowOff>24130</xdr:rowOff>
    </xdr:to>
    <xdr:cxnSp macro="">
      <xdr:nvCxnSpPr>
        <xdr:cNvPr id="521" name="直線コネクタ 520"/>
        <xdr:cNvCxnSpPr/>
      </xdr:nvCxnSpPr>
      <xdr:spPr>
        <a:xfrm>
          <a:off x="14881225" y="5148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95250</xdr:rowOff>
    </xdr:from>
    <xdr:to xmlns:xdr="http://schemas.openxmlformats.org/drawingml/2006/spreadsheetDrawing">
      <xdr:col>85</xdr:col>
      <xdr:colOff>127000</xdr:colOff>
      <xdr:row>39</xdr:row>
      <xdr:rowOff>95250</xdr:rowOff>
    </xdr:to>
    <xdr:cxnSp macro="">
      <xdr:nvCxnSpPr>
        <xdr:cNvPr id="522" name="直線コネクタ 521"/>
        <xdr:cNvCxnSpPr/>
      </xdr:nvCxnSpPr>
      <xdr:spPr>
        <a:xfrm>
          <a:off x="14195425" y="6540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112395</xdr:rowOff>
    </xdr:from>
    <xdr:ext cx="534670" cy="249555"/>
    <xdr:sp macro="" textlink="">
      <xdr:nvSpPr>
        <xdr:cNvPr id="523" name="災害復旧事業費平均値テキスト"/>
        <xdr:cNvSpPr txBox="1"/>
      </xdr:nvSpPr>
      <xdr:spPr>
        <a:xfrm>
          <a:off x="15017750" y="62274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90805</xdr:rowOff>
    </xdr:from>
    <xdr:to xmlns:xdr="http://schemas.openxmlformats.org/drawingml/2006/spreadsheetDrawing">
      <xdr:col>85</xdr:col>
      <xdr:colOff>174625</xdr:colOff>
      <xdr:row>39</xdr:row>
      <xdr:rowOff>23495</xdr:rowOff>
    </xdr:to>
    <xdr:sp macro="" textlink="">
      <xdr:nvSpPr>
        <xdr:cNvPr id="524" name="フローチャート: 判断 523"/>
        <xdr:cNvSpPr/>
      </xdr:nvSpPr>
      <xdr:spPr>
        <a:xfrm>
          <a:off x="14919325" y="63709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95250</xdr:rowOff>
    </xdr:from>
    <xdr:to xmlns:xdr="http://schemas.openxmlformats.org/drawingml/2006/spreadsheetDrawing">
      <xdr:col>81</xdr:col>
      <xdr:colOff>50800</xdr:colOff>
      <xdr:row>39</xdr:row>
      <xdr:rowOff>95250</xdr:rowOff>
    </xdr:to>
    <xdr:cxnSp macro="">
      <xdr:nvCxnSpPr>
        <xdr:cNvPr id="525" name="直線コネクタ 524"/>
        <xdr:cNvCxnSpPr/>
      </xdr:nvCxnSpPr>
      <xdr:spPr>
        <a:xfrm>
          <a:off x="1338580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107950</xdr:rowOff>
    </xdr:from>
    <xdr:to xmlns:xdr="http://schemas.openxmlformats.org/drawingml/2006/spreadsheetDrawing">
      <xdr:col>81</xdr:col>
      <xdr:colOff>101600</xdr:colOff>
      <xdr:row>39</xdr:row>
      <xdr:rowOff>40640</xdr:rowOff>
    </xdr:to>
    <xdr:sp macro="" textlink="">
      <xdr:nvSpPr>
        <xdr:cNvPr id="526" name="フローチャート: 判断 525"/>
        <xdr:cNvSpPr/>
      </xdr:nvSpPr>
      <xdr:spPr>
        <a:xfrm>
          <a:off x="14144625" y="638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57150</xdr:rowOff>
    </xdr:from>
    <xdr:ext cx="534035" cy="248920"/>
    <xdr:sp macro="" textlink="">
      <xdr:nvSpPr>
        <xdr:cNvPr id="527" name="テキスト ボックス 526"/>
        <xdr:cNvSpPr txBox="1"/>
      </xdr:nvSpPr>
      <xdr:spPr>
        <a:xfrm>
          <a:off x="13959840" y="6172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95250</xdr:rowOff>
    </xdr:from>
    <xdr:to xmlns:xdr="http://schemas.openxmlformats.org/drawingml/2006/spreadsheetDrawing">
      <xdr:col>76</xdr:col>
      <xdr:colOff>114300</xdr:colOff>
      <xdr:row>39</xdr:row>
      <xdr:rowOff>95250</xdr:rowOff>
    </xdr:to>
    <xdr:cxnSp macro="">
      <xdr:nvCxnSpPr>
        <xdr:cNvPr id="528" name="直線コネクタ 527"/>
        <xdr:cNvCxnSpPr/>
      </xdr:nvCxnSpPr>
      <xdr:spPr>
        <a:xfrm>
          <a:off x="1257300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109220</xdr:rowOff>
    </xdr:from>
    <xdr:to xmlns:xdr="http://schemas.openxmlformats.org/drawingml/2006/spreadsheetDrawing">
      <xdr:col>76</xdr:col>
      <xdr:colOff>165100</xdr:colOff>
      <xdr:row>39</xdr:row>
      <xdr:rowOff>41910</xdr:rowOff>
    </xdr:to>
    <xdr:sp macro="" textlink="">
      <xdr:nvSpPr>
        <xdr:cNvPr id="529" name="フローチャート: 判断 528"/>
        <xdr:cNvSpPr/>
      </xdr:nvSpPr>
      <xdr:spPr>
        <a:xfrm>
          <a:off x="13335000" y="6389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58420</xdr:rowOff>
    </xdr:from>
    <xdr:ext cx="534035" cy="248920"/>
    <xdr:sp macro="" textlink="">
      <xdr:nvSpPr>
        <xdr:cNvPr id="530" name="テキスト ボックス 529"/>
        <xdr:cNvSpPr txBox="1"/>
      </xdr:nvSpPr>
      <xdr:spPr>
        <a:xfrm>
          <a:off x="13134340" y="61734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90170</xdr:rowOff>
    </xdr:from>
    <xdr:to xmlns:xdr="http://schemas.openxmlformats.org/drawingml/2006/spreadsheetDrawing">
      <xdr:col>71</xdr:col>
      <xdr:colOff>174625</xdr:colOff>
      <xdr:row>39</xdr:row>
      <xdr:rowOff>95250</xdr:rowOff>
    </xdr:to>
    <xdr:cxnSp macro="">
      <xdr:nvCxnSpPr>
        <xdr:cNvPr id="531" name="直線コネクタ 530"/>
        <xdr:cNvCxnSpPr/>
      </xdr:nvCxnSpPr>
      <xdr:spPr>
        <a:xfrm>
          <a:off x="11750675" y="653542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111760</xdr:rowOff>
    </xdr:from>
    <xdr:to xmlns:xdr="http://schemas.openxmlformats.org/drawingml/2006/spreadsheetDrawing">
      <xdr:col>72</xdr:col>
      <xdr:colOff>38100</xdr:colOff>
      <xdr:row>39</xdr:row>
      <xdr:rowOff>44450</xdr:rowOff>
    </xdr:to>
    <xdr:sp macro="" textlink="">
      <xdr:nvSpPr>
        <xdr:cNvPr id="532" name="フローチャート: 判断 531"/>
        <xdr:cNvSpPr/>
      </xdr:nvSpPr>
      <xdr:spPr>
        <a:xfrm>
          <a:off x="12525375" y="639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60960</xdr:rowOff>
    </xdr:from>
    <xdr:ext cx="534035" cy="248920"/>
    <xdr:sp macro="" textlink="">
      <xdr:nvSpPr>
        <xdr:cNvPr id="533" name="テキスト ボックス 532"/>
        <xdr:cNvSpPr txBox="1"/>
      </xdr:nvSpPr>
      <xdr:spPr>
        <a:xfrm>
          <a:off x="12324715" y="6176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1905</xdr:rowOff>
    </xdr:from>
    <xdr:to xmlns:xdr="http://schemas.openxmlformats.org/drawingml/2006/spreadsheetDrawing">
      <xdr:col>67</xdr:col>
      <xdr:colOff>101600</xdr:colOff>
      <xdr:row>39</xdr:row>
      <xdr:rowOff>99695</xdr:rowOff>
    </xdr:to>
    <xdr:sp macro="" textlink="">
      <xdr:nvSpPr>
        <xdr:cNvPr id="534" name="フローチャート: 判断 533"/>
        <xdr:cNvSpPr/>
      </xdr:nvSpPr>
      <xdr:spPr>
        <a:xfrm>
          <a:off x="11699875" y="6447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116205</xdr:rowOff>
    </xdr:from>
    <xdr:ext cx="534035" cy="248920"/>
    <xdr:sp macro="" textlink="">
      <xdr:nvSpPr>
        <xdr:cNvPr id="535" name="テキスト ボックス 534"/>
        <xdr:cNvSpPr txBox="1"/>
      </xdr:nvSpPr>
      <xdr:spPr>
        <a:xfrm>
          <a:off x="11515090" y="62312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6" name="テキスト ボックス 53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7" name="テキスト ボックス 53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8" name="テキスト ボックス 53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9" name="テキスト ボックス 53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0" name="テキスト ボックス 53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46355</xdr:rowOff>
    </xdr:from>
    <xdr:to xmlns:xdr="http://schemas.openxmlformats.org/drawingml/2006/spreadsheetDrawing">
      <xdr:col>85</xdr:col>
      <xdr:colOff>174625</xdr:colOff>
      <xdr:row>39</xdr:row>
      <xdr:rowOff>144145</xdr:rowOff>
    </xdr:to>
    <xdr:sp macro="" textlink="">
      <xdr:nvSpPr>
        <xdr:cNvPr id="541" name="楕円 540"/>
        <xdr:cNvSpPr/>
      </xdr:nvSpPr>
      <xdr:spPr>
        <a:xfrm>
          <a:off x="14919325" y="6491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129540</xdr:rowOff>
    </xdr:from>
    <xdr:ext cx="249555" cy="248920"/>
    <xdr:sp macro="" textlink="">
      <xdr:nvSpPr>
        <xdr:cNvPr id="542" name="災害復旧事業費該当値テキスト"/>
        <xdr:cNvSpPr txBox="1"/>
      </xdr:nvSpPr>
      <xdr:spPr>
        <a:xfrm>
          <a:off x="15017750" y="64096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46355</xdr:rowOff>
    </xdr:from>
    <xdr:to xmlns:xdr="http://schemas.openxmlformats.org/drawingml/2006/spreadsheetDrawing">
      <xdr:col>81</xdr:col>
      <xdr:colOff>101600</xdr:colOff>
      <xdr:row>39</xdr:row>
      <xdr:rowOff>144145</xdr:rowOff>
    </xdr:to>
    <xdr:sp macro="" textlink="">
      <xdr:nvSpPr>
        <xdr:cNvPr id="543" name="楕円 542"/>
        <xdr:cNvSpPr/>
      </xdr:nvSpPr>
      <xdr:spPr>
        <a:xfrm>
          <a:off x="1414462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135890</xdr:rowOff>
    </xdr:from>
    <xdr:ext cx="248920" cy="249555"/>
    <xdr:sp macro="" textlink="">
      <xdr:nvSpPr>
        <xdr:cNvPr id="544" name="テキスト ボックス 543"/>
        <xdr:cNvSpPr txBox="1"/>
      </xdr:nvSpPr>
      <xdr:spPr>
        <a:xfrm>
          <a:off x="14086840"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46355</xdr:rowOff>
    </xdr:from>
    <xdr:to xmlns:xdr="http://schemas.openxmlformats.org/drawingml/2006/spreadsheetDrawing">
      <xdr:col>76</xdr:col>
      <xdr:colOff>165100</xdr:colOff>
      <xdr:row>39</xdr:row>
      <xdr:rowOff>144145</xdr:rowOff>
    </xdr:to>
    <xdr:sp macro="" textlink="">
      <xdr:nvSpPr>
        <xdr:cNvPr id="545" name="楕円 544"/>
        <xdr:cNvSpPr/>
      </xdr:nvSpPr>
      <xdr:spPr>
        <a:xfrm>
          <a:off x="133350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135890</xdr:rowOff>
    </xdr:from>
    <xdr:ext cx="249555" cy="249555"/>
    <xdr:sp macro="" textlink="">
      <xdr:nvSpPr>
        <xdr:cNvPr id="546" name="テキスト ボックス 545"/>
        <xdr:cNvSpPr txBox="1"/>
      </xdr:nvSpPr>
      <xdr:spPr>
        <a:xfrm>
          <a:off x="1327150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46355</xdr:rowOff>
    </xdr:from>
    <xdr:to xmlns:xdr="http://schemas.openxmlformats.org/drawingml/2006/spreadsheetDrawing">
      <xdr:col>72</xdr:col>
      <xdr:colOff>38100</xdr:colOff>
      <xdr:row>39</xdr:row>
      <xdr:rowOff>144145</xdr:rowOff>
    </xdr:to>
    <xdr:sp macro="" textlink="">
      <xdr:nvSpPr>
        <xdr:cNvPr id="547" name="楕円 546"/>
        <xdr:cNvSpPr/>
      </xdr:nvSpPr>
      <xdr:spPr>
        <a:xfrm>
          <a:off x="1252537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135890</xdr:rowOff>
    </xdr:from>
    <xdr:ext cx="248920" cy="249555"/>
    <xdr:sp macro="" textlink="">
      <xdr:nvSpPr>
        <xdr:cNvPr id="548" name="テキスト ボックス 547"/>
        <xdr:cNvSpPr txBox="1"/>
      </xdr:nvSpPr>
      <xdr:spPr>
        <a:xfrm>
          <a:off x="12451715"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40640</xdr:rowOff>
    </xdr:from>
    <xdr:to xmlns:xdr="http://schemas.openxmlformats.org/drawingml/2006/spreadsheetDrawing">
      <xdr:col>67</xdr:col>
      <xdr:colOff>101600</xdr:colOff>
      <xdr:row>39</xdr:row>
      <xdr:rowOff>138430</xdr:rowOff>
    </xdr:to>
    <xdr:sp macro="" textlink="">
      <xdr:nvSpPr>
        <xdr:cNvPr id="549" name="楕円 548"/>
        <xdr:cNvSpPr/>
      </xdr:nvSpPr>
      <xdr:spPr>
        <a:xfrm>
          <a:off x="11699875" y="648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130175</xdr:rowOff>
    </xdr:from>
    <xdr:ext cx="469265" cy="248920"/>
    <xdr:sp macro="" textlink="">
      <xdr:nvSpPr>
        <xdr:cNvPr id="550" name="テキスト ボックス 549"/>
        <xdr:cNvSpPr txBox="1"/>
      </xdr:nvSpPr>
      <xdr:spPr>
        <a:xfrm>
          <a:off x="11531600" y="65754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1" name="正方形/長方形 55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2" name="正方形/長方形 55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4" name="正方形/長方形 55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6" name="正方形/長方形 55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8" name="正方形/長方形 55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9" name="テキスト ボックス 558"/>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0" name="直線コネクタ 55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1" name="直線コネクタ 560"/>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62" name="テキスト ボックス 561"/>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3" name="直線コネクタ 562"/>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64" name="テキスト ボックス 563"/>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5"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6" name="直線コネクタ 565"/>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7"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8" name="直線コネクタ 567"/>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9"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0" name="直線コネクタ 569"/>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1" name="直線コネクタ 570"/>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2"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3" name="フローチャート: 判断 572"/>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4" name="直線コネクタ 573"/>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5" name="フローチャート: 判断 574"/>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6" name="テキスト ボックス 575"/>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7" name="直線コネクタ 576"/>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8" name="フローチャート: 判断 577"/>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9" name="テキスト ボックス 578"/>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0" name="直線コネクタ 579"/>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1" name="フローチャート: 判断 580"/>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82" name="テキスト ボックス 581"/>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3" name="フローチャート: 判断 582"/>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84" name="テキスト ボックス 583"/>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5" name="テキスト ボックス 584"/>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6" name="テキスト ボックス 585"/>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7" name="テキスト ボックス 586"/>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8" name="テキスト ボックス 587"/>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9" name="テキスト ボックス 588"/>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90" name="楕円 589"/>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91"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2" name="楕円 591"/>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93" name="テキスト ボックス 592"/>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4" name="楕円 593"/>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5" name="テキスト ボックス 594"/>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6" name="楕円 595"/>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7" name="テキスト ボックス 596"/>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8" name="楕円 597"/>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9" name="テキスト ボックス 598"/>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0" name="正方形/長方形 599"/>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1" name="正方形/長方形 600"/>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3" name="正方形/長方形 602"/>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5" name="正方形/長方形 604"/>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7" name="正方形/長方形 606"/>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8" name="テキスト ボックス 607"/>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9" name="直線コネクタ 608"/>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10" name="直線コネクタ 609"/>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8920"/>
    <xdr:sp macro="" textlink="">
      <xdr:nvSpPr>
        <xdr:cNvPr id="611" name="テキスト ボックス 610"/>
        <xdr:cNvSpPr txBox="1"/>
      </xdr:nvSpPr>
      <xdr:spPr>
        <a:xfrm>
          <a:off x="1118108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12" name="直線コネクタ 611"/>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8920"/>
    <xdr:sp macro="" textlink="">
      <xdr:nvSpPr>
        <xdr:cNvPr id="613" name="テキスト ボックス 612"/>
        <xdr:cNvSpPr txBox="1"/>
      </xdr:nvSpPr>
      <xdr:spPr>
        <a:xfrm>
          <a:off x="1086612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14" name="直線コネクタ 613"/>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107315</xdr:rowOff>
    </xdr:from>
    <xdr:ext cx="595630" cy="249555"/>
    <xdr:sp macro="" textlink="">
      <xdr:nvSpPr>
        <xdr:cNvPr id="615" name="テキスト ボックス 614"/>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16" name="直線コネクタ 615"/>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162560</xdr:rowOff>
    </xdr:from>
    <xdr:ext cx="595630" cy="248920"/>
    <xdr:sp macro="" textlink="">
      <xdr:nvSpPr>
        <xdr:cNvPr id="617" name="テキスト ボックス 616"/>
        <xdr:cNvSpPr txBox="1"/>
      </xdr:nvSpPr>
      <xdr:spPr>
        <a:xfrm>
          <a:off x="1086612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8" name="直線コネクタ 61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9" name="テキスト ボックス 618"/>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0"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26035</xdr:rowOff>
    </xdr:from>
    <xdr:to xmlns:xdr="http://schemas.openxmlformats.org/drawingml/2006/spreadsheetDrawing">
      <xdr:col>85</xdr:col>
      <xdr:colOff>126365</xdr:colOff>
      <xdr:row>78</xdr:row>
      <xdr:rowOff>132715</xdr:rowOff>
    </xdr:to>
    <xdr:cxnSp macro="">
      <xdr:nvCxnSpPr>
        <xdr:cNvPr id="621" name="直線コネクタ 620"/>
        <xdr:cNvCxnSpPr/>
      </xdr:nvCxnSpPr>
      <xdr:spPr>
        <a:xfrm flipV="1">
          <a:off x="14968220" y="1175448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137160</xdr:rowOff>
    </xdr:from>
    <xdr:ext cx="378460" cy="249555"/>
    <xdr:sp macro="" textlink="">
      <xdr:nvSpPr>
        <xdr:cNvPr id="622" name="公債費最小値テキスト"/>
        <xdr:cNvSpPr txBox="1"/>
      </xdr:nvSpPr>
      <xdr:spPr>
        <a:xfrm>
          <a:off x="15017750" y="130213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132715</xdr:rowOff>
    </xdr:from>
    <xdr:to xmlns:xdr="http://schemas.openxmlformats.org/drawingml/2006/spreadsheetDrawing">
      <xdr:col>86</xdr:col>
      <xdr:colOff>25400</xdr:colOff>
      <xdr:row>78</xdr:row>
      <xdr:rowOff>132715</xdr:rowOff>
    </xdr:to>
    <xdr:cxnSp macro="">
      <xdr:nvCxnSpPr>
        <xdr:cNvPr id="623" name="直線コネクタ 622"/>
        <xdr:cNvCxnSpPr/>
      </xdr:nvCxnSpPr>
      <xdr:spPr>
        <a:xfrm>
          <a:off x="14881225" y="1301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139065</xdr:rowOff>
    </xdr:from>
    <xdr:ext cx="598805" cy="249555"/>
    <xdr:sp macro="" textlink="">
      <xdr:nvSpPr>
        <xdr:cNvPr id="624" name="公債費最大値テキスト"/>
        <xdr:cNvSpPr txBox="1"/>
      </xdr:nvSpPr>
      <xdr:spPr>
        <a:xfrm>
          <a:off x="15017750" y="11537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26035</xdr:rowOff>
    </xdr:from>
    <xdr:to xmlns:xdr="http://schemas.openxmlformats.org/drawingml/2006/spreadsheetDrawing">
      <xdr:col>86</xdr:col>
      <xdr:colOff>25400</xdr:colOff>
      <xdr:row>71</xdr:row>
      <xdr:rowOff>26035</xdr:rowOff>
    </xdr:to>
    <xdr:cxnSp macro="">
      <xdr:nvCxnSpPr>
        <xdr:cNvPr id="625" name="直線コネクタ 624"/>
        <xdr:cNvCxnSpPr/>
      </xdr:nvCxnSpPr>
      <xdr:spPr>
        <a:xfrm>
          <a:off x="14881225" y="11754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143510</xdr:rowOff>
    </xdr:from>
    <xdr:to xmlns:xdr="http://schemas.openxmlformats.org/drawingml/2006/spreadsheetDrawing">
      <xdr:col>85</xdr:col>
      <xdr:colOff>127000</xdr:colOff>
      <xdr:row>74</xdr:row>
      <xdr:rowOff>156845</xdr:rowOff>
    </xdr:to>
    <xdr:cxnSp macro="">
      <xdr:nvCxnSpPr>
        <xdr:cNvPr id="626" name="直線コネクタ 625"/>
        <xdr:cNvCxnSpPr/>
      </xdr:nvCxnSpPr>
      <xdr:spPr>
        <a:xfrm>
          <a:off x="14195425" y="12367260"/>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58420</xdr:rowOff>
    </xdr:from>
    <xdr:ext cx="598805" cy="248920"/>
    <xdr:sp macro="" textlink="">
      <xdr:nvSpPr>
        <xdr:cNvPr id="627" name="公債費平均値テキスト"/>
        <xdr:cNvSpPr txBox="1"/>
      </xdr:nvSpPr>
      <xdr:spPr>
        <a:xfrm>
          <a:off x="15017750" y="1261237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78740</xdr:rowOff>
    </xdr:from>
    <xdr:to xmlns:xdr="http://schemas.openxmlformats.org/drawingml/2006/spreadsheetDrawing">
      <xdr:col>85</xdr:col>
      <xdr:colOff>174625</xdr:colOff>
      <xdr:row>77</xdr:row>
      <xdr:rowOff>11430</xdr:rowOff>
    </xdr:to>
    <xdr:sp macro="" textlink="">
      <xdr:nvSpPr>
        <xdr:cNvPr id="628" name="フローチャート: 判断 627"/>
        <xdr:cNvSpPr/>
      </xdr:nvSpPr>
      <xdr:spPr>
        <a:xfrm>
          <a:off x="14919325" y="126326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5715</xdr:rowOff>
    </xdr:from>
    <xdr:to xmlns:xdr="http://schemas.openxmlformats.org/drawingml/2006/spreadsheetDrawing">
      <xdr:col>81</xdr:col>
      <xdr:colOff>50800</xdr:colOff>
      <xdr:row>74</xdr:row>
      <xdr:rowOff>143510</xdr:rowOff>
    </xdr:to>
    <xdr:cxnSp macro="">
      <xdr:nvCxnSpPr>
        <xdr:cNvPr id="629" name="直線コネクタ 628"/>
        <xdr:cNvCxnSpPr/>
      </xdr:nvCxnSpPr>
      <xdr:spPr>
        <a:xfrm>
          <a:off x="13385800" y="12229465"/>
          <a:ext cx="809625"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134620</xdr:rowOff>
    </xdr:from>
    <xdr:to xmlns:xdr="http://schemas.openxmlformats.org/drawingml/2006/spreadsheetDrawing">
      <xdr:col>81</xdr:col>
      <xdr:colOff>101600</xdr:colOff>
      <xdr:row>77</xdr:row>
      <xdr:rowOff>67310</xdr:rowOff>
    </xdr:to>
    <xdr:sp macro="" textlink="">
      <xdr:nvSpPr>
        <xdr:cNvPr id="630" name="フローチャート: 判断 629"/>
        <xdr:cNvSpPr/>
      </xdr:nvSpPr>
      <xdr:spPr>
        <a:xfrm>
          <a:off x="14144625" y="1268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59055</xdr:rowOff>
    </xdr:from>
    <xdr:ext cx="598805" cy="248920"/>
    <xdr:sp macro="" textlink="">
      <xdr:nvSpPr>
        <xdr:cNvPr id="631" name="テキスト ボックス 630"/>
        <xdr:cNvSpPr txBox="1"/>
      </xdr:nvSpPr>
      <xdr:spPr>
        <a:xfrm>
          <a:off x="13927455" y="127781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74</xdr:row>
      <xdr:rowOff>5715</xdr:rowOff>
    </xdr:from>
    <xdr:to xmlns:xdr="http://schemas.openxmlformats.org/drawingml/2006/spreadsheetDrawing">
      <xdr:col>76</xdr:col>
      <xdr:colOff>114300</xdr:colOff>
      <xdr:row>74</xdr:row>
      <xdr:rowOff>60325</xdr:rowOff>
    </xdr:to>
    <xdr:cxnSp macro="">
      <xdr:nvCxnSpPr>
        <xdr:cNvPr id="632" name="直線コネクタ 631"/>
        <xdr:cNvCxnSpPr/>
      </xdr:nvCxnSpPr>
      <xdr:spPr>
        <a:xfrm flipV="1">
          <a:off x="12573000" y="12229465"/>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137795</xdr:rowOff>
    </xdr:from>
    <xdr:to xmlns:xdr="http://schemas.openxmlformats.org/drawingml/2006/spreadsheetDrawing">
      <xdr:col>76</xdr:col>
      <xdr:colOff>165100</xdr:colOff>
      <xdr:row>77</xdr:row>
      <xdr:rowOff>71120</xdr:rowOff>
    </xdr:to>
    <xdr:sp macro="" textlink="">
      <xdr:nvSpPr>
        <xdr:cNvPr id="633" name="フローチャート: 判断 632"/>
        <xdr:cNvSpPr/>
      </xdr:nvSpPr>
      <xdr:spPr>
        <a:xfrm>
          <a:off x="13335000" y="12691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62230</xdr:rowOff>
    </xdr:from>
    <xdr:ext cx="598805" cy="248920"/>
    <xdr:sp macro="" textlink="">
      <xdr:nvSpPr>
        <xdr:cNvPr id="634" name="テキスト ボックス 633"/>
        <xdr:cNvSpPr txBox="1"/>
      </xdr:nvSpPr>
      <xdr:spPr>
        <a:xfrm>
          <a:off x="13101955" y="127812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60325</xdr:rowOff>
    </xdr:from>
    <xdr:to xmlns:xdr="http://schemas.openxmlformats.org/drawingml/2006/spreadsheetDrawing">
      <xdr:col>71</xdr:col>
      <xdr:colOff>174625</xdr:colOff>
      <xdr:row>75</xdr:row>
      <xdr:rowOff>100330</xdr:rowOff>
    </xdr:to>
    <xdr:cxnSp macro="">
      <xdr:nvCxnSpPr>
        <xdr:cNvPr id="635" name="直線コネクタ 634"/>
        <xdr:cNvCxnSpPr/>
      </xdr:nvCxnSpPr>
      <xdr:spPr>
        <a:xfrm flipV="1">
          <a:off x="11750675" y="12284075"/>
          <a:ext cx="822325"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144780</xdr:rowOff>
    </xdr:from>
    <xdr:to xmlns:xdr="http://schemas.openxmlformats.org/drawingml/2006/spreadsheetDrawing">
      <xdr:col>72</xdr:col>
      <xdr:colOff>38100</xdr:colOff>
      <xdr:row>77</xdr:row>
      <xdr:rowOff>77470</xdr:rowOff>
    </xdr:to>
    <xdr:sp macro="" textlink="">
      <xdr:nvSpPr>
        <xdr:cNvPr id="636" name="フローチャート: 判断 635"/>
        <xdr:cNvSpPr/>
      </xdr:nvSpPr>
      <xdr:spPr>
        <a:xfrm>
          <a:off x="12525375" y="12698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69215</xdr:rowOff>
    </xdr:from>
    <xdr:ext cx="598805" cy="249555"/>
    <xdr:sp macro="" textlink="">
      <xdr:nvSpPr>
        <xdr:cNvPr id="637" name="テキスト ボックス 636"/>
        <xdr:cNvSpPr txBox="1"/>
      </xdr:nvSpPr>
      <xdr:spPr>
        <a:xfrm>
          <a:off x="12292330" y="127882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163195</xdr:rowOff>
    </xdr:from>
    <xdr:to xmlns:xdr="http://schemas.openxmlformats.org/drawingml/2006/spreadsheetDrawing">
      <xdr:col>67</xdr:col>
      <xdr:colOff>101600</xdr:colOff>
      <xdr:row>77</xdr:row>
      <xdr:rowOff>95885</xdr:rowOff>
    </xdr:to>
    <xdr:sp macro="" textlink="">
      <xdr:nvSpPr>
        <xdr:cNvPr id="638" name="フローチャート: 判断 637"/>
        <xdr:cNvSpPr/>
      </xdr:nvSpPr>
      <xdr:spPr>
        <a:xfrm>
          <a:off x="11699875" y="1271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87630</xdr:rowOff>
    </xdr:from>
    <xdr:ext cx="598805" cy="248285"/>
    <xdr:sp macro="" textlink="">
      <xdr:nvSpPr>
        <xdr:cNvPr id="639" name="テキスト ボックス 638"/>
        <xdr:cNvSpPr txBox="1"/>
      </xdr:nvSpPr>
      <xdr:spPr>
        <a:xfrm>
          <a:off x="11482705" y="128066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0" name="テキスト ボックス 63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1" name="テキスト ボックス 64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2" name="テキスト ボックス 64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3" name="テキスト ボックス 64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4" name="テキスト ボックス 64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107315</xdr:rowOff>
    </xdr:from>
    <xdr:to xmlns:xdr="http://schemas.openxmlformats.org/drawingml/2006/spreadsheetDrawing">
      <xdr:col>85</xdr:col>
      <xdr:colOff>174625</xdr:colOff>
      <xdr:row>75</xdr:row>
      <xdr:rowOff>40005</xdr:rowOff>
    </xdr:to>
    <xdr:sp macro="" textlink="">
      <xdr:nvSpPr>
        <xdr:cNvPr id="645" name="楕円 644"/>
        <xdr:cNvSpPr/>
      </xdr:nvSpPr>
      <xdr:spPr>
        <a:xfrm>
          <a:off x="14919325" y="123310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73</xdr:row>
      <xdr:rowOff>129540</xdr:rowOff>
    </xdr:from>
    <xdr:ext cx="598805" cy="248920"/>
    <xdr:sp macro="" textlink="">
      <xdr:nvSpPr>
        <xdr:cNvPr id="646" name="公債費該当値テキスト"/>
        <xdr:cNvSpPr txBox="1"/>
      </xdr:nvSpPr>
      <xdr:spPr>
        <a:xfrm>
          <a:off x="15017750" y="12188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94615</xdr:rowOff>
    </xdr:from>
    <xdr:to xmlns:xdr="http://schemas.openxmlformats.org/drawingml/2006/spreadsheetDrawing">
      <xdr:col>81</xdr:col>
      <xdr:colOff>101600</xdr:colOff>
      <xdr:row>75</xdr:row>
      <xdr:rowOff>27940</xdr:rowOff>
    </xdr:to>
    <xdr:sp macro="" textlink="">
      <xdr:nvSpPr>
        <xdr:cNvPr id="647" name="楕円 646"/>
        <xdr:cNvSpPr/>
      </xdr:nvSpPr>
      <xdr:spPr>
        <a:xfrm>
          <a:off x="14144625" y="12318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73</xdr:row>
      <xdr:rowOff>43180</xdr:rowOff>
    </xdr:from>
    <xdr:ext cx="598805" cy="248920"/>
    <xdr:sp macro="" textlink="">
      <xdr:nvSpPr>
        <xdr:cNvPr id="648" name="テキスト ボックス 647"/>
        <xdr:cNvSpPr txBox="1"/>
      </xdr:nvSpPr>
      <xdr:spPr>
        <a:xfrm>
          <a:off x="13927455" y="121018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121920</xdr:rowOff>
    </xdr:from>
    <xdr:to xmlns:xdr="http://schemas.openxmlformats.org/drawingml/2006/spreadsheetDrawing">
      <xdr:col>76</xdr:col>
      <xdr:colOff>165100</xdr:colOff>
      <xdr:row>74</xdr:row>
      <xdr:rowOff>54610</xdr:rowOff>
    </xdr:to>
    <xdr:sp macro="" textlink="">
      <xdr:nvSpPr>
        <xdr:cNvPr id="649" name="楕円 648"/>
        <xdr:cNvSpPr/>
      </xdr:nvSpPr>
      <xdr:spPr>
        <a:xfrm>
          <a:off x="13335000" y="12180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70485</xdr:rowOff>
    </xdr:from>
    <xdr:ext cx="598805" cy="249555"/>
    <xdr:sp macro="" textlink="">
      <xdr:nvSpPr>
        <xdr:cNvPr id="650" name="テキスト ボックス 649"/>
        <xdr:cNvSpPr txBox="1"/>
      </xdr:nvSpPr>
      <xdr:spPr>
        <a:xfrm>
          <a:off x="13101955" y="11964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10795</xdr:rowOff>
    </xdr:from>
    <xdr:to xmlns:xdr="http://schemas.openxmlformats.org/drawingml/2006/spreadsheetDrawing">
      <xdr:col>72</xdr:col>
      <xdr:colOff>38100</xdr:colOff>
      <xdr:row>74</xdr:row>
      <xdr:rowOff>108585</xdr:rowOff>
    </xdr:to>
    <xdr:sp macro="" textlink="">
      <xdr:nvSpPr>
        <xdr:cNvPr id="651" name="楕円 650"/>
        <xdr:cNvSpPr/>
      </xdr:nvSpPr>
      <xdr:spPr>
        <a:xfrm>
          <a:off x="12525375" y="12234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125095</xdr:rowOff>
    </xdr:from>
    <xdr:ext cx="598805" cy="248920"/>
    <xdr:sp macro="" textlink="">
      <xdr:nvSpPr>
        <xdr:cNvPr id="652" name="テキスト ボックス 651"/>
        <xdr:cNvSpPr txBox="1"/>
      </xdr:nvSpPr>
      <xdr:spPr>
        <a:xfrm>
          <a:off x="12292330" y="120186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51435</xdr:rowOff>
    </xdr:from>
    <xdr:to xmlns:xdr="http://schemas.openxmlformats.org/drawingml/2006/spreadsheetDrawing">
      <xdr:col>67</xdr:col>
      <xdr:colOff>101600</xdr:colOff>
      <xdr:row>75</xdr:row>
      <xdr:rowOff>149225</xdr:rowOff>
    </xdr:to>
    <xdr:sp macro="" textlink="">
      <xdr:nvSpPr>
        <xdr:cNvPr id="653" name="楕円 652"/>
        <xdr:cNvSpPr/>
      </xdr:nvSpPr>
      <xdr:spPr>
        <a:xfrm>
          <a:off x="11699875" y="12440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0</xdr:rowOff>
    </xdr:from>
    <xdr:ext cx="598805" cy="249555"/>
    <xdr:sp macro="" textlink="">
      <xdr:nvSpPr>
        <xdr:cNvPr id="654" name="テキスト ボックス 653"/>
        <xdr:cNvSpPr txBox="1"/>
      </xdr:nvSpPr>
      <xdr:spPr>
        <a:xfrm>
          <a:off x="11482705" y="122237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5" name="正方形/長方形 65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6" name="正方形/長方形 65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8" name="正方形/長方形 65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0" name="正方形/長方形 65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2" name="正方形/長方形 66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3" name="テキスト ボックス 662"/>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4" name="直線コネクタ 66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5" name="直線コネクタ 664"/>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6" name="テキスト ボックス 665"/>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7" name="直線コネクタ 666"/>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8" name="テキスト ボックス 667"/>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9" name="直線コネクタ 668"/>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0" name="テキスト ボックス 669"/>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1" name="直線コネクタ 670"/>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72" name="テキスト ボックス 671"/>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3" name="直線コネクタ 672"/>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4" name="テキスト ボックス 673"/>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5"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105410</xdr:rowOff>
    </xdr:from>
    <xdr:to xmlns:xdr="http://schemas.openxmlformats.org/drawingml/2006/spreadsheetDrawing">
      <xdr:col>85</xdr:col>
      <xdr:colOff>126365</xdr:colOff>
      <xdr:row>98</xdr:row>
      <xdr:rowOff>137795</xdr:rowOff>
    </xdr:to>
    <xdr:cxnSp macro="">
      <xdr:nvCxnSpPr>
        <xdr:cNvPr id="676" name="直線コネクタ 675"/>
        <xdr:cNvCxnSpPr/>
      </xdr:nvCxnSpPr>
      <xdr:spPr>
        <a:xfrm flipV="1">
          <a:off x="14968220" y="15135860"/>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141605</xdr:rowOff>
    </xdr:from>
    <xdr:ext cx="378460" cy="259080"/>
    <xdr:sp macro="" textlink="">
      <xdr:nvSpPr>
        <xdr:cNvPr id="677" name="積立金最小値テキスト"/>
        <xdr:cNvSpPr txBox="1"/>
      </xdr:nvSpPr>
      <xdr:spPr>
        <a:xfrm>
          <a:off x="15017750" y="16372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8" name="直線コネクタ 677"/>
        <xdr:cNvCxnSpPr/>
      </xdr:nvCxnSpPr>
      <xdr:spPr>
        <a:xfrm>
          <a:off x="14881225" y="16368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50165</xdr:rowOff>
    </xdr:from>
    <xdr:ext cx="598805" cy="254000"/>
    <xdr:sp macro="" textlink="">
      <xdr:nvSpPr>
        <xdr:cNvPr id="679" name="積立金最大値テキスト"/>
        <xdr:cNvSpPr txBox="1"/>
      </xdr:nvSpPr>
      <xdr:spPr>
        <a:xfrm>
          <a:off x="15017750" y="149155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105410</xdr:rowOff>
    </xdr:from>
    <xdr:to xmlns:xdr="http://schemas.openxmlformats.org/drawingml/2006/spreadsheetDrawing">
      <xdr:col>86</xdr:col>
      <xdr:colOff>25400</xdr:colOff>
      <xdr:row>91</xdr:row>
      <xdr:rowOff>105410</xdr:rowOff>
    </xdr:to>
    <xdr:cxnSp macro="">
      <xdr:nvCxnSpPr>
        <xdr:cNvPr id="680" name="直線コネクタ 679"/>
        <xdr:cNvCxnSpPr/>
      </xdr:nvCxnSpPr>
      <xdr:spPr>
        <a:xfrm>
          <a:off x="14881225" y="15135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23495</xdr:rowOff>
    </xdr:from>
    <xdr:to xmlns:xdr="http://schemas.openxmlformats.org/drawingml/2006/spreadsheetDrawing">
      <xdr:col>85</xdr:col>
      <xdr:colOff>127000</xdr:colOff>
      <xdr:row>95</xdr:row>
      <xdr:rowOff>160020</xdr:rowOff>
    </xdr:to>
    <xdr:cxnSp macro="">
      <xdr:nvCxnSpPr>
        <xdr:cNvPr id="681" name="直線コネクタ 680"/>
        <xdr:cNvCxnSpPr/>
      </xdr:nvCxnSpPr>
      <xdr:spPr>
        <a:xfrm>
          <a:off x="14195425" y="15739745"/>
          <a:ext cx="7747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132080</xdr:rowOff>
    </xdr:from>
    <xdr:ext cx="598805" cy="258445"/>
    <xdr:sp macro="" textlink="">
      <xdr:nvSpPr>
        <xdr:cNvPr id="682" name="積立金平均値テキスト"/>
        <xdr:cNvSpPr txBox="1"/>
      </xdr:nvSpPr>
      <xdr:spPr>
        <a:xfrm>
          <a:off x="15017750" y="160197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153035</xdr:rowOff>
    </xdr:from>
    <xdr:to xmlns:xdr="http://schemas.openxmlformats.org/drawingml/2006/spreadsheetDrawing">
      <xdr:col>85</xdr:col>
      <xdr:colOff>174625</xdr:colOff>
      <xdr:row>97</xdr:row>
      <xdr:rowOff>83185</xdr:rowOff>
    </xdr:to>
    <xdr:sp macro="" textlink="">
      <xdr:nvSpPr>
        <xdr:cNvPr id="683" name="フローチャート: 判断 682"/>
        <xdr:cNvSpPr/>
      </xdr:nvSpPr>
      <xdr:spPr>
        <a:xfrm>
          <a:off x="14919325" y="160407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18415</xdr:rowOff>
    </xdr:from>
    <xdr:to xmlns:xdr="http://schemas.openxmlformats.org/drawingml/2006/spreadsheetDrawing">
      <xdr:col>81</xdr:col>
      <xdr:colOff>50800</xdr:colOff>
      <xdr:row>95</xdr:row>
      <xdr:rowOff>23495</xdr:rowOff>
    </xdr:to>
    <xdr:cxnSp macro="">
      <xdr:nvCxnSpPr>
        <xdr:cNvPr id="684" name="直線コネクタ 683"/>
        <xdr:cNvCxnSpPr/>
      </xdr:nvCxnSpPr>
      <xdr:spPr>
        <a:xfrm>
          <a:off x="13385800" y="15563215"/>
          <a:ext cx="809625"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20320</xdr:rowOff>
    </xdr:from>
    <xdr:to xmlns:xdr="http://schemas.openxmlformats.org/drawingml/2006/spreadsheetDrawing">
      <xdr:col>81</xdr:col>
      <xdr:colOff>101600</xdr:colOff>
      <xdr:row>96</xdr:row>
      <xdr:rowOff>121920</xdr:rowOff>
    </xdr:to>
    <xdr:sp macro="" textlink="">
      <xdr:nvSpPr>
        <xdr:cNvPr id="685" name="フローチャート: 判断 684"/>
        <xdr:cNvSpPr/>
      </xdr:nvSpPr>
      <xdr:spPr>
        <a:xfrm>
          <a:off x="14144625" y="1590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113030</xdr:rowOff>
    </xdr:from>
    <xdr:ext cx="598805" cy="259080"/>
    <xdr:sp macro="" textlink="">
      <xdr:nvSpPr>
        <xdr:cNvPr id="686" name="テキスト ボックス 685"/>
        <xdr:cNvSpPr txBox="1"/>
      </xdr:nvSpPr>
      <xdr:spPr>
        <a:xfrm>
          <a:off x="13927455" y="1600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94</xdr:row>
      <xdr:rowOff>18415</xdr:rowOff>
    </xdr:from>
    <xdr:to xmlns:xdr="http://schemas.openxmlformats.org/drawingml/2006/spreadsheetDrawing">
      <xdr:col>76</xdr:col>
      <xdr:colOff>114300</xdr:colOff>
      <xdr:row>96</xdr:row>
      <xdr:rowOff>50165</xdr:rowOff>
    </xdr:to>
    <xdr:cxnSp macro="">
      <xdr:nvCxnSpPr>
        <xdr:cNvPr id="687" name="直線コネクタ 686"/>
        <xdr:cNvCxnSpPr/>
      </xdr:nvCxnSpPr>
      <xdr:spPr>
        <a:xfrm flipV="1">
          <a:off x="12573000" y="15563215"/>
          <a:ext cx="8128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123825</xdr:rowOff>
    </xdr:from>
    <xdr:to xmlns:xdr="http://schemas.openxmlformats.org/drawingml/2006/spreadsheetDrawing">
      <xdr:col>76</xdr:col>
      <xdr:colOff>165100</xdr:colOff>
      <xdr:row>96</xdr:row>
      <xdr:rowOff>53975</xdr:rowOff>
    </xdr:to>
    <xdr:sp macro="" textlink="">
      <xdr:nvSpPr>
        <xdr:cNvPr id="688" name="フローチャート: 判断 687"/>
        <xdr:cNvSpPr/>
      </xdr:nvSpPr>
      <xdr:spPr>
        <a:xfrm>
          <a:off x="13335000" y="1584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45085</xdr:rowOff>
    </xdr:from>
    <xdr:ext cx="598805" cy="258445"/>
    <xdr:sp macro="" textlink="">
      <xdr:nvSpPr>
        <xdr:cNvPr id="689" name="テキスト ボックス 688"/>
        <xdr:cNvSpPr txBox="1"/>
      </xdr:nvSpPr>
      <xdr:spPr>
        <a:xfrm>
          <a:off x="13101955" y="15932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50165</xdr:rowOff>
    </xdr:from>
    <xdr:to xmlns:xdr="http://schemas.openxmlformats.org/drawingml/2006/spreadsheetDrawing">
      <xdr:col>71</xdr:col>
      <xdr:colOff>174625</xdr:colOff>
      <xdr:row>96</xdr:row>
      <xdr:rowOff>78105</xdr:rowOff>
    </xdr:to>
    <xdr:cxnSp macro="">
      <xdr:nvCxnSpPr>
        <xdr:cNvPr id="690" name="直線コネクタ 689"/>
        <xdr:cNvCxnSpPr/>
      </xdr:nvCxnSpPr>
      <xdr:spPr>
        <a:xfrm flipV="1">
          <a:off x="11750675" y="1593786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166370</xdr:rowOff>
    </xdr:from>
    <xdr:to xmlns:xdr="http://schemas.openxmlformats.org/drawingml/2006/spreadsheetDrawing">
      <xdr:col>72</xdr:col>
      <xdr:colOff>38100</xdr:colOff>
      <xdr:row>97</xdr:row>
      <xdr:rowOff>96520</xdr:rowOff>
    </xdr:to>
    <xdr:sp macro="" textlink="">
      <xdr:nvSpPr>
        <xdr:cNvPr id="691" name="フローチャート: 判断 690"/>
        <xdr:cNvSpPr/>
      </xdr:nvSpPr>
      <xdr:spPr>
        <a:xfrm>
          <a:off x="12525375" y="160540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87630</xdr:rowOff>
    </xdr:from>
    <xdr:ext cx="598805" cy="258445"/>
    <xdr:sp macro="" textlink="">
      <xdr:nvSpPr>
        <xdr:cNvPr id="692" name="テキスト ボックス 691"/>
        <xdr:cNvSpPr txBox="1"/>
      </xdr:nvSpPr>
      <xdr:spPr>
        <a:xfrm>
          <a:off x="12292330" y="16146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132080</xdr:rowOff>
    </xdr:from>
    <xdr:to xmlns:xdr="http://schemas.openxmlformats.org/drawingml/2006/spreadsheetDrawing">
      <xdr:col>67</xdr:col>
      <xdr:colOff>101600</xdr:colOff>
      <xdr:row>98</xdr:row>
      <xdr:rowOff>62230</xdr:rowOff>
    </xdr:to>
    <xdr:sp macro="" textlink="">
      <xdr:nvSpPr>
        <xdr:cNvPr id="693" name="フローチャート: 判断 692"/>
        <xdr:cNvSpPr/>
      </xdr:nvSpPr>
      <xdr:spPr>
        <a:xfrm>
          <a:off x="11699875" y="1619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53340</xdr:rowOff>
    </xdr:from>
    <xdr:ext cx="534035" cy="258445"/>
    <xdr:sp macro="" textlink="">
      <xdr:nvSpPr>
        <xdr:cNvPr id="694" name="テキスト ボックス 693"/>
        <xdr:cNvSpPr txBox="1"/>
      </xdr:nvSpPr>
      <xdr:spPr>
        <a:xfrm>
          <a:off x="11515090" y="1628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8" name="テキスト ボックス 697"/>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109220</xdr:rowOff>
    </xdr:from>
    <xdr:to xmlns:xdr="http://schemas.openxmlformats.org/drawingml/2006/spreadsheetDrawing">
      <xdr:col>85</xdr:col>
      <xdr:colOff>174625</xdr:colOff>
      <xdr:row>96</xdr:row>
      <xdr:rowOff>39370</xdr:rowOff>
    </xdr:to>
    <xdr:sp macro="" textlink="">
      <xdr:nvSpPr>
        <xdr:cNvPr id="700" name="楕円 699"/>
        <xdr:cNvSpPr/>
      </xdr:nvSpPr>
      <xdr:spPr>
        <a:xfrm>
          <a:off x="14919325" y="158254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132080</xdr:rowOff>
    </xdr:from>
    <xdr:ext cx="598805" cy="258445"/>
    <xdr:sp macro="" textlink="">
      <xdr:nvSpPr>
        <xdr:cNvPr id="701" name="積立金該当値テキスト"/>
        <xdr:cNvSpPr txBox="1"/>
      </xdr:nvSpPr>
      <xdr:spPr>
        <a:xfrm>
          <a:off x="15017750" y="156768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144145</xdr:rowOff>
    </xdr:from>
    <xdr:to xmlns:xdr="http://schemas.openxmlformats.org/drawingml/2006/spreadsheetDrawing">
      <xdr:col>81</xdr:col>
      <xdr:colOff>101600</xdr:colOff>
      <xdr:row>95</xdr:row>
      <xdr:rowOff>74930</xdr:rowOff>
    </xdr:to>
    <xdr:sp macro="" textlink="">
      <xdr:nvSpPr>
        <xdr:cNvPr id="702" name="楕円 701"/>
        <xdr:cNvSpPr/>
      </xdr:nvSpPr>
      <xdr:spPr>
        <a:xfrm>
          <a:off x="14144625" y="15688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90805</xdr:rowOff>
    </xdr:from>
    <xdr:ext cx="598805" cy="258445"/>
    <xdr:sp macro="" textlink="">
      <xdr:nvSpPr>
        <xdr:cNvPr id="703" name="テキスト ボックス 702"/>
        <xdr:cNvSpPr txBox="1"/>
      </xdr:nvSpPr>
      <xdr:spPr>
        <a:xfrm>
          <a:off x="13927455" y="15464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139065</xdr:rowOff>
    </xdr:from>
    <xdr:to xmlns:xdr="http://schemas.openxmlformats.org/drawingml/2006/spreadsheetDrawing">
      <xdr:col>76</xdr:col>
      <xdr:colOff>165100</xdr:colOff>
      <xdr:row>94</xdr:row>
      <xdr:rowOff>69215</xdr:rowOff>
    </xdr:to>
    <xdr:sp macro="" textlink="">
      <xdr:nvSpPr>
        <xdr:cNvPr id="704" name="楕円 703"/>
        <xdr:cNvSpPr/>
      </xdr:nvSpPr>
      <xdr:spPr>
        <a:xfrm>
          <a:off x="13335000" y="155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86360</xdr:rowOff>
    </xdr:from>
    <xdr:ext cx="598805" cy="258445"/>
    <xdr:sp macro="" textlink="">
      <xdr:nvSpPr>
        <xdr:cNvPr id="705" name="テキスト ボックス 704"/>
        <xdr:cNvSpPr txBox="1"/>
      </xdr:nvSpPr>
      <xdr:spPr>
        <a:xfrm>
          <a:off x="13101955"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170815</xdr:rowOff>
    </xdr:from>
    <xdr:to xmlns:xdr="http://schemas.openxmlformats.org/drawingml/2006/spreadsheetDrawing">
      <xdr:col>72</xdr:col>
      <xdr:colOff>38100</xdr:colOff>
      <xdr:row>96</xdr:row>
      <xdr:rowOff>100965</xdr:rowOff>
    </xdr:to>
    <xdr:sp macro="" textlink="">
      <xdr:nvSpPr>
        <xdr:cNvPr id="706" name="楕円 705"/>
        <xdr:cNvSpPr/>
      </xdr:nvSpPr>
      <xdr:spPr>
        <a:xfrm>
          <a:off x="12525375" y="158870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117475</xdr:rowOff>
    </xdr:from>
    <xdr:ext cx="598805" cy="259080"/>
    <xdr:sp macro="" textlink="">
      <xdr:nvSpPr>
        <xdr:cNvPr id="707" name="テキスト ボックス 706"/>
        <xdr:cNvSpPr txBox="1"/>
      </xdr:nvSpPr>
      <xdr:spPr>
        <a:xfrm>
          <a:off x="12292330" y="15662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27305</xdr:rowOff>
    </xdr:from>
    <xdr:to xmlns:xdr="http://schemas.openxmlformats.org/drawingml/2006/spreadsheetDrawing">
      <xdr:col>67</xdr:col>
      <xdr:colOff>101600</xdr:colOff>
      <xdr:row>96</xdr:row>
      <xdr:rowOff>128905</xdr:rowOff>
    </xdr:to>
    <xdr:sp macro="" textlink="">
      <xdr:nvSpPr>
        <xdr:cNvPr id="708" name="楕円 707"/>
        <xdr:cNvSpPr/>
      </xdr:nvSpPr>
      <xdr:spPr>
        <a:xfrm>
          <a:off x="11699875" y="159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145415</xdr:rowOff>
    </xdr:from>
    <xdr:ext cx="598805" cy="258445"/>
    <xdr:sp macro="" textlink="">
      <xdr:nvSpPr>
        <xdr:cNvPr id="709" name="テキスト ボックス 708"/>
        <xdr:cNvSpPr txBox="1"/>
      </xdr:nvSpPr>
      <xdr:spPr>
        <a:xfrm>
          <a:off x="11482705" y="15690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0" name="正方形/長方形 709"/>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1" name="正方形/長方形 710"/>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3" name="正方形/長方形 712"/>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5" name="正方形/長方形 714"/>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7" name="正方形/長方形 716"/>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8" name="テキスト ボックス 717"/>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9" name="直線コネクタ 718"/>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0" name="直線コネクタ 719"/>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1" name="テキスト ボックス 720"/>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2" name="直線コネクタ 721"/>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23" name="テキスト ボックス 722"/>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4" name="直線コネクタ 723"/>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25" name="テキスト ボックス 724"/>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26" name="直線コネクタ 725"/>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27" name="テキスト ボックス 726"/>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9" name="テキスト ボックス 728"/>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159385</xdr:rowOff>
    </xdr:from>
    <xdr:to xmlns:xdr="http://schemas.openxmlformats.org/drawingml/2006/spreadsheetDrawing">
      <xdr:col>116</xdr:col>
      <xdr:colOff>62865</xdr:colOff>
      <xdr:row>38</xdr:row>
      <xdr:rowOff>134620</xdr:rowOff>
    </xdr:to>
    <xdr:cxnSp macro="">
      <xdr:nvCxnSpPr>
        <xdr:cNvPr id="731" name="直線コネクタ 730"/>
        <xdr:cNvCxnSpPr/>
      </xdr:nvCxnSpPr>
      <xdr:spPr>
        <a:xfrm flipV="1">
          <a:off x="20318095" y="5283835"/>
          <a:ext cx="1270" cy="1130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32"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3" name="直線コネクタ 732"/>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107315</xdr:rowOff>
    </xdr:from>
    <xdr:ext cx="534670" cy="249555"/>
    <xdr:sp macro="" textlink="">
      <xdr:nvSpPr>
        <xdr:cNvPr id="734" name="投資及び出資金最大値テキスト"/>
        <xdr:cNvSpPr txBox="1"/>
      </xdr:nvSpPr>
      <xdr:spPr>
        <a:xfrm>
          <a:off x="20370800" y="5066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159385</xdr:rowOff>
    </xdr:from>
    <xdr:to xmlns:xdr="http://schemas.openxmlformats.org/drawingml/2006/spreadsheetDrawing">
      <xdr:col>116</xdr:col>
      <xdr:colOff>152400</xdr:colOff>
      <xdr:row>31</xdr:row>
      <xdr:rowOff>159385</xdr:rowOff>
    </xdr:to>
    <xdr:cxnSp macro="">
      <xdr:nvCxnSpPr>
        <xdr:cNvPr id="735" name="直線コネクタ 734"/>
        <xdr:cNvCxnSpPr/>
      </xdr:nvCxnSpPr>
      <xdr:spPr>
        <a:xfrm>
          <a:off x="20246975" y="5283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36" name="直線コネクタ 735"/>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47625</xdr:rowOff>
    </xdr:from>
    <xdr:ext cx="469900" cy="249555"/>
    <xdr:sp macro="" textlink="">
      <xdr:nvSpPr>
        <xdr:cNvPr id="737" name="投資及び出資金平均値テキスト"/>
        <xdr:cNvSpPr txBox="1"/>
      </xdr:nvSpPr>
      <xdr:spPr>
        <a:xfrm>
          <a:off x="20370800" y="61626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26035</xdr:rowOff>
    </xdr:from>
    <xdr:to xmlns:xdr="http://schemas.openxmlformats.org/drawingml/2006/spreadsheetDrawing">
      <xdr:col>116</xdr:col>
      <xdr:colOff>114300</xdr:colOff>
      <xdr:row>38</xdr:row>
      <xdr:rowOff>123825</xdr:rowOff>
    </xdr:to>
    <xdr:sp macro="" textlink="">
      <xdr:nvSpPr>
        <xdr:cNvPr id="738" name="フローチャート: 判断 737"/>
        <xdr:cNvSpPr/>
      </xdr:nvSpPr>
      <xdr:spPr>
        <a:xfrm>
          <a:off x="2026920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125730</xdr:rowOff>
    </xdr:from>
    <xdr:to xmlns:xdr="http://schemas.openxmlformats.org/drawingml/2006/spreadsheetDrawing">
      <xdr:col>111</xdr:col>
      <xdr:colOff>174625</xdr:colOff>
      <xdr:row>38</xdr:row>
      <xdr:rowOff>134620</xdr:rowOff>
    </xdr:to>
    <xdr:cxnSp macro="">
      <xdr:nvCxnSpPr>
        <xdr:cNvPr id="739" name="直線コネクタ 738"/>
        <xdr:cNvCxnSpPr/>
      </xdr:nvCxnSpPr>
      <xdr:spPr>
        <a:xfrm>
          <a:off x="18735675" y="640588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48260</xdr:rowOff>
    </xdr:from>
    <xdr:to xmlns:xdr="http://schemas.openxmlformats.org/drawingml/2006/spreadsheetDrawing">
      <xdr:col>112</xdr:col>
      <xdr:colOff>38100</xdr:colOff>
      <xdr:row>38</xdr:row>
      <xdr:rowOff>146050</xdr:rowOff>
    </xdr:to>
    <xdr:sp macro="" textlink="">
      <xdr:nvSpPr>
        <xdr:cNvPr id="740" name="フローチャート: 判断 739"/>
        <xdr:cNvSpPr/>
      </xdr:nvSpPr>
      <xdr:spPr>
        <a:xfrm>
          <a:off x="19510375" y="6328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161925</xdr:rowOff>
    </xdr:from>
    <xdr:ext cx="378460" cy="248920"/>
    <xdr:sp macro="" textlink="">
      <xdr:nvSpPr>
        <xdr:cNvPr id="741" name="テキスト ボックス 740"/>
        <xdr:cNvSpPr txBox="1"/>
      </xdr:nvSpPr>
      <xdr:spPr>
        <a:xfrm>
          <a:off x="19383375" y="611187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125730</xdr:rowOff>
    </xdr:from>
    <xdr:to xmlns:xdr="http://schemas.openxmlformats.org/drawingml/2006/spreadsheetDrawing">
      <xdr:col>107</xdr:col>
      <xdr:colOff>50800</xdr:colOff>
      <xdr:row>38</xdr:row>
      <xdr:rowOff>134620</xdr:rowOff>
    </xdr:to>
    <xdr:cxnSp macro="">
      <xdr:nvCxnSpPr>
        <xdr:cNvPr id="742" name="直線コネクタ 741"/>
        <xdr:cNvCxnSpPr/>
      </xdr:nvCxnSpPr>
      <xdr:spPr>
        <a:xfrm flipV="1">
          <a:off x="17926050" y="640588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48895</xdr:rowOff>
    </xdr:from>
    <xdr:to xmlns:xdr="http://schemas.openxmlformats.org/drawingml/2006/spreadsheetDrawing">
      <xdr:col>107</xdr:col>
      <xdr:colOff>101600</xdr:colOff>
      <xdr:row>38</xdr:row>
      <xdr:rowOff>146685</xdr:rowOff>
    </xdr:to>
    <xdr:sp macro="" textlink="">
      <xdr:nvSpPr>
        <xdr:cNvPr id="743" name="フローチャート: 判断 742"/>
        <xdr:cNvSpPr/>
      </xdr:nvSpPr>
      <xdr:spPr>
        <a:xfrm>
          <a:off x="18684875" y="632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162560</xdr:rowOff>
    </xdr:from>
    <xdr:ext cx="377825" cy="248920"/>
    <xdr:sp macro="" textlink="">
      <xdr:nvSpPr>
        <xdr:cNvPr id="744" name="テキスト ボックス 743"/>
        <xdr:cNvSpPr txBox="1"/>
      </xdr:nvSpPr>
      <xdr:spPr>
        <a:xfrm>
          <a:off x="18562320" y="611251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45" name="直線コネクタ 744"/>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44450</xdr:rowOff>
    </xdr:from>
    <xdr:to xmlns:xdr="http://schemas.openxmlformats.org/drawingml/2006/spreadsheetDrawing">
      <xdr:col>102</xdr:col>
      <xdr:colOff>165100</xdr:colOff>
      <xdr:row>38</xdr:row>
      <xdr:rowOff>142240</xdr:rowOff>
    </xdr:to>
    <xdr:sp macro="" textlink="">
      <xdr:nvSpPr>
        <xdr:cNvPr id="746" name="フローチャート: 判断 745"/>
        <xdr:cNvSpPr/>
      </xdr:nvSpPr>
      <xdr:spPr>
        <a:xfrm>
          <a:off x="17875250" y="632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158750</xdr:rowOff>
    </xdr:from>
    <xdr:ext cx="377825" cy="248920"/>
    <xdr:sp macro="" textlink="">
      <xdr:nvSpPr>
        <xdr:cNvPr id="747" name="テキスト ボックス 746"/>
        <xdr:cNvSpPr txBox="1"/>
      </xdr:nvSpPr>
      <xdr:spPr>
        <a:xfrm>
          <a:off x="17752695" y="610870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75565</xdr:rowOff>
    </xdr:from>
    <xdr:to xmlns:xdr="http://schemas.openxmlformats.org/drawingml/2006/spreadsheetDrawing">
      <xdr:col>98</xdr:col>
      <xdr:colOff>38100</xdr:colOff>
      <xdr:row>39</xdr:row>
      <xdr:rowOff>8255</xdr:rowOff>
    </xdr:to>
    <xdr:sp macro="" textlink="">
      <xdr:nvSpPr>
        <xdr:cNvPr id="748" name="フローチャート: 判断 747"/>
        <xdr:cNvSpPr/>
      </xdr:nvSpPr>
      <xdr:spPr>
        <a:xfrm>
          <a:off x="17065625" y="63557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24765</xdr:rowOff>
    </xdr:from>
    <xdr:ext cx="378460" cy="248920"/>
    <xdr:sp macro="" textlink="">
      <xdr:nvSpPr>
        <xdr:cNvPr id="749" name="テキスト ボックス 748"/>
        <xdr:cNvSpPr txBox="1"/>
      </xdr:nvSpPr>
      <xdr:spPr>
        <a:xfrm>
          <a:off x="16938625" y="613981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55" name="楕円 754"/>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5080</xdr:rowOff>
    </xdr:from>
    <xdr:ext cx="249555" cy="249555"/>
    <xdr:sp macro="" textlink="">
      <xdr:nvSpPr>
        <xdr:cNvPr id="756" name="投資及び出資金該当値テキスト"/>
        <xdr:cNvSpPr txBox="1"/>
      </xdr:nvSpPr>
      <xdr:spPr>
        <a:xfrm>
          <a:off x="20370800" y="62852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57" name="楕円 756"/>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58" name="テキスト ボックス 757"/>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76200</xdr:rowOff>
    </xdr:from>
    <xdr:to xmlns:xdr="http://schemas.openxmlformats.org/drawingml/2006/spreadsheetDrawing">
      <xdr:col>107</xdr:col>
      <xdr:colOff>101600</xdr:colOff>
      <xdr:row>39</xdr:row>
      <xdr:rowOff>8890</xdr:rowOff>
    </xdr:to>
    <xdr:sp macro="" textlink="">
      <xdr:nvSpPr>
        <xdr:cNvPr id="759" name="楕円 758"/>
        <xdr:cNvSpPr/>
      </xdr:nvSpPr>
      <xdr:spPr>
        <a:xfrm>
          <a:off x="18684875" y="635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635</xdr:rowOff>
    </xdr:from>
    <xdr:ext cx="377825" cy="249555"/>
    <xdr:sp macro="" textlink="">
      <xdr:nvSpPr>
        <xdr:cNvPr id="760" name="テキスト ボックス 759"/>
        <xdr:cNvSpPr txBox="1"/>
      </xdr:nvSpPr>
      <xdr:spPr>
        <a:xfrm>
          <a:off x="18562320" y="644588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1" name="楕円 760"/>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62" name="テキスト ボックス 761"/>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3" name="楕円 762"/>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64" name="テキスト ボックス 763"/>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3" name="テキスト ボックス 77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5" name="直線コネクタ 774"/>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76" name="テキスト ボックス 775"/>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7" name="直線コネクタ 776"/>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78" name="テキスト ボックス 777"/>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9" name="直線コネクタ 778"/>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30860" cy="249555"/>
    <xdr:sp macro="" textlink="">
      <xdr:nvSpPr>
        <xdr:cNvPr id="780" name="テキスト ボックス 779"/>
        <xdr:cNvSpPr txBox="1"/>
      </xdr:nvSpPr>
      <xdr:spPr>
        <a:xfrm>
          <a:off x="16280130"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81" name="直線コネクタ 780"/>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30860" cy="248920"/>
    <xdr:sp macro="" textlink="">
      <xdr:nvSpPr>
        <xdr:cNvPr id="782" name="テキスト ボックス 781"/>
        <xdr:cNvSpPr txBox="1"/>
      </xdr:nvSpPr>
      <xdr:spPr>
        <a:xfrm>
          <a:off x="16280130"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3" name="直線コネクタ 78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4" name="テキスト ボックス 783"/>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5"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116205</xdr:rowOff>
    </xdr:from>
    <xdr:to xmlns:xdr="http://schemas.openxmlformats.org/drawingml/2006/spreadsheetDrawing">
      <xdr:col>116</xdr:col>
      <xdr:colOff>62865</xdr:colOff>
      <xdr:row>58</xdr:row>
      <xdr:rowOff>134620</xdr:rowOff>
    </xdr:to>
    <xdr:cxnSp macro="">
      <xdr:nvCxnSpPr>
        <xdr:cNvPr id="786" name="直線コネクタ 785"/>
        <xdr:cNvCxnSpPr/>
      </xdr:nvCxnSpPr>
      <xdr:spPr>
        <a:xfrm flipV="1">
          <a:off x="20318095" y="837755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87"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8" name="直線コネクタ 787"/>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64770</xdr:rowOff>
    </xdr:from>
    <xdr:ext cx="534670" cy="249555"/>
    <xdr:sp macro="" textlink="">
      <xdr:nvSpPr>
        <xdr:cNvPr id="789" name="貸付金最大値テキスト"/>
        <xdr:cNvSpPr txBox="1"/>
      </xdr:nvSpPr>
      <xdr:spPr>
        <a:xfrm>
          <a:off x="20370800" y="81610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116205</xdr:rowOff>
    </xdr:from>
    <xdr:to xmlns:xdr="http://schemas.openxmlformats.org/drawingml/2006/spreadsheetDrawing">
      <xdr:col>116</xdr:col>
      <xdr:colOff>152400</xdr:colOff>
      <xdr:row>50</xdr:row>
      <xdr:rowOff>116205</xdr:rowOff>
    </xdr:to>
    <xdr:cxnSp macro="">
      <xdr:nvCxnSpPr>
        <xdr:cNvPr id="790" name="直線コネクタ 789"/>
        <xdr:cNvCxnSpPr/>
      </xdr:nvCxnSpPr>
      <xdr:spPr>
        <a:xfrm>
          <a:off x="20246975" y="8377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50</xdr:row>
      <xdr:rowOff>76200</xdr:rowOff>
    </xdr:from>
    <xdr:to xmlns:xdr="http://schemas.openxmlformats.org/drawingml/2006/spreadsheetDrawing">
      <xdr:col>116</xdr:col>
      <xdr:colOff>63500</xdr:colOff>
      <xdr:row>50</xdr:row>
      <xdr:rowOff>116205</xdr:rowOff>
    </xdr:to>
    <xdr:cxnSp macro="">
      <xdr:nvCxnSpPr>
        <xdr:cNvPr id="791" name="直線コネクタ 790"/>
        <xdr:cNvCxnSpPr/>
      </xdr:nvCxnSpPr>
      <xdr:spPr>
        <a:xfrm>
          <a:off x="19558000" y="833755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52705</xdr:rowOff>
    </xdr:from>
    <xdr:ext cx="469900" cy="248920"/>
    <xdr:sp macro="" textlink="">
      <xdr:nvSpPr>
        <xdr:cNvPr id="792" name="貸付金平均値テキスト"/>
        <xdr:cNvSpPr txBox="1"/>
      </xdr:nvSpPr>
      <xdr:spPr>
        <a:xfrm>
          <a:off x="20370800" y="946975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73025</xdr:rowOff>
    </xdr:from>
    <xdr:to xmlns:xdr="http://schemas.openxmlformats.org/drawingml/2006/spreadsheetDrawing">
      <xdr:col>116</xdr:col>
      <xdr:colOff>114300</xdr:colOff>
      <xdr:row>58</xdr:row>
      <xdr:rowOff>5715</xdr:rowOff>
    </xdr:to>
    <xdr:sp macro="" textlink="">
      <xdr:nvSpPr>
        <xdr:cNvPr id="793" name="フローチャート: 判断 792"/>
        <xdr:cNvSpPr/>
      </xdr:nvSpPr>
      <xdr:spPr>
        <a:xfrm>
          <a:off x="20269200" y="9490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50</xdr:row>
      <xdr:rowOff>76200</xdr:rowOff>
    </xdr:from>
    <xdr:to xmlns:xdr="http://schemas.openxmlformats.org/drawingml/2006/spreadsheetDrawing">
      <xdr:col>111</xdr:col>
      <xdr:colOff>174625</xdr:colOff>
      <xdr:row>50</xdr:row>
      <xdr:rowOff>90170</xdr:rowOff>
    </xdr:to>
    <xdr:cxnSp macro="">
      <xdr:nvCxnSpPr>
        <xdr:cNvPr id="794" name="直線コネクタ 793"/>
        <xdr:cNvCxnSpPr/>
      </xdr:nvCxnSpPr>
      <xdr:spPr>
        <a:xfrm flipV="1">
          <a:off x="18735675" y="8337550"/>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125730</xdr:rowOff>
    </xdr:from>
    <xdr:to xmlns:xdr="http://schemas.openxmlformats.org/drawingml/2006/spreadsheetDrawing">
      <xdr:col>112</xdr:col>
      <xdr:colOff>38100</xdr:colOff>
      <xdr:row>58</xdr:row>
      <xdr:rowOff>58420</xdr:rowOff>
    </xdr:to>
    <xdr:sp macro="" textlink="">
      <xdr:nvSpPr>
        <xdr:cNvPr id="795" name="フローチャート: 判断 794"/>
        <xdr:cNvSpPr/>
      </xdr:nvSpPr>
      <xdr:spPr>
        <a:xfrm>
          <a:off x="19510375" y="9542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50165</xdr:rowOff>
    </xdr:from>
    <xdr:ext cx="469265" cy="248920"/>
    <xdr:sp macro="" textlink="">
      <xdr:nvSpPr>
        <xdr:cNvPr id="796" name="テキスト ボックス 795"/>
        <xdr:cNvSpPr txBox="1"/>
      </xdr:nvSpPr>
      <xdr:spPr>
        <a:xfrm>
          <a:off x="19342100" y="96323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50</xdr:row>
      <xdr:rowOff>87630</xdr:rowOff>
    </xdr:from>
    <xdr:to xmlns:xdr="http://schemas.openxmlformats.org/drawingml/2006/spreadsheetDrawing">
      <xdr:col>107</xdr:col>
      <xdr:colOff>50800</xdr:colOff>
      <xdr:row>50</xdr:row>
      <xdr:rowOff>90170</xdr:rowOff>
    </xdr:to>
    <xdr:cxnSp macro="">
      <xdr:nvCxnSpPr>
        <xdr:cNvPr id="797" name="直線コネクタ 796"/>
        <xdr:cNvCxnSpPr/>
      </xdr:nvCxnSpPr>
      <xdr:spPr>
        <a:xfrm>
          <a:off x="17926050" y="834898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113665</xdr:rowOff>
    </xdr:from>
    <xdr:to xmlns:xdr="http://schemas.openxmlformats.org/drawingml/2006/spreadsheetDrawing">
      <xdr:col>107</xdr:col>
      <xdr:colOff>101600</xdr:colOff>
      <xdr:row>58</xdr:row>
      <xdr:rowOff>46355</xdr:rowOff>
    </xdr:to>
    <xdr:sp macro="" textlink="">
      <xdr:nvSpPr>
        <xdr:cNvPr id="798" name="フローチャート: 判断 797"/>
        <xdr:cNvSpPr/>
      </xdr:nvSpPr>
      <xdr:spPr>
        <a:xfrm>
          <a:off x="18684875" y="9530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38100</xdr:rowOff>
    </xdr:from>
    <xdr:ext cx="469265" cy="249555"/>
    <xdr:sp macro="" textlink="">
      <xdr:nvSpPr>
        <xdr:cNvPr id="799" name="テキスト ボックス 798"/>
        <xdr:cNvSpPr txBox="1"/>
      </xdr:nvSpPr>
      <xdr:spPr>
        <a:xfrm>
          <a:off x="18516600" y="96202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50</xdr:row>
      <xdr:rowOff>87630</xdr:rowOff>
    </xdr:from>
    <xdr:to xmlns:xdr="http://schemas.openxmlformats.org/drawingml/2006/spreadsheetDrawing">
      <xdr:col>102</xdr:col>
      <xdr:colOff>114300</xdr:colOff>
      <xdr:row>51</xdr:row>
      <xdr:rowOff>90805</xdr:rowOff>
    </xdr:to>
    <xdr:cxnSp macro="">
      <xdr:nvCxnSpPr>
        <xdr:cNvPr id="800" name="直線コネクタ 799"/>
        <xdr:cNvCxnSpPr/>
      </xdr:nvCxnSpPr>
      <xdr:spPr>
        <a:xfrm flipV="1">
          <a:off x="17113250" y="8348980"/>
          <a:ext cx="8128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61595</xdr:rowOff>
    </xdr:from>
    <xdr:to xmlns:xdr="http://schemas.openxmlformats.org/drawingml/2006/spreadsheetDrawing">
      <xdr:col>102</xdr:col>
      <xdr:colOff>165100</xdr:colOff>
      <xdr:row>57</xdr:row>
      <xdr:rowOff>160020</xdr:rowOff>
    </xdr:to>
    <xdr:sp macro="" textlink="">
      <xdr:nvSpPr>
        <xdr:cNvPr id="801" name="フローチャート: 判断 800"/>
        <xdr:cNvSpPr/>
      </xdr:nvSpPr>
      <xdr:spPr>
        <a:xfrm>
          <a:off x="17875250" y="9478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151130</xdr:rowOff>
    </xdr:from>
    <xdr:ext cx="469265" cy="248920"/>
    <xdr:sp macro="" textlink="">
      <xdr:nvSpPr>
        <xdr:cNvPr id="802" name="テキスト ボックス 801"/>
        <xdr:cNvSpPr txBox="1"/>
      </xdr:nvSpPr>
      <xdr:spPr>
        <a:xfrm>
          <a:off x="17706975" y="95681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9525</xdr:rowOff>
    </xdr:from>
    <xdr:to xmlns:xdr="http://schemas.openxmlformats.org/drawingml/2006/spreadsheetDrawing">
      <xdr:col>98</xdr:col>
      <xdr:colOff>38100</xdr:colOff>
      <xdr:row>57</xdr:row>
      <xdr:rowOff>107315</xdr:rowOff>
    </xdr:to>
    <xdr:sp macro="" textlink="">
      <xdr:nvSpPr>
        <xdr:cNvPr id="803" name="フローチャート: 判断 802"/>
        <xdr:cNvSpPr/>
      </xdr:nvSpPr>
      <xdr:spPr>
        <a:xfrm>
          <a:off x="17065625" y="9426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57</xdr:row>
      <xdr:rowOff>99060</xdr:rowOff>
    </xdr:from>
    <xdr:ext cx="534035" cy="249555"/>
    <xdr:sp macro="" textlink="">
      <xdr:nvSpPr>
        <xdr:cNvPr id="804" name="テキスト ボックス 803"/>
        <xdr:cNvSpPr txBox="1"/>
      </xdr:nvSpPr>
      <xdr:spPr>
        <a:xfrm>
          <a:off x="16864965" y="95161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5" name="テキスト ボックス 80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6" name="テキスト ボックス 80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7" name="テキスト ボックス 80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8" name="テキスト ボックス 80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9" name="テキスト ボックス 80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50</xdr:row>
      <xdr:rowOff>67310</xdr:rowOff>
    </xdr:from>
    <xdr:to xmlns:xdr="http://schemas.openxmlformats.org/drawingml/2006/spreadsheetDrawing">
      <xdr:col>116</xdr:col>
      <xdr:colOff>114300</xdr:colOff>
      <xdr:row>50</xdr:row>
      <xdr:rowOff>165100</xdr:rowOff>
    </xdr:to>
    <xdr:sp macro="" textlink="">
      <xdr:nvSpPr>
        <xdr:cNvPr id="810" name="楕円 809"/>
        <xdr:cNvSpPr/>
      </xdr:nvSpPr>
      <xdr:spPr>
        <a:xfrm>
          <a:off x="20269200" y="8328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50</xdr:row>
      <xdr:rowOff>22225</xdr:rowOff>
    </xdr:from>
    <xdr:ext cx="534670" cy="248920"/>
    <xdr:sp macro="" textlink="">
      <xdr:nvSpPr>
        <xdr:cNvPr id="811" name="貸付金該当値テキスト"/>
        <xdr:cNvSpPr txBox="1"/>
      </xdr:nvSpPr>
      <xdr:spPr>
        <a:xfrm>
          <a:off x="20370800" y="82835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50</xdr:row>
      <xdr:rowOff>27940</xdr:rowOff>
    </xdr:from>
    <xdr:to xmlns:xdr="http://schemas.openxmlformats.org/drawingml/2006/spreadsheetDrawing">
      <xdr:col>112</xdr:col>
      <xdr:colOff>38100</xdr:colOff>
      <xdr:row>50</xdr:row>
      <xdr:rowOff>125730</xdr:rowOff>
    </xdr:to>
    <xdr:sp macro="" textlink="">
      <xdr:nvSpPr>
        <xdr:cNvPr id="812" name="楕円 811"/>
        <xdr:cNvSpPr/>
      </xdr:nvSpPr>
      <xdr:spPr>
        <a:xfrm>
          <a:off x="19510375" y="8289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48</xdr:row>
      <xdr:rowOff>140970</xdr:rowOff>
    </xdr:from>
    <xdr:ext cx="534035" cy="249555"/>
    <xdr:sp macro="" textlink="">
      <xdr:nvSpPr>
        <xdr:cNvPr id="813" name="テキスト ボックス 812"/>
        <xdr:cNvSpPr txBox="1"/>
      </xdr:nvSpPr>
      <xdr:spPr>
        <a:xfrm>
          <a:off x="19309715" y="80721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50</xdr:row>
      <xdr:rowOff>40640</xdr:rowOff>
    </xdr:from>
    <xdr:to xmlns:xdr="http://schemas.openxmlformats.org/drawingml/2006/spreadsheetDrawing">
      <xdr:col>107</xdr:col>
      <xdr:colOff>101600</xdr:colOff>
      <xdr:row>50</xdr:row>
      <xdr:rowOff>138430</xdr:rowOff>
    </xdr:to>
    <xdr:sp macro="" textlink="">
      <xdr:nvSpPr>
        <xdr:cNvPr id="814" name="楕円 813"/>
        <xdr:cNvSpPr/>
      </xdr:nvSpPr>
      <xdr:spPr>
        <a:xfrm>
          <a:off x="18684875" y="8301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48</xdr:row>
      <xdr:rowOff>154940</xdr:rowOff>
    </xdr:from>
    <xdr:ext cx="534035" cy="248920"/>
    <xdr:sp macro="" textlink="">
      <xdr:nvSpPr>
        <xdr:cNvPr id="815" name="テキスト ボックス 814"/>
        <xdr:cNvSpPr txBox="1"/>
      </xdr:nvSpPr>
      <xdr:spPr>
        <a:xfrm>
          <a:off x="18500090" y="80860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50</xdr:row>
      <xdr:rowOff>38735</xdr:rowOff>
    </xdr:from>
    <xdr:to xmlns:xdr="http://schemas.openxmlformats.org/drawingml/2006/spreadsheetDrawing">
      <xdr:col>102</xdr:col>
      <xdr:colOff>165100</xdr:colOff>
      <xdr:row>50</xdr:row>
      <xdr:rowOff>136525</xdr:rowOff>
    </xdr:to>
    <xdr:sp macro="" textlink="">
      <xdr:nvSpPr>
        <xdr:cNvPr id="816" name="楕円 815"/>
        <xdr:cNvSpPr/>
      </xdr:nvSpPr>
      <xdr:spPr>
        <a:xfrm>
          <a:off x="17875250" y="8300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48</xdr:row>
      <xdr:rowOff>152400</xdr:rowOff>
    </xdr:from>
    <xdr:ext cx="534035" cy="248920"/>
    <xdr:sp macro="" textlink="">
      <xdr:nvSpPr>
        <xdr:cNvPr id="817" name="テキスト ボックス 816"/>
        <xdr:cNvSpPr txBox="1"/>
      </xdr:nvSpPr>
      <xdr:spPr>
        <a:xfrm>
          <a:off x="17674590" y="80835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41275</xdr:rowOff>
    </xdr:from>
    <xdr:to xmlns:xdr="http://schemas.openxmlformats.org/drawingml/2006/spreadsheetDrawing">
      <xdr:col>98</xdr:col>
      <xdr:colOff>38100</xdr:colOff>
      <xdr:row>51</xdr:row>
      <xdr:rowOff>139065</xdr:rowOff>
    </xdr:to>
    <xdr:sp macro="" textlink="">
      <xdr:nvSpPr>
        <xdr:cNvPr id="818" name="楕円 817"/>
        <xdr:cNvSpPr/>
      </xdr:nvSpPr>
      <xdr:spPr>
        <a:xfrm>
          <a:off x="17065625" y="8467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49</xdr:row>
      <xdr:rowOff>155575</xdr:rowOff>
    </xdr:from>
    <xdr:ext cx="534035" cy="248920"/>
    <xdr:sp macro="" textlink="">
      <xdr:nvSpPr>
        <xdr:cNvPr id="819" name="テキスト ボックス 818"/>
        <xdr:cNvSpPr txBox="1"/>
      </xdr:nvSpPr>
      <xdr:spPr>
        <a:xfrm>
          <a:off x="16864965" y="82518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0" name="正方形/長方形 819"/>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1" name="正方形/長方形 820"/>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23" name="正方形/長方形 822"/>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5" name="正方形/長方形 824"/>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7" name="正方形/長方形 826"/>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8" name="テキスト ボックス 827"/>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9" name="直線コネクタ 828"/>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134620</xdr:rowOff>
    </xdr:from>
    <xdr:to xmlns:xdr="http://schemas.openxmlformats.org/drawingml/2006/spreadsheetDrawing">
      <xdr:col>120</xdr:col>
      <xdr:colOff>114300</xdr:colOff>
      <xdr:row>78</xdr:row>
      <xdr:rowOff>134620</xdr:rowOff>
    </xdr:to>
    <xdr:cxnSp macro="">
      <xdr:nvCxnSpPr>
        <xdr:cNvPr id="830" name="直線コネクタ 829"/>
        <xdr:cNvCxnSpPr/>
      </xdr:nvCxnSpPr>
      <xdr:spPr>
        <a:xfrm>
          <a:off x="167640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162560</xdr:rowOff>
    </xdr:from>
    <xdr:ext cx="248920" cy="248920"/>
    <xdr:sp macro="" textlink="">
      <xdr:nvSpPr>
        <xdr:cNvPr id="831" name="テキスト ボックス 830"/>
        <xdr:cNvSpPr txBox="1"/>
      </xdr:nvSpPr>
      <xdr:spPr>
        <a:xfrm>
          <a:off x="165468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32" name="直線コネクタ 831"/>
        <xdr:cNvCxnSpPr/>
      </xdr:nvCxnSpPr>
      <xdr:spPr>
        <a:xfrm>
          <a:off x="167640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52705</xdr:rowOff>
    </xdr:from>
    <xdr:ext cx="595630" cy="248920"/>
    <xdr:sp macro="" textlink="">
      <xdr:nvSpPr>
        <xdr:cNvPr id="833" name="テキスト ボックス 832"/>
        <xdr:cNvSpPr txBox="1"/>
      </xdr:nvSpPr>
      <xdr:spPr>
        <a:xfrm>
          <a:off x="162318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79375</xdr:rowOff>
    </xdr:from>
    <xdr:to xmlns:xdr="http://schemas.openxmlformats.org/drawingml/2006/spreadsheetDrawing">
      <xdr:col>120</xdr:col>
      <xdr:colOff>114300</xdr:colOff>
      <xdr:row>73</xdr:row>
      <xdr:rowOff>79375</xdr:rowOff>
    </xdr:to>
    <xdr:cxnSp macro="">
      <xdr:nvCxnSpPr>
        <xdr:cNvPr id="834" name="直線コネクタ 833"/>
        <xdr:cNvCxnSpPr/>
      </xdr:nvCxnSpPr>
      <xdr:spPr>
        <a:xfrm>
          <a:off x="167640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107315</xdr:rowOff>
    </xdr:from>
    <xdr:ext cx="595630" cy="249555"/>
    <xdr:sp macro="" textlink="">
      <xdr:nvSpPr>
        <xdr:cNvPr id="835" name="テキスト ボックス 834"/>
        <xdr:cNvSpPr txBox="1"/>
      </xdr:nvSpPr>
      <xdr:spPr>
        <a:xfrm>
          <a:off x="162318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134620</xdr:rowOff>
    </xdr:from>
    <xdr:to xmlns:xdr="http://schemas.openxmlformats.org/drawingml/2006/spreadsheetDrawing">
      <xdr:col>120</xdr:col>
      <xdr:colOff>114300</xdr:colOff>
      <xdr:row>70</xdr:row>
      <xdr:rowOff>134620</xdr:rowOff>
    </xdr:to>
    <xdr:cxnSp macro="">
      <xdr:nvCxnSpPr>
        <xdr:cNvPr id="836" name="直線コネクタ 835"/>
        <xdr:cNvCxnSpPr/>
      </xdr:nvCxnSpPr>
      <xdr:spPr>
        <a:xfrm>
          <a:off x="167640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162560</xdr:rowOff>
    </xdr:from>
    <xdr:ext cx="595630" cy="248920"/>
    <xdr:sp macro="" textlink="">
      <xdr:nvSpPr>
        <xdr:cNvPr id="837" name="テキスト ボックス 836"/>
        <xdr:cNvSpPr txBox="1"/>
      </xdr:nvSpPr>
      <xdr:spPr>
        <a:xfrm>
          <a:off x="162318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8" name="直線コネクタ 837"/>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9" name="テキスト ボックス 838"/>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0"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141605</xdr:rowOff>
    </xdr:from>
    <xdr:to xmlns:xdr="http://schemas.openxmlformats.org/drawingml/2006/spreadsheetDrawing">
      <xdr:col>116</xdr:col>
      <xdr:colOff>62865</xdr:colOff>
      <xdr:row>78</xdr:row>
      <xdr:rowOff>2540</xdr:rowOff>
    </xdr:to>
    <xdr:cxnSp macro="">
      <xdr:nvCxnSpPr>
        <xdr:cNvPr id="841" name="直線コネクタ 840"/>
        <xdr:cNvCxnSpPr/>
      </xdr:nvCxnSpPr>
      <xdr:spPr>
        <a:xfrm flipV="1">
          <a:off x="20318095" y="11870055"/>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5715</xdr:rowOff>
    </xdr:from>
    <xdr:ext cx="534670" cy="249555"/>
    <xdr:sp macro="" textlink="">
      <xdr:nvSpPr>
        <xdr:cNvPr id="842" name="繰出金最小値テキスト"/>
        <xdr:cNvSpPr txBox="1"/>
      </xdr:nvSpPr>
      <xdr:spPr>
        <a:xfrm>
          <a:off x="20370800" y="12889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2540</xdr:rowOff>
    </xdr:from>
    <xdr:to xmlns:xdr="http://schemas.openxmlformats.org/drawingml/2006/spreadsheetDrawing">
      <xdr:col>116</xdr:col>
      <xdr:colOff>152400</xdr:colOff>
      <xdr:row>78</xdr:row>
      <xdr:rowOff>2540</xdr:rowOff>
    </xdr:to>
    <xdr:cxnSp macro="">
      <xdr:nvCxnSpPr>
        <xdr:cNvPr id="843" name="直線コネクタ 842"/>
        <xdr:cNvCxnSpPr/>
      </xdr:nvCxnSpPr>
      <xdr:spPr>
        <a:xfrm>
          <a:off x="20246975" y="12886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90805</xdr:rowOff>
    </xdr:from>
    <xdr:ext cx="598805" cy="248920"/>
    <xdr:sp macro="" textlink="">
      <xdr:nvSpPr>
        <xdr:cNvPr id="844" name="繰出金最大値テキスト"/>
        <xdr:cNvSpPr txBox="1"/>
      </xdr:nvSpPr>
      <xdr:spPr>
        <a:xfrm>
          <a:off x="20370800" y="116541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141605</xdr:rowOff>
    </xdr:from>
    <xdr:to xmlns:xdr="http://schemas.openxmlformats.org/drawingml/2006/spreadsheetDrawing">
      <xdr:col>116</xdr:col>
      <xdr:colOff>152400</xdr:colOff>
      <xdr:row>71</xdr:row>
      <xdr:rowOff>141605</xdr:rowOff>
    </xdr:to>
    <xdr:cxnSp macro="">
      <xdr:nvCxnSpPr>
        <xdr:cNvPr id="845" name="直線コネクタ 844"/>
        <xdr:cNvCxnSpPr/>
      </xdr:nvCxnSpPr>
      <xdr:spPr>
        <a:xfrm>
          <a:off x="20246975" y="11870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61595</xdr:rowOff>
    </xdr:from>
    <xdr:to xmlns:xdr="http://schemas.openxmlformats.org/drawingml/2006/spreadsheetDrawing">
      <xdr:col>116</xdr:col>
      <xdr:colOff>63500</xdr:colOff>
      <xdr:row>74</xdr:row>
      <xdr:rowOff>149860</xdr:rowOff>
    </xdr:to>
    <xdr:cxnSp macro="">
      <xdr:nvCxnSpPr>
        <xdr:cNvPr id="846" name="直線コネクタ 845"/>
        <xdr:cNvCxnSpPr/>
      </xdr:nvCxnSpPr>
      <xdr:spPr>
        <a:xfrm>
          <a:off x="19558000" y="12285345"/>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114300</xdr:rowOff>
    </xdr:from>
    <xdr:ext cx="598805" cy="249555"/>
    <xdr:sp macro="" textlink="">
      <xdr:nvSpPr>
        <xdr:cNvPr id="847" name="繰出金平均値テキスト"/>
        <xdr:cNvSpPr txBox="1"/>
      </xdr:nvSpPr>
      <xdr:spPr>
        <a:xfrm>
          <a:off x="20370800" y="1250315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135255</xdr:rowOff>
    </xdr:from>
    <xdr:to xmlns:xdr="http://schemas.openxmlformats.org/drawingml/2006/spreadsheetDrawing">
      <xdr:col>116</xdr:col>
      <xdr:colOff>114300</xdr:colOff>
      <xdr:row>76</xdr:row>
      <xdr:rowOff>67945</xdr:rowOff>
    </xdr:to>
    <xdr:sp macro="" textlink="">
      <xdr:nvSpPr>
        <xdr:cNvPr id="848" name="フローチャート: 判断 847"/>
        <xdr:cNvSpPr/>
      </xdr:nvSpPr>
      <xdr:spPr>
        <a:xfrm>
          <a:off x="20269200" y="1252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61595</xdr:rowOff>
    </xdr:from>
    <xdr:to xmlns:xdr="http://schemas.openxmlformats.org/drawingml/2006/spreadsheetDrawing">
      <xdr:col>111</xdr:col>
      <xdr:colOff>174625</xdr:colOff>
      <xdr:row>75</xdr:row>
      <xdr:rowOff>58420</xdr:rowOff>
    </xdr:to>
    <xdr:cxnSp macro="">
      <xdr:nvCxnSpPr>
        <xdr:cNvPr id="849" name="直線コネクタ 848"/>
        <xdr:cNvCxnSpPr/>
      </xdr:nvCxnSpPr>
      <xdr:spPr>
        <a:xfrm flipV="1">
          <a:off x="18735675" y="12285345"/>
          <a:ext cx="822325"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99695</xdr:rowOff>
    </xdr:from>
    <xdr:to xmlns:xdr="http://schemas.openxmlformats.org/drawingml/2006/spreadsheetDrawing">
      <xdr:col>112</xdr:col>
      <xdr:colOff>38100</xdr:colOff>
      <xdr:row>76</xdr:row>
      <xdr:rowOff>32385</xdr:rowOff>
    </xdr:to>
    <xdr:sp macro="" textlink="">
      <xdr:nvSpPr>
        <xdr:cNvPr id="850" name="フローチャート: 判断 849"/>
        <xdr:cNvSpPr/>
      </xdr:nvSpPr>
      <xdr:spPr>
        <a:xfrm>
          <a:off x="19510375" y="12488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24130</xdr:rowOff>
    </xdr:from>
    <xdr:ext cx="598805" cy="248920"/>
    <xdr:sp macro="" textlink="">
      <xdr:nvSpPr>
        <xdr:cNvPr id="851" name="テキスト ボックス 850"/>
        <xdr:cNvSpPr txBox="1"/>
      </xdr:nvSpPr>
      <xdr:spPr>
        <a:xfrm>
          <a:off x="19277330" y="12578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12700</xdr:rowOff>
    </xdr:from>
    <xdr:to xmlns:xdr="http://schemas.openxmlformats.org/drawingml/2006/spreadsheetDrawing">
      <xdr:col>107</xdr:col>
      <xdr:colOff>50800</xdr:colOff>
      <xdr:row>75</xdr:row>
      <xdr:rowOff>58420</xdr:rowOff>
    </xdr:to>
    <xdr:cxnSp macro="">
      <xdr:nvCxnSpPr>
        <xdr:cNvPr id="852" name="直線コネクタ 851"/>
        <xdr:cNvCxnSpPr/>
      </xdr:nvCxnSpPr>
      <xdr:spPr>
        <a:xfrm>
          <a:off x="17926050" y="1240155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116840</xdr:rowOff>
    </xdr:from>
    <xdr:to xmlns:xdr="http://schemas.openxmlformats.org/drawingml/2006/spreadsheetDrawing">
      <xdr:col>107</xdr:col>
      <xdr:colOff>101600</xdr:colOff>
      <xdr:row>76</xdr:row>
      <xdr:rowOff>50165</xdr:rowOff>
    </xdr:to>
    <xdr:sp macro="" textlink="">
      <xdr:nvSpPr>
        <xdr:cNvPr id="853" name="フローチャート: 判断 852"/>
        <xdr:cNvSpPr/>
      </xdr:nvSpPr>
      <xdr:spPr>
        <a:xfrm>
          <a:off x="18684875" y="12505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40640</xdr:rowOff>
    </xdr:from>
    <xdr:ext cx="598805" cy="249555"/>
    <xdr:sp macro="" textlink="">
      <xdr:nvSpPr>
        <xdr:cNvPr id="854" name="テキスト ボックス 853"/>
        <xdr:cNvSpPr txBox="1"/>
      </xdr:nvSpPr>
      <xdr:spPr>
        <a:xfrm>
          <a:off x="18467705" y="125945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12700</xdr:rowOff>
    </xdr:from>
    <xdr:to xmlns:xdr="http://schemas.openxmlformats.org/drawingml/2006/spreadsheetDrawing">
      <xdr:col>102</xdr:col>
      <xdr:colOff>114300</xdr:colOff>
      <xdr:row>75</xdr:row>
      <xdr:rowOff>98425</xdr:rowOff>
    </xdr:to>
    <xdr:cxnSp macro="">
      <xdr:nvCxnSpPr>
        <xdr:cNvPr id="855" name="直線コネクタ 854"/>
        <xdr:cNvCxnSpPr/>
      </xdr:nvCxnSpPr>
      <xdr:spPr>
        <a:xfrm flipV="1">
          <a:off x="17113250" y="12401550"/>
          <a:ext cx="8128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97790</xdr:rowOff>
    </xdr:from>
    <xdr:to xmlns:xdr="http://schemas.openxmlformats.org/drawingml/2006/spreadsheetDrawing">
      <xdr:col>102</xdr:col>
      <xdr:colOff>165100</xdr:colOff>
      <xdr:row>76</xdr:row>
      <xdr:rowOff>30480</xdr:rowOff>
    </xdr:to>
    <xdr:sp macro="" textlink="">
      <xdr:nvSpPr>
        <xdr:cNvPr id="856" name="フローチャート: 判断 855"/>
        <xdr:cNvSpPr/>
      </xdr:nvSpPr>
      <xdr:spPr>
        <a:xfrm>
          <a:off x="17875250" y="1248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22225</xdr:rowOff>
    </xdr:from>
    <xdr:ext cx="598805" cy="248920"/>
    <xdr:sp macro="" textlink="">
      <xdr:nvSpPr>
        <xdr:cNvPr id="857" name="テキスト ボックス 856"/>
        <xdr:cNvSpPr txBox="1"/>
      </xdr:nvSpPr>
      <xdr:spPr>
        <a:xfrm>
          <a:off x="17642205" y="125761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107315</xdr:rowOff>
    </xdr:from>
    <xdr:to xmlns:xdr="http://schemas.openxmlformats.org/drawingml/2006/spreadsheetDrawing">
      <xdr:col>98</xdr:col>
      <xdr:colOff>38100</xdr:colOff>
      <xdr:row>76</xdr:row>
      <xdr:rowOff>40005</xdr:rowOff>
    </xdr:to>
    <xdr:sp macro="" textlink="">
      <xdr:nvSpPr>
        <xdr:cNvPr id="858" name="フローチャート: 判断 857"/>
        <xdr:cNvSpPr/>
      </xdr:nvSpPr>
      <xdr:spPr>
        <a:xfrm>
          <a:off x="17065625" y="124961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31750</xdr:rowOff>
    </xdr:from>
    <xdr:ext cx="598805" cy="249555"/>
    <xdr:sp macro="" textlink="">
      <xdr:nvSpPr>
        <xdr:cNvPr id="859" name="テキスト ボックス 858"/>
        <xdr:cNvSpPr txBox="1"/>
      </xdr:nvSpPr>
      <xdr:spPr>
        <a:xfrm>
          <a:off x="16832580" y="125857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0" name="テキスト ボックス 859"/>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1" name="テキスト ボックス 860"/>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2" name="テキスト ボックス 861"/>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3" name="テキスト ボックス 862"/>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4" name="テキスト ボックス 863"/>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100965</xdr:rowOff>
    </xdr:from>
    <xdr:to xmlns:xdr="http://schemas.openxmlformats.org/drawingml/2006/spreadsheetDrawing">
      <xdr:col>116</xdr:col>
      <xdr:colOff>114300</xdr:colOff>
      <xdr:row>75</xdr:row>
      <xdr:rowOff>33655</xdr:rowOff>
    </xdr:to>
    <xdr:sp macro="" textlink="">
      <xdr:nvSpPr>
        <xdr:cNvPr id="865" name="楕円 864"/>
        <xdr:cNvSpPr/>
      </xdr:nvSpPr>
      <xdr:spPr>
        <a:xfrm>
          <a:off x="20269200" y="1232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123190</xdr:rowOff>
    </xdr:from>
    <xdr:ext cx="598805" cy="248920"/>
    <xdr:sp macro="" textlink="">
      <xdr:nvSpPr>
        <xdr:cNvPr id="866" name="繰出金該当値テキスト"/>
        <xdr:cNvSpPr txBox="1"/>
      </xdr:nvSpPr>
      <xdr:spPr>
        <a:xfrm>
          <a:off x="20370800" y="121818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12700</xdr:rowOff>
    </xdr:from>
    <xdr:to xmlns:xdr="http://schemas.openxmlformats.org/drawingml/2006/spreadsheetDrawing">
      <xdr:col>112</xdr:col>
      <xdr:colOff>38100</xdr:colOff>
      <xdr:row>74</xdr:row>
      <xdr:rowOff>110490</xdr:rowOff>
    </xdr:to>
    <xdr:sp macro="" textlink="">
      <xdr:nvSpPr>
        <xdr:cNvPr id="867" name="楕円 866"/>
        <xdr:cNvSpPr/>
      </xdr:nvSpPr>
      <xdr:spPr>
        <a:xfrm>
          <a:off x="19510375" y="122364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72</xdr:row>
      <xdr:rowOff>127000</xdr:rowOff>
    </xdr:from>
    <xdr:ext cx="598805" cy="248920"/>
    <xdr:sp macro="" textlink="">
      <xdr:nvSpPr>
        <xdr:cNvPr id="868" name="テキスト ボックス 867"/>
        <xdr:cNvSpPr txBox="1"/>
      </xdr:nvSpPr>
      <xdr:spPr>
        <a:xfrm>
          <a:off x="19277330" y="120205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8890</xdr:rowOff>
    </xdr:from>
    <xdr:to xmlns:xdr="http://schemas.openxmlformats.org/drawingml/2006/spreadsheetDrawing">
      <xdr:col>107</xdr:col>
      <xdr:colOff>101600</xdr:colOff>
      <xdr:row>75</xdr:row>
      <xdr:rowOff>106680</xdr:rowOff>
    </xdr:to>
    <xdr:sp macro="" textlink="">
      <xdr:nvSpPr>
        <xdr:cNvPr id="869" name="楕円 868"/>
        <xdr:cNvSpPr/>
      </xdr:nvSpPr>
      <xdr:spPr>
        <a:xfrm>
          <a:off x="18684875" y="12397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123190</xdr:rowOff>
    </xdr:from>
    <xdr:ext cx="598805" cy="248920"/>
    <xdr:sp macro="" textlink="">
      <xdr:nvSpPr>
        <xdr:cNvPr id="870" name="テキスト ボックス 869"/>
        <xdr:cNvSpPr txBox="1"/>
      </xdr:nvSpPr>
      <xdr:spPr>
        <a:xfrm>
          <a:off x="18467705" y="121818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128905</xdr:rowOff>
    </xdr:from>
    <xdr:to xmlns:xdr="http://schemas.openxmlformats.org/drawingml/2006/spreadsheetDrawing">
      <xdr:col>102</xdr:col>
      <xdr:colOff>165100</xdr:colOff>
      <xdr:row>75</xdr:row>
      <xdr:rowOff>61595</xdr:rowOff>
    </xdr:to>
    <xdr:sp macro="" textlink="">
      <xdr:nvSpPr>
        <xdr:cNvPr id="871" name="楕円 870"/>
        <xdr:cNvSpPr/>
      </xdr:nvSpPr>
      <xdr:spPr>
        <a:xfrm>
          <a:off x="17875250" y="12352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77470</xdr:rowOff>
    </xdr:from>
    <xdr:ext cx="598805" cy="249555"/>
    <xdr:sp macro="" textlink="">
      <xdr:nvSpPr>
        <xdr:cNvPr id="872" name="テキスト ボックス 871"/>
        <xdr:cNvSpPr txBox="1"/>
      </xdr:nvSpPr>
      <xdr:spPr>
        <a:xfrm>
          <a:off x="17642205" y="121361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50165</xdr:rowOff>
    </xdr:from>
    <xdr:to xmlns:xdr="http://schemas.openxmlformats.org/drawingml/2006/spreadsheetDrawing">
      <xdr:col>98</xdr:col>
      <xdr:colOff>38100</xdr:colOff>
      <xdr:row>75</xdr:row>
      <xdr:rowOff>147320</xdr:rowOff>
    </xdr:to>
    <xdr:sp macro="" textlink="">
      <xdr:nvSpPr>
        <xdr:cNvPr id="873" name="楕円 872"/>
        <xdr:cNvSpPr/>
      </xdr:nvSpPr>
      <xdr:spPr>
        <a:xfrm>
          <a:off x="17065625" y="124390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163195</xdr:rowOff>
    </xdr:from>
    <xdr:ext cx="598805" cy="248920"/>
    <xdr:sp macro="" textlink="">
      <xdr:nvSpPr>
        <xdr:cNvPr id="874" name="テキスト ボックス 873"/>
        <xdr:cNvSpPr txBox="1"/>
      </xdr:nvSpPr>
      <xdr:spPr>
        <a:xfrm>
          <a:off x="16832580" y="122218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5" name="正方形/長方形 874"/>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6" name="正方形/長方形 875"/>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8" name="正方形/長方形 877"/>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0" name="正方形/長方形 879"/>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3" name="テキスト ボックス 882"/>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6" name="テキスト ボックス 885"/>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7" name="直線コネクタ 886"/>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88" name="テキスト ボックス 887"/>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898" name="直線コネクタ 897"/>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0" name="テキスト ボックス 899"/>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3" name="テキスト ボックス 902"/>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6" name="テキスト ボックス 905"/>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8" name="テキスト ボックス 907"/>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0" name="テキスト ボックス 909"/>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3" name="テキスト ボックス 912"/>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7" name="テキスト ボックス 916"/>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9" name="テキスト ボックス 918"/>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1" name="テキスト ボックス 920"/>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3" name="テキスト ボックス 922"/>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歳出総額は、住民一人当たり約</a:t>
          </a:r>
          <a:r>
            <a:rPr kumimoji="1" lang="en-US" altLang="ja-JP" sz="1300">
              <a:latin typeface="ＭＳ Ｐゴシック"/>
              <a:ea typeface="ＭＳ Ｐゴシック"/>
            </a:rPr>
            <a:t>1,792</a:t>
          </a:r>
          <a:r>
            <a:rPr kumimoji="1" lang="ja-JP" altLang="en-US" sz="1300">
              <a:latin typeface="ＭＳ Ｐゴシック"/>
              <a:ea typeface="ＭＳ Ｐゴシック"/>
            </a:rPr>
            <a:t>千円となっている。最も大きな項目は公債費である。これまで実施した大規模ハード整備事業に係る地方債の償還が重なってるためであるが、近年実施している繰上償還や定時償還のピークを越えたことにより前年度から</a:t>
          </a:r>
          <a:r>
            <a:rPr kumimoji="1" lang="en-US" altLang="ja-JP" sz="1300">
              <a:latin typeface="ＭＳ Ｐゴシック"/>
              <a:ea typeface="ＭＳ Ｐゴシック"/>
            </a:rPr>
            <a:t>5,886</a:t>
          </a:r>
          <a:r>
            <a:rPr kumimoji="1" lang="ja-JP" altLang="en-US" sz="1300">
              <a:latin typeface="ＭＳ Ｐゴシック"/>
              <a:ea typeface="ＭＳ Ｐゴシック"/>
            </a:rPr>
            <a:t>円減少している。今後も繰上償還の実施と起債新規発行の抑制等により数値の減少を図る。次いで大きい項目は物件費であり、前年度から</a:t>
          </a:r>
          <a:r>
            <a:rPr kumimoji="1" lang="en-US" altLang="ja-JP" sz="1300">
              <a:latin typeface="ＭＳ Ｐゴシック"/>
              <a:ea typeface="ＭＳ Ｐゴシック"/>
            </a:rPr>
            <a:t>56,855</a:t>
          </a:r>
          <a:r>
            <a:rPr kumimoji="1" lang="ja-JP" altLang="en-US" sz="1300">
              <a:latin typeface="ＭＳ Ｐゴシック"/>
              <a:ea typeface="ＭＳ Ｐゴシック"/>
            </a:rPr>
            <a:t>円の増となる</a:t>
          </a:r>
          <a:r>
            <a:rPr kumimoji="1" lang="en-US" altLang="ja-JP" sz="1300">
              <a:latin typeface="ＭＳ Ｐゴシック"/>
              <a:ea typeface="ＭＳ Ｐゴシック"/>
            </a:rPr>
            <a:t>288,517</a:t>
          </a:r>
          <a:r>
            <a:rPr kumimoji="1" lang="ja-JP" altLang="en-US" sz="1300">
              <a:latin typeface="ＭＳ Ｐゴシック"/>
              <a:ea typeface="ＭＳ Ｐゴシック"/>
            </a:rPr>
            <a:t>円となった。令和５年度は地域おこし協力隊を前年比</a:t>
          </a:r>
          <a:r>
            <a:rPr kumimoji="1" lang="en-US" altLang="ja-JP" sz="1300">
              <a:latin typeface="ＭＳ Ｐゴシック"/>
              <a:ea typeface="ＭＳ Ｐゴシック"/>
            </a:rPr>
            <a:t>28</a:t>
          </a:r>
          <a:r>
            <a:rPr kumimoji="1" lang="ja-JP" altLang="en-US" sz="1300">
              <a:latin typeface="ＭＳ Ｐゴシック"/>
              <a:ea typeface="ＭＳ Ｐゴシック"/>
            </a:rPr>
            <a:t>人増となる</a:t>
          </a:r>
          <a:r>
            <a:rPr kumimoji="1" lang="en-US" altLang="ja-JP" sz="1300">
              <a:latin typeface="ＭＳ Ｐゴシック"/>
              <a:ea typeface="ＭＳ Ｐゴシック"/>
            </a:rPr>
            <a:t>63</a:t>
          </a:r>
          <a:r>
            <a:rPr kumimoji="1" lang="ja-JP" altLang="en-US" sz="1300">
              <a:latin typeface="ＭＳ Ｐゴシック"/>
              <a:ea typeface="ＭＳ Ｐゴシック"/>
            </a:rPr>
            <a:t>人に増員し、そのうち</a:t>
          </a:r>
          <a:r>
            <a:rPr kumimoji="1" lang="en-US" altLang="ja-JP" sz="1300">
              <a:latin typeface="ＭＳ Ｐゴシック"/>
              <a:ea typeface="ＭＳ Ｐゴシック"/>
            </a:rPr>
            <a:t>53</a:t>
          </a:r>
          <a:r>
            <a:rPr kumimoji="1" lang="ja-JP" altLang="en-US" sz="1300">
              <a:latin typeface="ＭＳ Ｐゴシック"/>
              <a:ea typeface="ＭＳ Ｐゴシック"/>
            </a:rPr>
            <a:t>人に係る経費を委託料として支出していることから物件費が増加している。物件費については、今後も地域おこし協力隊の増員が見込まれるほか、物価高騰での増加も予想される。　類似団体平均と比較して本村の数値が高い項目としては、公債費や物件費のほか、積立金、維持補修費、普通建設事業費（うち更新整備）、貸付金である。積立金については、財政調整基金に積み立てたほか、ふるさと納税寄附額の増加に伴い、さわやかなるせ仙人の郷基金について積み立てを行った。また、後年度の公共施設の老朽化対策経費に対応するため、公共施設等総合管理基金に積み立てを行った。今後も魅力ある村づくりに向けて計画的な基金への積み立てを行っていく。維持補修費は総額が減少し、一人当たりの経費は</a:t>
          </a:r>
          <a:r>
            <a:rPr kumimoji="1" lang="en-US" altLang="ja-JP" sz="1300">
              <a:latin typeface="ＭＳ Ｐゴシック"/>
              <a:ea typeface="ＭＳ Ｐゴシック"/>
            </a:rPr>
            <a:t>8,991</a:t>
          </a:r>
          <a:r>
            <a:rPr kumimoji="1" lang="ja-JP" altLang="en-US" sz="1300">
              <a:latin typeface="ＭＳ Ｐゴシック"/>
              <a:ea typeface="ＭＳ Ｐゴシック"/>
            </a:rPr>
            <a:t>円減少の</a:t>
          </a:r>
          <a:r>
            <a:rPr kumimoji="1" lang="en-US" altLang="ja-JP" sz="1300">
              <a:latin typeface="ＭＳ Ｐゴシック"/>
              <a:ea typeface="ＭＳ Ｐゴシック"/>
            </a:rPr>
            <a:t>71,889</a:t>
          </a:r>
          <a:r>
            <a:rPr kumimoji="1" lang="ja-JP" altLang="en-US" sz="1300">
              <a:latin typeface="ＭＳ Ｐゴシック"/>
              <a:ea typeface="ＭＳ Ｐゴシック"/>
            </a:rPr>
            <a:t>円となっている。暖冬により除排雪費が減少したものの、降雪量に関わらず一定水準額の確保が必要であることや物価高騰と人口減少により、一人当たりの経費は増加していくことが予想される。普通建設事業費（うち更新整備）については、令和３年度から継続している栗駒山荘大規模改修事業の事業量の増により</a:t>
          </a:r>
          <a:r>
            <a:rPr kumimoji="1" lang="en-US" altLang="ja-JP" sz="1300">
              <a:latin typeface="ＭＳ Ｐゴシック"/>
              <a:ea typeface="ＭＳ Ｐゴシック"/>
            </a:rPr>
            <a:t>8,334</a:t>
          </a:r>
          <a:r>
            <a:rPr kumimoji="1" lang="ja-JP" altLang="en-US" sz="1300">
              <a:latin typeface="ＭＳ Ｐゴシック"/>
              <a:ea typeface="ＭＳ Ｐゴシック"/>
            </a:rPr>
            <a:t>円の増加となった。貸付金は、第三セクターへの貸付金である地域活性化資金が主な要因であり、引き続き第三セクターの経営改善による貸付金額の減少に努める。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秋田県東成瀬村</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2,396
2,250
203.69
4,381,416
4,293,730
82,876
2,236,243
3,352,279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134620</xdr:rowOff>
    </xdr:from>
    <xdr:to xmlns:xdr="http://schemas.openxmlformats.org/drawingml/2006/spreadsheetDrawing">
      <xdr:col>28</xdr:col>
      <xdr:colOff>114300</xdr:colOff>
      <xdr:row>39</xdr:row>
      <xdr:rowOff>134620</xdr:rowOff>
    </xdr:to>
    <xdr:cxnSp macro="">
      <xdr:nvCxnSpPr>
        <xdr:cNvPr id="42" name="直線コネクタ 41"/>
        <xdr:cNvCxnSpPr/>
      </xdr:nvCxnSpPr>
      <xdr:spPr>
        <a:xfrm>
          <a:off x="698500" y="6579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162560</xdr:rowOff>
    </xdr:from>
    <xdr:ext cx="248920" cy="248920"/>
    <xdr:sp macro="" textlink="">
      <xdr:nvSpPr>
        <xdr:cNvPr id="43" name="テキスト ボックス 42"/>
        <xdr:cNvSpPr txBox="1"/>
      </xdr:nvSpPr>
      <xdr:spPr>
        <a:xfrm>
          <a:off x="481330" y="64427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24765</xdr:rowOff>
    </xdr:from>
    <xdr:to xmlns:xdr="http://schemas.openxmlformats.org/drawingml/2006/spreadsheetDrawing">
      <xdr:col>28</xdr:col>
      <xdr:colOff>114300</xdr:colOff>
      <xdr:row>38</xdr:row>
      <xdr:rowOff>24765</xdr:rowOff>
    </xdr:to>
    <xdr:cxnSp macro="">
      <xdr:nvCxnSpPr>
        <xdr:cNvPr id="44" name="直線コネクタ 43"/>
        <xdr:cNvCxnSpPr/>
      </xdr:nvCxnSpPr>
      <xdr:spPr>
        <a:xfrm>
          <a:off x="6985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52705</xdr:rowOff>
    </xdr:from>
    <xdr:ext cx="530860" cy="248920"/>
    <xdr:sp macro="" textlink="">
      <xdr:nvSpPr>
        <xdr:cNvPr id="45" name="テキスト ボックス 44"/>
        <xdr:cNvSpPr txBox="1"/>
      </xdr:nvSpPr>
      <xdr:spPr>
        <a:xfrm>
          <a:off x="214630" y="6167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79375</xdr:rowOff>
    </xdr:from>
    <xdr:to xmlns:xdr="http://schemas.openxmlformats.org/drawingml/2006/spreadsheetDrawing">
      <xdr:col>28</xdr:col>
      <xdr:colOff>114300</xdr:colOff>
      <xdr:row>36</xdr:row>
      <xdr:rowOff>79375</xdr:rowOff>
    </xdr:to>
    <xdr:cxnSp macro="">
      <xdr:nvCxnSpPr>
        <xdr:cNvPr id="46" name="直線コネクタ 45"/>
        <xdr:cNvCxnSpPr/>
      </xdr:nvCxnSpPr>
      <xdr:spPr>
        <a:xfrm>
          <a:off x="698500" y="6029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107315</xdr:rowOff>
    </xdr:from>
    <xdr:ext cx="530860" cy="249555"/>
    <xdr:sp macro="" textlink="">
      <xdr:nvSpPr>
        <xdr:cNvPr id="47" name="テキスト ボックス 46"/>
        <xdr:cNvSpPr txBox="1"/>
      </xdr:nvSpPr>
      <xdr:spPr>
        <a:xfrm>
          <a:off x="214630" y="58921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8" name="直線コネクタ 47"/>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30860" cy="248920"/>
    <xdr:sp macro="" textlink="">
      <xdr:nvSpPr>
        <xdr:cNvPr id="49" name="テキスト ボックス 48"/>
        <xdr:cNvSpPr txBox="1"/>
      </xdr:nvSpPr>
      <xdr:spPr>
        <a:xfrm>
          <a:off x="2146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24765</xdr:rowOff>
    </xdr:from>
    <xdr:to xmlns:xdr="http://schemas.openxmlformats.org/drawingml/2006/spreadsheetDrawing">
      <xdr:col>28</xdr:col>
      <xdr:colOff>114300</xdr:colOff>
      <xdr:row>33</xdr:row>
      <xdr:rowOff>24765</xdr:rowOff>
    </xdr:to>
    <xdr:cxnSp macro="">
      <xdr:nvCxnSpPr>
        <xdr:cNvPr id="50" name="直線コネクタ 49"/>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52705</xdr:rowOff>
    </xdr:from>
    <xdr:ext cx="530860" cy="248920"/>
    <xdr:sp macro="" textlink="">
      <xdr:nvSpPr>
        <xdr:cNvPr id="51" name="テキスト ボックス 50"/>
        <xdr:cNvSpPr txBox="1"/>
      </xdr:nvSpPr>
      <xdr:spPr>
        <a:xfrm>
          <a:off x="214630" y="53422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79375</xdr:rowOff>
    </xdr:from>
    <xdr:to xmlns:xdr="http://schemas.openxmlformats.org/drawingml/2006/spreadsheetDrawing">
      <xdr:col>28</xdr:col>
      <xdr:colOff>114300</xdr:colOff>
      <xdr:row>31</xdr:row>
      <xdr:rowOff>79375</xdr:rowOff>
    </xdr:to>
    <xdr:cxnSp macro="">
      <xdr:nvCxnSpPr>
        <xdr:cNvPr id="52" name="直線コネクタ 51"/>
        <xdr:cNvCxnSpPr/>
      </xdr:nvCxnSpPr>
      <xdr:spPr>
        <a:xfrm>
          <a:off x="6985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30</xdr:row>
      <xdr:rowOff>107315</xdr:rowOff>
    </xdr:from>
    <xdr:ext cx="530860" cy="249555"/>
    <xdr:sp macro="" textlink="">
      <xdr:nvSpPr>
        <xdr:cNvPr id="53" name="テキスト ボックス 52"/>
        <xdr:cNvSpPr txBox="1"/>
      </xdr:nvSpPr>
      <xdr:spPr>
        <a:xfrm>
          <a:off x="214630" y="5066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134620</xdr:rowOff>
    </xdr:from>
    <xdr:to xmlns:xdr="http://schemas.openxmlformats.org/drawingml/2006/spreadsheetDrawing">
      <xdr:col>28</xdr:col>
      <xdr:colOff>114300</xdr:colOff>
      <xdr:row>29</xdr:row>
      <xdr:rowOff>134620</xdr:rowOff>
    </xdr:to>
    <xdr:cxnSp macro="">
      <xdr:nvCxnSpPr>
        <xdr:cNvPr id="54" name="直線コネクタ 53"/>
        <xdr:cNvCxnSpPr/>
      </xdr:nvCxnSpPr>
      <xdr:spPr>
        <a:xfrm>
          <a:off x="698500" y="4928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28</xdr:row>
      <xdr:rowOff>162560</xdr:rowOff>
    </xdr:from>
    <xdr:ext cx="530860" cy="248920"/>
    <xdr:sp macro="" textlink="">
      <xdr:nvSpPr>
        <xdr:cNvPr id="55" name="テキスト ボックス 54"/>
        <xdr:cNvSpPr txBox="1"/>
      </xdr:nvSpPr>
      <xdr:spPr>
        <a:xfrm>
          <a:off x="214630" y="47917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6" name="直線コネクタ 55"/>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7" name="テキスト ボックス 56"/>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8"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137160</xdr:rowOff>
    </xdr:from>
    <xdr:to xmlns:xdr="http://schemas.openxmlformats.org/drawingml/2006/spreadsheetDrawing">
      <xdr:col>24</xdr:col>
      <xdr:colOff>62865</xdr:colOff>
      <xdr:row>38</xdr:row>
      <xdr:rowOff>111760</xdr:rowOff>
    </xdr:to>
    <xdr:cxnSp macro="">
      <xdr:nvCxnSpPr>
        <xdr:cNvPr id="59" name="直線コネクタ 58"/>
        <xdr:cNvCxnSpPr/>
      </xdr:nvCxnSpPr>
      <xdr:spPr>
        <a:xfrm flipV="1">
          <a:off x="4252595" y="509651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116205</xdr:rowOff>
    </xdr:from>
    <xdr:ext cx="469900" cy="248920"/>
    <xdr:sp macro="" textlink="">
      <xdr:nvSpPr>
        <xdr:cNvPr id="60" name="議会費最小値テキスト"/>
        <xdr:cNvSpPr txBox="1"/>
      </xdr:nvSpPr>
      <xdr:spPr>
        <a:xfrm>
          <a:off x="4305300" y="63963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111760</xdr:rowOff>
    </xdr:from>
    <xdr:to xmlns:xdr="http://schemas.openxmlformats.org/drawingml/2006/spreadsheetDrawing">
      <xdr:col>24</xdr:col>
      <xdr:colOff>152400</xdr:colOff>
      <xdr:row>38</xdr:row>
      <xdr:rowOff>111760</xdr:rowOff>
    </xdr:to>
    <xdr:cxnSp macro="">
      <xdr:nvCxnSpPr>
        <xdr:cNvPr id="61" name="直線コネクタ 60"/>
        <xdr:cNvCxnSpPr/>
      </xdr:nvCxnSpPr>
      <xdr:spPr>
        <a:xfrm>
          <a:off x="4181475" y="639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85725</xdr:rowOff>
    </xdr:from>
    <xdr:ext cx="534670" cy="248920"/>
    <xdr:sp macro="" textlink="">
      <xdr:nvSpPr>
        <xdr:cNvPr id="62" name="議会費最大値テキスト"/>
        <xdr:cNvSpPr txBox="1"/>
      </xdr:nvSpPr>
      <xdr:spPr>
        <a:xfrm>
          <a:off x="4305300" y="48799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137160</xdr:rowOff>
    </xdr:from>
    <xdr:to xmlns:xdr="http://schemas.openxmlformats.org/drawingml/2006/spreadsheetDrawing">
      <xdr:col>24</xdr:col>
      <xdr:colOff>152400</xdr:colOff>
      <xdr:row>30</xdr:row>
      <xdr:rowOff>137160</xdr:rowOff>
    </xdr:to>
    <xdr:cxnSp macro="">
      <xdr:nvCxnSpPr>
        <xdr:cNvPr id="63" name="直線コネクタ 62"/>
        <xdr:cNvCxnSpPr/>
      </xdr:nvCxnSpPr>
      <xdr:spPr>
        <a:xfrm>
          <a:off x="4181475" y="5096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147955</xdr:rowOff>
    </xdr:from>
    <xdr:to xmlns:xdr="http://schemas.openxmlformats.org/drawingml/2006/spreadsheetDrawing">
      <xdr:col>24</xdr:col>
      <xdr:colOff>63500</xdr:colOff>
      <xdr:row>36</xdr:row>
      <xdr:rowOff>1270</xdr:rowOff>
    </xdr:to>
    <xdr:cxnSp macro="">
      <xdr:nvCxnSpPr>
        <xdr:cNvPr id="64" name="直線コネクタ 63"/>
        <xdr:cNvCxnSpPr/>
      </xdr:nvCxnSpPr>
      <xdr:spPr>
        <a:xfrm flipV="1">
          <a:off x="3492500" y="593280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85725</xdr:rowOff>
    </xdr:from>
    <xdr:ext cx="534670" cy="248920"/>
    <xdr:sp macro="" textlink="">
      <xdr:nvSpPr>
        <xdr:cNvPr id="65" name="議会費平均値テキスト"/>
        <xdr:cNvSpPr txBox="1"/>
      </xdr:nvSpPr>
      <xdr:spPr>
        <a:xfrm>
          <a:off x="4305300" y="603567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106045</xdr:rowOff>
    </xdr:from>
    <xdr:to xmlns:xdr="http://schemas.openxmlformats.org/drawingml/2006/spreadsheetDrawing">
      <xdr:col>24</xdr:col>
      <xdr:colOff>114300</xdr:colOff>
      <xdr:row>37</xdr:row>
      <xdr:rowOff>38735</xdr:rowOff>
    </xdr:to>
    <xdr:sp macro="" textlink="">
      <xdr:nvSpPr>
        <xdr:cNvPr id="66" name="フローチャート: 判断 65"/>
        <xdr:cNvSpPr/>
      </xdr:nvSpPr>
      <xdr:spPr>
        <a:xfrm>
          <a:off x="4203700" y="6055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1270</xdr:rowOff>
    </xdr:from>
    <xdr:to xmlns:xdr="http://schemas.openxmlformats.org/drawingml/2006/spreadsheetDrawing">
      <xdr:col>19</xdr:col>
      <xdr:colOff>174625</xdr:colOff>
      <xdr:row>36</xdr:row>
      <xdr:rowOff>10160</xdr:rowOff>
    </xdr:to>
    <xdr:cxnSp macro="">
      <xdr:nvCxnSpPr>
        <xdr:cNvPr id="67" name="直線コネクタ 66"/>
        <xdr:cNvCxnSpPr/>
      </xdr:nvCxnSpPr>
      <xdr:spPr>
        <a:xfrm flipV="1">
          <a:off x="2670175" y="595122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149225</xdr:rowOff>
    </xdr:from>
    <xdr:to xmlns:xdr="http://schemas.openxmlformats.org/drawingml/2006/spreadsheetDrawing">
      <xdr:col>20</xdr:col>
      <xdr:colOff>38100</xdr:colOff>
      <xdr:row>37</xdr:row>
      <xdr:rowOff>81280</xdr:rowOff>
    </xdr:to>
    <xdr:sp macro="" textlink="">
      <xdr:nvSpPr>
        <xdr:cNvPr id="68" name="フローチャート: 判断 67"/>
        <xdr:cNvSpPr/>
      </xdr:nvSpPr>
      <xdr:spPr>
        <a:xfrm>
          <a:off x="3444875" y="609917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72390</xdr:rowOff>
    </xdr:from>
    <xdr:ext cx="534035" cy="249555"/>
    <xdr:sp macro="" textlink="">
      <xdr:nvSpPr>
        <xdr:cNvPr id="69" name="テキスト ボックス 68"/>
        <xdr:cNvSpPr txBox="1"/>
      </xdr:nvSpPr>
      <xdr:spPr>
        <a:xfrm>
          <a:off x="3244215" y="61874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10160</xdr:rowOff>
    </xdr:from>
    <xdr:to xmlns:xdr="http://schemas.openxmlformats.org/drawingml/2006/spreadsheetDrawing">
      <xdr:col>15</xdr:col>
      <xdr:colOff>50800</xdr:colOff>
      <xdr:row>36</xdr:row>
      <xdr:rowOff>10795</xdr:rowOff>
    </xdr:to>
    <xdr:cxnSp macro="">
      <xdr:nvCxnSpPr>
        <xdr:cNvPr id="70" name="直線コネクタ 69"/>
        <xdr:cNvCxnSpPr/>
      </xdr:nvCxnSpPr>
      <xdr:spPr>
        <a:xfrm flipV="1">
          <a:off x="1860550" y="596011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3810</xdr:rowOff>
    </xdr:from>
    <xdr:to xmlns:xdr="http://schemas.openxmlformats.org/drawingml/2006/spreadsheetDrawing">
      <xdr:col>15</xdr:col>
      <xdr:colOff>101600</xdr:colOff>
      <xdr:row>37</xdr:row>
      <xdr:rowOff>101600</xdr:rowOff>
    </xdr:to>
    <xdr:sp macro="" textlink="">
      <xdr:nvSpPr>
        <xdr:cNvPr id="71" name="フローチャート: 判断 70"/>
        <xdr:cNvSpPr/>
      </xdr:nvSpPr>
      <xdr:spPr>
        <a:xfrm>
          <a:off x="2619375" y="611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93345</xdr:rowOff>
    </xdr:from>
    <xdr:ext cx="534035" cy="248920"/>
    <xdr:sp macro="" textlink="">
      <xdr:nvSpPr>
        <xdr:cNvPr id="72" name="テキスト ボックス 71"/>
        <xdr:cNvSpPr txBox="1"/>
      </xdr:nvSpPr>
      <xdr:spPr>
        <a:xfrm>
          <a:off x="2434590" y="62083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160655</xdr:rowOff>
    </xdr:from>
    <xdr:to xmlns:xdr="http://schemas.openxmlformats.org/drawingml/2006/spreadsheetDrawing">
      <xdr:col>10</xdr:col>
      <xdr:colOff>114300</xdr:colOff>
      <xdr:row>36</xdr:row>
      <xdr:rowOff>10795</xdr:rowOff>
    </xdr:to>
    <xdr:cxnSp macro="">
      <xdr:nvCxnSpPr>
        <xdr:cNvPr id="73" name="直線コネクタ 72"/>
        <xdr:cNvCxnSpPr/>
      </xdr:nvCxnSpPr>
      <xdr:spPr>
        <a:xfrm>
          <a:off x="1047750" y="594550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129540</xdr:rowOff>
    </xdr:from>
    <xdr:to xmlns:xdr="http://schemas.openxmlformats.org/drawingml/2006/spreadsheetDrawing">
      <xdr:col>10</xdr:col>
      <xdr:colOff>165100</xdr:colOff>
      <xdr:row>37</xdr:row>
      <xdr:rowOff>62230</xdr:rowOff>
    </xdr:to>
    <xdr:sp macro="" textlink="">
      <xdr:nvSpPr>
        <xdr:cNvPr id="74" name="フローチャート: 判断 73"/>
        <xdr:cNvSpPr/>
      </xdr:nvSpPr>
      <xdr:spPr>
        <a:xfrm>
          <a:off x="1809750" y="607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53975</xdr:rowOff>
    </xdr:from>
    <xdr:ext cx="534035" cy="248920"/>
    <xdr:sp macro="" textlink="">
      <xdr:nvSpPr>
        <xdr:cNvPr id="75" name="テキスト ボックス 74"/>
        <xdr:cNvSpPr txBox="1"/>
      </xdr:nvSpPr>
      <xdr:spPr>
        <a:xfrm>
          <a:off x="1609090" y="61690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113665</xdr:rowOff>
    </xdr:from>
    <xdr:to xmlns:xdr="http://schemas.openxmlformats.org/drawingml/2006/spreadsheetDrawing">
      <xdr:col>6</xdr:col>
      <xdr:colOff>38100</xdr:colOff>
      <xdr:row>37</xdr:row>
      <xdr:rowOff>46355</xdr:rowOff>
    </xdr:to>
    <xdr:sp macro="" textlink="">
      <xdr:nvSpPr>
        <xdr:cNvPr id="76" name="フローチャート: 判断 75"/>
        <xdr:cNvSpPr/>
      </xdr:nvSpPr>
      <xdr:spPr>
        <a:xfrm>
          <a:off x="1000125" y="6063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38100</xdr:rowOff>
    </xdr:from>
    <xdr:ext cx="534035" cy="249555"/>
    <xdr:sp macro="" textlink="">
      <xdr:nvSpPr>
        <xdr:cNvPr id="77" name="テキスト ボックス 76"/>
        <xdr:cNvSpPr txBox="1"/>
      </xdr:nvSpPr>
      <xdr:spPr>
        <a:xfrm>
          <a:off x="799465" y="61531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8" name="テキスト ボックス 77"/>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9" name="テキスト ボックス 78"/>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80" name="テキスト ボックス 79"/>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1" name="テキスト ボックス 80"/>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2" name="テキスト ボックス 81"/>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99060</xdr:rowOff>
    </xdr:from>
    <xdr:to xmlns:xdr="http://schemas.openxmlformats.org/drawingml/2006/spreadsheetDrawing">
      <xdr:col>24</xdr:col>
      <xdr:colOff>114300</xdr:colOff>
      <xdr:row>36</xdr:row>
      <xdr:rowOff>31750</xdr:rowOff>
    </xdr:to>
    <xdr:sp macro="" textlink="">
      <xdr:nvSpPr>
        <xdr:cNvPr id="83" name="楕円 82"/>
        <xdr:cNvSpPr/>
      </xdr:nvSpPr>
      <xdr:spPr>
        <a:xfrm>
          <a:off x="4203700" y="5883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121285</xdr:rowOff>
    </xdr:from>
    <xdr:ext cx="534670" cy="248920"/>
    <xdr:sp macro="" textlink="">
      <xdr:nvSpPr>
        <xdr:cNvPr id="84" name="議会費該当値テキスト"/>
        <xdr:cNvSpPr txBox="1"/>
      </xdr:nvSpPr>
      <xdr:spPr>
        <a:xfrm>
          <a:off x="4305300" y="57410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117475</xdr:rowOff>
    </xdr:from>
    <xdr:to xmlns:xdr="http://schemas.openxmlformats.org/drawingml/2006/spreadsheetDrawing">
      <xdr:col>20</xdr:col>
      <xdr:colOff>38100</xdr:colOff>
      <xdr:row>36</xdr:row>
      <xdr:rowOff>50165</xdr:rowOff>
    </xdr:to>
    <xdr:sp macro="" textlink="">
      <xdr:nvSpPr>
        <xdr:cNvPr id="85" name="楕円 84"/>
        <xdr:cNvSpPr/>
      </xdr:nvSpPr>
      <xdr:spPr>
        <a:xfrm>
          <a:off x="3444875" y="5902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66040</xdr:rowOff>
    </xdr:from>
    <xdr:ext cx="534035" cy="249555"/>
    <xdr:sp macro="" textlink="">
      <xdr:nvSpPr>
        <xdr:cNvPr id="86" name="テキスト ボックス 85"/>
        <xdr:cNvSpPr txBox="1"/>
      </xdr:nvSpPr>
      <xdr:spPr>
        <a:xfrm>
          <a:off x="3244215" y="56857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127000</xdr:rowOff>
    </xdr:from>
    <xdr:to xmlns:xdr="http://schemas.openxmlformats.org/drawingml/2006/spreadsheetDrawing">
      <xdr:col>15</xdr:col>
      <xdr:colOff>101600</xdr:colOff>
      <xdr:row>36</xdr:row>
      <xdr:rowOff>59690</xdr:rowOff>
    </xdr:to>
    <xdr:sp macro="" textlink="">
      <xdr:nvSpPr>
        <xdr:cNvPr id="87" name="楕円 86"/>
        <xdr:cNvSpPr/>
      </xdr:nvSpPr>
      <xdr:spPr>
        <a:xfrm>
          <a:off x="2619375" y="591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74930</xdr:rowOff>
    </xdr:from>
    <xdr:ext cx="534035" cy="249555"/>
    <xdr:sp macro="" textlink="">
      <xdr:nvSpPr>
        <xdr:cNvPr id="88" name="テキスト ボックス 87"/>
        <xdr:cNvSpPr txBox="1"/>
      </xdr:nvSpPr>
      <xdr:spPr>
        <a:xfrm>
          <a:off x="2434590" y="56946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127000</xdr:rowOff>
    </xdr:from>
    <xdr:to xmlns:xdr="http://schemas.openxmlformats.org/drawingml/2006/spreadsheetDrawing">
      <xdr:col>10</xdr:col>
      <xdr:colOff>165100</xdr:colOff>
      <xdr:row>36</xdr:row>
      <xdr:rowOff>60325</xdr:rowOff>
    </xdr:to>
    <xdr:sp macro="" textlink="">
      <xdr:nvSpPr>
        <xdr:cNvPr id="89" name="楕円 88"/>
        <xdr:cNvSpPr/>
      </xdr:nvSpPr>
      <xdr:spPr>
        <a:xfrm>
          <a:off x="1809750" y="5911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75565</xdr:rowOff>
    </xdr:from>
    <xdr:ext cx="534035" cy="249555"/>
    <xdr:sp macro="" textlink="">
      <xdr:nvSpPr>
        <xdr:cNvPr id="90" name="テキスト ボックス 89"/>
        <xdr:cNvSpPr txBox="1"/>
      </xdr:nvSpPr>
      <xdr:spPr>
        <a:xfrm>
          <a:off x="1609090" y="56953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111760</xdr:rowOff>
    </xdr:from>
    <xdr:to xmlns:xdr="http://schemas.openxmlformats.org/drawingml/2006/spreadsheetDrawing">
      <xdr:col>6</xdr:col>
      <xdr:colOff>38100</xdr:colOff>
      <xdr:row>36</xdr:row>
      <xdr:rowOff>44450</xdr:rowOff>
    </xdr:to>
    <xdr:sp macro="" textlink="">
      <xdr:nvSpPr>
        <xdr:cNvPr id="91" name="楕円 90"/>
        <xdr:cNvSpPr/>
      </xdr:nvSpPr>
      <xdr:spPr>
        <a:xfrm>
          <a:off x="1000125" y="58966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60960</xdr:rowOff>
    </xdr:from>
    <xdr:ext cx="534035" cy="248920"/>
    <xdr:sp macro="" textlink="">
      <xdr:nvSpPr>
        <xdr:cNvPr id="92" name="テキスト ボックス 91"/>
        <xdr:cNvSpPr txBox="1"/>
      </xdr:nvSpPr>
      <xdr:spPr>
        <a:xfrm>
          <a:off x="799465" y="56807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3" name="正方形/長方形 92"/>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4" name="正方形/長方形 93"/>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5" name="正方形/長方形 94"/>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6" name="正方形/長方形 95"/>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7" name="正方形/長方形 96"/>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8" name="正方形/長方形 97"/>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9" name="正方形/長方形 98"/>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0" name="正方形/長方形 99"/>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1" name="テキスト ボックス 100"/>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2" name="直線コネクタ 101"/>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3" name="直線コネクタ 102"/>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4" name="テキスト ボックス 103"/>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5" name="直線コネクタ 104"/>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6" name="テキスト ボックス 105"/>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7" name="直線コネクタ 106"/>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8" name="テキスト ボックス 107"/>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9" name="直線コネクタ 108"/>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10" name="テキスト ボックス 109"/>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11" name="直線コネクタ 110"/>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89535</xdr:rowOff>
    </xdr:from>
    <xdr:ext cx="685165" cy="248920"/>
    <xdr:sp macro="" textlink="">
      <xdr:nvSpPr>
        <xdr:cNvPr id="112" name="テキスト ボックス 111"/>
        <xdr:cNvSpPr txBox="1"/>
      </xdr:nvSpPr>
      <xdr:spPr>
        <a:xfrm>
          <a:off x="76200"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4" name="テキスト ボックス 113"/>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97790</xdr:rowOff>
    </xdr:from>
    <xdr:to xmlns:xdr="http://schemas.openxmlformats.org/drawingml/2006/spreadsheetDrawing">
      <xdr:col>24</xdr:col>
      <xdr:colOff>62865</xdr:colOff>
      <xdr:row>58</xdr:row>
      <xdr:rowOff>29210</xdr:rowOff>
    </xdr:to>
    <xdr:cxnSp macro="">
      <xdr:nvCxnSpPr>
        <xdr:cNvPr id="116" name="直線コネクタ 115"/>
        <xdr:cNvCxnSpPr/>
      </xdr:nvCxnSpPr>
      <xdr:spPr>
        <a:xfrm flipV="1">
          <a:off x="4252595" y="835914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33020</xdr:rowOff>
    </xdr:from>
    <xdr:ext cx="598805" cy="249555"/>
    <xdr:sp macro="" textlink="">
      <xdr:nvSpPr>
        <xdr:cNvPr id="117" name="総務費最小値テキスト"/>
        <xdr:cNvSpPr txBox="1"/>
      </xdr:nvSpPr>
      <xdr:spPr>
        <a:xfrm>
          <a:off x="4305300" y="96151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29210</xdr:rowOff>
    </xdr:from>
    <xdr:to xmlns:xdr="http://schemas.openxmlformats.org/drawingml/2006/spreadsheetDrawing">
      <xdr:col>24</xdr:col>
      <xdr:colOff>152400</xdr:colOff>
      <xdr:row>58</xdr:row>
      <xdr:rowOff>29210</xdr:rowOff>
    </xdr:to>
    <xdr:cxnSp macro="">
      <xdr:nvCxnSpPr>
        <xdr:cNvPr id="118" name="直線コネクタ 117"/>
        <xdr:cNvCxnSpPr/>
      </xdr:nvCxnSpPr>
      <xdr:spPr>
        <a:xfrm>
          <a:off x="4181475" y="9611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46355</xdr:rowOff>
    </xdr:from>
    <xdr:ext cx="690245" cy="249555"/>
    <xdr:sp macro="" textlink="">
      <xdr:nvSpPr>
        <xdr:cNvPr id="119" name="総務費最大値テキスト"/>
        <xdr:cNvSpPr txBox="1"/>
      </xdr:nvSpPr>
      <xdr:spPr>
        <a:xfrm>
          <a:off x="4305300" y="814260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97790</xdr:rowOff>
    </xdr:from>
    <xdr:to xmlns:xdr="http://schemas.openxmlformats.org/drawingml/2006/spreadsheetDrawing">
      <xdr:col>24</xdr:col>
      <xdr:colOff>152400</xdr:colOff>
      <xdr:row>50</xdr:row>
      <xdr:rowOff>97790</xdr:rowOff>
    </xdr:to>
    <xdr:cxnSp macro="">
      <xdr:nvCxnSpPr>
        <xdr:cNvPr id="120" name="直線コネクタ 119"/>
        <xdr:cNvCxnSpPr/>
      </xdr:nvCxnSpPr>
      <xdr:spPr>
        <a:xfrm>
          <a:off x="4181475" y="8359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48260</xdr:rowOff>
    </xdr:from>
    <xdr:to xmlns:xdr="http://schemas.openxmlformats.org/drawingml/2006/spreadsheetDrawing">
      <xdr:col>24</xdr:col>
      <xdr:colOff>63500</xdr:colOff>
      <xdr:row>55</xdr:row>
      <xdr:rowOff>81915</xdr:rowOff>
    </xdr:to>
    <xdr:cxnSp macro="">
      <xdr:nvCxnSpPr>
        <xdr:cNvPr id="121" name="直線コネクタ 120"/>
        <xdr:cNvCxnSpPr/>
      </xdr:nvCxnSpPr>
      <xdr:spPr>
        <a:xfrm flipV="1">
          <a:off x="3492500" y="913511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54610</xdr:rowOff>
    </xdr:from>
    <xdr:ext cx="598805" cy="248285"/>
    <xdr:sp macro="" textlink="">
      <xdr:nvSpPr>
        <xdr:cNvPr id="122" name="総務費平均値テキスト"/>
        <xdr:cNvSpPr txBox="1"/>
      </xdr:nvSpPr>
      <xdr:spPr>
        <a:xfrm>
          <a:off x="4305300" y="9306560"/>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74930</xdr:rowOff>
    </xdr:from>
    <xdr:to xmlns:xdr="http://schemas.openxmlformats.org/drawingml/2006/spreadsheetDrawing">
      <xdr:col>24</xdr:col>
      <xdr:colOff>114300</xdr:colOff>
      <xdr:row>57</xdr:row>
      <xdr:rowOff>7620</xdr:rowOff>
    </xdr:to>
    <xdr:sp macro="" textlink="">
      <xdr:nvSpPr>
        <xdr:cNvPr id="123" name="フローチャート: 判断 122"/>
        <xdr:cNvSpPr/>
      </xdr:nvSpPr>
      <xdr:spPr>
        <a:xfrm>
          <a:off x="4203700" y="9326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24130</xdr:rowOff>
    </xdr:from>
    <xdr:to xmlns:xdr="http://schemas.openxmlformats.org/drawingml/2006/spreadsheetDrawing">
      <xdr:col>19</xdr:col>
      <xdr:colOff>174625</xdr:colOff>
      <xdr:row>55</xdr:row>
      <xdr:rowOff>81915</xdr:rowOff>
    </xdr:to>
    <xdr:cxnSp macro="">
      <xdr:nvCxnSpPr>
        <xdr:cNvPr id="124" name="直線コネクタ 123"/>
        <xdr:cNvCxnSpPr/>
      </xdr:nvCxnSpPr>
      <xdr:spPr>
        <a:xfrm>
          <a:off x="2670175" y="9110980"/>
          <a:ext cx="8223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0</xdr:rowOff>
    </xdr:from>
    <xdr:to xmlns:xdr="http://schemas.openxmlformats.org/drawingml/2006/spreadsheetDrawing">
      <xdr:col>20</xdr:col>
      <xdr:colOff>38100</xdr:colOff>
      <xdr:row>56</xdr:row>
      <xdr:rowOff>97790</xdr:rowOff>
    </xdr:to>
    <xdr:sp macro="" textlink="">
      <xdr:nvSpPr>
        <xdr:cNvPr id="125" name="フローチャート: 判断 124"/>
        <xdr:cNvSpPr/>
      </xdr:nvSpPr>
      <xdr:spPr>
        <a:xfrm>
          <a:off x="3444875" y="92519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90170</xdr:rowOff>
    </xdr:from>
    <xdr:ext cx="598805" cy="248920"/>
    <xdr:sp macro="" textlink="">
      <xdr:nvSpPr>
        <xdr:cNvPr id="126" name="テキスト ボックス 125"/>
        <xdr:cNvSpPr txBox="1"/>
      </xdr:nvSpPr>
      <xdr:spPr>
        <a:xfrm>
          <a:off x="3211830" y="93421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24130</xdr:rowOff>
    </xdr:from>
    <xdr:to xmlns:xdr="http://schemas.openxmlformats.org/drawingml/2006/spreadsheetDrawing">
      <xdr:col>15</xdr:col>
      <xdr:colOff>50800</xdr:colOff>
      <xdr:row>55</xdr:row>
      <xdr:rowOff>96520</xdr:rowOff>
    </xdr:to>
    <xdr:cxnSp macro="">
      <xdr:nvCxnSpPr>
        <xdr:cNvPr id="127" name="直線コネクタ 126"/>
        <xdr:cNvCxnSpPr/>
      </xdr:nvCxnSpPr>
      <xdr:spPr>
        <a:xfrm flipV="1">
          <a:off x="1860550" y="9110980"/>
          <a:ext cx="8096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139700</xdr:rowOff>
    </xdr:from>
    <xdr:to xmlns:xdr="http://schemas.openxmlformats.org/drawingml/2006/spreadsheetDrawing">
      <xdr:col>15</xdr:col>
      <xdr:colOff>101600</xdr:colOff>
      <xdr:row>56</xdr:row>
      <xdr:rowOff>72390</xdr:rowOff>
    </xdr:to>
    <xdr:sp macro="" textlink="">
      <xdr:nvSpPr>
        <xdr:cNvPr id="128" name="フローチャート: 判断 127"/>
        <xdr:cNvSpPr/>
      </xdr:nvSpPr>
      <xdr:spPr>
        <a:xfrm>
          <a:off x="2619375" y="9226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64135</xdr:rowOff>
    </xdr:from>
    <xdr:ext cx="598805" cy="248920"/>
    <xdr:sp macro="" textlink="">
      <xdr:nvSpPr>
        <xdr:cNvPr id="129" name="テキスト ボックス 128"/>
        <xdr:cNvSpPr txBox="1"/>
      </xdr:nvSpPr>
      <xdr:spPr>
        <a:xfrm>
          <a:off x="2402205" y="93160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96520</xdr:rowOff>
    </xdr:from>
    <xdr:to xmlns:xdr="http://schemas.openxmlformats.org/drawingml/2006/spreadsheetDrawing">
      <xdr:col>10</xdr:col>
      <xdr:colOff>114300</xdr:colOff>
      <xdr:row>56</xdr:row>
      <xdr:rowOff>69215</xdr:rowOff>
    </xdr:to>
    <xdr:cxnSp macro="">
      <xdr:nvCxnSpPr>
        <xdr:cNvPr id="130" name="直線コネクタ 129"/>
        <xdr:cNvCxnSpPr/>
      </xdr:nvCxnSpPr>
      <xdr:spPr>
        <a:xfrm flipV="1">
          <a:off x="1047750" y="9183370"/>
          <a:ext cx="8128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136525</xdr:rowOff>
    </xdr:from>
    <xdr:to xmlns:xdr="http://schemas.openxmlformats.org/drawingml/2006/spreadsheetDrawing">
      <xdr:col>10</xdr:col>
      <xdr:colOff>165100</xdr:colOff>
      <xdr:row>56</xdr:row>
      <xdr:rowOff>69215</xdr:rowOff>
    </xdr:to>
    <xdr:sp macro="" textlink="">
      <xdr:nvSpPr>
        <xdr:cNvPr id="131" name="フローチャート: 判断 130"/>
        <xdr:cNvSpPr/>
      </xdr:nvSpPr>
      <xdr:spPr>
        <a:xfrm>
          <a:off x="1809750" y="9223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60960</xdr:rowOff>
    </xdr:from>
    <xdr:ext cx="598805" cy="248920"/>
    <xdr:sp macro="" textlink="">
      <xdr:nvSpPr>
        <xdr:cNvPr id="132" name="テキスト ボックス 131"/>
        <xdr:cNvSpPr txBox="1"/>
      </xdr:nvSpPr>
      <xdr:spPr>
        <a:xfrm>
          <a:off x="1576705" y="93129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26670</xdr:rowOff>
    </xdr:from>
    <xdr:to xmlns:xdr="http://schemas.openxmlformats.org/drawingml/2006/spreadsheetDrawing">
      <xdr:col>6</xdr:col>
      <xdr:colOff>38100</xdr:colOff>
      <xdr:row>57</xdr:row>
      <xdr:rowOff>124460</xdr:rowOff>
    </xdr:to>
    <xdr:sp macro="" textlink="">
      <xdr:nvSpPr>
        <xdr:cNvPr id="133" name="フローチャート: 判断 132"/>
        <xdr:cNvSpPr/>
      </xdr:nvSpPr>
      <xdr:spPr>
        <a:xfrm>
          <a:off x="1000125" y="9443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116205</xdr:rowOff>
    </xdr:from>
    <xdr:ext cx="598805" cy="248920"/>
    <xdr:sp macro="" textlink="">
      <xdr:nvSpPr>
        <xdr:cNvPr id="134" name="テキスト ボックス 133"/>
        <xdr:cNvSpPr txBox="1"/>
      </xdr:nvSpPr>
      <xdr:spPr>
        <a:xfrm>
          <a:off x="767080" y="95332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164465</xdr:rowOff>
    </xdr:from>
    <xdr:to xmlns:xdr="http://schemas.openxmlformats.org/drawingml/2006/spreadsheetDrawing">
      <xdr:col>24</xdr:col>
      <xdr:colOff>114300</xdr:colOff>
      <xdr:row>55</xdr:row>
      <xdr:rowOff>97155</xdr:rowOff>
    </xdr:to>
    <xdr:sp macro="" textlink="">
      <xdr:nvSpPr>
        <xdr:cNvPr id="140" name="楕円 139"/>
        <xdr:cNvSpPr/>
      </xdr:nvSpPr>
      <xdr:spPr>
        <a:xfrm>
          <a:off x="4203700" y="908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21590</xdr:rowOff>
    </xdr:from>
    <xdr:ext cx="598805" cy="248285"/>
    <xdr:sp macro="" textlink="">
      <xdr:nvSpPr>
        <xdr:cNvPr id="141" name="総務費該当値テキスト"/>
        <xdr:cNvSpPr txBox="1"/>
      </xdr:nvSpPr>
      <xdr:spPr>
        <a:xfrm>
          <a:off x="4305300" y="894334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33020</xdr:rowOff>
    </xdr:from>
    <xdr:to xmlns:xdr="http://schemas.openxmlformats.org/drawingml/2006/spreadsheetDrawing">
      <xdr:col>20</xdr:col>
      <xdr:colOff>38100</xdr:colOff>
      <xdr:row>55</xdr:row>
      <xdr:rowOff>130810</xdr:rowOff>
    </xdr:to>
    <xdr:sp macro="" textlink="">
      <xdr:nvSpPr>
        <xdr:cNvPr id="142" name="楕円 141"/>
        <xdr:cNvSpPr/>
      </xdr:nvSpPr>
      <xdr:spPr>
        <a:xfrm>
          <a:off x="3444875" y="9119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146685</xdr:rowOff>
    </xdr:from>
    <xdr:ext cx="598805" cy="249555"/>
    <xdr:sp macro="" textlink="">
      <xdr:nvSpPr>
        <xdr:cNvPr id="143" name="テキスト ボックス 142"/>
        <xdr:cNvSpPr txBox="1"/>
      </xdr:nvSpPr>
      <xdr:spPr>
        <a:xfrm>
          <a:off x="3211830" y="89033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139700</xdr:rowOff>
    </xdr:from>
    <xdr:to xmlns:xdr="http://schemas.openxmlformats.org/drawingml/2006/spreadsheetDrawing">
      <xdr:col>15</xdr:col>
      <xdr:colOff>101600</xdr:colOff>
      <xdr:row>55</xdr:row>
      <xdr:rowOff>72390</xdr:rowOff>
    </xdr:to>
    <xdr:sp macro="" textlink="">
      <xdr:nvSpPr>
        <xdr:cNvPr id="144" name="楕円 143"/>
        <xdr:cNvSpPr/>
      </xdr:nvSpPr>
      <xdr:spPr>
        <a:xfrm>
          <a:off x="2619375" y="906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88900</xdr:rowOff>
    </xdr:from>
    <xdr:ext cx="598805" cy="248920"/>
    <xdr:sp macro="" textlink="">
      <xdr:nvSpPr>
        <xdr:cNvPr id="145" name="テキスト ボックス 144"/>
        <xdr:cNvSpPr txBox="1"/>
      </xdr:nvSpPr>
      <xdr:spPr>
        <a:xfrm>
          <a:off x="2402205" y="88455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47625</xdr:rowOff>
    </xdr:from>
    <xdr:to xmlns:xdr="http://schemas.openxmlformats.org/drawingml/2006/spreadsheetDrawing">
      <xdr:col>10</xdr:col>
      <xdr:colOff>165100</xdr:colOff>
      <xdr:row>55</xdr:row>
      <xdr:rowOff>145415</xdr:rowOff>
    </xdr:to>
    <xdr:sp macro="" textlink="">
      <xdr:nvSpPr>
        <xdr:cNvPr id="146" name="楕円 145"/>
        <xdr:cNvSpPr/>
      </xdr:nvSpPr>
      <xdr:spPr>
        <a:xfrm>
          <a:off x="1809750" y="913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161290</xdr:rowOff>
    </xdr:from>
    <xdr:ext cx="598805" cy="248920"/>
    <xdr:sp macro="" textlink="">
      <xdr:nvSpPr>
        <xdr:cNvPr id="147" name="テキスト ボックス 146"/>
        <xdr:cNvSpPr txBox="1"/>
      </xdr:nvSpPr>
      <xdr:spPr>
        <a:xfrm>
          <a:off x="1576705" y="89179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20320</xdr:rowOff>
    </xdr:from>
    <xdr:to xmlns:xdr="http://schemas.openxmlformats.org/drawingml/2006/spreadsheetDrawing">
      <xdr:col>6</xdr:col>
      <xdr:colOff>38100</xdr:colOff>
      <xdr:row>56</xdr:row>
      <xdr:rowOff>118110</xdr:rowOff>
    </xdr:to>
    <xdr:sp macro="" textlink="">
      <xdr:nvSpPr>
        <xdr:cNvPr id="148" name="楕円 147"/>
        <xdr:cNvSpPr/>
      </xdr:nvSpPr>
      <xdr:spPr>
        <a:xfrm>
          <a:off x="1000125" y="9272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133985</xdr:rowOff>
    </xdr:from>
    <xdr:ext cx="598805" cy="249555"/>
    <xdr:sp macro="" textlink="">
      <xdr:nvSpPr>
        <xdr:cNvPr id="149" name="テキスト ボックス 148"/>
        <xdr:cNvSpPr txBox="1"/>
      </xdr:nvSpPr>
      <xdr:spPr>
        <a:xfrm>
          <a:off x="767080" y="9055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8" name="テキスト ボックス 157"/>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60" name="テキスト ボックス 159"/>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1" name="直線コネクタ 160"/>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162560</xdr:rowOff>
    </xdr:from>
    <xdr:ext cx="595630" cy="248920"/>
    <xdr:sp macro="" textlink="">
      <xdr:nvSpPr>
        <xdr:cNvPr id="162" name="テキスト ボックス 161"/>
        <xdr:cNvSpPr txBox="1"/>
      </xdr:nvSpPr>
      <xdr:spPr>
        <a:xfrm>
          <a:off x="166370" y="128816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3" name="直線コネクタ 162"/>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64" name="テキスト ボックス 163"/>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5" name="直線コネクタ 164"/>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66" name="テキスト ボックス 165"/>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7" name="直線コネクタ 166"/>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8" name="テキスト ボックス 167"/>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2540</xdr:rowOff>
    </xdr:from>
    <xdr:to xmlns:xdr="http://schemas.openxmlformats.org/drawingml/2006/spreadsheetDrawing">
      <xdr:col>24</xdr:col>
      <xdr:colOff>62865</xdr:colOff>
      <xdr:row>77</xdr:row>
      <xdr:rowOff>36830</xdr:rowOff>
    </xdr:to>
    <xdr:cxnSp macro="">
      <xdr:nvCxnSpPr>
        <xdr:cNvPr id="172" name="直線コネクタ 171"/>
        <xdr:cNvCxnSpPr/>
      </xdr:nvCxnSpPr>
      <xdr:spPr>
        <a:xfrm flipV="1">
          <a:off x="4252595" y="11730990"/>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40005</xdr:rowOff>
    </xdr:from>
    <xdr:ext cx="598805" cy="249555"/>
    <xdr:sp macro="" textlink="">
      <xdr:nvSpPr>
        <xdr:cNvPr id="173" name="民生費最小値テキスト"/>
        <xdr:cNvSpPr txBox="1"/>
      </xdr:nvSpPr>
      <xdr:spPr>
        <a:xfrm>
          <a:off x="4305300" y="127590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36830</xdr:rowOff>
    </xdr:from>
    <xdr:to xmlns:xdr="http://schemas.openxmlformats.org/drawingml/2006/spreadsheetDrawing">
      <xdr:col>24</xdr:col>
      <xdr:colOff>152400</xdr:colOff>
      <xdr:row>77</xdr:row>
      <xdr:rowOff>36830</xdr:rowOff>
    </xdr:to>
    <xdr:cxnSp macro="">
      <xdr:nvCxnSpPr>
        <xdr:cNvPr id="174" name="直線コネクタ 173"/>
        <xdr:cNvCxnSpPr/>
      </xdr:nvCxnSpPr>
      <xdr:spPr>
        <a:xfrm>
          <a:off x="4181475" y="12755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116205</xdr:rowOff>
    </xdr:from>
    <xdr:ext cx="598805" cy="248920"/>
    <xdr:sp macro="" textlink="">
      <xdr:nvSpPr>
        <xdr:cNvPr id="175" name="民生費最大値テキスト"/>
        <xdr:cNvSpPr txBox="1"/>
      </xdr:nvSpPr>
      <xdr:spPr>
        <a:xfrm>
          <a:off x="4305300" y="115144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392,471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2540</xdr:rowOff>
    </xdr:from>
    <xdr:to xmlns:xdr="http://schemas.openxmlformats.org/drawingml/2006/spreadsheetDrawing">
      <xdr:col>24</xdr:col>
      <xdr:colOff>152400</xdr:colOff>
      <xdr:row>71</xdr:row>
      <xdr:rowOff>2540</xdr:rowOff>
    </xdr:to>
    <xdr:cxnSp macro="">
      <xdr:nvCxnSpPr>
        <xdr:cNvPr id="176" name="直線コネクタ 175"/>
        <xdr:cNvCxnSpPr/>
      </xdr:nvCxnSpPr>
      <xdr:spPr>
        <a:xfrm>
          <a:off x="4181475" y="1173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140970</xdr:rowOff>
    </xdr:from>
    <xdr:to xmlns:xdr="http://schemas.openxmlformats.org/drawingml/2006/spreadsheetDrawing">
      <xdr:col>24</xdr:col>
      <xdr:colOff>63500</xdr:colOff>
      <xdr:row>75</xdr:row>
      <xdr:rowOff>142240</xdr:rowOff>
    </xdr:to>
    <xdr:cxnSp macro="">
      <xdr:nvCxnSpPr>
        <xdr:cNvPr id="177" name="直線コネクタ 176"/>
        <xdr:cNvCxnSpPr/>
      </xdr:nvCxnSpPr>
      <xdr:spPr>
        <a:xfrm>
          <a:off x="3492500" y="1252982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135255</xdr:rowOff>
    </xdr:from>
    <xdr:ext cx="598805" cy="249555"/>
    <xdr:sp macro="" textlink="">
      <xdr:nvSpPr>
        <xdr:cNvPr id="178" name="民生費平均値テキスト"/>
        <xdr:cNvSpPr txBox="1"/>
      </xdr:nvSpPr>
      <xdr:spPr>
        <a:xfrm>
          <a:off x="4305300" y="1219390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113030</xdr:rowOff>
    </xdr:from>
    <xdr:to xmlns:xdr="http://schemas.openxmlformats.org/drawingml/2006/spreadsheetDrawing">
      <xdr:col>24</xdr:col>
      <xdr:colOff>114300</xdr:colOff>
      <xdr:row>75</xdr:row>
      <xdr:rowOff>45720</xdr:rowOff>
    </xdr:to>
    <xdr:sp macro="" textlink="">
      <xdr:nvSpPr>
        <xdr:cNvPr id="179" name="フローチャート: 判断 178"/>
        <xdr:cNvSpPr/>
      </xdr:nvSpPr>
      <xdr:spPr>
        <a:xfrm>
          <a:off x="4203700" y="12336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139065</xdr:rowOff>
    </xdr:from>
    <xdr:to xmlns:xdr="http://schemas.openxmlformats.org/drawingml/2006/spreadsheetDrawing">
      <xdr:col>19</xdr:col>
      <xdr:colOff>174625</xdr:colOff>
      <xdr:row>75</xdr:row>
      <xdr:rowOff>140970</xdr:rowOff>
    </xdr:to>
    <xdr:cxnSp macro="">
      <xdr:nvCxnSpPr>
        <xdr:cNvPr id="180" name="直線コネクタ 179"/>
        <xdr:cNvCxnSpPr/>
      </xdr:nvCxnSpPr>
      <xdr:spPr>
        <a:xfrm>
          <a:off x="2670175" y="1252791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52705</xdr:rowOff>
    </xdr:from>
    <xdr:to xmlns:xdr="http://schemas.openxmlformats.org/drawingml/2006/spreadsheetDrawing">
      <xdr:col>20</xdr:col>
      <xdr:colOff>38100</xdr:colOff>
      <xdr:row>75</xdr:row>
      <xdr:rowOff>150495</xdr:rowOff>
    </xdr:to>
    <xdr:sp macro="" textlink="">
      <xdr:nvSpPr>
        <xdr:cNvPr id="181" name="フローチャート: 判断 180"/>
        <xdr:cNvSpPr/>
      </xdr:nvSpPr>
      <xdr:spPr>
        <a:xfrm>
          <a:off x="3444875" y="12441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1270</xdr:rowOff>
    </xdr:from>
    <xdr:ext cx="598805" cy="249555"/>
    <xdr:sp macro="" textlink="">
      <xdr:nvSpPr>
        <xdr:cNvPr id="182" name="テキスト ボックス 181"/>
        <xdr:cNvSpPr txBox="1"/>
      </xdr:nvSpPr>
      <xdr:spPr>
        <a:xfrm>
          <a:off x="3211830" y="122250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139065</xdr:rowOff>
    </xdr:from>
    <xdr:to xmlns:xdr="http://schemas.openxmlformats.org/drawingml/2006/spreadsheetDrawing">
      <xdr:col>15</xdr:col>
      <xdr:colOff>50800</xdr:colOff>
      <xdr:row>76</xdr:row>
      <xdr:rowOff>1905</xdr:rowOff>
    </xdr:to>
    <xdr:cxnSp macro="">
      <xdr:nvCxnSpPr>
        <xdr:cNvPr id="183" name="直線コネクタ 182"/>
        <xdr:cNvCxnSpPr/>
      </xdr:nvCxnSpPr>
      <xdr:spPr>
        <a:xfrm flipV="1">
          <a:off x="1860550" y="12527915"/>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93980</xdr:rowOff>
    </xdr:from>
    <xdr:to xmlns:xdr="http://schemas.openxmlformats.org/drawingml/2006/spreadsheetDrawing">
      <xdr:col>15</xdr:col>
      <xdr:colOff>101600</xdr:colOff>
      <xdr:row>75</xdr:row>
      <xdr:rowOff>27305</xdr:rowOff>
    </xdr:to>
    <xdr:sp macro="" textlink="">
      <xdr:nvSpPr>
        <xdr:cNvPr id="184" name="フローチャート: 判断 183"/>
        <xdr:cNvSpPr/>
      </xdr:nvSpPr>
      <xdr:spPr>
        <a:xfrm>
          <a:off x="2619375" y="12317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42545</xdr:rowOff>
    </xdr:from>
    <xdr:ext cx="598805" cy="249555"/>
    <xdr:sp macro="" textlink="">
      <xdr:nvSpPr>
        <xdr:cNvPr id="185" name="テキスト ボックス 184"/>
        <xdr:cNvSpPr txBox="1"/>
      </xdr:nvSpPr>
      <xdr:spPr>
        <a:xfrm>
          <a:off x="2402205" y="121011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1905</xdr:rowOff>
    </xdr:from>
    <xdr:to xmlns:xdr="http://schemas.openxmlformats.org/drawingml/2006/spreadsheetDrawing">
      <xdr:col>10</xdr:col>
      <xdr:colOff>114300</xdr:colOff>
      <xdr:row>76</xdr:row>
      <xdr:rowOff>89535</xdr:rowOff>
    </xdr:to>
    <xdr:cxnSp macro="">
      <xdr:nvCxnSpPr>
        <xdr:cNvPr id="186" name="直線コネクタ 185"/>
        <xdr:cNvCxnSpPr/>
      </xdr:nvCxnSpPr>
      <xdr:spPr>
        <a:xfrm flipV="1">
          <a:off x="1047750" y="12555855"/>
          <a:ext cx="812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35560</xdr:rowOff>
    </xdr:from>
    <xdr:to xmlns:xdr="http://schemas.openxmlformats.org/drawingml/2006/spreadsheetDrawing">
      <xdr:col>10</xdr:col>
      <xdr:colOff>165100</xdr:colOff>
      <xdr:row>75</xdr:row>
      <xdr:rowOff>133350</xdr:rowOff>
    </xdr:to>
    <xdr:sp macro="" textlink="">
      <xdr:nvSpPr>
        <xdr:cNvPr id="187" name="フローチャート: 判断 186"/>
        <xdr:cNvSpPr/>
      </xdr:nvSpPr>
      <xdr:spPr>
        <a:xfrm>
          <a:off x="1809750" y="12424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149225</xdr:rowOff>
    </xdr:from>
    <xdr:ext cx="598805" cy="248920"/>
    <xdr:sp macro="" textlink="">
      <xdr:nvSpPr>
        <xdr:cNvPr id="188" name="テキスト ボックス 187"/>
        <xdr:cNvSpPr txBox="1"/>
      </xdr:nvSpPr>
      <xdr:spPr>
        <a:xfrm>
          <a:off x="1576705" y="122078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118745</xdr:rowOff>
    </xdr:from>
    <xdr:to xmlns:xdr="http://schemas.openxmlformats.org/drawingml/2006/spreadsheetDrawing">
      <xdr:col>6</xdr:col>
      <xdr:colOff>38100</xdr:colOff>
      <xdr:row>76</xdr:row>
      <xdr:rowOff>51435</xdr:rowOff>
    </xdr:to>
    <xdr:sp macro="" textlink="">
      <xdr:nvSpPr>
        <xdr:cNvPr id="189" name="フローチャート: 判断 188"/>
        <xdr:cNvSpPr/>
      </xdr:nvSpPr>
      <xdr:spPr>
        <a:xfrm>
          <a:off x="1000125" y="125075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67945</xdr:rowOff>
    </xdr:from>
    <xdr:ext cx="598805" cy="249555"/>
    <xdr:sp macro="" textlink="">
      <xdr:nvSpPr>
        <xdr:cNvPr id="190" name="テキスト ボックス 189"/>
        <xdr:cNvSpPr txBox="1"/>
      </xdr:nvSpPr>
      <xdr:spPr>
        <a:xfrm>
          <a:off x="767080" y="122916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93980</xdr:rowOff>
    </xdr:from>
    <xdr:to xmlns:xdr="http://schemas.openxmlformats.org/drawingml/2006/spreadsheetDrawing">
      <xdr:col>24</xdr:col>
      <xdr:colOff>114300</xdr:colOff>
      <xdr:row>76</xdr:row>
      <xdr:rowOff>26670</xdr:rowOff>
    </xdr:to>
    <xdr:sp macro="" textlink="">
      <xdr:nvSpPr>
        <xdr:cNvPr id="196" name="楕円 195"/>
        <xdr:cNvSpPr/>
      </xdr:nvSpPr>
      <xdr:spPr>
        <a:xfrm>
          <a:off x="4203700" y="1248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72390</xdr:rowOff>
    </xdr:from>
    <xdr:ext cx="598805" cy="249555"/>
    <xdr:sp macro="" textlink="">
      <xdr:nvSpPr>
        <xdr:cNvPr id="197" name="民生費該当値テキスト"/>
        <xdr:cNvSpPr txBox="1"/>
      </xdr:nvSpPr>
      <xdr:spPr>
        <a:xfrm>
          <a:off x="4305300" y="124612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92710</xdr:rowOff>
    </xdr:from>
    <xdr:to xmlns:xdr="http://schemas.openxmlformats.org/drawingml/2006/spreadsheetDrawing">
      <xdr:col>20</xdr:col>
      <xdr:colOff>38100</xdr:colOff>
      <xdr:row>76</xdr:row>
      <xdr:rowOff>25400</xdr:rowOff>
    </xdr:to>
    <xdr:sp macro="" textlink="">
      <xdr:nvSpPr>
        <xdr:cNvPr id="198" name="楕円 197"/>
        <xdr:cNvSpPr/>
      </xdr:nvSpPr>
      <xdr:spPr>
        <a:xfrm>
          <a:off x="3444875" y="12481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17145</xdr:rowOff>
    </xdr:from>
    <xdr:ext cx="598805" cy="248920"/>
    <xdr:sp macro="" textlink="">
      <xdr:nvSpPr>
        <xdr:cNvPr id="199" name="テキスト ボックス 198"/>
        <xdr:cNvSpPr txBox="1"/>
      </xdr:nvSpPr>
      <xdr:spPr>
        <a:xfrm>
          <a:off x="3211830" y="125710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90805</xdr:rowOff>
    </xdr:from>
    <xdr:to xmlns:xdr="http://schemas.openxmlformats.org/drawingml/2006/spreadsheetDrawing">
      <xdr:col>15</xdr:col>
      <xdr:colOff>101600</xdr:colOff>
      <xdr:row>76</xdr:row>
      <xdr:rowOff>23495</xdr:rowOff>
    </xdr:to>
    <xdr:sp macro="" textlink="">
      <xdr:nvSpPr>
        <xdr:cNvPr id="200" name="楕円 199"/>
        <xdr:cNvSpPr/>
      </xdr:nvSpPr>
      <xdr:spPr>
        <a:xfrm>
          <a:off x="2619375" y="12479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14605</xdr:rowOff>
    </xdr:from>
    <xdr:ext cx="598805" cy="249555"/>
    <xdr:sp macro="" textlink="">
      <xdr:nvSpPr>
        <xdr:cNvPr id="201" name="テキスト ボックス 200"/>
        <xdr:cNvSpPr txBox="1"/>
      </xdr:nvSpPr>
      <xdr:spPr>
        <a:xfrm>
          <a:off x="2402205" y="125685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118110</xdr:rowOff>
    </xdr:from>
    <xdr:to xmlns:xdr="http://schemas.openxmlformats.org/drawingml/2006/spreadsheetDrawing">
      <xdr:col>10</xdr:col>
      <xdr:colOff>165100</xdr:colOff>
      <xdr:row>76</xdr:row>
      <xdr:rowOff>50800</xdr:rowOff>
    </xdr:to>
    <xdr:sp macro="" textlink="">
      <xdr:nvSpPr>
        <xdr:cNvPr id="202" name="楕円 201"/>
        <xdr:cNvSpPr/>
      </xdr:nvSpPr>
      <xdr:spPr>
        <a:xfrm>
          <a:off x="1809750" y="1250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41910</xdr:rowOff>
    </xdr:from>
    <xdr:ext cx="598805" cy="249555"/>
    <xdr:sp macro="" textlink="">
      <xdr:nvSpPr>
        <xdr:cNvPr id="203" name="テキスト ボックス 202"/>
        <xdr:cNvSpPr txBox="1"/>
      </xdr:nvSpPr>
      <xdr:spPr>
        <a:xfrm>
          <a:off x="1576705" y="125958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40005</xdr:rowOff>
    </xdr:from>
    <xdr:to xmlns:xdr="http://schemas.openxmlformats.org/drawingml/2006/spreadsheetDrawing">
      <xdr:col>6</xdr:col>
      <xdr:colOff>38100</xdr:colOff>
      <xdr:row>76</xdr:row>
      <xdr:rowOff>137795</xdr:rowOff>
    </xdr:to>
    <xdr:sp macro="" textlink="">
      <xdr:nvSpPr>
        <xdr:cNvPr id="204" name="楕円 203"/>
        <xdr:cNvSpPr/>
      </xdr:nvSpPr>
      <xdr:spPr>
        <a:xfrm>
          <a:off x="1000125" y="12593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129540</xdr:rowOff>
    </xdr:from>
    <xdr:ext cx="598805" cy="248920"/>
    <xdr:sp macro="" textlink="">
      <xdr:nvSpPr>
        <xdr:cNvPr id="205" name="テキスト ボックス 204"/>
        <xdr:cNvSpPr txBox="1"/>
      </xdr:nvSpPr>
      <xdr:spPr>
        <a:xfrm>
          <a:off x="767080" y="126834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7" name="テキスト ボックス 216"/>
        <xdr:cNvSpPr txBox="1"/>
      </xdr:nvSpPr>
      <xdr:spPr>
        <a:xfrm>
          <a:off x="4813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9" name="テキスト ボックス 218"/>
        <xdr:cNvSpPr txBox="1"/>
      </xdr:nvSpPr>
      <xdr:spPr>
        <a:xfrm>
          <a:off x="166370"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3" name="テキスト ボックス 222"/>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7" name="テキスト ボックス 226"/>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9" name="テキスト ボックス 228"/>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51435</xdr:rowOff>
    </xdr:from>
    <xdr:to xmlns:xdr="http://schemas.openxmlformats.org/drawingml/2006/spreadsheetDrawing">
      <xdr:col>24</xdr:col>
      <xdr:colOff>62865</xdr:colOff>
      <xdr:row>98</xdr:row>
      <xdr:rowOff>110490</xdr:rowOff>
    </xdr:to>
    <xdr:cxnSp macro="">
      <xdr:nvCxnSpPr>
        <xdr:cNvPr id="231" name="直線コネクタ 230"/>
        <xdr:cNvCxnSpPr/>
      </xdr:nvCxnSpPr>
      <xdr:spPr>
        <a:xfrm flipV="1">
          <a:off x="4252595" y="1491678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114300</xdr:rowOff>
    </xdr:from>
    <xdr:ext cx="534670" cy="259080"/>
    <xdr:sp macro="" textlink="">
      <xdr:nvSpPr>
        <xdr:cNvPr id="232" name="衛生費最小値テキスト"/>
        <xdr:cNvSpPr txBox="1"/>
      </xdr:nvSpPr>
      <xdr:spPr>
        <a:xfrm>
          <a:off x="4305300" y="1634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110490</xdr:rowOff>
    </xdr:from>
    <xdr:to xmlns:xdr="http://schemas.openxmlformats.org/drawingml/2006/spreadsheetDrawing">
      <xdr:col>24</xdr:col>
      <xdr:colOff>152400</xdr:colOff>
      <xdr:row>98</xdr:row>
      <xdr:rowOff>110490</xdr:rowOff>
    </xdr:to>
    <xdr:cxnSp macro="">
      <xdr:nvCxnSpPr>
        <xdr:cNvPr id="233" name="直線コネクタ 232"/>
        <xdr:cNvCxnSpPr/>
      </xdr:nvCxnSpPr>
      <xdr:spPr>
        <a:xfrm>
          <a:off x="4181475" y="16341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165100</xdr:rowOff>
    </xdr:from>
    <xdr:ext cx="598805" cy="249555"/>
    <xdr:sp macro="" textlink="">
      <xdr:nvSpPr>
        <xdr:cNvPr id="234" name="衛生費最大値テキスト"/>
        <xdr:cNvSpPr txBox="1"/>
      </xdr:nvSpPr>
      <xdr:spPr>
        <a:xfrm>
          <a:off x="4305300" y="147002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486,463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51435</xdr:rowOff>
    </xdr:from>
    <xdr:to xmlns:xdr="http://schemas.openxmlformats.org/drawingml/2006/spreadsheetDrawing">
      <xdr:col>24</xdr:col>
      <xdr:colOff>152400</xdr:colOff>
      <xdr:row>90</xdr:row>
      <xdr:rowOff>51435</xdr:rowOff>
    </xdr:to>
    <xdr:cxnSp macro="">
      <xdr:nvCxnSpPr>
        <xdr:cNvPr id="235" name="直線コネクタ 234"/>
        <xdr:cNvCxnSpPr/>
      </xdr:nvCxnSpPr>
      <xdr:spPr>
        <a:xfrm>
          <a:off x="4181475" y="14916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99695</xdr:rowOff>
    </xdr:from>
    <xdr:to xmlns:xdr="http://schemas.openxmlformats.org/drawingml/2006/spreadsheetDrawing">
      <xdr:col>24</xdr:col>
      <xdr:colOff>63500</xdr:colOff>
      <xdr:row>97</xdr:row>
      <xdr:rowOff>2540</xdr:rowOff>
    </xdr:to>
    <xdr:cxnSp macro="">
      <xdr:nvCxnSpPr>
        <xdr:cNvPr id="236" name="直線コネクタ 235"/>
        <xdr:cNvCxnSpPr/>
      </xdr:nvCxnSpPr>
      <xdr:spPr>
        <a:xfrm>
          <a:off x="3492500" y="15987395"/>
          <a:ext cx="762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135255</xdr:rowOff>
    </xdr:from>
    <xdr:ext cx="598805" cy="258445"/>
    <xdr:sp macro="" textlink="">
      <xdr:nvSpPr>
        <xdr:cNvPr id="237" name="衛生費平均値テキスト"/>
        <xdr:cNvSpPr txBox="1"/>
      </xdr:nvSpPr>
      <xdr:spPr>
        <a:xfrm>
          <a:off x="4305300" y="160229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156845</xdr:rowOff>
    </xdr:from>
    <xdr:to xmlns:xdr="http://schemas.openxmlformats.org/drawingml/2006/spreadsheetDrawing">
      <xdr:col>24</xdr:col>
      <xdr:colOff>114300</xdr:colOff>
      <xdr:row>97</xdr:row>
      <xdr:rowOff>86995</xdr:rowOff>
    </xdr:to>
    <xdr:sp macro="" textlink="">
      <xdr:nvSpPr>
        <xdr:cNvPr id="238" name="フローチャート: 判断 237"/>
        <xdr:cNvSpPr/>
      </xdr:nvSpPr>
      <xdr:spPr>
        <a:xfrm>
          <a:off x="4203700" y="160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99695</xdr:rowOff>
    </xdr:from>
    <xdr:to xmlns:xdr="http://schemas.openxmlformats.org/drawingml/2006/spreadsheetDrawing">
      <xdr:col>19</xdr:col>
      <xdr:colOff>174625</xdr:colOff>
      <xdr:row>97</xdr:row>
      <xdr:rowOff>19685</xdr:rowOff>
    </xdr:to>
    <xdr:cxnSp macro="">
      <xdr:nvCxnSpPr>
        <xdr:cNvPr id="239" name="直線コネクタ 238"/>
        <xdr:cNvCxnSpPr/>
      </xdr:nvCxnSpPr>
      <xdr:spPr>
        <a:xfrm flipV="1">
          <a:off x="2670175" y="15987395"/>
          <a:ext cx="8223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43180</xdr:rowOff>
    </xdr:from>
    <xdr:to xmlns:xdr="http://schemas.openxmlformats.org/drawingml/2006/spreadsheetDrawing">
      <xdr:col>20</xdr:col>
      <xdr:colOff>38100</xdr:colOff>
      <xdr:row>97</xdr:row>
      <xdr:rowOff>144780</xdr:rowOff>
    </xdr:to>
    <xdr:sp macro="" textlink="">
      <xdr:nvSpPr>
        <xdr:cNvPr id="240" name="フローチャート: 判断 239"/>
        <xdr:cNvSpPr/>
      </xdr:nvSpPr>
      <xdr:spPr>
        <a:xfrm>
          <a:off x="3444875" y="16102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135890</xdr:rowOff>
    </xdr:from>
    <xdr:ext cx="598805" cy="259080"/>
    <xdr:sp macro="" textlink="">
      <xdr:nvSpPr>
        <xdr:cNvPr id="241" name="テキスト ボックス 240"/>
        <xdr:cNvSpPr txBox="1"/>
      </xdr:nvSpPr>
      <xdr:spPr>
        <a:xfrm>
          <a:off x="3211830" y="16195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19685</xdr:rowOff>
    </xdr:from>
    <xdr:to xmlns:xdr="http://schemas.openxmlformats.org/drawingml/2006/spreadsheetDrawing">
      <xdr:col>15</xdr:col>
      <xdr:colOff>50800</xdr:colOff>
      <xdr:row>97</xdr:row>
      <xdr:rowOff>78105</xdr:rowOff>
    </xdr:to>
    <xdr:cxnSp macro="">
      <xdr:nvCxnSpPr>
        <xdr:cNvPr id="242" name="直線コネクタ 241"/>
        <xdr:cNvCxnSpPr/>
      </xdr:nvCxnSpPr>
      <xdr:spPr>
        <a:xfrm flipV="1">
          <a:off x="1860550" y="16078835"/>
          <a:ext cx="8096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144145</xdr:rowOff>
    </xdr:from>
    <xdr:to xmlns:xdr="http://schemas.openxmlformats.org/drawingml/2006/spreadsheetDrawing">
      <xdr:col>15</xdr:col>
      <xdr:colOff>101600</xdr:colOff>
      <xdr:row>97</xdr:row>
      <xdr:rowOff>74930</xdr:rowOff>
    </xdr:to>
    <xdr:sp macro="" textlink="">
      <xdr:nvSpPr>
        <xdr:cNvPr id="243" name="フローチャート: 判断 242"/>
        <xdr:cNvSpPr/>
      </xdr:nvSpPr>
      <xdr:spPr>
        <a:xfrm>
          <a:off x="2619375" y="16031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65405</xdr:rowOff>
    </xdr:from>
    <xdr:ext cx="598805" cy="258445"/>
    <xdr:sp macro="" textlink="">
      <xdr:nvSpPr>
        <xdr:cNvPr id="244" name="テキスト ボックス 243"/>
        <xdr:cNvSpPr txBox="1"/>
      </xdr:nvSpPr>
      <xdr:spPr>
        <a:xfrm>
          <a:off x="2402205" y="16124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78105</xdr:rowOff>
    </xdr:from>
    <xdr:to xmlns:xdr="http://schemas.openxmlformats.org/drawingml/2006/spreadsheetDrawing">
      <xdr:col>10</xdr:col>
      <xdr:colOff>114300</xdr:colOff>
      <xdr:row>97</xdr:row>
      <xdr:rowOff>123190</xdr:rowOff>
    </xdr:to>
    <xdr:cxnSp macro="">
      <xdr:nvCxnSpPr>
        <xdr:cNvPr id="245" name="直線コネクタ 244"/>
        <xdr:cNvCxnSpPr/>
      </xdr:nvCxnSpPr>
      <xdr:spPr>
        <a:xfrm flipV="1">
          <a:off x="1047750" y="16137255"/>
          <a:ext cx="812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41910</xdr:rowOff>
    </xdr:from>
    <xdr:to xmlns:xdr="http://schemas.openxmlformats.org/drawingml/2006/spreadsheetDrawing">
      <xdr:col>10</xdr:col>
      <xdr:colOff>165100</xdr:colOff>
      <xdr:row>97</xdr:row>
      <xdr:rowOff>143510</xdr:rowOff>
    </xdr:to>
    <xdr:sp macro="" textlink="">
      <xdr:nvSpPr>
        <xdr:cNvPr id="246" name="フローチャート: 判断 245"/>
        <xdr:cNvSpPr/>
      </xdr:nvSpPr>
      <xdr:spPr>
        <a:xfrm>
          <a:off x="1809750" y="1610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134620</xdr:rowOff>
    </xdr:from>
    <xdr:ext cx="598805" cy="258445"/>
    <xdr:sp macro="" textlink="">
      <xdr:nvSpPr>
        <xdr:cNvPr id="247" name="テキスト ボックス 246"/>
        <xdr:cNvSpPr txBox="1"/>
      </xdr:nvSpPr>
      <xdr:spPr>
        <a:xfrm>
          <a:off x="1576705" y="16193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88265</xdr:rowOff>
    </xdr:from>
    <xdr:to xmlns:xdr="http://schemas.openxmlformats.org/drawingml/2006/spreadsheetDrawing">
      <xdr:col>6</xdr:col>
      <xdr:colOff>38100</xdr:colOff>
      <xdr:row>98</xdr:row>
      <xdr:rowOff>18415</xdr:rowOff>
    </xdr:to>
    <xdr:sp macro="" textlink="">
      <xdr:nvSpPr>
        <xdr:cNvPr id="248" name="フローチャート: 判断 247"/>
        <xdr:cNvSpPr/>
      </xdr:nvSpPr>
      <xdr:spPr>
        <a:xfrm>
          <a:off x="1000125" y="16147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9525</xdr:rowOff>
    </xdr:from>
    <xdr:ext cx="534035" cy="258445"/>
    <xdr:sp macro="" textlink="">
      <xdr:nvSpPr>
        <xdr:cNvPr id="249" name="テキスト ボックス 248"/>
        <xdr:cNvSpPr txBox="1"/>
      </xdr:nvSpPr>
      <xdr:spPr>
        <a:xfrm>
          <a:off x="799465" y="16240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123190</xdr:rowOff>
    </xdr:from>
    <xdr:to xmlns:xdr="http://schemas.openxmlformats.org/drawingml/2006/spreadsheetDrawing">
      <xdr:col>24</xdr:col>
      <xdr:colOff>114300</xdr:colOff>
      <xdr:row>97</xdr:row>
      <xdr:rowOff>53340</xdr:rowOff>
    </xdr:to>
    <xdr:sp macro="" textlink="">
      <xdr:nvSpPr>
        <xdr:cNvPr id="255" name="楕円 254"/>
        <xdr:cNvSpPr/>
      </xdr:nvSpPr>
      <xdr:spPr>
        <a:xfrm>
          <a:off x="4203700" y="160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146050</xdr:rowOff>
    </xdr:from>
    <xdr:ext cx="598805" cy="258445"/>
    <xdr:sp macro="" textlink="">
      <xdr:nvSpPr>
        <xdr:cNvPr id="256" name="衛生費該当値テキスト"/>
        <xdr:cNvSpPr txBox="1"/>
      </xdr:nvSpPr>
      <xdr:spPr>
        <a:xfrm>
          <a:off x="4305300" y="15862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48895</xdr:rowOff>
    </xdr:from>
    <xdr:to xmlns:xdr="http://schemas.openxmlformats.org/drawingml/2006/spreadsheetDrawing">
      <xdr:col>20</xdr:col>
      <xdr:colOff>38100</xdr:colOff>
      <xdr:row>96</xdr:row>
      <xdr:rowOff>150495</xdr:rowOff>
    </xdr:to>
    <xdr:sp macro="" textlink="">
      <xdr:nvSpPr>
        <xdr:cNvPr id="257" name="楕円 256"/>
        <xdr:cNvSpPr/>
      </xdr:nvSpPr>
      <xdr:spPr>
        <a:xfrm>
          <a:off x="3444875" y="159365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167005</xdr:rowOff>
    </xdr:from>
    <xdr:ext cx="598805" cy="258445"/>
    <xdr:sp macro="" textlink="">
      <xdr:nvSpPr>
        <xdr:cNvPr id="258" name="テキスト ボックス 257"/>
        <xdr:cNvSpPr txBox="1"/>
      </xdr:nvSpPr>
      <xdr:spPr>
        <a:xfrm>
          <a:off x="3211830" y="15711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140335</xdr:rowOff>
    </xdr:from>
    <xdr:to xmlns:xdr="http://schemas.openxmlformats.org/drawingml/2006/spreadsheetDrawing">
      <xdr:col>15</xdr:col>
      <xdr:colOff>101600</xdr:colOff>
      <xdr:row>97</xdr:row>
      <xdr:rowOff>70485</xdr:rowOff>
    </xdr:to>
    <xdr:sp macro="" textlink="">
      <xdr:nvSpPr>
        <xdr:cNvPr id="259" name="楕円 258"/>
        <xdr:cNvSpPr/>
      </xdr:nvSpPr>
      <xdr:spPr>
        <a:xfrm>
          <a:off x="2619375" y="160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86995</xdr:rowOff>
    </xdr:from>
    <xdr:ext cx="598805" cy="258445"/>
    <xdr:sp macro="" textlink="">
      <xdr:nvSpPr>
        <xdr:cNvPr id="260" name="テキスト ボックス 259"/>
        <xdr:cNvSpPr txBox="1"/>
      </xdr:nvSpPr>
      <xdr:spPr>
        <a:xfrm>
          <a:off x="2402205" y="15803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27305</xdr:rowOff>
    </xdr:from>
    <xdr:to xmlns:xdr="http://schemas.openxmlformats.org/drawingml/2006/spreadsheetDrawing">
      <xdr:col>10</xdr:col>
      <xdr:colOff>165100</xdr:colOff>
      <xdr:row>97</xdr:row>
      <xdr:rowOff>128905</xdr:rowOff>
    </xdr:to>
    <xdr:sp macro="" textlink="">
      <xdr:nvSpPr>
        <xdr:cNvPr id="261" name="楕円 260"/>
        <xdr:cNvSpPr/>
      </xdr:nvSpPr>
      <xdr:spPr>
        <a:xfrm>
          <a:off x="1809750" y="160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145415</xdr:rowOff>
    </xdr:from>
    <xdr:ext cx="598805" cy="258445"/>
    <xdr:sp macro="" textlink="">
      <xdr:nvSpPr>
        <xdr:cNvPr id="262" name="テキスト ボックス 261"/>
        <xdr:cNvSpPr txBox="1"/>
      </xdr:nvSpPr>
      <xdr:spPr>
        <a:xfrm>
          <a:off x="1576705" y="15861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72390</xdr:rowOff>
    </xdr:from>
    <xdr:to xmlns:xdr="http://schemas.openxmlformats.org/drawingml/2006/spreadsheetDrawing">
      <xdr:col>6</xdr:col>
      <xdr:colOff>38100</xdr:colOff>
      <xdr:row>98</xdr:row>
      <xdr:rowOff>2540</xdr:rowOff>
    </xdr:to>
    <xdr:sp macro="" textlink="">
      <xdr:nvSpPr>
        <xdr:cNvPr id="263" name="楕円 262"/>
        <xdr:cNvSpPr/>
      </xdr:nvSpPr>
      <xdr:spPr>
        <a:xfrm>
          <a:off x="1000125" y="16131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19050</xdr:rowOff>
    </xdr:from>
    <xdr:ext cx="534035" cy="258445"/>
    <xdr:sp macro="" textlink="">
      <xdr:nvSpPr>
        <xdr:cNvPr id="264" name="テキスト ボックス 263"/>
        <xdr:cNvSpPr txBox="1"/>
      </xdr:nvSpPr>
      <xdr:spPr>
        <a:xfrm>
          <a:off x="799465" y="15906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3" name="テキスト ボックス 272"/>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5" name="直線コネクタ 274"/>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6" name="テキスト ボックス 275"/>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7" name="直線コネクタ 276"/>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6725" cy="249555"/>
    <xdr:sp macro="" textlink="">
      <xdr:nvSpPr>
        <xdr:cNvPr id="278" name="テキスト ボックス 277"/>
        <xdr:cNvSpPr txBox="1"/>
      </xdr:nvSpPr>
      <xdr:spPr>
        <a:xfrm>
          <a:off x="5628640"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9" name="直線コネクタ 278"/>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162560</xdr:rowOff>
    </xdr:from>
    <xdr:ext cx="466725" cy="248920"/>
    <xdr:sp macro="" textlink="">
      <xdr:nvSpPr>
        <xdr:cNvPr id="280" name="テキスト ボックス 279"/>
        <xdr:cNvSpPr txBox="1"/>
      </xdr:nvSpPr>
      <xdr:spPr>
        <a:xfrm>
          <a:off x="5628640"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1" name="直線コネクタ 280"/>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126365</xdr:rowOff>
    </xdr:from>
    <xdr:ext cx="466725" cy="248920"/>
    <xdr:sp macro="" textlink="">
      <xdr:nvSpPr>
        <xdr:cNvPr id="282" name="テキスト ボックス 281"/>
        <xdr:cNvSpPr txBox="1"/>
      </xdr:nvSpPr>
      <xdr:spPr>
        <a:xfrm>
          <a:off x="5628640"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3" name="直線コネクタ 282"/>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89535</xdr:rowOff>
    </xdr:from>
    <xdr:ext cx="530860" cy="248920"/>
    <xdr:sp macro="" textlink="">
      <xdr:nvSpPr>
        <xdr:cNvPr id="284" name="テキスト ボックス 283"/>
        <xdr:cNvSpPr txBox="1"/>
      </xdr:nvSpPr>
      <xdr:spPr>
        <a:xfrm>
          <a:off x="558038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30860" cy="248920"/>
    <xdr:sp macro="" textlink="">
      <xdr:nvSpPr>
        <xdr:cNvPr id="286" name="テキスト ボックス 285"/>
        <xdr:cNvSpPr txBox="1"/>
      </xdr:nvSpPr>
      <xdr:spPr>
        <a:xfrm>
          <a:off x="558038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7"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95885</xdr:rowOff>
    </xdr:from>
    <xdr:to xmlns:xdr="http://schemas.openxmlformats.org/drawingml/2006/spreadsheetDrawing">
      <xdr:col>54</xdr:col>
      <xdr:colOff>174625</xdr:colOff>
      <xdr:row>39</xdr:row>
      <xdr:rowOff>42545</xdr:rowOff>
    </xdr:to>
    <xdr:cxnSp macro="">
      <xdr:nvCxnSpPr>
        <xdr:cNvPr id="288" name="直線コネクタ 287"/>
        <xdr:cNvCxnSpPr/>
      </xdr:nvCxnSpPr>
      <xdr:spPr>
        <a:xfrm flipV="1">
          <a:off x="9604375" y="505523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46355</xdr:rowOff>
    </xdr:from>
    <xdr:ext cx="249555" cy="249555"/>
    <xdr:sp macro="" textlink="">
      <xdr:nvSpPr>
        <xdr:cNvPr id="289" name="労働費最小値テキスト"/>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90" name="直線コネクタ 289"/>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44450</xdr:rowOff>
    </xdr:from>
    <xdr:ext cx="534670" cy="249555"/>
    <xdr:sp macro="" textlink="">
      <xdr:nvSpPr>
        <xdr:cNvPr id="291" name="労働費最大値テキスト"/>
        <xdr:cNvSpPr txBox="1"/>
      </xdr:nvSpPr>
      <xdr:spPr>
        <a:xfrm>
          <a:off x="9655175" y="48387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95885</xdr:rowOff>
    </xdr:from>
    <xdr:to xmlns:xdr="http://schemas.openxmlformats.org/drawingml/2006/spreadsheetDrawing">
      <xdr:col>55</xdr:col>
      <xdr:colOff>88900</xdr:colOff>
      <xdr:row>30</xdr:row>
      <xdr:rowOff>95885</xdr:rowOff>
    </xdr:to>
    <xdr:cxnSp macro="">
      <xdr:nvCxnSpPr>
        <xdr:cNvPr id="292" name="直線コネクタ 291"/>
        <xdr:cNvCxnSpPr/>
      </xdr:nvCxnSpPr>
      <xdr:spPr>
        <a:xfrm>
          <a:off x="9531350" y="5055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75565</xdr:rowOff>
    </xdr:from>
    <xdr:to xmlns:xdr="http://schemas.openxmlformats.org/drawingml/2006/spreadsheetDrawing">
      <xdr:col>55</xdr:col>
      <xdr:colOff>0</xdr:colOff>
      <xdr:row>37</xdr:row>
      <xdr:rowOff>111760</xdr:rowOff>
    </xdr:to>
    <xdr:cxnSp macro="">
      <xdr:nvCxnSpPr>
        <xdr:cNvPr id="293" name="直線コネクタ 292"/>
        <xdr:cNvCxnSpPr/>
      </xdr:nvCxnSpPr>
      <xdr:spPr>
        <a:xfrm>
          <a:off x="8845550" y="6190615"/>
          <a:ext cx="7588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34290</xdr:rowOff>
    </xdr:from>
    <xdr:ext cx="378460" cy="249555"/>
    <xdr:sp macro="" textlink="">
      <xdr:nvSpPr>
        <xdr:cNvPr id="294" name="労働費平均値テキスト"/>
        <xdr:cNvSpPr txBox="1"/>
      </xdr:nvSpPr>
      <xdr:spPr>
        <a:xfrm>
          <a:off x="9655175" y="631444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55245</xdr:rowOff>
    </xdr:from>
    <xdr:to xmlns:xdr="http://schemas.openxmlformats.org/drawingml/2006/spreadsheetDrawing">
      <xdr:col>55</xdr:col>
      <xdr:colOff>50800</xdr:colOff>
      <xdr:row>38</xdr:row>
      <xdr:rowOff>153035</xdr:rowOff>
    </xdr:to>
    <xdr:sp macro="" textlink="">
      <xdr:nvSpPr>
        <xdr:cNvPr id="295" name="フローチャート: 判断 294"/>
        <xdr:cNvSpPr/>
      </xdr:nvSpPr>
      <xdr:spPr>
        <a:xfrm>
          <a:off x="9569450" y="63353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162560</xdr:rowOff>
    </xdr:from>
    <xdr:to xmlns:xdr="http://schemas.openxmlformats.org/drawingml/2006/spreadsheetDrawing">
      <xdr:col>50</xdr:col>
      <xdr:colOff>114300</xdr:colOff>
      <xdr:row>37</xdr:row>
      <xdr:rowOff>75565</xdr:rowOff>
    </xdr:to>
    <xdr:cxnSp macro="">
      <xdr:nvCxnSpPr>
        <xdr:cNvPr id="296" name="直線コネクタ 295"/>
        <xdr:cNvCxnSpPr/>
      </xdr:nvCxnSpPr>
      <xdr:spPr>
        <a:xfrm>
          <a:off x="8032750" y="6112510"/>
          <a:ext cx="8128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149225</xdr:rowOff>
    </xdr:from>
    <xdr:to xmlns:xdr="http://schemas.openxmlformats.org/drawingml/2006/spreadsheetDrawing">
      <xdr:col>50</xdr:col>
      <xdr:colOff>165100</xdr:colOff>
      <xdr:row>38</xdr:row>
      <xdr:rowOff>81280</xdr:rowOff>
    </xdr:to>
    <xdr:sp macro="" textlink="">
      <xdr:nvSpPr>
        <xdr:cNvPr id="297" name="フローチャート: 判断 296"/>
        <xdr:cNvSpPr/>
      </xdr:nvSpPr>
      <xdr:spPr>
        <a:xfrm>
          <a:off x="8794750" y="626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72390</xdr:rowOff>
    </xdr:from>
    <xdr:ext cx="469265" cy="249555"/>
    <xdr:sp macro="" textlink="">
      <xdr:nvSpPr>
        <xdr:cNvPr id="298" name="テキスト ボックス 297"/>
        <xdr:cNvSpPr txBox="1"/>
      </xdr:nvSpPr>
      <xdr:spPr>
        <a:xfrm>
          <a:off x="8626475" y="63525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154305</xdr:rowOff>
    </xdr:from>
    <xdr:to xmlns:xdr="http://schemas.openxmlformats.org/drawingml/2006/spreadsheetDrawing">
      <xdr:col>45</xdr:col>
      <xdr:colOff>174625</xdr:colOff>
      <xdr:row>36</xdr:row>
      <xdr:rowOff>162560</xdr:rowOff>
    </xdr:to>
    <xdr:cxnSp macro="">
      <xdr:nvCxnSpPr>
        <xdr:cNvPr id="299" name="直線コネクタ 298"/>
        <xdr:cNvCxnSpPr/>
      </xdr:nvCxnSpPr>
      <xdr:spPr>
        <a:xfrm>
          <a:off x="7210425" y="610425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60960</xdr:rowOff>
    </xdr:from>
    <xdr:to xmlns:xdr="http://schemas.openxmlformats.org/drawingml/2006/spreadsheetDrawing">
      <xdr:col>46</xdr:col>
      <xdr:colOff>38100</xdr:colOff>
      <xdr:row>38</xdr:row>
      <xdr:rowOff>158750</xdr:rowOff>
    </xdr:to>
    <xdr:sp macro="" textlink="">
      <xdr:nvSpPr>
        <xdr:cNvPr id="300" name="フローチャート: 判断 299"/>
        <xdr:cNvSpPr/>
      </xdr:nvSpPr>
      <xdr:spPr>
        <a:xfrm>
          <a:off x="7985125" y="6341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149860</xdr:rowOff>
    </xdr:from>
    <xdr:ext cx="378460" cy="248920"/>
    <xdr:sp macro="" textlink="">
      <xdr:nvSpPr>
        <xdr:cNvPr id="301" name="テキスト ボックス 300"/>
        <xdr:cNvSpPr txBox="1"/>
      </xdr:nvSpPr>
      <xdr:spPr>
        <a:xfrm>
          <a:off x="7858125" y="64300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125095</xdr:rowOff>
    </xdr:from>
    <xdr:to xmlns:xdr="http://schemas.openxmlformats.org/drawingml/2006/spreadsheetDrawing">
      <xdr:col>41</xdr:col>
      <xdr:colOff>50800</xdr:colOff>
      <xdr:row>36</xdr:row>
      <xdr:rowOff>154305</xdr:rowOff>
    </xdr:to>
    <xdr:cxnSp macro="">
      <xdr:nvCxnSpPr>
        <xdr:cNvPr id="302" name="直線コネクタ 301"/>
        <xdr:cNvCxnSpPr/>
      </xdr:nvCxnSpPr>
      <xdr:spPr>
        <a:xfrm>
          <a:off x="6400800" y="607504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5715</xdr:rowOff>
    </xdr:from>
    <xdr:to xmlns:xdr="http://schemas.openxmlformats.org/drawingml/2006/spreadsheetDrawing">
      <xdr:col>41</xdr:col>
      <xdr:colOff>101600</xdr:colOff>
      <xdr:row>38</xdr:row>
      <xdr:rowOff>103505</xdr:rowOff>
    </xdr:to>
    <xdr:sp macro="" textlink="">
      <xdr:nvSpPr>
        <xdr:cNvPr id="303" name="フローチャート: 判断 302"/>
        <xdr:cNvSpPr/>
      </xdr:nvSpPr>
      <xdr:spPr>
        <a:xfrm>
          <a:off x="7159625" y="628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94615</xdr:rowOff>
    </xdr:from>
    <xdr:ext cx="469265" cy="248920"/>
    <xdr:sp macro="" textlink="">
      <xdr:nvSpPr>
        <xdr:cNvPr id="304" name="テキスト ボックス 303"/>
        <xdr:cNvSpPr txBox="1"/>
      </xdr:nvSpPr>
      <xdr:spPr>
        <a:xfrm>
          <a:off x="6991350" y="63747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30480</xdr:rowOff>
    </xdr:from>
    <xdr:to xmlns:xdr="http://schemas.openxmlformats.org/drawingml/2006/spreadsheetDrawing">
      <xdr:col>36</xdr:col>
      <xdr:colOff>165100</xdr:colOff>
      <xdr:row>38</xdr:row>
      <xdr:rowOff>128270</xdr:rowOff>
    </xdr:to>
    <xdr:sp macro="" textlink="">
      <xdr:nvSpPr>
        <xdr:cNvPr id="305" name="フローチャート: 判断 304"/>
        <xdr:cNvSpPr/>
      </xdr:nvSpPr>
      <xdr:spPr>
        <a:xfrm>
          <a:off x="6350000" y="6310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120015</xdr:rowOff>
    </xdr:from>
    <xdr:ext cx="469265" cy="248920"/>
    <xdr:sp macro="" textlink="">
      <xdr:nvSpPr>
        <xdr:cNvPr id="306" name="テキスト ボックス 305"/>
        <xdr:cNvSpPr txBox="1"/>
      </xdr:nvSpPr>
      <xdr:spPr>
        <a:xfrm>
          <a:off x="6181725" y="64001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7" name="テキスト ボックス 306"/>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8" name="テキスト ボックス 307"/>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9" name="テキスト ボックス 308"/>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0" name="テキスト ボックス 309"/>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1" name="テキスト ボックス 310"/>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62865</xdr:rowOff>
    </xdr:from>
    <xdr:to xmlns:xdr="http://schemas.openxmlformats.org/drawingml/2006/spreadsheetDrawing">
      <xdr:col>55</xdr:col>
      <xdr:colOff>50800</xdr:colOff>
      <xdr:row>37</xdr:row>
      <xdr:rowOff>160655</xdr:rowOff>
    </xdr:to>
    <xdr:sp macro="" textlink="">
      <xdr:nvSpPr>
        <xdr:cNvPr id="312" name="楕円 311"/>
        <xdr:cNvSpPr/>
      </xdr:nvSpPr>
      <xdr:spPr>
        <a:xfrm>
          <a:off x="9569450" y="6177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85090</xdr:rowOff>
    </xdr:from>
    <xdr:ext cx="469900" cy="248920"/>
    <xdr:sp macro="" textlink="">
      <xdr:nvSpPr>
        <xdr:cNvPr id="313" name="労働費該当値テキスト"/>
        <xdr:cNvSpPr txBox="1"/>
      </xdr:nvSpPr>
      <xdr:spPr>
        <a:xfrm>
          <a:off x="9655175" y="60350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27305</xdr:rowOff>
    </xdr:from>
    <xdr:to xmlns:xdr="http://schemas.openxmlformats.org/drawingml/2006/spreadsheetDrawing">
      <xdr:col>50</xdr:col>
      <xdr:colOff>165100</xdr:colOff>
      <xdr:row>37</xdr:row>
      <xdr:rowOff>125095</xdr:rowOff>
    </xdr:to>
    <xdr:sp macro="" textlink="">
      <xdr:nvSpPr>
        <xdr:cNvPr id="314" name="楕円 313"/>
        <xdr:cNvSpPr/>
      </xdr:nvSpPr>
      <xdr:spPr>
        <a:xfrm>
          <a:off x="879475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140335</xdr:rowOff>
    </xdr:from>
    <xdr:ext cx="469265" cy="249555"/>
    <xdr:sp macro="" textlink="">
      <xdr:nvSpPr>
        <xdr:cNvPr id="315" name="テキスト ボックス 314"/>
        <xdr:cNvSpPr txBox="1"/>
      </xdr:nvSpPr>
      <xdr:spPr>
        <a:xfrm>
          <a:off x="8626475" y="5925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113665</xdr:rowOff>
    </xdr:from>
    <xdr:to xmlns:xdr="http://schemas.openxmlformats.org/drawingml/2006/spreadsheetDrawing">
      <xdr:col>46</xdr:col>
      <xdr:colOff>38100</xdr:colOff>
      <xdr:row>37</xdr:row>
      <xdr:rowOff>46355</xdr:rowOff>
    </xdr:to>
    <xdr:sp macro="" textlink="">
      <xdr:nvSpPr>
        <xdr:cNvPr id="316" name="楕円 315"/>
        <xdr:cNvSpPr/>
      </xdr:nvSpPr>
      <xdr:spPr>
        <a:xfrm>
          <a:off x="7985125" y="6063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62230</xdr:rowOff>
    </xdr:from>
    <xdr:ext cx="469265" cy="248920"/>
    <xdr:sp macro="" textlink="">
      <xdr:nvSpPr>
        <xdr:cNvPr id="317" name="テキスト ボックス 316"/>
        <xdr:cNvSpPr txBox="1"/>
      </xdr:nvSpPr>
      <xdr:spPr>
        <a:xfrm>
          <a:off x="7816850" y="58470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104775</xdr:rowOff>
    </xdr:from>
    <xdr:to xmlns:xdr="http://schemas.openxmlformats.org/drawingml/2006/spreadsheetDrawing">
      <xdr:col>41</xdr:col>
      <xdr:colOff>101600</xdr:colOff>
      <xdr:row>37</xdr:row>
      <xdr:rowOff>38100</xdr:rowOff>
    </xdr:to>
    <xdr:sp macro="" textlink="">
      <xdr:nvSpPr>
        <xdr:cNvPr id="318" name="楕円 317"/>
        <xdr:cNvSpPr/>
      </xdr:nvSpPr>
      <xdr:spPr>
        <a:xfrm>
          <a:off x="7159625" y="6054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53975</xdr:rowOff>
    </xdr:from>
    <xdr:ext cx="469265" cy="248920"/>
    <xdr:sp macro="" textlink="">
      <xdr:nvSpPr>
        <xdr:cNvPr id="319" name="テキスト ボックス 318"/>
        <xdr:cNvSpPr txBox="1"/>
      </xdr:nvSpPr>
      <xdr:spPr>
        <a:xfrm>
          <a:off x="6991350" y="58388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75565</xdr:rowOff>
    </xdr:from>
    <xdr:to xmlns:xdr="http://schemas.openxmlformats.org/drawingml/2006/spreadsheetDrawing">
      <xdr:col>36</xdr:col>
      <xdr:colOff>165100</xdr:colOff>
      <xdr:row>37</xdr:row>
      <xdr:rowOff>8255</xdr:rowOff>
    </xdr:to>
    <xdr:sp macro="" textlink="">
      <xdr:nvSpPr>
        <xdr:cNvPr id="320" name="楕円 319"/>
        <xdr:cNvSpPr/>
      </xdr:nvSpPr>
      <xdr:spPr>
        <a:xfrm>
          <a:off x="6350000" y="6025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24765</xdr:rowOff>
    </xdr:from>
    <xdr:ext cx="469265" cy="248920"/>
    <xdr:sp macro="" textlink="">
      <xdr:nvSpPr>
        <xdr:cNvPr id="321" name="テキスト ボックス 320"/>
        <xdr:cNvSpPr txBox="1"/>
      </xdr:nvSpPr>
      <xdr:spPr>
        <a:xfrm>
          <a:off x="6181725" y="58096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2" name="正方形/長方形 321"/>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3" name="正方形/長方形 322"/>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5" name="正方形/長方形 324"/>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7" name="正方形/長方形 326"/>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9" name="正方形/長方形 328"/>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0" name="テキスト ボックス 329"/>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1" name="直線コネクタ 330"/>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32" name="直線コネクタ 331"/>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8920"/>
    <xdr:sp macro="" textlink="">
      <xdr:nvSpPr>
        <xdr:cNvPr id="333" name="テキスト ボックス 332"/>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34" name="直線コネクタ 333"/>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138430</xdr:rowOff>
    </xdr:from>
    <xdr:ext cx="595630" cy="249555"/>
    <xdr:sp macro="" textlink="">
      <xdr:nvSpPr>
        <xdr:cNvPr id="335" name="テキスト ボックス 334"/>
        <xdr:cNvSpPr txBox="1"/>
      </xdr:nvSpPr>
      <xdr:spPr>
        <a:xfrm>
          <a:off x="5516245"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6" name="直線コネクタ 335"/>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154940</xdr:rowOff>
    </xdr:from>
    <xdr:ext cx="595630" cy="248920"/>
    <xdr:sp macro="" textlink="">
      <xdr:nvSpPr>
        <xdr:cNvPr id="337" name="テキスト ボックス 336"/>
        <xdr:cNvSpPr txBox="1"/>
      </xdr:nvSpPr>
      <xdr:spPr>
        <a:xfrm>
          <a:off x="5516245"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38" name="直線コネクタ 337"/>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49555"/>
    <xdr:sp macro="" textlink="">
      <xdr:nvSpPr>
        <xdr:cNvPr id="339" name="テキスト ボックス 338"/>
        <xdr:cNvSpPr txBox="1"/>
      </xdr:nvSpPr>
      <xdr:spPr>
        <a:xfrm>
          <a:off x="5516245"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40" name="直線コネクタ 339"/>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48285"/>
    <xdr:sp macro="" textlink="">
      <xdr:nvSpPr>
        <xdr:cNvPr id="341" name="テキスト ボックス 340"/>
        <xdr:cNvSpPr txBox="1"/>
      </xdr:nvSpPr>
      <xdr:spPr>
        <a:xfrm>
          <a:off x="5516245"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2" name="直線コネクタ 341"/>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36830</xdr:rowOff>
    </xdr:from>
    <xdr:ext cx="685165" cy="249555"/>
    <xdr:sp macro="" textlink="">
      <xdr:nvSpPr>
        <xdr:cNvPr id="343" name="テキスト ボックス 342"/>
        <xdr:cNvSpPr txBox="1"/>
      </xdr:nvSpPr>
      <xdr:spPr>
        <a:xfrm>
          <a:off x="5426075" y="8133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4" name="直線コネクタ 343"/>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45" name="テキスト ボックス 344"/>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6"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3810</xdr:rowOff>
    </xdr:from>
    <xdr:to xmlns:xdr="http://schemas.openxmlformats.org/drawingml/2006/spreadsheetDrawing">
      <xdr:col>54</xdr:col>
      <xdr:colOff>174625</xdr:colOff>
      <xdr:row>59</xdr:row>
      <xdr:rowOff>83185</xdr:rowOff>
    </xdr:to>
    <xdr:cxnSp macro="">
      <xdr:nvCxnSpPr>
        <xdr:cNvPr id="347" name="直線コネクタ 346"/>
        <xdr:cNvCxnSpPr/>
      </xdr:nvCxnSpPr>
      <xdr:spPr>
        <a:xfrm flipV="1">
          <a:off x="9604375" y="843026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86995</xdr:rowOff>
    </xdr:from>
    <xdr:ext cx="469900" cy="248920"/>
    <xdr:sp macro="" textlink="">
      <xdr:nvSpPr>
        <xdr:cNvPr id="348" name="農林水産業費最小値テキスト"/>
        <xdr:cNvSpPr txBox="1"/>
      </xdr:nvSpPr>
      <xdr:spPr>
        <a:xfrm>
          <a:off x="9655175" y="98342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83185</xdr:rowOff>
    </xdr:from>
    <xdr:to xmlns:xdr="http://schemas.openxmlformats.org/drawingml/2006/spreadsheetDrawing">
      <xdr:col>55</xdr:col>
      <xdr:colOff>88900</xdr:colOff>
      <xdr:row>59</xdr:row>
      <xdr:rowOff>83185</xdr:rowOff>
    </xdr:to>
    <xdr:cxnSp macro="">
      <xdr:nvCxnSpPr>
        <xdr:cNvPr id="349" name="直線コネクタ 348"/>
        <xdr:cNvCxnSpPr/>
      </xdr:nvCxnSpPr>
      <xdr:spPr>
        <a:xfrm>
          <a:off x="9531350" y="9830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117475</xdr:rowOff>
    </xdr:from>
    <xdr:ext cx="598805" cy="248920"/>
    <xdr:sp macro="" textlink="">
      <xdr:nvSpPr>
        <xdr:cNvPr id="350" name="農林水産業費最大値テキスト"/>
        <xdr:cNvSpPr txBox="1"/>
      </xdr:nvSpPr>
      <xdr:spPr>
        <a:xfrm>
          <a:off x="9655175" y="82137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3810</xdr:rowOff>
    </xdr:from>
    <xdr:to xmlns:xdr="http://schemas.openxmlformats.org/drawingml/2006/spreadsheetDrawing">
      <xdr:col>55</xdr:col>
      <xdr:colOff>88900</xdr:colOff>
      <xdr:row>51</xdr:row>
      <xdr:rowOff>3810</xdr:rowOff>
    </xdr:to>
    <xdr:cxnSp macro="">
      <xdr:nvCxnSpPr>
        <xdr:cNvPr id="351" name="直線コネクタ 350"/>
        <xdr:cNvCxnSpPr/>
      </xdr:nvCxnSpPr>
      <xdr:spPr>
        <a:xfrm>
          <a:off x="9531350" y="8430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99060</xdr:rowOff>
    </xdr:from>
    <xdr:to xmlns:xdr="http://schemas.openxmlformats.org/drawingml/2006/spreadsheetDrawing">
      <xdr:col>55</xdr:col>
      <xdr:colOff>0</xdr:colOff>
      <xdr:row>58</xdr:row>
      <xdr:rowOff>117475</xdr:rowOff>
    </xdr:to>
    <xdr:cxnSp macro="">
      <xdr:nvCxnSpPr>
        <xdr:cNvPr id="352" name="直線コネクタ 351"/>
        <xdr:cNvCxnSpPr/>
      </xdr:nvCxnSpPr>
      <xdr:spPr>
        <a:xfrm>
          <a:off x="8845550" y="9681210"/>
          <a:ext cx="7588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41275</xdr:rowOff>
    </xdr:from>
    <xdr:ext cx="598805" cy="249555"/>
    <xdr:sp macro="" textlink="">
      <xdr:nvSpPr>
        <xdr:cNvPr id="353" name="農林水産業費平均値テキスト"/>
        <xdr:cNvSpPr txBox="1"/>
      </xdr:nvSpPr>
      <xdr:spPr>
        <a:xfrm>
          <a:off x="9655175" y="94583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19685</xdr:rowOff>
    </xdr:from>
    <xdr:to xmlns:xdr="http://schemas.openxmlformats.org/drawingml/2006/spreadsheetDrawing">
      <xdr:col>55</xdr:col>
      <xdr:colOff>50800</xdr:colOff>
      <xdr:row>58</xdr:row>
      <xdr:rowOff>117475</xdr:rowOff>
    </xdr:to>
    <xdr:sp macro="" textlink="">
      <xdr:nvSpPr>
        <xdr:cNvPr id="354" name="フローチャート: 判断 353"/>
        <xdr:cNvSpPr/>
      </xdr:nvSpPr>
      <xdr:spPr>
        <a:xfrm>
          <a:off x="9569450" y="9601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99060</xdr:rowOff>
    </xdr:from>
    <xdr:to xmlns:xdr="http://schemas.openxmlformats.org/drawingml/2006/spreadsheetDrawing">
      <xdr:col>50</xdr:col>
      <xdr:colOff>114300</xdr:colOff>
      <xdr:row>58</xdr:row>
      <xdr:rowOff>113030</xdr:rowOff>
    </xdr:to>
    <xdr:cxnSp macro="">
      <xdr:nvCxnSpPr>
        <xdr:cNvPr id="355" name="直線コネクタ 354"/>
        <xdr:cNvCxnSpPr/>
      </xdr:nvCxnSpPr>
      <xdr:spPr>
        <a:xfrm flipV="1">
          <a:off x="8032750" y="968121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158750</xdr:rowOff>
    </xdr:from>
    <xdr:to xmlns:xdr="http://schemas.openxmlformats.org/drawingml/2006/spreadsheetDrawing">
      <xdr:col>50</xdr:col>
      <xdr:colOff>165100</xdr:colOff>
      <xdr:row>58</xdr:row>
      <xdr:rowOff>91440</xdr:rowOff>
    </xdr:to>
    <xdr:sp macro="" textlink="">
      <xdr:nvSpPr>
        <xdr:cNvPr id="356" name="フローチャート: 判断 355"/>
        <xdr:cNvSpPr/>
      </xdr:nvSpPr>
      <xdr:spPr>
        <a:xfrm>
          <a:off x="8794750" y="9575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106680</xdr:rowOff>
    </xdr:from>
    <xdr:ext cx="598805" cy="249555"/>
    <xdr:sp macro="" textlink="">
      <xdr:nvSpPr>
        <xdr:cNvPr id="357" name="テキスト ボックス 356"/>
        <xdr:cNvSpPr txBox="1"/>
      </xdr:nvSpPr>
      <xdr:spPr>
        <a:xfrm>
          <a:off x="8561705" y="93586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113030</xdr:rowOff>
    </xdr:from>
    <xdr:to xmlns:xdr="http://schemas.openxmlformats.org/drawingml/2006/spreadsheetDrawing">
      <xdr:col>45</xdr:col>
      <xdr:colOff>174625</xdr:colOff>
      <xdr:row>58</xdr:row>
      <xdr:rowOff>137795</xdr:rowOff>
    </xdr:to>
    <xdr:cxnSp macro="">
      <xdr:nvCxnSpPr>
        <xdr:cNvPr id="358" name="直線コネクタ 357"/>
        <xdr:cNvCxnSpPr/>
      </xdr:nvCxnSpPr>
      <xdr:spPr>
        <a:xfrm flipV="1">
          <a:off x="7210425" y="969518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130810</xdr:rowOff>
    </xdr:from>
    <xdr:to xmlns:xdr="http://schemas.openxmlformats.org/drawingml/2006/spreadsheetDrawing">
      <xdr:col>46</xdr:col>
      <xdr:colOff>38100</xdr:colOff>
      <xdr:row>58</xdr:row>
      <xdr:rowOff>63500</xdr:rowOff>
    </xdr:to>
    <xdr:sp macro="" textlink="">
      <xdr:nvSpPr>
        <xdr:cNvPr id="359" name="フローチャート: 判断 358"/>
        <xdr:cNvSpPr/>
      </xdr:nvSpPr>
      <xdr:spPr>
        <a:xfrm>
          <a:off x="7985125" y="95478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79375</xdr:rowOff>
    </xdr:from>
    <xdr:ext cx="598805" cy="249555"/>
    <xdr:sp macro="" textlink="">
      <xdr:nvSpPr>
        <xdr:cNvPr id="360" name="テキスト ボックス 359"/>
        <xdr:cNvSpPr txBox="1"/>
      </xdr:nvSpPr>
      <xdr:spPr>
        <a:xfrm>
          <a:off x="7752080" y="9331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99060</xdr:rowOff>
    </xdr:from>
    <xdr:to xmlns:xdr="http://schemas.openxmlformats.org/drawingml/2006/spreadsheetDrawing">
      <xdr:col>41</xdr:col>
      <xdr:colOff>50800</xdr:colOff>
      <xdr:row>58</xdr:row>
      <xdr:rowOff>137795</xdr:rowOff>
    </xdr:to>
    <xdr:cxnSp macro="">
      <xdr:nvCxnSpPr>
        <xdr:cNvPr id="361" name="直線コネクタ 360"/>
        <xdr:cNvCxnSpPr/>
      </xdr:nvCxnSpPr>
      <xdr:spPr>
        <a:xfrm>
          <a:off x="6400800" y="9681210"/>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0</xdr:rowOff>
    </xdr:from>
    <xdr:to xmlns:xdr="http://schemas.openxmlformats.org/drawingml/2006/spreadsheetDrawing">
      <xdr:col>41</xdr:col>
      <xdr:colOff>101600</xdr:colOff>
      <xdr:row>58</xdr:row>
      <xdr:rowOff>97790</xdr:rowOff>
    </xdr:to>
    <xdr:sp macro="" textlink="">
      <xdr:nvSpPr>
        <xdr:cNvPr id="362" name="フローチャート: 判断 361"/>
        <xdr:cNvSpPr/>
      </xdr:nvSpPr>
      <xdr:spPr>
        <a:xfrm>
          <a:off x="7159625" y="9582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113665</xdr:rowOff>
    </xdr:from>
    <xdr:ext cx="598805" cy="249555"/>
    <xdr:sp macro="" textlink="">
      <xdr:nvSpPr>
        <xdr:cNvPr id="363" name="テキスト ボックス 362"/>
        <xdr:cNvSpPr txBox="1"/>
      </xdr:nvSpPr>
      <xdr:spPr>
        <a:xfrm>
          <a:off x="6942455" y="93656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24130</xdr:rowOff>
    </xdr:from>
    <xdr:to xmlns:xdr="http://schemas.openxmlformats.org/drawingml/2006/spreadsheetDrawing">
      <xdr:col>36</xdr:col>
      <xdr:colOff>165100</xdr:colOff>
      <xdr:row>58</xdr:row>
      <xdr:rowOff>121920</xdr:rowOff>
    </xdr:to>
    <xdr:sp macro="" textlink="">
      <xdr:nvSpPr>
        <xdr:cNvPr id="364" name="フローチャート: 判断 363"/>
        <xdr:cNvSpPr/>
      </xdr:nvSpPr>
      <xdr:spPr>
        <a:xfrm>
          <a:off x="6350000" y="9606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137795</xdr:rowOff>
    </xdr:from>
    <xdr:ext cx="598805" cy="249555"/>
    <xdr:sp macro="" textlink="">
      <xdr:nvSpPr>
        <xdr:cNvPr id="365" name="テキスト ボックス 364"/>
        <xdr:cNvSpPr txBox="1"/>
      </xdr:nvSpPr>
      <xdr:spPr>
        <a:xfrm>
          <a:off x="6116955" y="9389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6" name="テキスト ボックス 365"/>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7" name="テキスト ボックス 366"/>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8" name="テキスト ボックス 367"/>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9" name="テキスト ボックス 368"/>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0" name="テキスト ボックス 369"/>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68580</xdr:rowOff>
    </xdr:from>
    <xdr:to xmlns:xdr="http://schemas.openxmlformats.org/drawingml/2006/spreadsheetDrawing">
      <xdr:col>55</xdr:col>
      <xdr:colOff>50800</xdr:colOff>
      <xdr:row>59</xdr:row>
      <xdr:rowOff>1270</xdr:rowOff>
    </xdr:to>
    <xdr:sp macro="" textlink="">
      <xdr:nvSpPr>
        <xdr:cNvPr id="371" name="楕円 370"/>
        <xdr:cNvSpPr/>
      </xdr:nvSpPr>
      <xdr:spPr>
        <a:xfrm>
          <a:off x="9569450" y="9650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47625</xdr:rowOff>
    </xdr:from>
    <xdr:ext cx="534670" cy="249555"/>
    <xdr:sp macro="" textlink="">
      <xdr:nvSpPr>
        <xdr:cNvPr id="372" name="農林水産業費該当値テキスト"/>
        <xdr:cNvSpPr txBox="1"/>
      </xdr:nvSpPr>
      <xdr:spPr>
        <a:xfrm>
          <a:off x="9655175" y="9629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50165</xdr:rowOff>
    </xdr:from>
    <xdr:to xmlns:xdr="http://schemas.openxmlformats.org/drawingml/2006/spreadsheetDrawing">
      <xdr:col>50</xdr:col>
      <xdr:colOff>165100</xdr:colOff>
      <xdr:row>58</xdr:row>
      <xdr:rowOff>147955</xdr:rowOff>
    </xdr:to>
    <xdr:sp macro="" textlink="">
      <xdr:nvSpPr>
        <xdr:cNvPr id="373" name="楕円 372"/>
        <xdr:cNvSpPr/>
      </xdr:nvSpPr>
      <xdr:spPr>
        <a:xfrm>
          <a:off x="8794750" y="963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139700</xdr:rowOff>
    </xdr:from>
    <xdr:ext cx="598805" cy="249555"/>
    <xdr:sp macro="" textlink="">
      <xdr:nvSpPr>
        <xdr:cNvPr id="374" name="テキスト ボックス 373"/>
        <xdr:cNvSpPr txBox="1"/>
      </xdr:nvSpPr>
      <xdr:spPr>
        <a:xfrm>
          <a:off x="8561705" y="97218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64135</xdr:rowOff>
    </xdr:from>
    <xdr:to xmlns:xdr="http://schemas.openxmlformats.org/drawingml/2006/spreadsheetDrawing">
      <xdr:col>46</xdr:col>
      <xdr:colOff>38100</xdr:colOff>
      <xdr:row>58</xdr:row>
      <xdr:rowOff>161925</xdr:rowOff>
    </xdr:to>
    <xdr:sp macro="" textlink="">
      <xdr:nvSpPr>
        <xdr:cNvPr id="375" name="楕円 374"/>
        <xdr:cNvSpPr/>
      </xdr:nvSpPr>
      <xdr:spPr>
        <a:xfrm>
          <a:off x="7985125" y="9646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153670</xdr:rowOff>
    </xdr:from>
    <xdr:ext cx="534035" cy="248285"/>
    <xdr:sp macro="" textlink="">
      <xdr:nvSpPr>
        <xdr:cNvPr id="376" name="テキスト ボックス 375"/>
        <xdr:cNvSpPr txBox="1"/>
      </xdr:nvSpPr>
      <xdr:spPr>
        <a:xfrm>
          <a:off x="7784465" y="97358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89535</xdr:rowOff>
    </xdr:from>
    <xdr:to xmlns:xdr="http://schemas.openxmlformats.org/drawingml/2006/spreadsheetDrawing">
      <xdr:col>41</xdr:col>
      <xdr:colOff>101600</xdr:colOff>
      <xdr:row>59</xdr:row>
      <xdr:rowOff>22225</xdr:rowOff>
    </xdr:to>
    <xdr:sp macro="" textlink="">
      <xdr:nvSpPr>
        <xdr:cNvPr id="377" name="楕円 376"/>
        <xdr:cNvSpPr/>
      </xdr:nvSpPr>
      <xdr:spPr>
        <a:xfrm>
          <a:off x="7159625" y="9671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13335</xdr:rowOff>
    </xdr:from>
    <xdr:ext cx="534035" cy="249555"/>
    <xdr:sp macro="" textlink="">
      <xdr:nvSpPr>
        <xdr:cNvPr id="378" name="テキスト ボックス 377"/>
        <xdr:cNvSpPr txBox="1"/>
      </xdr:nvSpPr>
      <xdr:spPr>
        <a:xfrm>
          <a:off x="6974840" y="97605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50165</xdr:rowOff>
    </xdr:from>
    <xdr:to xmlns:xdr="http://schemas.openxmlformats.org/drawingml/2006/spreadsheetDrawing">
      <xdr:col>36</xdr:col>
      <xdr:colOff>165100</xdr:colOff>
      <xdr:row>58</xdr:row>
      <xdr:rowOff>147955</xdr:rowOff>
    </xdr:to>
    <xdr:sp macro="" textlink="">
      <xdr:nvSpPr>
        <xdr:cNvPr id="379" name="楕円 378"/>
        <xdr:cNvSpPr/>
      </xdr:nvSpPr>
      <xdr:spPr>
        <a:xfrm>
          <a:off x="6350000" y="963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139065</xdr:rowOff>
    </xdr:from>
    <xdr:ext cx="598805" cy="249555"/>
    <xdr:sp macro="" textlink="">
      <xdr:nvSpPr>
        <xdr:cNvPr id="380" name="テキスト ボックス 379"/>
        <xdr:cNvSpPr txBox="1"/>
      </xdr:nvSpPr>
      <xdr:spPr>
        <a:xfrm>
          <a:off x="6116955" y="97212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1" name="正方形/長方形 380"/>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2" name="正方形/長方形 381"/>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4" name="正方形/長方形 383"/>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6" name="正方形/長方形 385"/>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8" name="正方形/長方形 387"/>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9" name="テキスト ボックス 388"/>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0" name="直線コネクタ 389"/>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1" name="直線コネクタ 390"/>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2" name="テキスト ボックス 391"/>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3" name="直線コネクタ 392"/>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34290</xdr:rowOff>
    </xdr:from>
    <xdr:ext cx="595630" cy="249555"/>
    <xdr:sp macro="" textlink="">
      <xdr:nvSpPr>
        <xdr:cNvPr id="394" name="テキスト ボックス 393"/>
        <xdr:cNvSpPr txBox="1"/>
      </xdr:nvSpPr>
      <xdr:spPr>
        <a:xfrm>
          <a:off x="5516245"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5" name="直線コネクタ 394"/>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162560</xdr:rowOff>
    </xdr:from>
    <xdr:ext cx="595630" cy="248920"/>
    <xdr:sp macro="" textlink="">
      <xdr:nvSpPr>
        <xdr:cNvPr id="396" name="テキスト ボックス 395"/>
        <xdr:cNvSpPr txBox="1"/>
      </xdr:nvSpPr>
      <xdr:spPr>
        <a:xfrm>
          <a:off x="5516245"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7" name="直線コネクタ 396"/>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126365</xdr:rowOff>
    </xdr:from>
    <xdr:ext cx="595630" cy="248920"/>
    <xdr:sp macro="" textlink="">
      <xdr:nvSpPr>
        <xdr:cNvPr id="398" name="テキスト ボックス 397"/>
        <xdr:cNvSpPr txBox="1"/>
      </xdr:nvSpPr>
      <xdr:spPr>
        <a:xfrm>
          <a:off x="5516245"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9" name="直線コネクタ 398"/>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89535</xdr:rowOff>
    </xdr:from>
    <xdr:ext cx="685165" cy="248920"/>
    <xdr:sp macro="" textlink="">
      <xdr:nvSpPr>
        <xdr:cNvPr id="400" name="テキスト ボックス 399"/>
        <xdr:cNvSpPr txBox="1"/>
      </xdr:nvSpPr>
      <xdr:spPr>
        <a:xfrm>
          <a:off x="5426075" y="11487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1" name="直線コネクタ 400"/>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402" name="テキスト ボックス 401"/>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3"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19050</xdr:rowOff>
    </xdr:from>
    <xdr:to xmlns:xdr="http://schemas.openxmlformats.org/drawingml/2006/spreadsheetDrawing">
      <xdr:col>54</xdr:col>
      <xdr:colOff>174625</xdr:colOff>
      <xdr:row>79</xdr:row>
      <xdr:rowOff>36830</xdr:rowOff>
    </xdr:to>
    <xdr:cxnSp macro="">
      <xdr:nvCxnSpPr>
        <xdr:cNvPr id="404" name="直線コネクタ 403"/>
        <xdr:cNvCxnSpPr/>
      </xdr:nvCxnSpPr>
      <xdr:spPr>
        <a:xfrm flipV="1">
          <a:off x="9604375" y="1174750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40005</xdr:rowOff>
    </xdr:from>
    <xdr:ext cx="469900" cy="249555"/>
    <xdr:sp macro="" textlink="">
      <xdr:nvSpPr>
        <xdr:cNvPr id="405" name="商工費最小値テキスト"/>
        <xdr:cNvSpPr txBox="1"/>
      </xdr:nvSpPr>
      <xdr:spPr>
        <a:xfrm>
          <a:off x="9655175" y="130892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36830</xdr:rowOff>
    </xdr:from>
    <xdr:to xmlns:xdr="http://schemas.openxmlformats.org/drawingml/2006/spreadsheetDrawing">
      <xdr:col>55</xdr:col>
      <xdr:colOff>88900</xdr:colOff>
      <xdr:row>79</xdr:row>
      <xdr:rowOff>36830</xdr:rowOff>
    </xdr:to>
    <xdr:cxnSp macro="">
      <xdr:nvCxnSpPr>
        <xdr:cNvPr id="406" name="直線コネクタ 405"/>
        <xdr:cNvCxnSpPr/>
      </xdr:nvCxnSpPr>
      <xdr:spPr>
        <a:xfrm>
          <a:off x="9531350" y="13086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133350</xdr:rowOff>
    </xdr:from>
    <xdr:ext cx="690245" cy="249555"/>
    <xdr:sp macro="" textlink="">
      <xdr:nvSpPr>
        <xdr:cNvPr id="407" name="商工費最大値テキスト"/>
        <xdr:cNvSpPr txBox="1"/>
      </xdr:nvSpPr>
      <xdr:spPr>
        <a:xfrm>
          <a:off x="9655175" y="1153160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1,099,251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19050</xdr:rowOff>
    </xdr:from>
    <xdr:to xmlns:xdr="http://schemas.openxmlformats.org/drawingml/2006/spreadsheetDrawing">
      <xdr:col>55</xdr:col>
      <xdr:colOff>88900</xdr:colOff>
      <xdr:row>71</xdr:row>
      <xdr:rowOff>19050</xdr:rowOff>
    </xdr:to>
    <xdr:cxnSp macro="">
      <xdr:nvCxnSpPr>
        <xdr:cNvPr id="408" name="直線コネクタ 407"/>
        <xdr:cNvCxnSpPr/>
      </xdr:nvCxnSpPr>
      <xdr:spPr>
        <a:xfrm>
          <a:off x="9531350" y="1174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153035</xdr:rowOff>
    </xdr:from>
    <xdr:to xmlns:xdr="http://schemas.openxmlformats.org/drawingml/2006/spreadsheetDrawing">
      <xdr:col>55</xdr:col>
      <xdr:colOff>0</xdr:colOff>
      <xdr:row>77</xdr:row>
      <xdr:rowOff>158750</xdr:rowOff>
    </xdr:to>
    <xdr:cxnSp macro="">
      <xdr:nvCxnSpPr>
        <xdr:cNvPr id="409" name="直線コネクタ 408"/>
        <xdr:cNvCxnSpPr/>
      </xdr:nvCxnSpPr>
      <xdr:spPr>
        <a:xfrm>
          <a:off x="8845550" y="12872085"/>
          <a:ext cx="7588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40005</xdr:rowOff>
    </xdr:from>
    <xdr:ext cx="534670" cy="249555"/>
    <xdr:sp macro="" textlink="">
      <xdr:nvSpPr>
        <xdr:cNvPr id="410" name="商工費平均値テキスト"/>
        <xdr:cNvSpPr txBox="1"/>
      </xdr:nvSpPr>
      <xdr:spPr>
        <a:xfrm>
          <a:off x="9655175" y="129241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60960</xdr:rowOff>
    </xdr:from>
    <xdr:to xmlns:xdr="http://schemas.openxmlformats.org/drawingml/2006/spreadsheetDrawing">
      <xdr:col>55</xdr:col>
      <xdr:colOff>50800</xdr:colOff>
      <xdr:row>78</xdr:row>
      <xdr:rowOff>159385</xdr:rowOff>
    </xdr:to>
    <xdr:sp macro="" textlink="">
      <xdr:nvSpPr>
        <xdr:cNvPr id="411" name="フローチャート: 判断 410"/>
        <xdr:cNvSpPr/>
      </xdr:nvSpPr>
      <xdr:spPr>
        <a:xfrm>
          <a:off x="9569450" y="129451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153035</xdr:rowOff>
    </xdr:from>
    <xdr:to xmlns:xdr="http://schemas.openxmlformats.org/drawingml/2006/spreadsheetDrawing">
      <xdr:col>50</xdr:col>
      <xdr:colOff>114300</xdr:colOff>
      <xdr:row>78</xdr:row>
      <xdr:rowOff>36195</xdr:rowOff>
    </xdr:to>
    <xdr:cxnSp macro="">
      <xdr:nvCxnSpPr>
        <xdr:cNvPr id="412" name="直線コネクタ 411"/>
        <xdr:cNvCxnSpPr/>
      </xdr:nvCxnSpPr>
      <xdr:spPr>
        <a:xfrm flipV="1">
          <a:off x="8032750" y="12872085"/>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60960</xdr:rowOff>
    </xdr:from>
    <xdr:to xmlns:xdr="http://schemas.openxmlformats.org/drawingml/2006/spreadsheetDrawing">
      <xdr:col>50</xdr:col>
      <xdr:colOff>165100</xdr:colOff>
      <xdr:row>78</xdr:row>
      <xdr:rowOff>158750</xdr:rowOff>
    </xdr:to>
    <xdr:sp macro="" textlink="">
      <xdr:nvSpPr>
        <xdr:cNvPr id="413" name="フローチャート: 判断 412"/>
        <xdr:cNvSpPr/>
      </xdr:nvSpPr>
      <xdr:spPr>
        <a:xfrm>
          <a:off x="8794750" y="12945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149860</xdr:rowOff>
    </xdr:from>
    <xdr:ext cx="534035" cy="248920"/>
    <xdr:sp macro="" textlink="">
      <xdr:nvSpPr>
        <xdr:cNvPr id="414" name="テキスト ボックス 413"/>
        <xdr:cNvSpPr txBox="1"/>
      </xdr:nvSpPr>
      <xdr:spPr>
        <a:xfrm>
          <a:off x="8594090" y="13034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36195</xdr:rowOff>
    </xdr:from>
    <xdr:to xmlns:xdr="http://schemas.openxmlformats.org/drawingml/2006/spreadsheetDrawing">
      <xdr:col>45</xdr:col>
      <xdr:colOff>174625</xdr:colOff>
      <xdr:row>78</xdr:row>
      <xdr:rowOff>50800</xdr:rowOff>
    </xdr:to>
    <xdr:cxnSp macro="">
      <xdr:nvCxnSpPr>
        <xdr:cNvPr id="415" name="直線コネクタ 414"/>
        <xdr:cNvCxnSpPr/>
      </xdr:nvCxnSpPr>
      <xdr:spPr>
        <a:xfrm flipV="1">
          <a:off x="7210425" y="1292034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76835</xdr:rowOff>
    </xdr:from>
    <xdr:to xmlns:xdr="http://schemas.openxmlformats.org/drawingml/2006/spreadsheetDrawing">
      <xdr:col>46</xdr:col>
      <xdr:colOff>38100</xdr:colOff>
      <xdr:row>79</xdr:row>
      <xdr:rowOff>9525</xdr:rowOff>
    </xdr:to>
    <xdr:sp macro="" textlink="">
      <xdr:nvSpPr>
        <xdr:cNvPr id="416" name="フローチャート: 判断 415"/>
        <xdr:cNvSpPr/>
      </xdr:nvSpPr>
      <xdr:spPr>
        <a:xfrm>
          <a:off x="7985125" y="12960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1270</xdr:rowOff>
    </xdr:from>
    <xdr:ext cx="534035" cy="249555"/>
    <xdr:sp macro="" textlink="">
      <xdr:nvSpPr>
        <xdr:cNvPr id="417" name="テキスト ボックス 416"/>
        <xdr:cNvSpPr txBox="1"/>
      </xdr:nvSpPr>
      <xdr:spPr>
        <a:xfrm>
          <a:off x="7784465" y="130505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50800</xdr:rowOff>
    </xdr:from>
    <xdr:to xmlns:xdr="http://schemas.openxmlformats.org/drawingml/2006/spreadsheetDrawing">
      <xdr:col>41</xdr:col>
      <xdr:colOff>50800</xdr:colOff>
      <xdr:row>78</xdr:row>
      <xdr:rowOff>81280</xdr:rowOff>
    </xdr:to>
    <xdr:cxnSp macro="">
      <xdr:nvCxnSpPr>
        <xdr:cNvPr id="418" name="直線コネクタ 417"/>
        <xdr:cNvCxnSpPr/>
      </xdr:nvCxnSpPr>
      <xdr:spPr>
        <a:xfrm flipV="1">
          <a:off x="6400800" y="1293495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80645</xdr:rowOff>
    </xdr:from>
    <xdr:to xmlns:xdr="http://schemas.openxmlformats.org/drawingml/2006/spreadsheetDrawing">
      <xdr:col>41</xdr:col>
      <xdr:colOff>101600</xdr:colOff>
      <xdr:row>79</xdr:row>
      <xdr:rowOff>13335</xdr:rowOff>
    </xdr:to>
    <xdr:sp macro="" textlink="">
      <xdr:nvSpPr>
        <xdr:cNvPr id="419" name="フローチャート: 判断 418"/>
        <xdr:cNvSpPr/>
      </xdr:nvSpPr>
      <xdr:spPr>
        <a:xfrm>
          <a:off x="7159625" y="1296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5080</xdr:rowOff>
    </xdr:from>
    <xdr:ext cx="534035" cy="249555"/>
    <xdr:sp macro="" textlink="">
      <xdr:nvSpPr>
        <xdr:cNvPr id="420" name="テキスト ボックス 419"/>
        <xdr:cNvSpPr txBox="1"/>
      </xdr:nvSpPr>
      <xdr:spPr>
        <a:xfrm>
          <a:off x="6974840" y="130543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103505</xdr:rowOff>
    </xdr:from>
    <xdr:to xmlns:xdr="http://schemas.openxmlformats.org/drawingml/2006/spreadsheetDrawing">
      <xdr:col>36</xdr:col>
      <xdr:colOff>165100</xdr:colOff>
      <xdr:row>79</xdr:row>
      <xdr:rowOff>36195</xdr:rowOff>
    </xdr:to>
    <xdr:sp macro="" textlink="">
      <xdr:nvSpPr>
        <xdr:cNvPr id="421" name="フローチャート: 判断 420"/>
        <xdr:cNvSpPr/>
      </xdr:nvSpPr>
      <xdr:spPr>
        <a:xfrm>
          <a:off x="6350000" y="12987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27940</xdr:rowOff>
    </xdr:from>
    <xdr:ext cx="534035" cy="248920"/>
    <xdr:sp macro="" textlink="">
      <xdr:nvSpPr>
        <xdr:cNvPr id="422" name="テキスト ボックス 421"/>
        <xdr:cNvSpPr txBox="1"/>
      </xdr:nvSpPr>
      <xdr:spPr>
        <a:xfrm>
          <a:off x="6149340" y="130771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3" name="テキスト ボックス 422"/>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4" name="テキスト ボックス 423"/>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5" name="テキスト ボックス 424"/>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6" name="テキスト ボックス 425"/>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7" name="テキスト ボックス 426"/>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109220</xdr:rowOff>
    </xdr:from>
    <xdr:to xmlns:xdr="http://schemas.openxmlformats.org/drawingml/2006/spreadsheetDrawing">
      <xdr:col>55</xdr:col>
      <xdr:colOff>50800</xdr:colOff>
      <xdr:row>78</xdr:row>
      <xdr:rowOff>41910</xdr:rowOff>
    </xdr:to>
    <xdr:sp macro="" textlink="">
      <xdr:nvSpPr>
        <xdr:cNvPr id="428" name="楕円 427"/>
        <xdr:cNvSpPr/>
      </xdr:nvSpPr>
      <xdr:spPr>
        <a:xfrm>
          <a:off x="9569450" y="12828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131445</xdr:rowOff>
    </xdr:from>
    <xdr:ext cx="598805" cy="248920"/>
    <xdr:sp macro="" textlink="">
      <xdr:nvSpPr>
        <xdr:cNvPr id="429" name="商工費該当値テキスト"/>
        <xdr:cNvSpPr txBox="1"/>
      </xdr:nvSpPr>
      <xdr:spPr>
        <a:xfrm>
          <a:off x="9655175" y="126853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104140</xdr:rowOff>
    </xdr:from>
    <xdr:to xmlns:xdr="http://schemas.openxmlformats.org/drawingml/2006/spreadsheetDrawing">
      <xdr:col>50</xdr:col>
      <xdr:colOff>165100</xdr:colOff>
      <xdr:row>78</xdr:row>
      <xdr:rowOff>36830</xdr:rowOff>
    </xdr:to>
    <xdr:sp macro="" textlink="">
      <xdr:nvSpPr>
        <xdr:cNvPr id="430" name="楕円 429"/>
        <xdr:cNvSpPr/>
      </xdr:nvSpPr>
      <xdr:spPr>
        <a:xfrm>
          <a:off x="8794750" y="1282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52705</xdr:rowOff>
    </xdr:from>
    <xdr:ext cx="598805" cy="248920"/>
    <xdr:sp macro="" textlink="">
      <xdr:nvSpPr>
        <xdr:cNvPr id="431" name="テキスト ボックス 430"/>
        <xdr:cNvSpPr txBox="1"/>
      </xdr:nvSpPr>
      <xdr:spPr>
        <a:xfrm>
          <a:off x="8561705" y="126066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152400</xdr:rowOff>
    </xdr:from>
    <xdr:to xmlns:xdr="http://schemas.openxmlformats.org/drawingml/2006/spreadsheetDrawing">
      <xdr:col>46</xdr:col>
      <xdr:colOff>38100</xdr:colOff>
      <xdr:row>78</xdr:row>
      <xdr:rowOff>85090</xdr:rowOff>
    </xdr:to>
    <xdr:sp macro="" textlink="">
      <xdr:nvSpPr>
        <xdr:cNvPr id="432" name="楕円 431"/>
        <xdr:cNvSpPr/>
      </xdr:nvSpPr>
      <xdr:spPr>
        <a:xfrm>
          <a:off x="7985125" y="128714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100965</xdr:rowOff>
    </xdr:from>
    <xdr:ext cx="598805" cy="249555"/>
    <xdr:sp macro="" textlink="">
      <xdr:nvSpPr>
        <xdr:cNvPr id="433" name="テキスト ボックス 432"/>
        <xdr:cNvSpPr txBox="1"/>
      </xdr:nvSpPr>
      <xdr:spPr>
        <a:xfrm>
          <a:off x="7752080" y="126549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1905</xdr:rowOff>
    </xdr:from>
    <xdr:to xmlns:xdr="http://schemas.openxmlformats.org/drawingml/2006/spreadsheetDrawing">
      <xdr:col>41</xdr:col>
      <xdr:colOff>101600</xdr:colOff>
      <xdr:row>78</xdr:row>
      <xdr:rowOff>99695</xdr:rowOff>
    </xdr:to>
    <xdr:sp macro="" textlink="">
      <xdr:nvSpPr>
        <xdr:cNvPr id="434" name="楕円 433"/>
        <xdr:cNvSpPr/>
      </xdr:nvSpPr>
      <xdr:spPr>
        <a:xfrm>
          <a:off x="7159625" y="12886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116205</xdr:rowOff>
    </xdr:from>
    <xdr:ext cx="598805" cy="248920"/>
    <xdr:sp macro="" textlink="">
      <xdr:nvSpPr>
        <xdr:cNvPr id="435" name="テキスト ボックス 434"/>
        <xdr:cNvSpPr txBox="1"/>
      </xdr:nvSpPr>
      <xdr:spPr>
        <a:xfrm>
          <a:off x="6942455" y="126701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32385</xdr:rowOff>
    </xdr:from>
    <xdr:to xmlns:xdr="http://schemas.openxmlformats.org/drawingml/2006/spreadsheetDrawing">
      <xdr:col>36</xdr:col>
      <xdr:colOff>165100</xdr:colOff>
      <xdr:row>78</xdr:row>
      <xdr:rowOff>130175</xdr:rowOff>
    </xdr:to>
    <xdr:sp macro="" textlink="">
      <xdr:nvSpPr>
        <xdr:cNvPr id="436" name="楕円 435"/>
        <xdr:cNvSpPr/>
      </xdr:nvSpPr>
      <xdr:spPr>
        <a:xfrm>
          <a:off x="6350000" y="12916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146050</xdr:rowOff>
    </xdr:from>
    <xdr:ext cx="598805" cy="249555"/>
    <xdr:sp macro="" textlink="">
      <xdr:nvSpPr>
        <xdr:cNvPr id="437" name="テキスト ボックス 436"/>
        <xdr:cNvSpPr txBox="1"/>
      </xdr:nvSpPr>
      <xdr:spPr>
        <a:xfrm>
          <a:off x="6116955" y="127000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8" name="正方形/長方形 437"/>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9" name="正方形/長方形 438"/>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1" name="正方形/長方形 440"/>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3" name="正方形/長方形 442"/>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6" name="テキスト ボックス 445"/>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9" name="テキスト ボックス 448"/>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51" name="テキスト ボックス 450"/>
        <xdr:cNvSpPr txBox="1"/>
      </xdr:nvSpPr>
      <xdr:spPr>
        <a:xfrm>
          <a:off x="5516245"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53" name="テキスト ボックス 452"/>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5" name="テキスト ボックス 454"/>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6" name="直線コネクタ 455"/>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57" name="テキスト ボックス 456"/>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8" name="直線コネクタ 457"/>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59" name="テキスト ボックス 458"/>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129540</xdr:rowOff>
    </xdr:from>
    <xdr:to xmlns:xdr="http://schemas.openxmlformats.org/drawingml/2006/spreadsheetDrawing">
      <xdr:col>54</xdr:col>
      <xdr:colOff>174625</xdr:colOff>
      <xdr:row>98</xdr:row>
      <xdr:rowOff>146685</xdr:rowOff>
    </xdr:to>
    <xdr:cxnSp macro="">
      <xdr:nvCxnSpPr>
        <xdr:cNvPr id="461" name="直線コネクタ 460"/>
        <xdr:cNvCxnSpPr/>
      </xdr:nvCxnSpPr>
      <xdr:spPr>
        <a:xfrm flipV="1">
          <a:off x="9604375" y="1499489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150495</xdr:rowOff>
    </xdr:from>
    <xdr:ext cx="534670" cy="259080"/>
    <xdr:sp macro="" textlink="">
      <xdr:nvSpPr>
        <xdr:cNvPr id="462" name="土木費最小値テキスト"/>
        <xdr:cNvSpPr txBox="1"/>
      </xdr:nvSpPr>
      <xdr:spPr>
        <a:xfrm>
          <a:off x="9655175" y="16381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146685</xdr:rowOff>
    </xdr:from>
    <xdr:to xmlns:xdr="http://schemas.openxmlformats.org/drawingml/2006/spreadsheetDrawing">
      <xdr:col>55</xdr:col>
      <xdr:colOff>88900</xdr:colOff>
      <xdr:row>98</xdr:row>
      <xdr:rowOff>146685</xdr:rowOff>
    </xdr:to>
    <xdr:cxnSp macro="">
      <xdr:nvCxnSpPr>
        <xdr:cNvPr id="463" name="直線コネクタ 462"/>
        <xdr:cNvCxnSpPr/>
      </xdr:nvCxnSpPr>
      <xdr:spPr>
        <a:xfrm>
          <a:off x="9531350" y="16377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78740</xdr:rowOff>
    </xdr:from>
    <xdr:ext cx="598805" cy="249555"/>
    <xdr:sp macro="" textlink="">
      <xdr:nvSpPr>
        <xdr:cNvPr id="464" name="土木費最大値テキスト"/>
        <xdr:cNvSpPr txBox="1"/>
      </xdr:nvSpPr>
      <xdr:spPr>
        <a:xfrm>
          <a:off x="9655175" y="147789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762,506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129540</xdr:rowOff>
    </xdr:from>
    <xdr:to xmlns:xdr="http://schemas.openxmlformats.org/drawingml/2006/spreadsheetDrawing">
      <xdr:col>55</xdr:col>
      <xdr:colOff>88900</xdr:colOff>
      <xdr:row>90</xdr:row>
      <xdr:rowOff>129540</xdr:rowOff>
    </xdr:to>
    <xdr:cxnSp macro="">
      <xdr:nvCxnSpPr>
        <xdr:cNvPr id="465" name="直線コネクタ 464"/>
        <xdr:cNvCxnSpPr/>
      </xdr:nvCxnSpPr>
      <xdr:spPr>
        <a:xfrm>
          <a:off x="9531350" y="14994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89535</xdr:rowOff>
    </xdr:from>
    <xdr:to xmlns:xdr="http://schemas.openxmlformats.org/drawingml/2006/spreadsheetDrawing">
      <xdr:col>55</xdr:col>
      <xdr:colOff>0</xdr:colOff>
      <xdr:row>97</xdr:row>
      <xdr:rowOff>101600</xdr:rowOff>
    </xdr:to>
    <xdr:cxnSp macro="">
      <xdr:nvCxnSpPr>
        <xdr:cNvPr id="466" name="直線コネクタ 465"/>
        <xdr:cNvCxnSpPr/>
      </xdr:nvCxnSpPr>
      <xdr:spPr>
        <a:xfrm flipV="1">
          <a:off x="8845550" y="16148685"/>
          <a:ext cx="7588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18415</xdr:rowOff>
    </xdr:from>
    <xdr:ext cx="598805" cy="258445"/>
    <xdr:sp macro="" textlink="">
      <xdr:nvSpPr>
        <xdr:cNvPr id="467" name="土木費平均値テキスト"/>
        <xdr:cNvSpPr txBox="1"/>
      </xdr:nvSpPr>
      <xdr:spPr>
        <a:xfrm>
          <a:off x="9655175" y="16077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40640</xdr:rowOff>
    </xdr:from>
    <xdr:to xmlns:xdr="http://schemas.openxmlformats.org/drawingml/2006/spreadsheetDrawing">
      <xdr:col>55</xdr:col>
      <xdr:colOff>50800</xdr:colOff>
      <xdr:row>97</xdr:row>
      <xdr:rowOff>141605</xdr:rowOff>
    </xdr:to>
    <xdr:sp macro="" textlink="">
      <xdr:nvSpPr>
        <xdr:cNvPr id="468" name="フローチャート: 判断 467"/>
        <xdr:cNvSpPr/>
      </xdr:nvSpPr>
      <xdr:spPr>
        <a:xfrm>
          <a:off x="9569450" y="160997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101600</xdr:rowOff>
    </xdr:from>
    <xdr:to xmlns:xdr="http://schemas.openxmlformats.org/drawingml/2006/spreadsheetDrawing">
      <xdr:col>50</xdr:col>
      <xdr:colOff>114300</xdr:colOff>
      <xdr:row>97</xdr:row>
      <xdr:rowOff>130810</xdr:rowOff>
    </xdr:to>
    <xdr:cxnSp macro="">
      <xdr:nvCxnSpPr>
        <xdr:cNvPr id="469" name="直線コネクタ 468"/>
        <xdr:cNvCxnSpPr/>
      </xdr:nvCxnSpPr>
      <xdr:spPr>
        <a:xfrm flipV="1">
          <a:off x="8032750" y="1616075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141605</xdr:rowOff>
    </xdr:to>
    <xdr:sp macro="" textlink="">
      <xdr:nvSpPr>
        <xdr:cNvPr id="470" name="フローチャート: 判断 469"/>
        <xdr:cNvSpPr/>
      </xdr:nvSpPr>
      <xdr:spPr>
        <a:xfrm>
          <a:off x="879475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158115</xdr:rowOff>
    </xdr:from>
    <xdr:ext cx="598805" cy="258445"/>
    <xdr:sp macro="" textlink="">
      <xdr:nvSpPr>
        <xdr:cNvPr id="471" name="テキスト ボックス 470"/>
        <xdr:cNvSpPr txBox="1"/>
      </xdr:nvSpPr>
      <xdr:spPr>
        <a:xfrm>
          <a:off x="8561705" y="15874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130810</xdr:rowOff>
    </xdr:from>
    <xdr:to xmlns:xdr="http://schemas.openxmlformats.org/drawingml/2006/spreadsheetDrawing">
      <xdr:col>45</xdr:col>
      <xdr:colOff>174625</xdr:colOff>
      <xdr:row>97</xdr:row>
      <xdr:rowOff>139065</xdr:rowOff>
    </xdr:to>
    <xdr:cxnSp macro="">
      <xdr:nvCxnSpPr>
        <xdr:cNvPr id="472" name="直線コネクタ 471"/>
        <xdr:cNvCxnSpPr/>
      </xdr:nvCxnSpPr>
      <xdr:spPr>
        <a:xfrm flipV="1">
          <a:off x="7210425" y="1618996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71120</xdr:rowOff>
    </xdr:from>
    <xdr:to xmlns:xdr="http://schemas.openxmlformats.org/drawingml/2006/spreadsheetDrawing">
      <xdr:col>46</xdr:col>
      <xdr:colOff>38100</xdr:colOff>
      <xdr:row>98</xdr:row>
      <xdr:rowOff>1270</xdr:rowOff>
    </xdr:to>
    <xdr:sp macro="" textlink="">
      <xdr:nvSpPr>
        <xdr:cNvPr id="473" name="フローチャート: 判断 472"/>
        <xdr:cNvSpPr/>
      </xdr:nvSpPr>
      <xdr:spPr>
        <a:xfrm>
          <a:off x="7985125" y="16130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17780</xdr:rowOff>
    </xdr:from>
    <xdr:ext cx="598805" cy="258445"/>
    <xdr:sp macro="" textlink="">
      <xdr:nvSpPr>
        <xdr:cNvPr id="474" name="テキスト ボックス 473"/>
        <xdr:cNvSpPr txBox="1"/>
      </xdr:nvSpPr>
      <xdr:spPr>
        <a:xfrm>
          <a:off x="7752080" y="159054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139065</xdr:rowOff>
    </xdr:from>
    <xdr:to xmlns:xdr="http://schemas.openxmlformats.org/drawingml/2006/spreadsheetDrawing">
      <xdr:col>41</xdr:col>
      <xdr:colOff>50800</xdr:colOff>
      <xdr:row>98</xdr:row>
      <xdr:rowOff>20320</xdr:rowOff>
    </xdr:to>
    <xdr:cxnSp macro="">
      <xdr:nvCxnSpPr>
        <xdr:cNvPr id="475" name="直線コネクタ 474"/>
        <xdr:cNvCxnSpPr/>
      </xdr:nvCxnSpPr>
      <xdr:spPr>
        <a:xfrm flipV="1">
          <a:off x="6400800" y="16198215"/>
          <a:ext cx="8096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69850</xdr:rowOff>
    </xdr:from>
    <xdr:to xmlns:xdr="http://schemas.openxmlformats.org/drawingml/2006/spreadsheetDrawing">
      <xdr:col>41</xdr:col>
      <xdr:colOff>101600</xdr:colOff>
      <xdr:row>98</xdr:row>
      <xdr:rowOff>0</xdr:rowOff>
    </xdr:to>
    <xdr:sp macro="" textlink="">
      <xdr:nvSpPr>
        <xdr:cNvPr id="476" name="フローチャート: 判断 475"/>
        <xdr:cNvSpPr/>
      </xdr:nvSpPr>
      <xdr:spPr>
        <a:xfrm>
          <a:off x="7159625" y="1612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16510</xdr:rowOff>
    </xdr:from>
    <xdr:ext cx="598805" cy="259080"/>
    <xdr:sp macro="" textlink="">
      <xdr:nvSpPr>
        <xdr:cNvPr id="477" name="テキスト ボックス 476"/>
        <xdr:cNvSpPr txBox="1"/>
      </xdr:nvSpPr>
      <xdr:spPr>
        <a:xfrm>
          <a:off x="6942455" y="15904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106045</xdr:rowOff>
    </xdr:from>
    <xdr:to xmlns:xdr="http://schemas.openxmlformats.org/drawingml/2006/spreadsheetDrawing">
      <xdr:col>36</xdr:col>
      <xdr:colOff>165100</xdr:colOff>
      <xdr:row>98</xdr:row>
      <xdr:rowOff>36195</xdr:rowOff>
    </xdr:to>
    <xdr:sp macro="" textlink="">
      <xdr:nvSpPr>
        <xdr:cNvPr id="478" name="フローチャート: 判断 477"/>
        <xdr:cNvSpPr/>
      </xdr:nvSpPr>
      <xdr:spPr>
        <a:xfrm>
          <a:off x="63500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52705</xdr:rowOff>
    </xdr:from>
    <xdr:ext cx="598805" cy="258445"/>
    <xdr:sp macro="" textlink="">
      <xdr:nvSpPr>
        <xdr:cNvPr id="479" name="テキスト ボックス 478"/>
        <xdr:cNvSpPr txBox="1"/>
      </xdr:nvSpPr>
      <xdr:spPr>
        <a:xfrm>
          <a:off x="6116955" y="15940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2" name="テキスト ボックス 481"/>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38735</xdr:rowOff>
    </xdr:from>
    <xdr:to xmlns:xdr="http://schemas.openxmlformats.org/drawingml/2006/spreadsheetDrawing">
      <xdr:col>55</xdr:col>
      <xdr:colOff>50800</xdr:colOff>
      <xdr:row>97</xdr:row>
      <xdr:rowOff>140335</xdr:rowOff>
    </xdr:to>
    <xdr:sp macro="" textlink="">
      <xdr:nvSpPr>
        <xdr:cNvPr id="485" name="楕円 484"/>
        <xdr:cNvSpPr/>
      </xdr:nvSpPr>
      <xdr:spPr>
        <a:xfrm>
          <a:off x="9569450" y="16097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61595</xdr:rowOff>
    </xdr:from>
    <xdr:ext cx="598805" cy="259080"/>
    <xdr:sp macro="" textlink="">
      <xdr:nvSpPr>
        <xdr:cNvPr id="486" name="土木費該当値テキスト"/>
        <xdr:cNvSpPr txBox="1"/>
      </xdr:nvSpPr>
      <xdr:spPr>
        <a:xfrm>
          <a:off x="9655175" y="15949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50800</xdr:rowOff>
    </xdr:from>
    <xdr:to xmlns:xdr="http://schemas.openxmlformats.org/drawingml/2006/spreadsheetDrawing">
      <xdr:col>50</xdr:col>
      <xdr:colOff>165100</xdr:colOff>
      <xdr:row>97</xdr:row>
      <xdr:rowOff>152400</xdr:rowOff>
    </xdr:to>
    <xdr:sp macro="" textlink="">
      <xdr:nvSpPr>
        <xdr:cNvPr id="487" name="楕円 486"/>
        <xdr:cNvSpPr/>
      </xdr:nvSpPr>
      <xdr:spPr>
        <a:xfrm>
          <a:off x="8794750" y="16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143510</xdr:rowOff>
    </xdr:from>
    <xdr:ext cx="598805" cy="258445"/>
    <xdr:sp macro="" textlink="">
      <xdr:nvSpPr>
        <xdr:cNvPr id="488" name="テキスト ボックス 487"/>
        <xdr:cNvSpPr txBox="1"/>
      </xdr:nvSpPr>
      <xdr:spPr>
        <a:xfrm>
          <a:off x="8561705" y="16202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80010</xdr:rowOff>
    </xdr:from>
    <xdr:to xmlns:xdr="http://schemas.openxmlformats.org/drawingml/2006/spreadsheetDrawing">
      <xdr:col>46</xdr:col>
      <xdr:colOff>38100</xdr:colOff>
      <xdr:row>98</xdr:row>
      <xdr:rowOff>10160</xdr:rowOff>
    </xdr:to>
    <xdr:sp macro="" textlink="">
      <xdr:nvSpPr>
        <xdr:cNvPr id="489" name="楕円 488"/>
        <xdr:cNvSpPr/>
      </xdr:nvSpPr>
      <xdr:spPr>
        <a:xfrm>
          <a:off x="7985125" y="16139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1270</xdr:rowOff>
    </xdr:from>
    <xdr:ext cx="598805" cy="259080"/>
    <xdr:sp macro="" textlink="">
      <xdr:nvSpPr>
        <xdr:cNvPr id="490" name="テキスト ボックス 489"/>
        <xdr:cNvSpPr txBox="1"/>
      </xdr:nvSpPr>
      <xdr:spPr>
        <a:xfrm>
          <a:off x="7752080" y="16231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88265</xdr:rowOff>
    </xdr:from>
    <xdr:to xmlns:xdr="http://schemas.openxmlformats.org/drawingml/2006/spreadsheetDrawing">
      <xdr:col>41</xdr:col>
      <xdr:colOff>101600</xdr:colOff>
      <xdr:row>98</xdr:row>
      <xdr:rowOff>18415</xdr:rowOff>
    </xdr:to>
    <xdr:sp macro="" textlink="">
      <xdr:nvSpPr>
        <xdr:cNvPr id="491" name="楕円 490"/>
        <xdr:cNvSpPr/>
      </xdr:nvSpPr>
      <xdr:spPr>
        <a:xfrm>
          <a:off x="7159625" y="161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9525</xdr:rowOff>
    </xdr:from>
    <xdr:ext cx="598805" cy="258445"/>
    <xdr:sp macro="" textlink="">
      <xdr:nvSpPr>
        <xdr:cNvPr id="492" name="テキスト ボックス 491"/>
        <xdr:cNvSpPr txBox="1"/>
      </xdr:nvSpPr>
      <xdr:spPr>
        <a:xfrm>
          <a:off x="6942455" y="16240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140970</xdr:rowOff>
    </xdr:from>
    <xdr:to xmlns:xdr="http://schemas.openxmlformats.org/drawingml/2006/spreadsheetDrawing">
      <xdr:col>36</xdr:col>
      <xdr:colOff>165100</xdr:colOff>
      <xdr:row>98</xdr:row>
      <xdr:rowOff>71120</xdr:rowOff>
    </xdr:to>
    <xdr:sp macro="" textlink="">
      <xdr:nvSpPr>
        <xdr:cNvPr id="493" name="楕円 492"/>
        <xdr:cNvSpPr/>
      </xdr:nvSpPr>
      <xdr:spPr>
        <a:xfrm>
          <a:off x="6350000" y="162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62230</xdr:rowOff>
    </xdr:from>
    <xdr:ext cx="598805" cy="259080"/>
    <xdr:sp macro="" textlink="">
      <xdr:nvSpPr>
        <xdr:cNvPr id="494" name="テキスト ボックス 493"/>
        <xdr:cNvSpPr txBox="1"/>
      </xdr:nvSpPr>
      <xdr:spPr>
        <a:xfrm>
          <a:off x="6116955" y="16292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5" name="正方形/長方形 494"/>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6" name="正方形/長方形 495"/>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8" name="正方形/長方形 497"/>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0" name="正方形/長方形 499"/>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2" name="正方形/長方形 501"/>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3" name="テキスト ボックス 502"/>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4" name="直線コネクタ 503"/>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5" name="直線コネクタ 504"/>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506" name="テキスト ボックス 505"/>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7" name="直線コネクタ 506"/>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8" name="テキスト ボックス 507"/>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9" name="直線コネクタ 508"/>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162560</xdr:rowOff>
    </xdr:from>
    <xdr:ext cx="595630" cy="248920"/>
    <xdr:sp macro="" textlink="">
      <xdr:nvSpPr>
        <xdr:cNvPr id="510" name="テキスト ボックス 509"/>
        <xdr:cNvSpPr txBox="1"/>
      </xdr:nvSpPr>
      <xdr:spPr>
        <a:xfrm>
          <a:off x="1086612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1" name="直線コネクタ 510"/>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126365</xdr:rowOff>
    </xdr:from>
    <xdr:ext cx="595630" cy="248920"/>
    <xdr:sp macro="" textlink="">
      <xdr:nvSpPr>
        <xdr:cNvPr id="512" name="テキスト ボックス 511"/>
        <xdr:cNvSpPr txBox="1"/>
      </xdr:nvSpPr>
      <xdr:spPr>
        <a:xfrm>
          <a:off x="1086612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3" name="直線コネクタ 512"/>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514" name="テキスト ボックス 513"/>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5" name="直線コネクタ 514"/>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16" name="テキスト ボックス 515"/>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7"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138430</xdr:rowOff>
    </xdr:from>
    <xdr:to xmlns:xdr="http://schemas.openxmlformats.org/drawingml/2006/spreadsheetDrawing">
      <xdr:col>85</xdr:col>
      <xdr:colOff>126365</xdr:colOff>
      <xdr:row>38</xdr:row>
      <xdr:rowOff>103505</xdr:rowOff>
    </xdr:to>
    <xdr:cxnSp macro="">
      <xdr:nvCxnSpPr>
        <xdr:cNvPr id="518" name="直線コネクタ 517"/>
        <xdr:cNvCxnSpPr/>
      </xdr:nvCxnSpPr>
      <xdr:spPr>
        <a:xfrm flipV="1">
          <a:off x="14968220" y="5262880"/>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106680</xdr:rowOff>
    </xdr:from>
    <xdr:ext cx="534670" cy="249555"/>
    <xdr:sp macro="" textlink="">
      <xdr:nvSpPr>
        <xdr:cNvPr id="519" name="消防費最小値テキスト"/>
        <xdr:cNvSpPr txBox="1"/>
      </xdr:nvSpPr>
      <xdr:spPr>
        <a:xfrm>
          <a:off x="15017750" y="63868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103505</xdr:rowOff>
    </xdr:from>
    <xdr:to xmlns:xdr="http://schemas.openxmlformats.org/drawingml/2006/spreadsheetDrawing">
      <xdr:col>86</xdr:col>
      <xdr:colOff>25400</xdr:colOff>
      <xdr:row>38</xdr:row>
      <xdr:rowOff>103505</xdr:rowOff>
    </xdr:to>
    <xdr:cxnSp macro="">
      <xdr:nvCxnSpPr>
        <xdr:cNvPr id="520" name="直線コネクタ 519"/>
        <xdr:cNvCxnSpPr/>
      </xdr:nvCxnSpPr>
      <xdr:spPr>
        <a:xfrm>
          <a:off x="14881225" y="6383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87630</xdr:rowOff>
    </xdr:from>
    <xdr:ext cx="598805" cy="248285"/>
    <xdr:sp macro="" textlink="">
      <xdr:nvSpPr>
        <xdr:cNvPr id="521" name="消防費最大値テキスト"/>
        <xdr:cNvSpPr txBox="1"/>
      </xdr:nvSpPr>
      <xdr:spPr>
        <a:xfrm>
          <a:off x="15017750" y="50469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166,936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138430</xdr:rowOff>
    </xdr:from>
    <xdr:to xmlns:xdr="http://schemas.openxmlformats.org/drawingml/2006/spreadsheetDrawing">
      <xdr:col>86</xdr:col>
      <xdr:colOff>25400</xdr:colOff>
      <xdr:row>31</xdr:row>
      <xdr:rowOff>138430</xdr:rowOff>
    </xdr:to>
    <xdr:cxnSp macro="">
      <xdr:nvCxnSpPr>
        <xdr:cNvPr id="522" name="直線コネクタ 521"/>
        <xdr:cNvCxnSpPr/>
      </xdr:nvCxnSpPr>
      <xdr:spPr>
        <a:xfrm>
          <a:off x="14881225" y="5262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27305</xdr:rowOff>
    </xdr:from>
    <xdr:to xmlns:xdr="http://schemas.openxmlformats.org/drawingml/2006/spreadsheetDrawing">
      <xdr:col>85</xdr:col>
      <xdr:colOff>127000</xdr:colOff>
      <xdr:row>36</xdr:row>
      <xdr:rowOff>85725</xdr:rowOff>
    </xdr:to>
    <xdr:cxnSp macro="">
      <xdr:nvCxnSpPr>
        <xdr:cNvPr id="523" name="直線コネクタ 522"/>
        <xdr:cNvCxnSpPr/>
      </xdr:nvCxnSpPr>
      <xdr:spPr>
        <a:xfrm>
          <a:off x="14195425" y="5977255"/>
          <a:ext cx="7747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34925</xdr:rowOff>
    </xdr:from>
    <xdr:ext cx="534670" cy="249555"/>
    <xdr:sp macro="" textlink="">
      <xdr:nvSpPr>
        <xdr:cNvPr id="524" name="消防費平均値テキスト"/>
        <xdr:cNvSpPr txBox="1"/>
      </xdr:nvSpPr>
      <xdr:spPr>
        <a:xfrm>
          <a:off x="15017750" y="59848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55880</xdr:rowOff>
    </xdr:from>
    <xdr:to xmlns:xdr="http://schemas.openxmlformats.org/drawingml/2006/spreadsheetDrawing">
      <xdr:col>85</xdr:col>
      <xdr:colOff>174625</xdr:colOff>
      <xdr:row>36</xdr:row>
      <xdr:rowOff>153670</xdr:rowOff>
    </xdr:to>
    <xdr:sp macro="" textlink="">
      <xdr:nvSpPr>
        <xdr:cNvPr id="525" name="フローチャート: 判断 524"/>
        <xdr:cNvSpPr/>
      </xdr:nvSpPr>
      <xdr:spPr>
        <a:xfrm>
          <a:off x="14919325" y="60058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99060</xdr:rowOff>
    </xdr:from>
    <xdr:to xmlns:xdr="http://schemas.openxmlformats.org/drawingml/2006/spreadsheetDrawing">
      <xdr:col>81</xdr:col>
      <xdr:colOff>50800</xdr:colOff>
      <xdr:row>36</xdr:row>
      <xdr:rowOff>27305</xdr:rowOff>
    </xdr:to>
    <xdr:cxnSp macro="">
      <xdr:nvCxnSpPr>
        <xdr:cNvPr id="526" name="直線コネクタ 525"/>
        <xdr:cNvCxnSpPr/>
      </xdr:nvCxnSpPr>
      <xdr:spPr>
        <a:xfrm>
          <a:off x="13385800" y="5883910"/>
          <a:ext cx="8096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29210</xdr:rowOff>
    </xdr:from>
    <xdr:to xmlns:xdr="http://schemas.openxmlformats.org/drawingml/2006/spreadsheetDrawing">
      <xdr:col>81</xdr:col>
      <xdr:colOff>101600</xdr:colOff>
      <xdr:row>36</xdr:row>
      <xdr:rowOff>127000</xdr:rowOff>
    </xdr:to>
    <xdr:sp macro="" textlink="">
      <xdr:nvSpPr>
        <xdr:cNvPr id="527" name="フローチャート: 判断 526"/>
        <xdr:cNvSpPr/>
      </xdr:nvSpPr>
      <xdr:spPr>
        <a:xfrm>
          <a:off x="14144625" y="5979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118745</xdr:rowOff>
    </xdr:from>
    <xdr:ext cx="534035" cy="248920"/>
    <xdr:sp macro="" textlink="">
      <xdr:nvSpPr>
        <xdr:cNvPr id="528" name="テキスト ボックス 527"/>
        <xdr:cNvSpPr txBox="1"/>
      </xdr:nvSpPr>
      <xdr:spPr>
        <a:xfrm>
          <a:off x="13959840" y="60686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99060</xdr:rowOff>
    </xdr:from>
    <xdr:to xmlns:xdr="http://schemas.openxmlformats.org/drawingml/2006/spreadsheetDrawing">
      <xdr:col>76</xdr:col>
      <xdr:colOff>114300</xdr:colOff>
      <xdr:row>36</xdr:row>
      <xdr:rowOff>163195</xdr:rowOff>
    </xdr:to>
    <xdr:cxnSp macro="">
      <xdr:nvCxnSpPr>
        <xdr:cNvPr id="529" name="直線コネクタ 528"/>
        <xdr:cNvCxnSpPr/>
      </xdr:nvCxnSpPr>
      <xdr:spPr>
        <a:xfrm flipV="1">
          <a:off x="12573000" y="5883910"/>
          <a:ext cx="8128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23495</xdr:rowOff>
    </xdr:from>
    <xdr:to xmlns:xdr="http://schemas.openxmlformats.org/drawingml/2006/spreadsheetDrawing">
      <xdr:col>76</xdr:col>
      <xdr:colOff>165100</xdr:colOff>
      <xdr:row>36</xdr:row>
      <xdr:rowOff>121285</xdr:rowOff>
    </xdr:to>
    <xdr:sp macro="" textlink="">
      <xdr:nvSpPr>
        <xdr:cNvPr id="530" name="フローチャート: 判断 529"/>
        <xdr:cNvSpPr/>
      </xdr:nvSpPr>
      <xdr:spPr>
        <a:xfrm>
          <a:off x="13335000" y="5973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112395</xdr:rowOff>
    </xdr:from>
    <xdr:ext cx="534035" cy="249555"/>
    <xdr:sp macro="" textlink="">
      <xdr:nvSpPr>
        <xdr:cNvPr id="531" name="テキスト ボックス 530"/>
        <xdr:cNvSpPr txBox="1"/>
      </xdr:nvSpPr>
      <xdr:spPr>
        <a:xfrm>
          <a:off x="13134340" y="6062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146050</xdr:rowOff>
    </xdr:from>
    <xdr:to xmlns:xdr="http://schemas.openxmlformats.org/drawingml/2006/spreadsheetDrawing">
      <xdr:col>71</xdr:col>
      <xdr:colOff>174625</xdr:colOff>
      <xdr:row>36</xdr:row>
      <xdr:rowOff>163195</xdr:rowOff>
    </xdr:to>
    <xdr:cxnSp macro="">
      <xdr:nvCxnSpPr>
        <xdr:cNvPr id="532" name="直線コネクタ 531"/>
        <xdr:cNvCxnSpPr/>
      </xdr:nvCxnSpPr>
      <xdr:spPr>
        <a:xfrm>
          <a:off x="11750675" y="6096000"/>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46355</xdr:rowOff>
    </xdr:from>
    <xdr:to xmlns:xdr="http://schemas.openxmlformats.org/drawingml/2006/spreadsheetDrawing">
      <xdr:col>72</xdr:col>
      <xdr:colOff>38100</xdr:colOff>
      <xdr:row>36</xdr:row>
      <xdr:rowOff>144145</xdr:rowOff>
    </xdr:to>
    <xdr:sp macro="" textlink="">
      <xdr:nvSpPr>
        <xdr:cNvPr id="533" name="フローチャート: 判断 532"/>
        <xdr:cNvSpPr/>
      </xdr:nvSpPr>
      <xdr:spPr>
        <a:xfrm>
          <a:off x="12525375" y="5996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160020</xdr:rowOff>
    </xdr:from>
    <xdr:ext cx="534035" cy="248920"/>
    <xdr:sp macro="" textlink="">
      <xdr:nvSpPr>
        <xdr:cNvPr id="534" name="テキスト ボックス 533"/>
        <xdr:cNvSpPr txBox="1"/>
      </xdr:nvSpPr>
      <xdr:spPr>
        <a:xfrm>
          <a:off x="12324715" y="5779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144145</xdr:rowOff>
    </xdr:from>
    <xdr:to xmlns:xdr="http://schemas.openxmlformats.org/drawingml/2006/spreadsheetDrawing">
      <xdr:col>67</xdr:col>
      <xdr:colOff>101600</xdr:colOff>
      <xdr:row>36</xdr:row>
      <xdr:rowOff>76835</xdr:rowOff>
    </xdr:to>
    <xdr:sp macro="" textlink="">
      <xdr:nvSpPr>
        <xdr:cNvPr id="535" name="フローチャート: 判断 534"/>
        <xdr:cNvSpPr/>
      </xdr:nvSpPr>
      <xdr:spPr>
        <a:xfrm>
          <a:off x="11699875" y="592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93345</xdr:rowOff>
    </xdr:from>
    <xdr:ext cx="534035" cy="248920"/>
    <xdr:sp macro="" textlink="">
      <xdr:nvSpPr>
        <xdr:cNvPr id="536" name="テキスト ボックス 535"/>
        <xdr:cNvSpPr txBox="1"/>
      </xdr:nvSpPr>
      <xdr:spPr>
        <a:xfrm>
          <a:off x="11515090" y="57130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7" name="テキスト ボックス 536"/>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8" name="テキスト ボックス 537"/>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9" name="テキスト ボックス 538"/>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0" name="テキスト ボックス 539"/>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1" name="テキスト ボックス 540"/>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36830</xdr:rowOff>
    </xdr:from>
    <xdr:to xmlns:xdr="http://schemas.openxmlformats.org/drawingml/2006/spreadsheetDrawing">
      <xdr:col>85</xdr:col>
      <xdr:colOff>174625</xdr:colOff>
      <xdr:row>36</xdr:row>
      <xdr:rowOff>134620</xdr:rowOff>
    </xdr:to>
    <xdr:sp macro="" textlink="">
      <xdr:nvSpPr>
        <xdr:cNvPr id="542" name="楕円 541"/>
        <xdr:cNvSpPr/>
      </xdr:nvSpPr>
      <xdr:spPr>
        <a:xfrm>
          <a:off x="14919325" y="59867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59055</xdr:rowOff>
    </xdr:from>
    <xdr:ext cx="534670" cy="248920"/>
    <xdr:sp macro="" textlink="">
      <xdr:nvSpPr>
        <xdr:cNvPr id="543" name="消防費該当値テキスト"/>
        <xdr:cNvSpPr txBox="1"/>
      </xdr:nvSpPr>
      <xdr:spPr>
        <a:xfrm>
          <a:off x="15017750" y="58439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142875</xdr:rowOff>
    </xdr:from>
    <xdr:to xmlns:xdr="http://schemas.openxmlformats.org/drawingml/2006/spreadsheetDrawing">
      <xdr:col>81</xdr:col>
      <xdr:colOff>101600</xdr:colOff>
      <xdr:row>36</xdr:row>
      <xdr:rowOff>75565</xdr:rowOff>
    </xdr:to>
    <xdr:sp macro="" textlink="">
      <xdr:nvSpPr>
        <xdr:cNvPr id="544" name="楕円 543"/>
        <xdr:cNvSpPr/>
      </xdr:nvSpPr>
      <xdr:spPr>
        <a:xfrm>
          <a:off x="14144625" y="5927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92075</xdr:rowOff>
    </xdr:from>
    <xdr:ext cx="534035" cy="248920"/>
    <xdr:sp macro="" textlink="">
      <xdr:nvSpPr>
        <xdr:cNvPr id="545" name="テキスト ボックス 544"/>
        <xdr:cNvSpPr txBox="1"/>
      </xdr:nvSpPr>
      <xdr:spPr>
        <a:xfrm>
          <a:off x="13959840" y="57118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50165</xdr:rowOff>
    </xdr:from>
    <xdr:to xmlns:xdr="http://schemas.openxmlformats.org/drawingml/2006/spreadsheetDrawing">
      <xdr:col>76</xdr:col>
      <xdr:colOff>165100</xdr:colOff>
      <xdr:row>35</xdr:row>
      <xdr:rowOff>147955</xdr:rowOff>
    </xdr:to>
    <xdr:sp macro="" textlink="">
      <xdr:nvSpPr>
        <xdr:cNvPr id="546" name="楕円 545"/>
        <xdr:cNvSpPr/>
      </xdr:nvSpPr>
      <xdr:spPr>
        <a:xfrm>
          <a:off x="13335000" y="5835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163830</xdr:rowOff>
    </xdr:from>
    <xdr:ext cx="534035" cy="249555"/>
    <xdr:sp macro="" textlink="">
      <xdr:nvSpPr>
        <xdr:cNvPr id="547" name="テキスト ボックス 546"/>
        <xdr:cNvSpPr txBox="1"/>
      </xdr:nvSpPr>
      <xdr:spPr>
        <a:xfrm>
          <a:off x="13134340" y="56184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114300</xdr:rowOff>
    </xdr:from>
    <xdr:to xmlns:xdr="http://schemas.openxmlformats.org/drawingml/2006/spreadsheetDrawing">
      <xdr:col>72</xdr:col>
      <xdr:colOff>38100</xdr:colOff>
      <xdr:row>37</xdr:row>
      <xdr:rowOff>46990</xdr:rowOff>
    </xdr:to>
    <xdr:sp macro="" textlink="">
      <xdr:nvSpPr>
        <xdr:cNvPr id="548" name="楕円 547"/>
        <xdr:cNvSpPr/>
      </xdr:nvSpPr>
      <xdr:spPr>
        <a:xfrm>
          <a:off x="12525375" y="6064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38735</xdr:rowOff>
    </xdr:from>
    <xdr:ext cx="534035" cy="249555"/>
    <xdr:sp macro="" textlink="">
      <xdr:nvSpPr>
        <xdr:cNvPr id="549" name="テキスト ボックス 548"/>
        <xdr:cNvSpPr txBox="1"/>
      </xdr:nvSpPr>
      <xdr:spPr>
        <a:xfrm>
          <a:off x="12324715" y="61537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97155</xdr:rowOff>
    </xdr:from>
    <xdr:to xmlns:xdr="http://schemas.openxmlformats.org/drawingml/2006/spreadsheetDrawing">
      <xdr:col>67</xdr:col>
      <xdr:colOff>101600</xdr:colOff>
      <xdr:row>37</xdr:row>
      <xdr:rowOff>29845</xdr:rowOff>
    </xdr:to>
    <xdr:sp macro="" textlink="">
      <xdr:nvSpPr>
        <xdr:cNvPr id="550" name="楕円 549"/>
        <xdr:cNvSpPr/>
      </xdr:nvSpPr>
      <xdr:spPr>
        <a:xfrm>
          <a:off x="11699875" y="604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21590</xdr:rowOff>
    </xdr:from>
    <xdr:ext cx="534035" cy="248285"/>
    <xdr:sp macro="" textlink="">
      <xdr:nvSpPr>
        <xdr:cNvPr id="551" name="テキスト ボックス 550"/>
        <xdr:cNvSpPr txBox="1"/>
      </xdr:nvSpPr>
      <xdr:spPr>
        <a:xfrm>
          <a:off x="11515090" y="613664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2" name="正方形/長方形 551"/>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3" name="正方形/長方形 552"/>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5" name="正方形/長方形 554"/>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7" name="正方形/長方形 556"/>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正方形/長方形 558"/>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0" name="テキスト ボックス 559"/>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1" name="直線コネクタ 560"/>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2" name="直線コネクタ 561"/>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63" name="テキスト ボックス 562"/>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4" name="直線コネクタ 563"/>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34290</xdr:rowOff>
    </xdr:from>
    <xdr:ext cx="595630" cy="249555"/>
    <xdr:sp macro="" textlink="">
      <xdr:nvSpPr>
        <xdr:cNvPr id="565" name="テキスト ボックス 564"/>
        <xdr:cNvSpPr txBox="1"/>
      </xdr:nvSpPr>
      <xdr:spPr>
        <a:xfrm>
          <a:off x="1086612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6" name="直線コネクタ 565"/>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162560</xdr:rowOff>
    </xdr:from>
    <xdr:ext cx="595630" cy="248920"/>
    <xdr:sp macro="" textlink="">
      <xdr:nvSpPr>
        <xdr:cNvPr id="567" name="テキスト ボックス 566"/>
        <xdr:cNvSpPr txBox="1"/>
      </xdr:nvSpPr>
      <xdr:spPr>
        <a:xfrm>
          <a:off x="1086612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8" name="直線コネクタ 567"/>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69" name="テキスト ボックス 568"/>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70" name="直線コネクタ 569"/>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71" name="テキスト ボックス 570"/>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2" name="直線コネクタ 571"/>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52705</xdr:rowOff>
    </xdr:from>
    <xdr:ext cx="685165" cy="248920"/>
    <xdr:sp macro="" textlink="">
      <xdr:nvSpPr>
        <xdr:cNvPr id="573" name="テキスト ボックス 572"/>
        <xdr:cNvSpPr txBox="1"/>
      </xdr:nvSpPr>
      <xdr:spPr>
        <a:xfrm>
          <a:off x="1079182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4"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133350</xdr:rowOff>
    </xdr:from>
    <xdr:to xmlns:xdr="http://schemas.openxmlformats.org/drawingml/2006/spreadsheetDrawing">
      <xdr:col>85</xdr:col>
      <xdr:colOff>126365</xdr:colOff>
      <xdr:row>58</xdr:row>
      <xdr:rowOff>90170</xdr:rowOff>
    </xdr:to>
    <xdr:cxnSp macro="">
      <xdr:nvCxnSpPr>
        <xdr:cNvPr id="575" name="直線コネクタ 574"/>
        <xdr:cNvCxnSpPr/>
      </xdr:nvCxnSpPr>
      <xdr:spPr>
        <a:xfrm flipV="1">
          <a:off x="14968220" y="822960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93980</xdr:rowOff>
    </xdr:from>
    <xdr:ext cx="534670" cy="248920"/>
    <xdr:sp macro="" textlink="">
      <xdr:nvSpPr>
        <xdr:cNvPr id="576" name="教育費最小値テキスト"/>
        <xdr:cNvSpPr txBox="1"/>
      </xdr:nvSpPr>
      <xdr:spPr>
        <a:xfrm>
          <a:off x="15017750" y="96761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90170</xdr:rowOff>
    </xdr:from>
    <xdr:to xmlns:xdr="http://schemas.openxmlformats.org/drawingml/2006/spreadsheetDrawing">
      <xdr:col>86</xdr:col>
      <xdr:colOff>25400</xdr:colOff>
      <xdr:row>58</xdr:row>
      <xdr:rowOff>90170</xdr:rowOff>
    </xdr:to>
    <xdr:cxnSp macro="">
      <xdr:nvCxnSpPr>
        <xdr:cNvPr id="577" name="直線コネクタ 576"/>
        <xdr:cNvCxnSpPr/>
      </xdr:nvCxnSpPr>
      <xdr:spPr>
        <a:xfrm>
          <a:off x="14881225" y="9672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48</xdr:row>
      <xdr:rowOff>81915</xdr:rowOff>
    </xdr:from>
    <xdr:ext cx="598805" cy="249555"/>
    <xdr:sp macro="" textlink="">
      <xdr:nvSpPr>
        <xdr:cNvPr id="578" name="教育費最大値テキスト"/>
        <xdr:cNvSpPr txBox="1"/>
      </xdr:nvSpPr>
      <xdr:spPr>
        <a:xfrm>
          <a:off x="15017750" y="8013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850,587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133350</xdr:rowOff>
    </xdr:from>
    <xdr:to xmlns:xdr="http://schemas.openxmlformats.org/drawingml/2006/spreadsheetDrawing">
      <xdr:col>86</xdr:col>
      <xdr:colOff>25400</xdr:colOff>
      <xdr:row>49</xdr:row>
      <xdr:rowOff>133350</xdr:rowOff>
    </xdr:to>
    <xdr:cxnSp macro="">
      <xdr:nvCxnSpPr>
        <xdr:cNvPr id="579" name="直線コネクタ 578"/>
        <xdr:cNvCxnSpPr/>
      </xdr:nvCxnSpPr>
      <xdr:spPr>
        <a:xfrm>
          <a:off x="14881225" y="8229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3175</xdr:rowOff>
    </xdr:from>
    <xdr:to xmlns:xdr="http://schemas.openxmlformats.org/drawingml/2006/spreadsheetDrawing">
      <xdr:col>85</xdr:col>
      <xdr:colOff>127000</xdr:colOff>
      <xdr:row>58</xdr:row>
      <xdr:rowOff>10160</xdr:rowOff>
    </xdr:to>
    <xdr:cxnSp macro="">
      <xdr:nvCxnSpPr>
        <xdr:cNvPr id="580" name="直線コネクタ 579"/>
        <xdr:cNvCxnSpPr/>
      </xdr:nvCxnSpPr>
      <xdr:spPr>
        <a:xfrm flipV="1">
          <a:off x="14195425" y="9585325"/>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92710</xdr:rowOff>
    </xdr:from>
    <xdr:ext cx="598805" cy="248920"/>
    <xdr:sp macro="" textlink="">
      <xdr:nvSpPr>
        <xdr:cNvPr id="581" name="教育費平均値テキスト"/>
        <xdr:cNvSpPr txBox="1"/>
      </xdr:nvSpPr>
      <xdr:spPr>
        <a:xfrm>
          <a:off x="15017750" y="934466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70485</xdr:rowOff>
    </xdr:from>
    <xdr:to xmlns:xdr="http://schemas.openxmlformats.org/drawingml/2006/spreadsheetDrawing">
      <xdr:col>85</xdr:col>
      <xdr:colOff>174625</xdr:colOff>
      <xdr:row>58</xdr:row>
      <xdr:rowOff>3175</xdr:rowOff>
    </xdr:to>
    <xdr:sp macro="" textlink="">
      <xdr:nvSpPr>
        <xdr:cNvPr id="582" name="フローチャート: 判断 581"/>
        <xdr:cNvSpPr/>
      </xdr:nvSpPr>
      <xdr:spPr>
        <a:xfrm>
          <a:off x="14919325" y="948753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5715</xdr:rowOff>
    </xdr:from>
    <xdr:to xmlns:xdr="http://schemas.openxmlformats.org/drawingml/2006/spreadsheetDrawing">
      <xdr:col>81</xdr:col>
      <xdr:colOff>50800</xdr:colOff>
      <xdr:row>58</xdr:row>
      <xdr:rowOff>10160</xdr:rowOff>
    </xdr:to>
    <xdr:cxnSp macro="">
      <xdr:nvCxnSpPr>
        <xdr:cNvPr id="583" name="直線コネクタ 582"/>
        <xdr:cNvCxnSpPr/>
      </xdr:nvCxnSpPr>
      <xdr:spPr>
        <a:xfrm>
          <a:off x="13385800" y="958786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101600</xdr:rowOff>
    </xdr:from>
    <xdr:to xmlns:xdr="http://schemas.openxmlformats.org/drawingml/2006/spreadsheetDrawing">
      <xdr:col>81</xdr:col>
      <xdr:colOff>101600</xdr:colOff>
      <xdr:row>58</xdr:row>
      <xdr:rowOff>34290</xdr:rowOff>
    </xdr:to>
    <xdr:sp macro="" textlink="">
      <xdr:nvSpPr>
        <xdr:cNvPr id="584" name="フローチャート: 判断 583"/>
        <xdr:cNvSpPr/>
      </xdr:nvSpPr>
      <xdr:spPr>
        <a:xfrm>
          <a:off x="14144625"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50165</xdr:rowOff>
    </xdr:from>
    <xdr:ext cx="598805" cy="248920"/>
    <xdr:sp macro="" textlink="">
      <xdr:nvSpPr>
        <xdr:cNvPr id="585" name="テキスト ボックス 584"/>
        <xdr:cNvSpPr txBox="1"/>
      </xdr:nvSpPr>
      <xdr:spPr>
        <a:xfrm>
          <a:off x="13927455" y="93021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158115</xdr:rowOff>
    </xdr:from>
    <xdr:to xmlns:xdr="http://schemas.openxmlformats.org/drawingml/2006/spreadsheetDrawing">
      <xdr:col>76</xdr:col>
      <xdr:colOff>114300</xdr:colOff>
      <xdr:row>58</xdr:row>
      <xdr:rowOff>5715</xdr:rowOff>
    </xdr:to>
    <xdr:cxnSp macro="">
      <xdr:nvCxnSpPr>
        <xdr:cNvPr id="586" name="直線コネクタ 585"/>
        <xdr:cNvCxnSpPr/>
      </xdr:nvCxnSpPr>
      <xdr:spPr>
        <a:xfrm>
          <a:off x="12573000" y="957516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114935</xdr:rowOff>
    </xdr:from>
    <xdr:to xmlns:xdr="http://schemas.openxmlformats.org/drawingml/2006/spreadsheetDrawing">
      <xdr:col>76</xdr:col>
      <xdr:colOff>165100</xdr:colOff>
      <xdr:row>58</xdr:row>
      <xdr:rowOff>47625</xdr:rowOff>
    </xdr:to>
    <xdr:sp macro="" textlink="">
      <xdr:nvSpPr>
        <xdr:cNvPr id="587" name="フローチャート: 判断 586"/>
        <xdr:cNvSpPr/>
      </xdr:nvSpPr>
      <xdr:spPr>
        <a:xfrm>
          <a:off x="13335000" y="9531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63500</xdr:rowOff>
    </xdr:from>
    <xdr:ext cx="598805" cy="248920"/>
    <xdr:sp macro="" textlink="">
      <xdr:nvSpPr>
        <xdr:cNvPr id="588" name="テキスト ボックス 587"/>
        <xdr:cNvSpPr txBox="1"/>
      </xdr:nvSpPr>
      <xdr:spPr>
        <a:xfrm>
          <a:off x="13101955" y="93154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137795</xdr:rowOff>
    </xdr:from>
    <xdr:to xmlns:xdr="http://schemas.openxmlformats.org/drawingml/2006/spreadsheetDrawing">
      <xdr:col>71</xdr:col>
      <xdr:colOff>174625</xdr:colOff>
      <xdr:row>57</xdr:row>
      <xdr:rowOff>158115</xdr:rowOff>
    </xdr:to>
    <xdr:cxnSp macro="">
      <xdr:nvCxnSpPr>
        <xdr:cNvPr id="589" name="直線コネクタ 588"/>
        <xdr:cNvCxnSpPr/>
      </xdr:nvCxnSpPr>
      <xdr:spPr>
        <a:xfrm>
          <a:off x="11750675" y="955484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118110</xdr:rowOff>
    </xdr:from>
    <xdr:to xmlns:xdr="http://schemas.openxmlformats.org/drawingml/2006/spreadsheetDrawing">
      <xdr:col>72</xdr:col>
      <xdr:colOff>38100</xdr:colOff>
      <xdr:row>58</xdr:row>
      <xdr:rowOff>50800</xdr:rowOff>
    </xdr:to>
    <xdr:sp macro="" textlink="">
      <xdr:nvSpPr>
        <xdr:cNvPr id="590" name="フローチャート: 判断 589"/>
        <xdr:cNvSpPr/>
      </xdr:nvSpPr>
      <xdr:spPr>
        <a:xfrm>
          <a:off x="12525375" y="9535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41910</xdr:rowOff>
    </xdr:from>
    <xdr:ext cx="598805" cy="249555"/>
    <xdr:sp macro="" textlink="">
      <xdr:nvSpPr>
        <xdr:cNvPr id="591" name="テキスト ボックス 590"/>
        <xdr:cNvSpPr txBox="1"/>
      </xdr:nvSpPr>
      <xdr:spPr>
        <a:xfrm>
          <a:off x="12292330" y="96240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121285</xdr:rowOff>
    </xdr:from>
    <xdr:to xmlns:xdr="http://schemas.openxmlformats.org/drawingml/2006/spreadsheetDrawing">
      <xdr:col>67</xdr:col>
      <xdr:colOff>101600</xdr:colOff>
      <xdr:row>58</xdr:row>
      <xdr:rowOff>53975</xdr:rowOff>
    </xdr:to>
    <xdr:sp macro="" textlink="">
      <xdr:nvSpPr>
        <xdr:cNvPr id="592" name="フローチャート: 判断 591"/>
        <xdr:cNvSpPr/>
      </xdr:nvSpPr>
      <xdr:spPr>
        <a:xfrm>
          <a:off x="11699875" y="9538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45085</xdr:rowOff>
    </xdr:from>
    <xdr:ext cx="598805" cy="249555"/>
    <xdr:sp macro="" textlink="">
      <xdr:nvSpPr>
        <xdr:cNvPr id="593" name="テキスト ボックス 592"/>
        <xdr:cNvSpPr txBox="1"/>
      </xdr:nvSpPr>
      <xdr:spPr>
        <a:xfrm>
          <a:off x="11482705" y="96272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4" name="テキスト ボックス 593"/>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5" name="テキスト ボックス 594"/>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6" name="テキスト ボックス 595"/>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7" name="テキスト ボックス 596"/>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8" name="テキスト ボックス 597"/>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119380</xdr:rowOff>
    </xdr:from>
    <xdr:to xmlns:xdr="http://schemas.openxmlformats.org/drawingml/2006/spreadsheetDrawing">
      <xdr:col>85</xdr:col>
      <xdr:colOff>174625</xdr:colOff>
      <xdr:row>58</xdr:row>
      <xdr:rowOff>52070</xdr:rowOff>
    </xdr:to>
    <xdr:sp macro="" textlink="">
      <xdr:nvSpPr>
        <xdr:cNvPr id="599" name="楕円 598"/>
        <xdr:cNvSpPr/>
      </xdr:nvSpPr>
      <xdr:spPr>
        <a:xfrm>
          <a:off x="14919325" y="95364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50165</xdr:rowOff>
    </xdr:from>
    <xdr:ext cx="598805" cy="248920"/>
    <xdr:sp macro="" textlink="">
      <xdr:nvSpPr>
        <xdr:cNvPr id="600" name="教育費該当値テキスト"/>
        <xdr:cNvSpPr txBox="1"/>
      </xdr:nvSpPr>
      <xdr:spPr>
        <a:xfrm>
          <a:off x="15017750" y="94672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127000</xdr:rowOff>
    </xdr:from>
    <xdr:to xmlns:xdr="http://schemas.openxmlformats.org/drawingml/2006/spreadsheetDrawing">
      <xdr:col>81</xdr:col>
      <xdr:colOff>101600</xdr:colOff>
      <xdr:row>58</xdr:row>
      <xdr:rowOff>59690</xdr:rowOff>
    </xdr:to>
    <xdr:sp macro="" textlink="">
      <xdr:nvSpPr>
        <xdr:cNvPr id="601" name="楕円 600"/>
        <xdr:cNvSpPr/>
      </xdr:nvSpPr>
      <xdr:spPr>
        <a:xfrm>
          <a:off x="14144625" y="954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50800</xdr:rowOff>
    </xdr:from>
    <xdr:ext cx="598805" cy="248920"/>
    <xdr:sp macro="" textlink="">
      <xdr:nvSpPr>
        <xdr:cNvPr id="602" name="テキスト ボックス 601"/>
        <xdr:cNvSpPr txBox="1"/>
      </xdr:nvSpPr>
      <xdr:spPr>
        <a:xfrm>
          <a:off x="13927455" y="9632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121920</xdr:rowOff>
    </xdr:from>
    <xdr:to xmlns:xdr="http://schemas.openxmlformats.org/drawingml/2006/spreadsheetDrawing">
      <xdr:col>76</xdr:col>
      <xdr:colOff>165100</xdr:colOff>
      <xdr:row>58</xdr:row>
      <xdr:rowOff>54610</xdr:rowOff>
    </xdr:to>
    <xdr:sp macro="" textlink="">
      <xdr:nvSpPr>
        <xdr:cNvPr id="603" name="楕円 602"/>
        <xdr:cNvSpPr/>
      </xdr:nvSpPr>
      <xdr:spPr>
        <a:xfrm>
          <a:off x="13335000" y="9538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45720</xdr:rowOff>
    </xdr:from>
    <xdr:ext cx="598805" cy="249555"/>
    <xdr:sp macro="" textlink="">
      <xdr:nvSpPr>
        <xdr:cNvPr id="604" name="テキスト ボックス 603"/>
        <xdr:cNvSpPr txBox="1"/>
      </xdr:nvSpPr>
      <xdr:spPr>
        <a:xfrm>
          <a:off x="13101955" y="96278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108585</xdr:rowOff>
    </xdr:from>
    <xdr:to xmlns:xdr="http://schemas.openxmlformats.org/drawingml/2006/spreadsheetDrawing">
      <xdr:col>72</xdr:col>
      <xdr:colOff>38100</xdr:colOff>
      <xdr:row>58</xdr:row>
      <xdr:rowOff>41275</xdr:rowOff>
    </xdr:to>
    <xdr:sp macro="" textlink="">
      <xdr:nvSpPr>
        <xdr:cNvPr id="605" name="楕円 604"/>
        <xdr:cNvSpPr/>
      </xdr:nvSpPr>
      <xdr:spPr>
        <a:xfrm>
          <a:off x="12525375" y="9525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57785</xdr:rowOff>
    </xdr:from>
    <xdr:ext cx="598805" cy="248920"/>
    <xdr:sp macro="" textlink="">
      <xdr:nvSpPr>
        <xdr:cNvPr id="606" name="テキスト ボックス 605"/>
        <xdr:cNvSpPr txBox="1"/>
      </xdr:nvSpPr>
      <xdr:spPr>
        <a:xfrm>
          <a:off x="12292330" y="93097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89535</xdr:rowOff>
    </xdr:from>
    <xdr:to xmlns:xdr="http://schemas.openxmlformats.org/drawingml/2006/spreadsheetDrawing">
      <xdr:col>67</xdr:col>
      <xdr:colOff>101600</xdr:colOff>
      <xdr:row>58</xdr:row>
      <xdr:rowOff>22225</xdr:rowOff>
    </xdr:to>
    <xdr:sp macro="" textlink="">
      <xdr:nvSpPr>
        <xdr:cNvPr id="607" name="楕円 606"/>
        <xdr:cNvSpPr/>
      </xdr:nvSpPr>
      <xdr:spPr>
        <a:xfrm>
          <a:off x="11699875" y="950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38100</xdr:rowOff>
    </xdr:from>
    <xdr:ext cx="598805" cy="249555"/>
    <xdr:sp macro="" textlink="">
      <xdr:nvSpPr>
        <xdr:cNvPr id="608" name="テキスト ボックス 607"/>
        <xdr:cNvSpPr txBox="1"/>
      </xdr:nvSpPr>
      <xdr:spPr>
        <a:xfrm>
          <a:off x="11482705" y="92900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9" name="正方形/長方形 608"/>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0" name="正方形/長方形 609"/>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2" name="正方形/長方形 611"/>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4" name="正方形/長方形 613"/>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6" name="正方形/長方形 615"/>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7" name="テキスト ボックス 616"/>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8" name="直線コネクタ 617"/>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9" name="直線コネクタ 618"/>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123825</xdr:rowOff>
    </xdr:from>
    <xdr:ext cx="248920" cy="248920"/>
    <xdr:sp macro="" textlink="">
      <xdr:nvSpPr>
        <xdr:cNvPr id="620" name="テキスト ボックス 619"/>
        <xdr:cNvSpPr txBox="1"/>
      </xdr:nvSpPr>
      <xdr:spPr>
        <a:xfrm>
          <a:off x="11181080"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21" name="直線コネクタ 620"/>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138430</xdr:rowOff>
    </xdr:from>
    <xdr:ext cx="595630" cy="249555"/>
    <xdr:sp macro="" textlink="">
      <xdr:nvSpPr>
        <xdr:cNvPr id="622" name="テキスト ボックス 621"/>
        <xdr:cNvSpPr txBox="1"/>
      </xdr:nvSpPr>
      <xdr:spPr>
        <a:xfrm>
          <a:off x="1086612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23" name="直線コネクタ 622"/>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154940</xdr:rowOff>
    </xdr:from>
    <xdr:ext cx="595630" cy="248920"/>
    <xdr:sp macro="" textlink="">
      <xdr:nvSpPr>
        <xdr:cNvPr id="624" name="テキスト ボックス 623"/>
        <xdr:cNvSpPr txBox="1"/>
      </xdr:nvSpPr>
      <xdr:spPr>
        <a:xfrm>
          <a:off x="1086612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25" name="直線コネクタ 624"/>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5715</xdr:rowOff>
    </xdr:from>
    <xdr:ext cx="595630" cy="249555"/>
    <xdr:sp macro="" textlink="">
      <xdr:nvSpPr>
        <xdr:cNvPr id="626" name="テキスト ボックス 625"/>
        <xdr:cNvSpPr txBox="1"/>
      </xdr:nvSpPr>
      <xdr:spPr>
        <a:xfrm>
          <a:off x="1086612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27" name="直線コネクタ 626"/>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48285"/>
    <xdr:sp macro="" textlink="">
      <xdr:nvSpPr>
        <xdr:cNvPr id="628" name="テキスト ボックス 627"/>
        <xdr:cNvSpPr txBox="1"/>
      </xdr:nvSpPr>
      <xdr:spPr>
        <a:xfrm>
          <a:off x="1086612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9" name="直線コネクタ 628"/>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5630" cy="249555"/>
    <xdr:sp macro="" textlink="">
      <xdr:nvSpPr>
        <xdr:cNvPr id="630" name="テキスト ボックス 629"/>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31" name="直線コネクタ 630"/>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32" name="テキスト ボックス 631"/>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3"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79</xdr:row>
      <xdr:rowOff>95250</xdr:rowOff>
    </xdr:to>
    <xdr:cxnSp macro="">
      <xdr:nvCxnSpPr>
        <xdr:cNvPr id="634" name="直線コネクタ 633"/>
        <xdr:cNvCxnSpPr/>
      </xdr:nvCxnSpPr>
      <xdr:spPr>
        <a:xfrm flipV="1">
          <a:off x="14968220" y="1175258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99060</xdr:rowOff>
    </xdr:from>
    <xdr:ext cx="249555" cy="249555"/>
    <xdr:sp macro="" textlink="">
      <xdr:nvSpPr>
        <xdr:cNvPr id="635" name="災害復旧費最小値テキスト"/>
        <xdr:cNvSpPr txBox="1"/>
      </xdr:nvSpPr>
      <xdr:spPr>
        <a:xfrm>
          <a:off x="15017750" y="13148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95250</xdr:rowOff>
    </xdr:from>
    <xdr:to xmlns:xdr="http://schemas.openxmlformats.org/drawingml/2006/spreadsheetDrawing">
      <xdr:col>86</xdr:col>
      <xdr:colOff>25400</xdr:colOff>
      <xdr:row>79</xdr:row>
      <xdr:rowOff>95250</xdr:rowOff>
    </xdr:to>
    <xdr:cxnSp macro="">
      <xdr:nvCxnSpPr>
        <xdr:cNvPr id="636" name="直線コネクタ 635"/>
        <xdr:cNvCxnSpPr/>
      </xdr:nvCxnSpPr>
      <xdr:spPr>
        <a:xfrm>
          <a:off x="14881225"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137795</xdr:rowOff>
    </xdr:from>
    <xdr:ext cx="598805" cy="249555"/>
    <xdr:sp macro="" textlink="">
      <xdr:nvSpPr>
        <xdr:cNvPr id="637" name="災害復旧費最大値テキスト"/>
        <xdr:cNvSpPr txBox="1"/>
      </xdr:nvSpPr>
      <xdr:spPr>
        <a:xfrm>
          <a:off x="15017750" y="115360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442,784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8" name="直線コネクタ 637"/>
        <xdr:cNvCxnSpPr/>
      </xdr:nvCxnSpPr>
      <xdr:spPr>
        <a:xfrm>
          <a:off x="14881225" y="11752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95250</xdr:rowOff>
    </xdr:from>
    <xdr:to xmlns:xdr="http://schemas.openxmlformats.org/drawingml/2006/spreadsheetDrawing">
      <xdr:col>85</xdr:col>
      <xdr:colOff>127000</xdr:colOff>
      <xdr:row>79</xdr:row>
      <xdr:rowOff>95250</xdr:rowOff>
    </xdr:to>
    <xdr:cxnSp macro="">
      <xdr:nvCxnSpPr>
        <xdr:cNvPr id="639" name="直線コネクタ 638"/>
        <xdr:cNvCxnSpPr/>
      </xdr:nvCxnSpPr>
      <xdr:spPr>
        <a:xfrm>
          <a:off x="14195425" y="13144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112395</xdr:rowOff>
    </xdr:from>
    <xdr:ext cx="534670" cy="249555"/>
    <xdr:sp macro="" textlink="">
      <xdr:nvSpPr>
        <xdr:cNvPr id="640" name="災害復旧費平均値テキスト"/>
        <xdr:cNvSpPr txBox="1"/>
      </xdr:nvSpPr>
      <xdr:spPr>
        <a:xfrm>
          <a:off x="15017750" y="128314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90805</xdr:rowOff>
    </xdr:from>
    <xdr:to xmlns:xdr="http://schemas.openxmlformats.org/drawingml/2006/spreadsheetDrawing">
      <xdr:col>85</xdr:col>
      <xdr:colOff>174625</xdr:colOff>
      <xdr:row>79</xdr:row>
      <xdr:rowOff>23495</xdr:rowOff>
    </xdr:to>
    <xdr:sp macro="" textlink="">
      <xdr:nvSpPr>
        <xdr:cNvPr id="641" name="フローチャート: 判断 640"/>
        <xdr:cNvSpPr/>
      </xdr:nvSpPr>
      <xdr:spPr>
        <a:xfrm>
          <a:off x="14919325" y="129749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95250</xdr:rowOff>
    </xdr:from>
    <xdr:to xmlns:xdr="http://schemas.openxmlformats.org/drawingml/2006/spreadsheetDrawing">
      <xdr:col>81</xdr:col>
      <xdr:colOff>50800</xdr:colOff>
      <xdr:row>79</xdr:row>
      <xdr:rowOff>95250</xdr:rowOff>
    </xdr:to>
    <xdr:cxnSp macro="">
      <xdr:nvCxnSpPr>
        <xdr:cNvPr id="642" name="直線コネクタ 641"/>
        <xdr:cNvCxnSpPr/>
      </xdr:nvCxnSpPr>
      <xdr:spPr>
        <a:xfrm>
          <a:off x="13385800" y="1314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107950</xdr:rowOff>
    </xdr:from>
    <xdr:to xmlns:xdr="http://schemas.openxmlformats.org/drawingml/2006/spreadsheetDrawing">
      <xdr:col>81</xdr:col>
      <xdr:colOff>101600</xdr:colOff>
      <xdr:row>79</xdr:row>
      <xdr:rowOff>40640</xdr:rowOff>
    </xdr:to>
    <xdr:sp macro="" textlink="">
      <xdr:nvSpPr>
        <xdr:cNvPr id="643" name="フローチャート: 判断 642"/>
        <xdr:cNvSpPr/>
      </xdr:nvSpPr>
      <xdr:spPr>
        <a:xfrm>
          <a:off x="14144625" y="12992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57150</xdr:rowOff>
    </xdr:from>
    <xdr:ext cx="534035" cy="248920"/>
    <xdr:sp macro="" textlink="">
      <xdr:nvSpPr>
        <xdr:cNvPr id="644" name="テキスト ボックス 643"/>
        <xdr:cNvSpPr txBox="1"/>
      </xdr:nvSpPr>
      <xdr:spPr>
        <a:xfrm>
          <a:off x="13959840" y="12776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95250</xdr:rowOff>
    </xdr:from>
    <xdr:to xmlns:xdr="http://schemas.openxmlformats.org/drawingml/2006/spreadsheetDrawing">
      <xdr:col>76</xdr:col>
      <xdr:colOff>114300</xdr:colOff>
      <xdr:row>79</xdr:row>
      <xdr:rowOff>95250</xdr:rowOff>
    </xdr:to>
    <xdr:cxnSp macro="">
      <xdr:nvCxnSpPr>
        <xdr:cNvPr id="645" name="直線コネクタ 644"/>
        <xdr:cNvCxnSpPr/>
      </xdr:nvCxnSpPr>
      <xdr:spPr>
        <a:xfrm>
          <a:off x="12573000" y="1314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109220</xdr:rowOff>
    </xdr:from>
    <xdr:to xmlns:xdr="http://schemas.openxmlformats.org/drawingml/2006/spreadsheetDrawing">
      <xdr:col>76</xdr:col>
      <xdr:colOff>165100</xdr:colOff>
      <xdr:row>79</xdr:row>
      <xdr:rowOff>41910</xdr:rowOff>
    </xdr:to>
    <xdr:sp macro="" textlink="">
      <xdr:nvSpPr>
        <xdr:cNvPr id="646" name="フローチャート: 判断 645"/>
        <xdr:cNvSpPr/>
      </xdr:nvSpPr>
      <xdr:spPr>
        <a:xfrm>
          <a:off x="13335000" y="1299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58420</xdr:rowOff>
    </xdr:from>
    <xdr:ext cx="534035" cy="248920"/>
    <xdr:sp macro="" textlink="">
      <xdr:nvSpPr>
        <xdr:cNvPr id="647" name="テキスト ボックス 646"/>
        <xdr:cNvSpPr txBox="1"/>
      </xdr:nvSpPr>
      <xdr:spPr>
        <a:xfrm>
          <a:off x="13134340" y="127774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90170</xdr:rowOff>
    </xdr:from>
    <xdr:to xmlns:xdr="http://schemas.openxmlformats.org/drawingml/2006/spreadsheetDrawing">
      <xdr:col>71</xdr:col>
      <xdr:colOff>174625</xdr:colOff>
      <xdr:row>79</xdr:row>
      <xdr:rowOff>95250</xdr:rowOff>
    </xdr:to>
    <xdr:cxnSp macro="">
      <xdr:nvCxnSpPr>
        <xdr:cNvPr id="648" name="直線コネクタ 647"/>
        <xdr:cNvCxnSpPr/>
      </xdr:nvCxnSpPr>
      <xdr:spPr>
        <a:xfrm>
          <a:off x="11750675" y="1313942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111760</xdr:rowOff>
    </xdr:from>
    <xdr:to xmlns:xdr="http://schemas.openxmlformats.org/drawingml/2006/spreadsheetDrawing">
      <xdr:col>72</xdr:col>
      <xdr:colOff>38100</xdr:colOff>
      <xdr:row>79</xdr:row>
      <xdr:rowOff>44450</xdr:rowOff>
    </xdr:to>
    <xdr:sp macro="" textlink="">
      <xdr:nvSpPr>
        <xdr:cNvPr id="649" name="フローチャート: 判断 648"/>
        <xdr:cNvSpPr/>
      </xdr:nvSpPr>
      <xdr:spPr>
        <a:xfrm>
          <a:off x="12525375" y="12995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60960</xdr:rowOff>
    </xdr:from>
    <xdr:ext cx="534035" cy="248920"/>
    <xdr:sp macro="" textlink="">
      <xdr:nvSpPr>
        <xdr:cNvPr id="650" name="テキスト ボックス 649"/>
        <xdr:cNvSpPr txBox="1"/>
      </xdr:nvSpPr>
      <xdr:spPr>
        <a:xfrm>
          <a:off x="12324715" y="12780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1905</xdr:rowOff>
    </xdr:from>
    <xdr:to xmlns:xdr="http://schemas.openxmlformats.org/drawingml/2006/spreadsheetDrawing">
      <xdr:col>67</xdr:col>
      <xdr:colOff>101600</xdr:colOff>
      <xdr:row>79</xdr:row>
      <xdr:rowOff>99695</xdr:rowOff>
    </xdr:to>
    <xdr:sp macro="" textlink="">
      <xdr:nvSpPr>
        <xdr:cNvPr id="651" name="フローチャート: 判断 650"/>
        <xdr:cNvSpPr/>
      </xdr:nvSpPr>
      <xdr:spPr>
        <a:xfrm>
          <a:off x="11699875" y="13051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116205</xdr:rowOff>
    </xdr:from>
    <xdr:ext cx="534035" cy="248920"/>
    <xdr:sp macro="" textlink="">
      <xdr:nvSpPr>
        <xdr:cNvPr id="652" name="テキスト ボックス 651"/>
        <xdr:cNvSpPr txBox="1"/>
      </xdr:nvSpPr>
      <xdr:spPr>
        <a:xfrm>
          <a:off x="11515090" y="128352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3" name="テキスト ボックス 652"/>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4" name="テキスト ボックス 653"/>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5" name="テキスト ボックス 654"/>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6" name="テキスト ボックス 655"/>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7" name="テキスト ボックス 656"/>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46355</xdr:rowOff>
    </xdr:from>
    <xdr:to xmlns:xdr="http://schemas.openxmlformats.org/drawingml/2006/spreadsheetDrawing">
      <xdr:col>85</xdr:col>
      <xdr:colOff>174625</xdr:colOff>
      <xdr:row>79</xdr:row>
      <xdr:rowOff>144145</xdr:rowOff>
    </xdr:to>
    <xdr:sp macro="" textlink="">
      <xdr:nvSpPr>
        <xdr:cNvPr id="658" name="楕円 657"/>
        <xdr:cNvSpPr/>
      </xdr:nvSpPr>
      <xdr:spPr>
        <a:xfrm>
          <a:off x="14919325" y="13095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129540</xdr:rowOff>
    </xdr:from>
    <xdr:ext cx="249555" cy="248920"/>
    <xdr:sp macro="" textlink="">
      <xdr:nvSpPr>
        <xdr:cNvPr id="659" name="災害復旧費該当値テキスト"/>
        <xdr:cNvSpPr txBox="1"/>
      </xdr:nvSpPr>
      <xdr:spPr>
        <a:xfrm>
          <a:off x="15017750" y="130136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46355</xdr:rowOff>
    </xdr:from>
    <xdr:to xmlns:xdr="http://schemas.openxmlformats.org/drawingml/2006/spreadsheetDrawing">
      <xdr:col>81</xdr:col>
      <xdr:colOff>101600</xdr:colOff>
      <xdr:row>79</xdr:row>
      <xdr:rowOff>144145</xdr:rowOff>
    </xdr:to>
    <xdr:sp macro="" textlink="">
      <xdr:nvSpPr>
        <xdr:cNvPr id="660" name="楕円 659"/>
        <xdr:cNvSpPr/>
      </xdr:nvSpPr>
      <xdr:spPr>
        <a:xfrm>
          <a:off x="14144625" y="1309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135890</xdr:rowOff>
    </xdr:from>
    <xdr:ext cx="248920" cy="249555"/>
    <xdr:sp macro="" textlink="">
      <xdr:nvSpPr>
        <xdr:cNvPr id="661" name="テキスト ボックス 660"/>
        <xdr:cNvSpPr txBox="1"/>
      </xdr:nvSpPr>
      <xdr:spPr>
        <a:xfrm>
          <a:off x="14086840" y="13185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46355</xdr:rowOff>
    </xdr:from>
    <xdr:to xmlns:xdr="http://schemas.openxmlformats.org/drawingml/2006/spreadsheetDrawing">
      <xdr:col>76</xdr:col>
      <xdr:colOff>165100</xdr:colOff>
      <xdr:row>79</xdr:row>
      <xdr:rowOff>144145</xdr:rowOff>
    </xdr:to>
    <xdr:sp macro="" textlink="">
      <xdr:nvSpPr>
        <xdr:cNvPr id="662" name="楕円 661"/>
        <xdr:cNvSpPr/>
      </xdr:nvSpPr>
      <xdr:spPr>
        <a:xfrm>
          <a:off x="13335000" y="1309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135890</xdr:rowOff>
    </xdr:from>
    <xdr:ext cx="249555" cy="249555"/>
    <xdr:sp macro="" textlink="">
      <xdr:nvSpPr>
        <xdr:cNvPr id="663" name="テキスト ボックス 662"/>
        <xdr:cNvSpPr txBox="1"/>
      </xdr:nvSpPr>
      <xdr:spPr>
        <a:xfrm>
          <a:off x="13271500" y="13185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46355</xdr:rowOff>
    </xdr:from>
    <xdr:to xmlns:xdr="http://schemas.openxmlformats.org/drawingml/2006/spreadsheetDrawing">
      <xdr:col>72</xdr:col>
      <xdr:colOff>38100</xdr:colOff>
      <xdr:row>79</xdr:row>
      <xdr:rowOff>144145</xdr:rowOff>
    </xdr:to>
    <xdr:sp macro="" textlink="">
      <xdr:nvSpPr>
        <xdr:cNvPr id="664" name="楕円 663"/>
        <xdr:cNvSpPr/>
      </xdr:nvSpPr>
      <xdr:spPr>
        <a:xfrm>
          <a:off x="12525375" y="13095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135890</xdr:rowOff>
    </xdr:from>
    <xdr:ext cx="248920" cy="249555"/>
    <xdr:sp macro="" textlink="">
      <xdr:nvSpPr>
        <xdr:cNvPr id="665" name="テキスト ボックス 664"/>
        <xdr:cNvSpPr txBox="1"/>
      </xdr:nvSpPr>
      <xdr:spPr>
        <a:xfrm>
          <a:off x="12451715" y="13185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40640</xdr:rowOff>
    </xdr:from>
    <xdr:to xmlns:xdr="http://schemas.openxmlformats.org/drawingml/2006/spreadsheetDrawing">
      <xdr:col>67</xdr:col>
      <xdr:colOff>101600</xdr:colOff>
      <xdr:row>79</xdr:row>
      <xdr:rowOff>138430</xdr:rowOff>
    </xdr:to>
    <xdr:sp macro="" textlink="">
      <xdr:nvSpPr>
        <xdr:cNvPr id="666" name="楕円 665"/>
        <xdr:cNvSpPr/>
      </xdr:nvSpPr>
      <xdr:spPr>
        <a:xfrm>
          <a:off x="11699875" y="13089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130175</xdr:rowOff>
    </xdr:from>
    <xdr:ext cx="469265" cy="248920"/>
    <xdr:sp macro="" textlink="">
      <xdr:nvSpPr>
        <xdr:cNvPr id="667" name="テキスト ボックス 666"/>
        <xdr:cNvSpPr txBox="1"/>
      </xdr:nvSpPr>
      <xdr:spPr>
        <a:xfrm>
          <a:off x="11531600" y="131794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8" name="正方形/長方形 667"/>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9" name="正方形/長方形 668"/>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71" name="正方形/長方形 670"/>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3" name="正方形/長方形 672"/>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5" name="正方形/長方形 674"/>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6" name="テキスト ボックス 675"/>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7" name="直線コネクタ 676"/>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78" name="直線コネクタ 677"/>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79" name="テキスト ボックス 678"/>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80" name="直線コネクタ 679"/>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81" name="テキスト ボックス 680"/>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82" name="直線コネクタ 681"/>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83" name="テキスト ボックス 682"/>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84" name="直線コネクタ 683"/>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85" name="テキスト ボックス 684"/>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6" name="直線コネクタ 685"/>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7" name="テキスト ボックス 686"/>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8"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26670</xdr:rowOff>
    </xdr:from>
    <xdr:to xmlns:xdr="http://schemas.openxmlformats.org/drawingml/2006/spreadsheetDrawing">
      <xdr:col>85</xdr:col>
      <xdr:colOff>126365</xdr:colOff>
      <xdr:row>98</xdr:row>
      <xdr:rowOff>137795</xdr:rowOff>
    </xdr:to>
    <xdr:cxnSp macro="">
      <xdr:nvCxnSpPr>
        <xdr:cNvPr id="689" name="直線コネクタ 688"/>
        <xdr:cNvCxnSpPr/>
      </xdr:nvCxnSpPr>
      <xdr:spPr>
        <a:xfrm flipV="1">
          <a:off x="14968220" y="1505712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142240</xdr:rowOff>
    </xdr:from>
    <xdr:ext cx="378460" cy="259080"/>
    <xdr:sp macro="" textlink="">
      <xdr:nvSpPr>
        <xdr:cNvPr id="690" name="公債費最小値テキスト"/>
        <xdr:cNvSpPr txBox="1"/>
      </xdr:nvSpPr>
      <xdr:spPr>
        <a:xfrm>
          <a:off x="15017750" y="16372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91" name="直線コネクタ 690"/>
        <xdr:cNvCxnSpPr/>
      </xdr:nvCxnSpPr>
      <xdr:spPr>
        <a:xfrm>
          <a:off x="14881225" y="16368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139065</xdr:rowOff>
    </xdr:from>
    <xdr:ext cx="598805" cy="251460"/>
    <xdr:sp macro="" textlink="">
      <xdr:nvSpPr>
        <xdr:cNvPr id="692" name="公債費最大値テキスト"/>
        <xdr:cNvSpPr txBox="1"/>
      </xdr:nvSpPr>
      <xdr:spPr>
        <a:xfrm>
          <a:off x="15017750" y="1483931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574,526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26670</xdr:rowOff>
    </xdr:from>
    <xdr:to xmlns:xdr="http://schemas.openxmlformats.org/drawingml/2006/spreadsheetDrawing">
      <xdr:col>86</xdr:col>
      <xdr:colOff>25400</xdr:colOff>
      <xdr:row>91</xdr:row>
      <xdr:rowOff>26670</xdr:rowOff>
    </xdr:to>
    <xdr:cxnSp macro="">
      <xdr:nvCxnSpPr>
        <xdr:cNvPr id="693" name="直線コネクタ 692"/>
        <xdr:cNvCxnSpPr/>
      </xdr:nvCxnSpPr>
      <xdr:spPr>
        <a:xfrm>
          <a:off x="14881225" y="15057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149225</xdr:rowOff>
    </xdr:from>
    <xdr:to xmlns:xdr="http://schemas.openxmlformats.org/drawingml/2006/spreadsheetDrawing">
      <xdr:col>85</xdr:col>
      <xdr:colOff>127000</xdr:colOff>
      <xdr:row>94</xdr:row>
      <xdr:rowOff>162560</xdr:rowOff>
    </xdr:to>
    <xdr:cxnSp macro="">
      <xdr:nvCxnSpPr>
        <xdr:cNvPr id="694" name="直線コネクタ 693"/>
        <xdr:cNvCxnSpPr/>
      </xdr:nvCxnSpPr>
      <xdr:spPr>
        <a:xfrm>
          <a:off x="14195425" y="15694025"/>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60325</xdr:rowOff>
    </xdr:from>
    <xdr:ext cx="598805" cy="259080"/>
    <xdr:sp macro="" textlink="">
      <xdr:nvSpPr>
        <xdr:cNvPr id="695" name="公債費平均値テキスト"/>
        <xdr:cNvSpPr txBox="1"/>
      </xdr:nvSpPr>
      <xdr:spPr>
        <a:xfrm>
          <a:off x="15017750" y="159480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81915</xdr:rowOff>
    </xdr:from>
    <xdr:to xmlns:xdr="http://schemas.openxmlformats.org/drawingml/2006/spreadsheetDrawing">
      <xdr:col>85</xdr:col>
      <xdr:colOff>174625</xdr:colOff>
      <xdr:row>97</xdr:row>
      <xdr:rowOff>12065</xdr:rowOff>
    </xdr:to>
    <xdr:sp macro="" textlink="">
      <xdr:nvSpPr>
        <xdr:cNvPr id="696" name="フローチャート: 判断 695"/>
        <xdr:cNvSpPr/>
      </xdr:nvSpPr>
      <xdr:spPr>
        <a:xfrm>
          <a:off x="14919325" y="159696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6350</xdr:rowOff>
    </xdr:from>
    <xdr:to xmlns:xdr="http://schemas.openxmlformats.org/drawingml/2006/spreadsheetDrawing">
      <xdr:col>81</xdr:col>
      <xdr:colOff>50800</xdr:colOff>
      <xdr:row>94</xdr:row>
      <xdr:rowOff>149225</xdr:rowOff>
    </xdr:to>
    <xdr:cxnSp macro="">
      <xdr:nvCxnSpPr>
        <xdr:cNvPr id="697" name="直線コネクタ 696"/>
        <xdr:cNvCxnSpPr/>
      </xdr:nvCxnSpPr>
      <xdr:spPr>
        <a:xfrm>
          <a:off x="13385800" y="15551150"/>
          <a:ext cx="8096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139700</xdr:rowOff>
    </xdr:from>
    <xdr:to xmlns:xdr="http://schemas.openxmlformats.org/drawingml/2006/spreadsheetDrawing">
      <xdr:col>81</xdr:col>
      <xdr:colOff>101600</xdr:colOff>
      <xdr:row>97</xdr:row>
      <xdr:rowOff>69850</xdr:rowOff>
    </xdr:to>
    <xdr:sp macro="" textlink="">
      <xdr:nvSpPr>
        <xdr:cNvPr id="698" name="フローチャート: 判断 697"/>
        <xdr:cNvSpPr/>
      </xdr:nvSpPr>
      <xdr:spPr>
        <a:xfrm>
          <a:off x="14144625" y="16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60960</xdr:rowOff>
    </xdr:from>
    <xdr:ext cx="598805" cy="259080"/>
    <xdr:sp macro="" textlink="">
      <xdr:nvSpPr>
        <xdr:cNvPr id="699" name="テキスト ボックス 698"/>
        <xdr:cNvSpPr txBox="1"/>
      </xdr:nvSpPr>
      <xdr:spPr>
        <a:xfrm>
          <a:off x="13927455" y="16120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94</xdr:row>
      <xdr:rowOff>6350</xdr:rowOff>
    </xdr:from>
    <xdr:to xmlns:xdr="http://schemas.openxmlformats.org/drawingml/2006/spreadsheetDrawing">
      <xdr:col>76</xdr:col>
      <xdr:colOff>114300</xdr:colOff>
      <xdr:row>94</xdr:row>
      <xdr:rowOff>62230</xdr:rowOff>
    </xdr:to>
    <xdr:cxnSp macro="">
      <xdr:nvCxnSpPr>
        <xdr:cNvPr id="700" name="直線コネクタ 699"/>
        <xdr:cNvCxnSpPr/>
      </xdr:nvCxnSpPr>
      <xdr:spPr>
        <a:xfrm flipV="1">
          <a:off x="12573000" y="15551150"/>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143510</xdr:rowOff>
    </xdr:from>
    <xdr:to xmlns:xdr="http://schemas.openxmlformats.org/drawingml/2006/spreadsheetDrawing">
      <xdr:col>76</xdr:col>
      <xdr:colOff>165100</xdr:colOff>
      <xdr:row>97</xdr:row>
      <xdr:rowOff>73660</xdr:rowOff>
    </xdr:to>
    <xdr:sp macro="" textlink="">
      <xdr:nvSpPr>
        <xdr:cNvPr id="701" name="フローチャート: 判断 700"/>
        <xdr:cNvSpPr/>
      </xdr:nvSpPr>
      <xdr:spPr>
        <a:xfrm>
          <a:off x="13335000" y="1603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64770</xdr:rowOff>
    </xdr:from>
    <xdr:ext cx="598805" cy="258445"/>
    <xdr:sp macro="" textlink="">
      <xdr:nvSpPr>
        <xdr:cNvPr id="702" name="テキスト ボックス 701"/>
        <xdr:cNvSpPr txBox="1"/>
      </xdr:nvSpPr>
      <xdr:spPr>
        <a:xfrm>
          <a:off x="13101955" y="16123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62230</xdr:rowOff>
    </xdr:from>
    <xdr:to xmlns:xdr="http://schemas.openxmlformats.org/drawingml/2006/spreadsheetDrawing">
      <xdr:col>71</xdr:col>
      <xdr:colOff>174625</xdr:colOff>
      <xdr:row>95</xdr:row>
      <xdr:rowOff>104140</xdr:rowOff>
    </xdr:to>
    <xdr:cxnSp macro="">
      <xdr:nvCxnSpPr>
        <xdr:cNvPr id="703" name="直線コネクタ 702"/>
        <xdr:cNvCxnSpPr/>
      </xdr:nvCxnSpPr>
      <xdr:spPr>
        <a:xfrm flipV="1">
          <a:off x="11750675" y="15607030"/>
          <a:ext cx="822325"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150495</xdr:rowOff>
    </xdr:from>
    <xdr:to xmlns:xdr="http://schemas.openxmlformats.org/drawingml/2006/spreadsheetDrawing">
      <xdr:col>72</xdr:col>
      <xdr:colOff>38100</xdr:colOff>
      <xdr:row>97</xdr:row>
      <xdr:rowOff>80645</xdr:rowOff>
    </xdr:to>
    <xdr:sp macro="" textlink="">
      <xdr:nvSpPr>
        <xdr:cNvPr id="704" name="フローチャート: 判断 703"/>
        <xdr:cNvSpPr/>
      </xdr:nvSpPr>
      <xdr:spPr>
        <a:xfrm>
          <a:off x="12525375" y="160381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71755</xdr:rowOff>
    </xdr:from>
    <xdr:ext cx="598805" cy="259080"/>
    <xdr:sp macro="" textlink="">
      <xdr:nvSpPr>
        <xdr:cNvPr id="705" name="テキスト ボックス 704"/>
        <xdr:cNvSpPr txBox="1"/>
      </xdr:nvSpPr>
      <xdr:spPr>
        <a:xfrm>
          <a:off x="12292330" y="16130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169545</xdr:rowOff>
    </xdr:from>
    <xdr:to xmlns:xdr="http://schemas.openxmlformats.org/drawingml/2006/spreadsheetDrawing">
      <xdr:col>67</xdr:col>
      <xdr:colOff>101600</xdr:colOff>
      <xdr:row>97</xdr:row>
      <xdr:rowOff>99695</xdr:rowOff>
    </xdr:to>
    <xdr:sp macro="" textlink="">
      <xdr:nvSpPr>
        <xdr:cNvPr id="706" name="フローチャート: 判断 705"/>
        <xdr:cNvSpPr/>
      </xdr:nvSpPr>
      <xdr:spPr>
        <a:xfrm>
          <a:off x="11699875"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90805</xdr:rowOff>
    </xdr:from>
    <xdr:ext cx="598805" cy="258445"/>
    <xdr:sp macro="" textlink="">
      <xdr:nvSpPr>
        <xdr:cNvPr id="707" name="テキスト ボックス 706"/>
        <xdr:cNvSpPr txBox="1"/>
      </xdr:nvSpPr>
      <xdr:spPr>
        <a:xfrm>
          <a:off x="11482705" y="16149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1" name="テキスト ボックス 710"/>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111760</xdr:rowOff>
    </xdr:from>
    <xdr:to xmlns:xdr="http://schemas.openxmlformats.org/drawingml/2006/spreadsheetDrawing">
      <xdr:col>85</xdr:col>
      <xdr:colOff>174625</xdr:colOff>
      <xdr:row>95</xdr:row>
      <xdr:rowOff>41910</xdr:rowOff>
    </xdr:to>
    <xdr:sp macro="" textlink="">
      <xdr:nvSpPr>
        <xdr:cNvPr id="713" name="楕円 712"/>
        <xdr:cNvSpPr/>
      </xdr:nvSpPr>
      <xdr:spPr>
        <a:xfrm>
          <a:off x="14919325" y="156565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93</xdr:row>
      <xdr:rowOff>134620</xdr:rowOff>
    </xdr:from>
    <xdr:ext cx="598805" cy="258445"/>
    <xdr:sp macro="" textlink="">
      <xdr:nvSpPr>
        <xdr:cNvPr id="714" name="公債費該当値テキスト"/>
        <xdr:cNvSpPr txBox="1"/>
      </xdr:nvSpPr>
      <xdr:spPr>
        <a:xfrm>
          <a:off x="15017750" y="15507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98425</xdr:rowOff>
    </xdr:from>
    <xdr:to xmlns:xdr="http://schemas.openxmlformats.org/drawingml/2006/spreadsheetDrawing">
      <xdr:col>81</xdr:col>
      <xdr:colOff>101600</xdr:colOff>
      <xdr:row>95</xdr:row>
      <xdr:rowOff>29210</xdr:rowOff>
    </xdr:to>
    <xdr:sp macro="" textlink="">
      <xdr:nvSpPr>
        <xdr:cNvPr id="715" name="楕円 714"/>
        <xdr:cNvSpPr/>
      </xdr:nvSpPr>
      <xdr:spPr>
        <a:xfrm>
          <a:off x="14144625" y="15643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45085</xdr:rowOff>
    </xdr:from>
    <xdr:ext cx="598805" cy="258445"/>
    <xdr:sp macro="" textlink="">
      <xdr:nvSpPr>
        <xdr:cNvPr id="716" name="テキスト ボックス 715"/>
        <xdr:cNvSpPr txBox="1"/>
      </xdr:nvSpPr>
      <xdr:spPr>
        <a:xfrm>
          <a:off x="13927455"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126365</xdr:rowOff>
    </xdr:from>
    <xdr:to xmlns:xdr="http://schemas.openxmlformats.org/drawingml/2006/spreadsheetDrawing">
      <xdr:col>76</xdr:col>
      <xdr:colOff>165100</xdr:colOff>
      <xdr:row>94</xdr:row>
      <xdr:rowOff>56515</xdr:rowOff>
    </xdr:to>
    <xdr:sp macro="" textlink="">
      <xdr:nvSpPr>
        <xdr:cNvPr id="717" name="楕円 716"/>
        <xdr:cNvSpPr/>
      </xdr:nvSpPr>
      <xdr:spPr>
        <a:xfrm>
          <a:off x="13335000" y="154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73025</xdr:rowOff>
    </xdr:from>
    <xdr:ext cx="598805" cy="259080"/>
    <xdr:sp macro="" textlink="">
      <xdr:nvSpPr>
        <xdr:cNvPr id="718" name="テキスト ボックス 717"/>
        <xdr:cNvSpPr txBox="1"/>
      </xdr:nvSpPr>
      <xdr:spPr>
        <a:xfrm>
          <a:off x="13101955" y="15274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11430</xdr:rowOff>
    </xdr:from>
    <xdr:to xmlns:xdr="http://schemas.openxmlformats.org/drawingml/2006/spreadsheetDrawing">
      <xdr:col>72</xdr:col>
      <xdr:colOff>38100</xdr:colOff>
      <xdr:row>94</xdr:row>
      <xdr:rowOff>113030</xdr:rowOff>
    </xdr:to>
    <xdr:sp macro="" textlink="">
      <xdr:nvSpPr>
        <xdr:cNvPr id="719" name="楕円 718"/>
        <xdr:cNvSpPr/>
      </xdr:nvSpPr>
      <xdr:spPr>
        <a:xfrm>
          <a:off x="12525375" y="15556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129540</xdr:rowOff>
    </xdr:from>
    <xdr:ext cx="598805" cy="259080"/>
    <xdr:sp macro="" textlink="">
      <xdr:nvSpPr>
        <xdr:cNvPr id="720" name="テキスト ボックス 719"/>
        <xdr:cNvSpPr txBox="1"/>
      </xdr:nvSpPr>
      <xdr:spPr>
        <a:xfrm>
          <a:off x="1229233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53340</xdr:rowOff>
    </xdr:from>
    <xdr:to xmlns:xdr="http://schemas.openxmlformats.org/drawingml/2006/spreadsheetDrawing">
      <xdr:col>67</xdr:col>
      <xdr:colOff>101600</xdr:colOff>
      <xdr:row>95</xdr:row>
      <xdr:rowOff>154940</xdr:rowOff>
    </xdr:to>
    <xdr:sp macro="" textlink="">
      <xdr:nvSpPr>
        <xdr:cNvPr id="721" name="楕円 720"/>
        <xdr:cNvSpPr/>
      </xdr:nvSpPr>
      <xdr:spPr>
        <a:xfrm>
          <a:off x="11699875"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0</xdr:rowOff>
    </xdr:from>
    <xdr:ext cx="598805" cy="259080"/>
    <xdr:sp macro="" textlink="">
      <xdr:nvSpPr>
        <xdr:cNvPr id="722" name="テキスト ボックス 721"/>
        <xdr:cNvSpPr txBox="1"/>
      </xdr:nvSpPr>
      <xdr:spPr>
        <a:xfrm>
          <a:off x="11482705" y="15544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3" name="正方形/長方形 722"/>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4" name="正方形/長方形 723"/>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6" name="正方形/長方形 725"/>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8" name="正方形/長方形 727"/>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正方形/長方形 729"/>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1" name="テキスト ボックス 730"/>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2" name="直線コネクタ 731"/>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33" name="直線コネクタ 732"/>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34" name="テキスト ボックス 733"/>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5" name="直線コネクタ 734"/>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6725" cy="249555"/>
    <xdr:sp macro="" textlink="">
      <xdr:nvSpPr>
        <xdr:cNvPr id="736" name="テキスト ボックス 735"/>
        <xdr:cNvSpPr txBox="1"/>
      </xdr:nvSpPr>
      <xdr:spPr>
        <a:xfrm>
          <a:off x="163442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37" name="直線コネクタ 736"/>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6725" cy="248920"/>
    <xdr:sp macro="" textlink="">
      <xdr:nvSpPr>
        <xdr:cNvPr id="738" name="テキスト ボックス 737"/>
        <xdr:cNvSpPr txBox="1"/>
      </xdr:nvSpPr>
      <xdr:spPr>
        <a:xfrm>
          <a:off x="163442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39" name="直線コネクタ 738"/>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6725" cy="248920"/>
    <xdr:sp macro="" textlink="">
      <xdr:nvSpPr>
        <xdr:cNvPr id="740" name="テキスト ボックス 739"/>
        <xdr:cNvSpPr txBox="1"/>
      </xdr:nvSpPr>
      <xdr:spPr>
        <a:xfrm>
          <a:off x="163442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41" name="直線コネクタ 740"/>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42" name="テキスト ボックス 741"/>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3" name="直線コネクタ 742"/>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44" name="テキスト ボックス 743"/>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5"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92710</xdr:rowOff>
    </xdr:from>
    <xdr:to xmlns:xdr="http://schemas.openxmlformats.org/drawingml/2006/spreadsheetDrawing">
      <xdr:col>116</xdr:col>
      <xdr:colOff>62865</xdr:colOff>
      <xdr:row>39</xdr:row>
      <xdr:rowOff>42545</xdr:rowOff>
    </xdr:to>
    <xdr:cxnSp macro="">
      <xdr:nvCxnSpPr>
        <xdr:cNvPr id="746" name="直線コネクタ 745"/>
        <xdr:cNvCxnSpPr/>
      </xdr:nvCxnSpPr>
      <xdr:spPr>
        <a:xfrm flipV="1">
          <a:off x="20318095" y="521716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69850</xdr:rowOff>
    </xdr:from>
    <xdr:ext cx="249555" cy="249555"/>
    <xdr:sp macro="" textlink="">
      <xdr:nvSpPr>
        <xdr:cNvPr id="747" name="諸支出金最小値テキスト"/>
        <xdr:cNvSpPr txBox="1"/>
      </xdr:nvSpPr>
      <xdr:spPr>
        <a:xfrm>
          <a:off x="20370800" y="651510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48" name="直線コネクタ 747"/>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40640</xdr:rowOff>
    </xdr:from>
    <xdr:ext cx="534670" cy="249555"/>
    <xdr:sp macro="" textlink="">
      <xdr:nvSpPr>
        <xdr:cNvPr id="749" name="諸支出金最大値テキスト"/>
        <xdr:cNvSpPr txBox="1"/>
      </xdr:nvSpPr>
      <xdr:spPr>
        <a:xfrm>
          <a:off x="20370800" y="49999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92710</xdr:rowOff>
    </xdr:from>
    <xdr:to xmlns:xdr="http://schemas.openxmlformats.org/drawingml/2006/spreadsheetDrawing">
      <xdr:col>116</xdr:col>
      <xdr:colOff>152400</xdr:colOff>
      <xdr:row>31</xdr:row>
      <xdr:rowOff>92710</xdr:rowOff>
    </xdr:to>
    <xdr:cxnSp macro="">
      <xdr:nvCxnSpPr>
        <xdr:cNvPr id="750" name="直線コネクタ 749"/>
        <xdr:cNvCxnSpPr/>
      </xdr:nvCxnSpPr>
      <xdr:spPr>
        <a:xfrm>
          <a:off x="20246975" y="521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51" name="直線コネクタ 750"/>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155575</xdr:rowOff>
    </xdr:from>
    <xdr:ext cx="378460" cy="248920"/>
    <xdr:sp macro="" textlink="">
      <xdr:nvSpPr>
        <xdr:cNvPr id="752" name="諸支出金平均値テキスト"/>
        <xdr:cNvSpPr txBox="1"/>
      </xdr:nvSpPr>
      <xdr:spPr>
        <a:xfrm>
          <a:off x="20370800" y="627062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133350</xdr:rowOff>
    </xdr:from>
    <xdr:to xmlns:xdr="http://schemas.openxmlformats.org/drawingml/2006/spreadsheetDrawing">
      <xdr:col>116</xdr:col>
      <xdr:colOff>114300</xdr:colOff>
      <xdr:row>39</xdr:row>
      <xdr:rowOff>66040</xdr:rowOff>
    </xdr:to>
    <xdr:sp macro="" textlink="">
      <xdr:nvSpPr>
        <xdr:cNvPr id="753" name="フローチャート: 判断 752"/>
        <xdr:cNvSpPr/>
      </xdr:nvSpPr>
      <xdr:spPr>
        <a:xfrm>
          <a:off x="20269200" y="641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54" name="直線コネクタ 753"/>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55" name="フローチャート: 判断 754"/>
        <xdr:cNvSpPr/>
      </xdr:nvSpPr>
      <xdr:spPr>
        <a:xfrm>
          <a:off x="19510375" y="6439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8920" cy="248920"/>
    <xdr:sp macro="" textlink="">
      <xdr:nvSpPr>
        <xdr:cNvPr id="756" name="テキスト ボックス 755"/>
        <xdr:cNvSpPr txBox="1"/>
      </xdr:nvSpPr>
      <xdr:spPr>
        <a:xfrm>
          <a:off x="19436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57" name="直線コネクタ 756"/>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105410</xdr:rowOff>
    </xdr:from>
    <xdr:to xmlns:xdr="http://schemas.openxmlformats.org/drawingml/2006/spreadsheetDrawing">
      <xdr:col>107</xdr:col>
      <xdr:colOff>101600</xdr:colOff>
      <xdr:row>38</xdr:row>
      <xdr:rowOff>38735</xdr:rowOff>
    </xdr:to>
    <xdr:sp macro="" textlink="">
      <xdr:nvSpPr>
        <xdr:cNvPr id="758" name="フローチャート: 判断 757"/>
        <xdr:cNvSpPr/>
      </xdr:nvSpPr>
      <xdr:spPr>
        <a:xfrm>
          <a:off x="18684875" y="62204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54610</xdr:rowOff>
    </xdr:from>
    <xdr:ext cx="469265" cy="248285"/>
    <xdr:sp macro="" textlink="">
      <xdr:nvSpPr>
        <xdr:cNvPr id="759" name="テキスト ボックス 758"/>
        <xdr:cNvSpPr txBox="1"/>
      </xdr:nvSpPr>
      <xdr:spPr>
        <a:xfrm>
          <a:off x="18516600" y="600456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60" name="直線コネクタ 759"/>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126365</xdr:rowOff>
    </xdr:from>
    <xdr:to xmlns:xdr="http://schemas.openxmlformats.org/drawingml/2006/spreadsheetDrawing">
      <xdr:col>102</xdr:col>
      <xdr:colOff>165100</xdr:colOff>
      <xdr:row>39</xdr:row>
      <xdr:rowOff>59055</xdr:rowOff>
    </xdr:to>
    <xdr:sp macro="" textlink="">
      <xdr:nvSpPr>
        <xdr:cNvPr id="761" name="フローチャート: 判断 760"/>
        <xdr:cNvSpPr/>
      </xdr:nvSpPr>
      <xdr:spPr>
        <a:xfrm>
          <a:off x="17875250" y="640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74295</xdr:rowOff>
    </xdr:from>
    <xdr:ext cx="377825" cy="249555"/>
    <xdr:sp macro="" textlink="">
      <xdr:nvSpPr>
        <xdr:cNvPr id="762" name="テキスト ボックス 761"/>
        <xdr:cNvSpPr txBox="1"/>
      </xdr:nvSpPr>
      <xdr:spPr>
        <a:xfrm>
          <a:off x="17752695" y="618934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63" name="フローチャート: 判断 762"/>
        <xdr:cNvSpPr/>
      </xdr:nvSpPr>
      <xdr:spPr>
        <a:xfrm>
          <a:off x="17065625" y="6439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8920" cy="248920"/>
    <xdr:sp macro="" textlink="">
      <xdr:nvSpPr>
        <xdr:cNvPr id="764" name="テキスト ボックス 763"/>
        <xdr:cNvSpPr txBox="1"/>
      </xdr:nvSpPr>
      <xdr:spPr>
        <a:xfrm>
          <a:off x="1699196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5" name="テキスト ボックス 764"/>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6" name="テキスト ボックス 765"/>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7" name="テキスト ボックス 766"/>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8" name="テキスト ボックス 767"/>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9" name="テキスト ボックス 768"/>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70" name="楕円 769"/>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9555" cy="249555"/>
    <xdr:sp macro="" textlink="">
      <xdr:nvSpPr>
        <xdr:cNvPr id="771" name="諸支出金該当値テキスト"/>
        <xdr:cNvSpPr txBox="1"/>
      </xdr:nvSpPr>
      <xdr:spPr>
        <a:xfrm>
          <a:off x="20370800" y="63925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72" name="楕円 771"/>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107315</xdr:rowOff>
    </xdr:from>
    <xdr:ext cx="248920" cy="249555"/>
    <xdr:sp macro="" textlink="">
      <xdr:nvSpPr>
        <xdr:cNvPr id="773" name="テキスト ボックス 772"/>
        <xdr:cNvSpPr txBox="1"/>
      </xdr:nvSpPr>
      <xdr:spPr>
        <a:xfrm>
          <a:off x="19436715" y="62223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74" name="楕円 773"/>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8920" cy="248920"/>
    <xdr:sp macro="" textlink="">
      <xdr:nvSpPr>
        <xdr:cNvPr id="775" name="テキスト ボックス 774"/>
        <xdr:cNvSpPr txBox="1"/>
      </xdr:nvSpPr>
      <xdr:spPr>
        <a:xfrm>
          <a:off x="18627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76" name="楕円 775"/>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77" name="テキスト ボックス 776"/>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78" name="楕円 777"/>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107315</xdr:rowOff>
    </xdr:from>
    <xdr:ext cx="248920" cy="249555"/>
    <xdr:sp macro="" textlink="">
      <xdr:nvSpPr>
        <xdr:cNvPr id="779" name="テキスト ボックス 778"/>
        <xdr:cNvSpPr txBox="1"/>
      </xdr:nvSpPr>
      <xdr:spPr>
        <a:xfrm>
          <a:off x="16991965" y="62223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0" name="正方形/長方形 779"/>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1" name="正方形/長方形 780"/>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3" name="正方形/長方形 782"/>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5" name="正方形/長方形 784"/>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7" name="正方形/長方形 786"/>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8" name="テキスト ボックス 787"/>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9" name="直線コネクタ 788"/>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0" name="直線コネクタ 789"/>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91" name="テキスト ボックス 790"/>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2" name="直線コネクタ 791"/>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93" name="テキスト ボックス 792"/>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4"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5" name="直線コネクタ 794"/>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96"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7" name="直線コネクタ 796"/>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98"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9" name="直線コネクタ 798"/>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0" name="直線コネクタ 799"/>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1"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2" name="フローチャート: 判断 801"/>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3" name="直線コネクタ 802"/>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4" name="フローチャート: 判断 803"/>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805" name="テキスト ボックス 804"/>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6" name="直線コネクタ 805"/>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07" name="フローチャート: 判断 806"/>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08" name="テキスト ボックス 807"/>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9" name="直線コネクタ 808"/>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0" name="フローチャート: 判断 809"/>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1" name="テキスト ボックス 810"/>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2" name="フローチャート: 判断 811"/>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13" name="テキスト ボックス 812"/>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4" name="テキスト ボックス 813"/>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5" name="テキスト ボックス 814"/>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6" name="テキスト ボックス 815"/>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7" name="テキスト ボックス 816"/>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8" name="テキスト ボックス 817"/>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9" name="楕円 818"/>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20"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1" name="楕円 820"/>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22" name="テキスト ボックス 821"/>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3" name="楕円 822"/>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24" name="テキスト ボックス 823"/>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5" name="楕円 824"/>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6" name="テキスト ボックス 825"/>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7" name="楕円 826"/>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28" name="テキスト ボックス 827"/>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全体で最も大きな割合を占める総務費の住民一人当たりの金額は</a:t>
          </a:r>
          <a:r>
            <a:rPr kumimoji="1" lang="en-US" altLang="ja-JP" sz="1300">
              <a:latin typeface="ＭＳ Ｐゴシック"/>
              <a:ea typeface="ＭＳ Ｐゴシック"/>
            </a:rPr>
            <a:t>535,617</a:t>
          </a:r>
          <a:r>
            <a:rPr kumimoji="1" lang="ja-JP" altLang="en-US" sz="1300">
              <a:latin typeface="ＭＳ Ｐゴシック"/>
              <a:ea typeface="ＭＳ Ｐゴシック"/>
            </a:rPr>
            <a:t>円で、前年度に対し</a:t>
          </a:r>
          <a:r>
            <a:rPr kumimoji="1" lang="en-US" altLang="ja-JP" sz="1300">
              <a:latin typeface="ＭＳ Ｐゴシック"/>
              <a:ea typeface="ＭＳ Ｐゴシック"/>
            </a:rPr>
            <a:t>27,617</a:t>
          </a:r>
          <a:r>
            <a:rPr kumimoji="1" lang="ja-JP" altLang="en-US" sz="1300">
              <a:latin typeface="ＭＳ Ｐゴシック"/>
              <a:ea typeface="ＭＳ Ｐゴシック"/>
            </a:rPr>
            <a:t>円の増額となっている。主な増額要因としては、地域おこし協力隊に係る事業費が前年度比</a:t>
          </a:r>
          <a:r>
            <a:rPr kumimoji="1" lang="en-US" altLang="ja-JP" sz="1300">
              <a:latin typeface="ＭＳ Ｐゴシック"/>
              <a:ea typeface="ＭＳ Ｐゴシック"/>
            </a:rPr>
            <a:t>1</a:t>
          </a:r>
          <a:r>
            <a:rPr kumimoji="1" lang="ja-JP" altLang="en-US" sz="1300">
              <a:latin typeface="ＭＳ Ｐゴシック"/>
              <a:ea typeface="ＭＳ Ｐゴシック"/>
            </a:rPr>
            <a:t>憶</a:t>
          </a:r>
          <a:r>
            <a:rPr kumimoji="1" lang="en-US" altLang="ja-JP" sz="1300">
              <a:latin typeface="ＭＳ Ｐゴシック"/>
              <a:ea typeface="ＭＳ Ｐゴシック"/>
            </a:rPr>
            <a:t>3,314</a:t>
          </a:r>
          <a:r>
            <a:rPr kumimoji="1" lang="ja-JP" altLang="en-US" sz="1300">
              <a:latin typeface="ＭＳ Ｐゴシック"/>
              <a:ea typeface="ＭＳ Ｐゴシック"/>
            </a:rPr>
            <a:t>万円増額の</a:t>
          </a:r>
          <a:r>
            <a:rPr kumimoji="1" lang="en-US" altLang="ja-JP" sz="1300">
              <a:latin typeface="ＭＳ Ｐゴシック"/>
              <a:ea typeface="ＭＳ Ｐゴシック"/>
            </a:rPr>
            <a:t>2</a:t>
          </a:r>
          <a:r>
            <a:rPr kumimoji="1" lang="ja-JP" altLang="en-US" sz="1300">
              <a:latin typeface="ＭＳ Ｐゴシック"/>
              <a:ea typeface="ＭＳ Ｐゴシック"/>
            </a:rPr>
            <a:t>億</a:t>
          </a:r>
          <a:r>
            <a:rPr kumimoji="1" lang="en-US" altLang="ja-JP" sz="1300">
              <a:latin typeface="ＭＳ Ｐゴシック"/>
              <a:ea typeface="ＭＳ Ｐゴシック"/>
            </a:rPr>
            <a:t>5,980</a:t>
          </a:r>
          <a:r>
            <a:rPr kumimoji="1" lang="ja-JP" altLang="en-US" sz="1300">
              <a:latin typeface="ＭＳ Ｐゴシック"/>
              <a:ea typeface="ＭＳ Ｐゴシック"/>
            </a:rPr>
            <a:t>万円となったことである。次いで大きな割合を占めるものが公債費で、住民一人当たり</a:t>
          </a:r>
          <a:r>
            <a:rPr kumimoji="1" lang="en-US" altLang="ja-JP" sz="1300">
              <a:latin typeface="ＭＳ Ｐゴシック"/>
              <a:ea typeface="ＭＳ Ｐゴシック"/>
            </a:rPr>
            <a:t>289,890</a:t>
          </a:r>
          <a:r>
            <a:rPr kumimoji="1" lang="ja-JP" altLang="en-US" sz="1300">
              <a:latin typeface="ＭＳ Ｐゴシック"/>
              <a:ea typeface="ＭＳ Ｐゴシック"/>
            </a:rPr>
            <a:t>円となっている。定時償還分の総額が前年度から約</a:t>
          </a:r>
          <a:r>
            <a:rPr kumimoji="1" lang="en-US" altLang="ja-JP" sz="1300">
              <a:latin typeface="ＭＳ Ｐゴシック"/>
              <a:ea typeface="ＭＳ Ｐゴシック"/>
            </a:rPr>
            <a:t>6,701</a:t>
          </a:r>
          <a:r>
            <a:rPr kumimoji="1" lang="ja-JP" altLang="en-US" sz="1300">
              <a:latin typeface="ＭＳ Ｐゴシック"/>
              <a:ea typeface="ＭＳ Ｐゴシック"/>
            </a:rPr>
            <a:t>万円減少したものの、繰上償還額が約</a:t>
          </a:r>
          <a:r>
            <a:rPr kumimoji="1" lang="en-US" altLang="ja-JP" sz="1300">
              <a:latin typeface="ＭＳ Ｐゴシック"/>
              <a:ea typeface="ＭＳ Ｐゴシック"/>
            </a:rPr>
            <a:t>5,414</a:t>
          </a:r>
          <a:r>
            <a:rPr kumimoji="1" lang="ja-JP" altLang="en-US" sz="1300">
              <a:latin typeface="ＭＳ Ｐゴシック"/>
              <a:ea typeface="ＭＳ Ｐゴシック"/>
            </a:rPr>
            <a:t>万円増加したため、住民一人当たりの金額は</a:t>
          </a:r>
          <a:r>
            <a:rPr kumimoji="1" lang="en-US" altLang="ja-JP" sz="1300">
              <a:latin typeface="ＭＳ Ｐゴシック"/>
              <a:ea typeface="ＭＳ Ｐゴシック"/>
            </a:rPr>
            <a:t>5,886</a:t>
          </a:r>
          <a:r>
            <a:rPr kumimoji="1" lang="ja-JP" altLang="en-US" sz="1300">
              <a:latin typeface="ＭＳ Ｐゴシック"/>
              <a:ea typeface="ＭＳ Ｐゴシック"/>
            </a:rPr>
            <a:t>円の減少に留まっている。元利償還金については定時償還のピークを脱しており、今後も数値の減少が見込まれる。</a:t>
          </a:r>
        </a:p>
        <a:p>
          <a:r>
            <a:rPr kumimoji="1" lang="ja-JP" altLang="en-US" sz="1300">
              <a:latin typeface="ＭＳ Ｐゴシック"/>
              <a:ea typeface="ＭＳ Ｐゴシック"/>
            </a:rPr>
            <a:t>　また、土木費については前年度比</a:t>
          </a:r>
          <a:r>
            <a:rPr kumimoji="1" lang="en-US" altLang="ja-JP" sz="1300">
              <a:latin typeface="ＭＳ Ｐゴシック"/>
              <a:ea typeface="ＭＳ Ｐゴシック"/>
            </a:rPr>
            <a:t>6,416</a:t>
          </a:r>
          <a:r>
            <a:rPr kumimoji="1" lang="ja-JP" altLang="en-US" sz="1300">
              <a:latin typeface="ＭＳ Ｐゴシック"/>
              <a:ea typeface="ＭＳ Ｐゴシック"/>
            </a:rPr>
            <a:t>円増額となる</a:t>
          </a:r>
          <a:r>
            <a:rPr kumimoji="1" lang="en-US" altLang="ja-JP" sz="1300">
              <a:latin typeface="ＭＳ Ｐゴシック"/>
              <a:ea typeface="ＭＳ Ｐゴシック"/>
            </a:rPr>
            <a:t>156,328</a:t>
          </a:r>
          <a:r>
            <a:rPr kumimoji="1" lang="ja-JP" altLang="en-US" sz="1300">
              <a:latin typeface="ＭＳ Ｐゴシック"/>
              <a:ea typeface="ＭＳ Ｐゴシック"/>
            </a:rPr>
            <a:t>円となっている。これは村道滝ノ沢平良線舗装工事、手倉橋メンテナンス工事等の事業量の増加によるものである。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秋田県東成瀬村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２９年度から令和２年度まで財政調整基金残高は地方債の償還に係る取り崩しにより減少していた。令和３年度以降は普通交付税の大幅な増額により基金残高も増加に転じ、これにより実質単年度収支も黒字収支となっている。地方債元利償還のピークは脱しているため、今後は事業量を的確に把握しながら健全な財政運営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秋田県東成瀬村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一般会計及び特別会計はすべて黒字が続いている。</a:t>
          </a:r>
        </a:p>
        <a:p>
          <a:r>
            <a:rPr kumimoji="1" lang="ja-JP" altLang="en-US" sz="1400">
              <a:latin typeface="ＭＳ ゴシック"/>
              <a:ea typeface="ＭＳ ゴシック"/>
            </a:rPr>
            <a:t>　令和５年度の一般会計は、前年度と比較して実質収支が増加したことや標準財政規模の縮小により標準財政規模費の黒字比率は増加している。</a:t>
          </a:r>
        </a:p>
        <a:p>
          <a:r>
            <a:rPr kumimoji="1" lang="ja-JP" altLang="en-US" sz="1400">
              <a:latin typeface="ＭＳ ゴシック"/>
              <a:ea typeface="ＭＳ ゴシック"/>
            </a:rPr>
            <a:t>　簡易水道事業特別会計、下水道事業特別会計については公営企業会計移行のため基金を全額繰入したことや打切決算により一般会計からの繰入れを年度内に行ったため実質収支の黒字額が増加している。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簡易水道事業会計、下水道事業会計では一般会計からの繰入金に依存する額が増加傾向にあることから、利用料金見直しを前提とした収支改善に向けて取り組みを進める。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秋田県東成瀬村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における元利償還金等額は減少しており今後もこの傾向は続くことが予想される。簡易水道事業特別会計における公債費は令和３年度にピークを越え、今後は減少していくことが見込まれている。これによる準元利償還金の減少が予想され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本村では、満期一括償還の地方債を発行していないため、減債基金残高と減債基金積立相当額に該当する数値はありません。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秋田県東成瀬村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将来負担比率は、前年に続きに比率なしとなった。</a:t>
          </a:r>
        </a:p>
        <a:p>
          <a:r>
            <a:rPr kumimoji="1" lang="ja-JP" altLang="en-US" sz="1400">
              <a:latin typeface="ＭＳ ゴシック"/>
              <a:ea typeface="ＭＳ ゴシック"/>
            </a:rPr>
            <a:t>　地方債の現在高は、繰上償還と地方債新規発行額の抑制により前年度から減少している。</a:t>
          </a:r>
        </a:p>
        <a:p>
          <a:r>
            <a:rPr kumimoji="1" lang="ja-JP" altLang="en-US" sz="1400">
              <a:latin typeface="ＭＳ ゴシック"/>
              <a:ea typeface="ＭＳ ゴシック"/>
            </a:rPr>
            <a:t>　また充当可能財源等においても財政調整基金などの基金残高が増加したため、将来負担比率の分子が大幅に減少している。</a:t>
          </a:r>
        </a:p>
        <a:p>
          <a:r>
            <a:rPr kumimoji="1" lang="ja-JP" altLang="en-US" sz="1400">
              <a:latin typeface="ＭＳ ゴシック"/>
              <a:ea typeface="ＭＳ ゴシック"/>
            </a:rPr>
            <a:t>　今後は地方税、普通交付税の動向を注視しながら一定の基金残高の確保に努める。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秋田県東成瀬村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普通交付税増加に伴う財政調整基金積立金の増、定額を積み立てている公共施設等総合管理基金の増、ふるさと納税の増収によるさわやかなるせ仙人の郷基金の増、電源立地地域対策交付金事業基金の造成により基金全体としては増加し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物価・人件費高騰や新たな財政需要に備え計画的に積み立てを行う。</a:t>
          </a:r>
        </a:p>
        <a:p>
          <a:r>
            <a:rPr kumimoji="1" lang="ja-JP" altLang="en-US" sz="1300">
              <a:solidFill>
                <a:schemeClr val="dk1"/>
              </a:solidFill>
              <a:effectLst/>
              <a:latin typeface="ＭＳ ゴシック"/>
              <a:ea typeface="ＭＳ ゴシック"/>
              <a:cs typeface="+mn-cs"/>
            </a:rPr>
            <a:t>　ふるさと納税基金では、寄附者の要望に沿った事業を実施し計画的に一般会計繰入れを行う。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地域福祉基金・・・高齢者福祉推進事業の財源に充てるもの</a:t>
          </a:r>
        </a:p>
        <a:p>
          <a:r>
            <a:rPr kumimoji="1" lang="ja-JP" altLang="en-US" sz="1300">
              <a:solidFill>
                <a:schemeClr val="dk1"/>
              </a:solidFill>
              <a:effectLst/>
              <a:latin typeface="ＭＳ ゴシック"/>
              <a:ea typeface="ＭＳ ゴシック"/>
              <a:cs typeface="+mn-cs"/>
            </a:rPr>
            <a:t>　さわやかなるせ仙人の郷基金・・・ふるさと納税を基金として積み立てるものであり、寄附者から指定を受けた事業へ充当するもの</a:t>
          </a:r>
        </a:p>
        <a:p>
          <a:r>
            <a:rPr kumimoji="1" lang="ja-JP" altLang="en-US" sz="1300">
              <a:solidFill>
                <a:schemeClr val="dk1"/>
              </a:solidFill>
              <a:effectLst/>
              <a:latin typeface="ＭＳ ゴシック"/>
              <a:ea typeface="ＭＳ ゴシック"/>
              <a:cs typeface="+mn-cs"/>
            </a:rPr>
            <a:t>　公共施設等総合管理基金・・・公共施設の計画的な更新、除去事業に充当するもの</a:t>
          </a:r>
        </a:p>
        <a:p>
          <a:r>
            <a:rPr kumimoji="1" lang="ja-JP" altLang="en-US" sz="1300">
              <a:solidFill>
                <a:schemeClr val="dk1"/>
              </a:solidFill>
              <a:effectLst/>
              <a:latin typeface="ＭＳ ゴシック"/>
              <a:ea typeface="ＭＳ ゴシック"/>
              <a:cs typeface="+mn-cs"/>
            </a:rPr>
            <a:t>　森林環境譲与税基金・・・村内の森林整備及びその促進に関する施策へ充当するもの</a:t>
          </a:r>
        </a:p>
        <a:p>
          <a:r>
            <a:rPr kumimoji="1" lang="ja-JP" altLang="en-US" sz="1300">
              <a:solidFill>
                <a:schemeClr val="dk1"/>
              </a:solidFill>
              <a:effectLst/>
              <a:latin typeface="ＭＳ ゴシック"/>
              <a:ea typeface="ＭＳ ゴシック"/>
              <a:cs typeface="+mn-cs"/>
            </a:rPr>
            <a:t>　電源立地地域対策交付金事業基金・・・電源立地地域対策交付金に関する事業へ充当するもの</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地域福祉基金は前年度と同水準で積み立てを行ったことにより増となっている。</a:t>
          </a:r>
        </a:p>
        <a:p>
          <a:r>
            <a:rPr kumimoji="1" lang="ja-JP" altLang="en-US" sz="1300">
              <a:solidFill>
                <a:schemeClr val="dk1"/>
              </a:solidFill>
              <a:effectLst/>
              <a:latin typeface="ＭＳ ゴシック"/>
              <a:ea typeface="ＭＳ ゴシック"/>
              <a:cs typeface="+mn-cs"/>
            </a:rPr>
            <a:t>　さわやかなるせ仙人の郷基金は、毎年度指定されている事業に対して充当を行っているが、歳入のふるさと納税が伸びたことにより基金全体として増加している。</a:t>
          </a:r>
        </a:p>
        <a:p>
          <a:r>
            <a:rPr kumimoji="1" lang="ja-JP" altLang="en-US" sz="1300">
              <a:solidFill>
                <a:schemeClr val="dk1"/>
              </a:solidFill>
              <a:effectLst/>
              <a:latin typeface="ＭＳ ゴシック"/>
              <a:ea typeface="ＭＳ ゴシック"/>
              <a:cs typeface="+mn-cs"/>
            </a:rPr>
            <a:t>　公共施設等総合管理基金は、前年度と同水準で積み立てを行ったことにより増となっている。</a:t>
          </a:r>
        </a:p>
        <a:p>
          <a:r>
            <a:rPr kumimoji="1" lang="ja-JP" altLang="en-US" sz="1300">
              <a:solidFill>
                <a:schemeClr val="dk1"/>
              </a:solidFill>
              <a:effectLst/>
              <a:latin typeface="ＭＳ ゴシック"/>
              <a:ea typeface="ＭＳ ゴシック"/>
              <a:cs typeface="+mn-cs"/>
            </a:rPr>
            <a:t>　森林環境譲与税基金は、森林環境譲与税を全額積み立て、これを財源とした事業への充当を行った差分が残高として残ったため、基金として増加している。</a:t>
          </a:r>
        </a:p>
        <a:p>
          <a:r>
            <a:rPr kumimoji="1" lang="ja-JP" altLang="en-US" sz="1300">
              <a:solidFill>
                <a:schemeClr val="dk1"/>
              </a:solidFill>
              <a:effectLst/>
              <a:latin typeface="ＭＳ ゴシック"/>
              <a:ea typeface="ＭＳ ゴシック"/>
              <a:cs typeface="+mn-cs"/>
            </a:rPr>
            <a:t>　電源立地地域対策交付金事業基金は電源立地地域対策交付金を財源として新たに基金の造成を行っている。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地域福祉基金は後年度の財政需要に備え、継続して一定額を積み立て、必要に応じ取崩しを行う。</a:t>
          </a:r>
        </a:p>
        <a:p>
          <a:r>
            <a:rPr kumimoji="1" lang="ja-JP" altLang="en-US" sz="1300">
              <a:solidFill>
                <a:schemeClr val="dk1"/>
              </a:solidFill>
              <a:effectLst/>
              <a:latin typeface="ＭＳ ゴシック"/>
              <a:ea typeface="ＭＳ ゴシック"/>
              <a:cs typeface="+mn-cs"/>
            </a:rPr>
            <a:t>　さわやかなるせ仙人の郷基金は、今後も増加することが見込まれており、寄附者の要望に沿った事業を展開しながら適切な運用に努める。</a:t>
          </a:r>
        </a:p>
        <a:p>
          <a:r>
            <a:rPr kumimoji="1" lang="ja-JP" altLang="en-US" sz="1300">
              <a:solidFill>
                <a:schemeClr val="dk1"/>
              </a:solidFill>
              <a:effectLst/>
              <a:latin typeface="ＭＳ ゴシック"/>
              <a:ea typeface="ＭＳ ゴシック"/>
              <a:cs typeface="+mn-cs"/>
            </a:rPr>
            <a:t>　公共施設等総合管理基金については、公共施設等に係る後年度の財政需要に備え計画的に積立てを行う。</a:t>
          </a:r>
        </a:p>
        <a:p>
          <a:r>
            <a:rPr kumimoji="1" lang="ja-JP" altLang="en-US" sz="1300">
              <a:solidFill>
                <a:schemeClr val="dk1"/>
              </a:solidFill>
              <a:effectLst/>
              <a:latin typeface="ＭＳ ゴシック"/>
              <a:ea typeface="ＭＳ ゴシック"/>
              <a:cs typeface="+mn-cs"/>
            </a:rPr>
            <a:t>　森林環境譲与税基金については、今後も安定的な財源が確保されていることから、積極的に活用を図る。</a:t>
          </a:r>
        </a:p>
        <a:p>
          <a:r>
            <a:rPr kumimoji="1" lang="ja-JP" altLang="en-US" sz="1300">
              <a:solidFill>
                <a:schemeClr val="dk1"/>
              </a:solidFill>
              <a:effectLst/>
              <a:latin typeface="ＭＳ ゴシック"/>
              <a:ea typeface="ＭＳ ゴシック"/>
              <a:cs typeface="+mn-cs"/>
            </a:rPr>
            <a:t>　電源立地地域対策交付金事業基金は、令和６年度から東成瀬小学校村単講師及び学校教育支援員人件費に充当し、５年以内に全額を充当する。</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２年度までは、地方債の償還額増加、簡易水道事業特別会計内での事業費増加に伴う一般会計繰出金の増加に対応するため、財政調整基金繰入金の取り崩しが続き、残高が減少していた。しかし令和３年度以降は普通交付税の大幅な増加に伴い基金全体の残高が増加し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令和７年度までは普通交付税が現在の水準で交付されることが見込まれることから、後年度の財政需要に備え、標準財政規模の１割を下回らないよう管理していく。</a:t>
          </a: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今後の施設老朽化に対応した地方債の増額や財政指数改善に向けた地方債の繰上償還が見込まれることから、定額で基金の積立てを行っている。</a:t>
          </a:r>
        </a:p>
        <a:p>
          <a:r>
            <a:rPr kumimoji="1" lang="ja-JP" altLang="en-US" sz="1300">
              <a:solidFill>
                <a:schemeClr val="dk1"/>
              </a:solidFill>
              <a:effectLst/>
              <a:latin typeface="ＭＳ ゴシック"/>
              <a:ea typeface="ＭＳ ゴシック"/>
              <a:cs typeface="+mn-cs"/>
            </a:rPr>
            <a:t>　また、地方債の繰上償還のため取崩したため、残高は減少している。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実質公債費比率やその他主要財政指標の状況を踏まえながら、適切な時期に減債基金を取り崩し、繰上償還を実施する。</a:t>
          </a: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137</v>
      </c>
      <c r="C3" s="22"/>
      <c r="D3" s="22"/>
      <c r="E3" s="44"/>
      <c r="F3" s="44"/>
      <c r="G3" s="44"/>
      <c r="H3" s="44"/>
      <c r="I3" s="44"/>
      <c r="J3" s="44"/>
      <c r="K3" s="44"/>
      <c r="L3" s="44" t="s">
        <v>114</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4381416</v>
      </c>
      <c r="BO4" s="216"/>
      <c r="BP4" s="216"/>
      <c r="BQ4" s="216"/>
      <c r="BR4" s="216"/>
      <c r="BS4" s="216"/>
      <c r="BT4" s="216"/>
      <c r="BU4" s="219"/>
      <c r="BV4" s="213">
        <v>4400459</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3.7</v>
      </c>
      <c r="CU4" s="237"/>
      <c r="CV4" s="237"/>
      <c r="CW4" s="237"/>
      <c r="CX4" s="237"/>
      <c r="CY4" s="237"/>
      <c r="CZ4" s="237"/>
      <c r="DA4" s="245"/>
      <c r="DB4" s="229">
        <v>3.4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74</v>
      </c>
      <c r="AV5" s="139"/>
      <c r="AW5" s="139"/>
      <c r="AX5" s="139"/>
      <c r="AY5" s="190" t="s">
        <v>145</v>
      </c>
      <c r="AZ5" s="198"/>
      <c r="BA5" s="198"/>
      <c r="BB5" s="198"/>
      <c r="BC5" s="198"/>
      <c r="BD5" s="198"/>
      <c r="BE5" s="198"/>
      <c r="BF5" s="198"/>
      <c r="BG5" s="198"/>
      <c r="BH5" s="198"/>
      <c r="BI5" s="198"/>
      <c r="BJ5" s="198"/>
      <c r="BK5" s="198"/>
      <c r="BL5" s="198"/>
      <c r="BM5" s="209"/>
      <c r="BN5" s="214">
        <v>4293730</v>
      </c>
      <c r="BO5" s="217"/>
      <c r="BP5" s="217"/>
      <c r="BQ5" s="217"/>
      <c r="BR5" s="217"/>
      <c r="BS5" s="217"/>
      <c r="BT5" s="217"/>
      <c r="BU5" s="220"/>
      <c r="BV5" s="214">
        <v>4321744</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88.1</v>
      </c>
      <c r="CU5" s="238"/>
      <c r="CV5" s="238"/>
      <c r="CW5" s="238"/>
      <c r="CX5" s="238"/>
      <c r="CY5" s="238"/>
      <c r="CZ5" s="238"/>
      <c r="DA5" s="246"/>
      <c r="DB5" s="230">
        <v>89</v>
      </c>
      <c r="DC5" s="238"/>
      <c r="DD5" s="238"/>
      <c r="DE5" s="238"/>
      <c r="DF5" s="238"/>
      <c r="DG5" s="238"/>
      <c r="DH5" s="238"/>
      <c r="DI5" s="246"/>
    </row>
    <row r="6" spans="1:119" ht="18.75" customHeight="1">
      <c r="A6" s="2"/>
      <c r="B6" s="8" t="s">
        <v>159</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168</v>
      </c>
      <c r="AZ6" s="198"/>
      <c r="BA6" s="198"/>
      <c r="BB6" s="198"/>
      <c r="BC6" s="198"/>
      <c r="BD6" s="198"/>
      <c r="BE6" s="198"/>
      <c r="BF6" s="198"/>
      <c r="BG6" s="198"/>
      <c r="BH6" s="198"/>
      <c r="BI6" s="198"/>
      <c r="BJ6" s="198"/>
      <c r="BK6" s="198"/>
      <c r="BL6" s="198"/>
      <c r="BM6" s="209"/>
      <c r="BN6" s="214">
        <v>87686</v>
      </c>
      <c r="BO6" s="217"/>
      <c r="BP6" s="217"/>
      <c r="BQ6" s="217"/>
      <c r="BR6" s="217"/>
      <c r="BS6" s="217"/>
      <c r="BT6" s="217"/>
      <c r="BU6" s="220"/>
      <c r="BV6" s="214">
        <v>78715</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88.4</v>
      </c>
      <c r="CU6" s="239"/>
      <c r="CV6" s="239"/>
      <c r="CW6" s="239"/>
      <c r="CX6" s="239"/>
      <c r="CY6" s="239"/>
      <c r="CZ6" s="239"/>
      <c r="DA6" s="247"/>
      <c r="DB6" s="231">
        <v>89.7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74</v>
      </c>
      <c r="AV7" s="139"/>
      <c r="AW7" s="139"/>
      <c r="AX7" s="139"/>
      <c r="AY7" s="190" t="s">
        <v>171</v>
      </c>
      <c r="AZ7" s="198"/>
      <c r="BA7" s="198"/>
      <c r="BB7" s="198"/>
      <c r="BC7" s="198"/>
      <c r="BD7" s="198"/>
      <c r="BE7" s="198"/>
      <c r="BF7" s="198"/>
      <c r="BG7" s="198"/>
      <c r="BH7" s="198"/>
      <c r="BI7" s="198"/>
      <c r="BJ7" s="198"/>
      <c r="BK7" s="198"/>
      <c r="BL7" s="198"/>
      <c r="BM7" s="209"/>
      <c r="BN7" s="214">
        <v>4810</v>
      </c>
      <c r="BO7" s="217"/>
      <c r="BP7" s="217"/>
      <c r="BQ7" s="217"/>
      <c r="BR7" s="217"/>
      <c r="BS7" s="217"/>
      <c r="BT7" s="217"/>
      <c r="BU7" s="220"/>
      <c r="BV7" s="214">
        <v>2930</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2236243</v>
      </c>
      <c r="CU7" s="217"/>
      <c r="CV7" s="217"/>
      <c r="CW7" s="217"/>
      <c r="CX7" s="217"/>
      <c r="CY7" s="217"/>
      <c r="CZ7" s="217"/>
      <c r="DA7" s="220"/>
      <c r="DB7" s="214">
        <v>2258167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74</v>
      </c>
      <c r="AV8" s="139"/>
      <c r="AW8" s="139"/>
      <c r="AX8" s="139"/>
      <c r="AY8" s="190" t="s">
        <v>176</v>
      </c>
      <c r="AZ8" s="198"/>
      <c r="BA8" s="198"/>
      <c r="BB8" s="198"/>
      <c r="BC8" s="198"/>
      <c r="BD8" s="198"/>
      <c r="BE8" s="198"/>
      <c r="BF8" s="198"/>
      <c r="BG8" s="198"/>
      <c r="BH8" s="198"/>
      <c r="BI8" s="198"/>
      <c r="BJ8" s="198"/>
      <c r="BK8" s="198"/>
      <c r="BL8" s="198"/>
      <c r="BM8" s="209"/>
      <c r="BN8" s="214">
        <v>82876</v>
      </c>
      <c r="BO8" s="217"/>
      <c r="BP8" s="217"/>
      <c r="BQ8" s="217"/>
      <c r="BR8" s="217"/>
      <c r="BS8" s="217"/>
      <c r="BT8" s="217"/>
      <c r="BU8" s="220"/>
      <c r="BV8" s="214">
        <v>75785</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0.12</v>
      </c>
      <c r="CU8" s="240"/>
      <c r="CV8" s="240"/>
      <c r="CW8" s="240"/>
      <c r="CX8" s="240"/>
      <c r="CY8" s="240"/>
      <c r="CZ8" s="240"/>
      <c r="DA8" s="248"/>
      <c r="DB8" s="232">
        <v>0.12</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2704</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7091</v>
      </c>
      <c r="BO9" s="217"/>
      <c r="BP9" s="217"/>
      <c r="BQ9" s="217"/>
      <c r="BR9" s="217"/>
      <c r="BS9" s="217"/>
      <c r="BT9" s="217"/>
      <c r="BU9" s="220"/>
      <c r="BV9" s="214">
        <v>13509</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21</v>
      </c>
      <c r="CU9" s="238"/>
      <c r="CV9" s="238"/>
      <c r="CW9" s="238"/>
      <c r="CX9" s="238"/>
      <c r="CY9" s="238"/>
      <c r="CZ9" s="238"/>
      <c r="DA9" s="246"/>
      <c r="DB9" s="230">
        <v>21</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2610</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435999</v>
      </c>
      <c r="BO10" s="217"/>
      <c r="BP10" s="217"/>
      <c r="BQ10" s="217"/>
      <c r="BR10" s="217"/>
      <c r="BS10" s="217"/>
      <c r="BT10" s="217"/>
      <c r="BU10" s="220"/>
      <c r="BV10" s="214">
        <v>606000</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188</v>
      </c>
      <c r="AV11" s="139"/>
      <c r="AW11" s="139"/>
      <c r="AX11" s="139"/>
      <c r="AY11" s="190" t="s">
        <v>197</v>
      </c>
      <c r="AZ11" s="198"/>
      <c r="BA11" s="198"/>
      <c r="BB11" s="198"/>
      <c r="BC11" s="198"/>
      <c r="BD11" s="198"/>
      <c r="BE11" s="198"/>
      <c r="BF11" s="198"/>
      <c r="BG11" s="198"/>
      <c r="BH11" s="198"/>
      <c r="BI11" s="198"/>
      <c r="BJ11" s="198"/>
      <c r="BK11" s="198"/>
      <c r="BL11" s="198"/>
      <c r="BM11" s="209"/>
      <c r="BN11" s="214">
        <v>113935</v>
      </c>
      <c r="BO11" s="217"/>
      <c r="BP11" s="217"/>
      <c r="BQ11" s="217"/>
      <c r="BR11" s="217"/>
      <c r="BS11" s="217"/>
      <c r="BT11" s="217"/>
      <c r="BU11" s="220"/>
      <c r="BV11" s="214">
        <v>59785</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2396</v>
      </c>
      <c r="S12" s="108"/>
      <c r="T12" s="108"/>
      <c r="U12" s="108"/>
      <c r="V12" s="120"/>
      <c r="W12" s="132" t="s">
        <v>9</v>
      </c>
      <c r="X12" s="139"/>
      <c r="Y12" s="139"/>
      <c r="Z12" s="139"/>
      <c r="AA12" s="139"/>
      <c r="AB12" s="144"/>
      <c r="AC12" s="148" t="s">
        <v>118</v>
      </c>
      <c r="AD12" s="155"/>
      <c r="AE12" s="155"/>
      <c r="AF12" s="155"/>
      <c r="AG12" s="158"/>
      <c r="AH12" s="148" t="s">
        <v>206</v>
      </c>
      <c r="AI12" s="155"/>
      <c r="AJ12" s="155"/>
      <c r="AK12" s="155"/>
      <c r="AL12" s="170"/>
      <c r="AM12" s="175" t="s">
        <v>208</v>
      </c>
      <c r="AN12" s="58"/>
      <c r="AO12" s="58"/>
      <c r="AP12" s="58"/>
      <c r="AQ12" s="58"/>
      <c r="AR12" s="58"/>
      <c r="AS12" s="58"/>
      <c r="AT12" s="63"/>
      <c r="AU12" s="182" t="s">
        <v>74</v>
      </c>
      <c r="AV12" s="139"/>
      <c r="AW12" s="139"/>
      <c r="AX12" s="139"/>
      <c r="AY12" s="190" t="s">
        <v>211</v>
      </c>
      <c r="AZ12" s="198"/>
      <c r="BA12" s="198"/>
      <c r="BB12" s="198"/>
      <c r="BC12" s="198"/>
      <c r="BD12" s="198"/>
      <c r="BE12" s="198"/>
      <c r="BF12" s="198"/>
      <c r="BG12" s="198"/>
      <c r="BH12" s="198"/>
      <c r="BI12" s="198"/>
      <c r="BJ12" s="198"/>
      <c r="BK12" s="198"/>
      <c r="BL12" s="198"/>
      <c r="BM12" s="209"/>
      <c r="BN12" s="214">
        <v>264000</v>
      </c>
      <c r="BO12" s="217"/>
      <c r="BP12" s="217"/>
      <c r="BQ12" s="217"/>
      <c r="BR12" s="217"/>
      <c r="BS12" s="217"/>
      <c r="BT12" s="217"/>
      <c r="BU12" s="220"/>
      <c r="BV12" s="214">
        <v>314000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2250</v>
      </c>
      <c r="S13" s="109"/>
      <c r="T13" s="109"/>
      <c r="U13" s="109"/>
      <c r="V13" s="121"/>
      <c r="W13" s="130" t="s">
        <v>215</v>
      </c>
      <c r="X13" s="56"/>
      <c r="Y13" s="56"/>
      <c r="Z13" s="56"/>
      <c r="AA13" s="56"/>
      <c r="AB13" s="25"/>
      <c r="AC13" s="72">
        <v>148</v>
      </c>
      <c r="AD13" s="80"/>
      <c r="AE13" s="80"/>
      <c r="AF13" s="80"/>
      <c r="AG13" s="84"/>
      <c r="AH13" s="72">
        <v>197</v>
      </c>
      <c r="AI13" s="80"/>
      <c r="AJ13" s="80"/>
      <c r="AK13" s="80"/>
      <c r="AL13" s="118"/>
      <c r="AM13" s="175" t="s">
        <v>217</v>
      </c>
      <c r="AN13" s="58"/>
      <c r="AO13" s="58"/>
      <c r="AP13" s="58"/>
      <c r="AQ13" s="58"/>
      <c r="AR13" s="58"/>
      <c r="AS13" s="58"/>
      <c r="AT13" s="63"/>
      <c r="AU13" s="182" t="s">
        <v>188</v>
      </c>
      <c r="AV13" s="139"/>
      <c r="AW13" s="139"/>
      <c r="AX13" s="139"/>
      <c r="AY13" s="190" t="s">
        <v>219</v>
      </c>
      <c r="AZ13" s="198"/>
      <c r="BA13" s="198"/>
      <c r="BB13" s="198"/>
      <c r="BC13" s="198"/>
      <c r="BD13" s="198"/>
      <c r="BE13" s="198"/>
      <c r="BF13" s="198"/>
      <c r="BG13" s="198"/>
      <c r="BH13" s="198"/>
      <c r="BI13" s="198"/>
      <c r="BJ13" s="198"/>
      <c r="BK13" s="198"/>
      <c r="BL13" s="198"/>
      <c r="BM13" s="209"/>
      <c r="BN13" s="214">
        <v>293025</v>
      </c>
      <c r="BO13" s="217"/>
      <c r="BP13" s="217"/>
      <c r="BQ13" s="217"/>
      <c r="BR13" s="217"/>
      <c r="BS13" s="217"/>
      <c r="BT13" s="217"/>
      <c r="BU13" s="220"/>
      <c r="BV13" s="214">
        <v>365294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13.7</v>
      </c>
      <c r="CU13" s="238"/>
      <c r="CV13" s="238"/>
      <c r="CW13" s="238"/>
      <c r="CX13" s="238"/>
      <c r="CY13" s="238"/>
      <c r="CZ13" s="238"/>
      <c r="DA13" s="246"/>
      <c r="DB13" s="230">
        <v>16</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2392</v>
      </c>
      <c r="S14" s="109"/>
      <c r="T14" s="109"/>
      <c r="U14" s="109"/>
      <c r="V14" s="121"/>
      <c r="W14" s="129"/>
      <c r="X14" s="57"/>
      <c r="Y14" s="57"/>
      <c r="Z14" s="57"/>
      <c r="AA14" s="57"/>
      <c r="AB14" s="24"/>
      <c r="AC14" s="149">
        <v>9.5</v>
      </c>
      <c r="AD14" s="156"/>
      <c r="AE14" s="156"/>
      <c r="AF14" s="156"/>
      <c r="AG14" s="159"/>
      <c r="AH14" s="149">
        <v>14.9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201</v>
      </c>
      <c r="CU14" s="242"/>
      <c r="CV14" s="242"/>
      <c r="CW14" s="242"/>
      <c r="CX14" s="242"/>
      <c r="CY14" s="242"/>
      <c r="CZ14" s="242"/>
      <c r="DA14" s="250"/>
      <c r="DB14" s="234" t="s">
        <v>201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2298</v>
      </c>
      <c r="S15" s="109"/>
      <c r="T15" s="109"/>
      <c r="U15" s="109"/>
      <c r="V15" s="121"/>
      <c r="W15" s="130" t="s">
        <v>7</v>
      </c>
      <c r="X15" s="56"/>
      <c r="Y15" s="56"/>
      <c r="Z15" s="56"/>
      <c r="AA15" s="56"/>
      <c r="AB15" s="25"/>
      <c r="AC15" s="72">
        <v>742</v>
      </c>
      <c r="AD15" s="80"/>
      <c r="AE15" s="80"/>
      <c r="AF15" s="80"/>
      <c r="AG15" s="84"/>
      <c r="AH15" s="72">
        <v>441</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271575</v>
      </c>
      <c r="BO15" s="216"/>
      <c r="BP15" s="216"/>
      <c r="BQ15" s="216"/>
      <c r="BR15" s="216"/>
      <c r="BS15" s="216"/>
      <c r="BT15" s="216"/>
      <c r="BU15" s="219"/>
      <c r="BV15" s="213">
        <v>269138</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181</v>
      </c>
      <c r="S16" s="110"/>
      <c r="T16" s="110"/>
      <c r="U16" s="110"/>
      <c r="V16" s="122"/>
      <c r="W16" s="129"/>
      <c r="X16" s="57"/>
      <c r="Y16" s="57"/>
      <c r="Z16" s="57"/>
      <c r="AA16" s="57"/>
      <c r="AB16" s="24"/>
      <c r="AC16" s="149">
        <v>47.6</v>
      </c>
      <c r="AD16" s="156"/>
      <c r="AE16" s="156"/>
      <c r="AF16" s="156"/>
      <c r="AG16" s="159"/>
      <c r="AH16" s="149">
        <v>33.5</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2171733</v>
      </c>
      <c r="BO16" s="217"/>
      <c r="BP16" s="217"/>
      <c r="BQ16" s="217"/>
      <c r="BR16" s="217"/>
      <c r="BS16" s="217"/>
      <c r="BT16" s="217"/>
      <c r="BU16" s="220"/>
      <c r="BV16" s="214">
        <v>2182883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230</v>
      </c>
      <c r="S17" s="110"/>
      <c r="T17" s="110"/>
      <c r="U17" s="110"/>
      <c r="V17" s="122"/>
      <c r="W17" s="130" t="s">
        <v>101</v>
      </c>
      <c r="X17" s="56"/>
      <c r="Y17" s="56"/>
      <c r="Z17" s="56"/>
      <c r="AA17" s="56"/>
      <c r="AB17" s="25"/>
      <c r="AC17" s="72">
        <v>668</v>
      </c>
      <c r="AD17" s="80"/>
      <c r="AE17" s="80"/>
      <c r="AF17" s="80"/>
      <c r="AG17" s="84"/>
      <c r="AH17" s="72">
        <v>680</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328408</v>
      </c>
      <c r="BO17" s="217"/>
      <c r="BP17" s="217"/>
      <c r="BQ17" s="217"/>
      <c r="BR17" s="217"/>
      <c r="BS17" s="217"/>
      <c r="BT17" s="217"/>
      <c r="BU17" s="220"/>
      <c r="BV17" s="214">
        <v>327398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203.69</v>
      </c>
      <c r="M18" s="70"/>
      <c r="N18" s="70"/>
      <c r="O18" s="70"/>
      <c r="P18" s="70"/>
      <c r="Q18" s="70"/>
      <c r="R18" s="102"/>
      <c r="S18" s="102"/>
      <c r="T18" s="102"/>
      <c r="U18" s="102"/>
      <c r="V18" s="123"/>
      <c r="W18" s="131"/>
      <c r="X18" s="138"/>
      <c r="Y18" s="138"/>
      <c r="Z18" s="138"/>
      <c r="AA18" s="138"/>
      <c r="AB18" s="26"/>
      <c r="AC18" s="150">
        <v>42.9</v>
      </c>
      <c r="AD18" s="157"/>
      <c r="AE18" s="157"/>
      <c r="AF18" s="157"/>
      <c r="AG18" s="160"/>
      <c r="AH18" s="150">
        <v>51.6</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2011543</v>
      </c>
      <c r="BO18" s="217"/>
      <c r="BP18" s="217"/>
      <c r="BQ18" s="217"/>
      <c r="BR18" s="217"/>
      <c r="BS18" s="217"/>
      <c r="BT18" s="217"/>
      <c r="BU18" s="220"/>
      <c r="BV18" s="214">
        <v>2048424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13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3311380</v>
      </c>
      <c r="BO19" s="217"/>
      <c r="BP19" s="217"/>
      <c r="BQ19" s="217"/>
      <c r="BR19" s="217"/>
      <c r="BS19" s="217"/>
      <c r="BT19" s="217"/>
      <c r="BU19" s="220"/>
      <c r="BV19" s="214">
        <v>3365157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1158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9</v>
      </c>
      <c r="F22" s="56"/>
      <c r="G22" s="56"/>
      <c r="H22" s="56"/>
      <c r="I22" s="56"/>
      <c r="J22" s="56"/>
      <c r="K22" s="25"/>
      <c r="L22" s="50" t="s">
        <v>241</v>
      </c>
      <c r="M22" s="56"/>
      <c r="N22" s="56"/>
      <c r="O22" s="56"/>
      <c r="P22" s="25"/>
      <c r="Q22" s="92" t="s">
        <v>243</v>
      </c>
      <c r="R22" s="104"/>
      <c r="S22" s="104"/>
      <c r="T22" s="104"/>
      <c r="U22" s="104"/>
      <c r="V22" s="125"/>
      <c r="W22" s="133" t="s">
        <v>58</v>
      </c>
      <c r="X22" s="33"/>
      <c r="Y22" s="41"/>
      <c r="Z22" s="50" t="s">
        <v>9</v>
      </c>
      <c r="AA22" s="56"/>
      <c r="AB22" s="56"/>
      <c r="AC22" s="56"/>
      <c r="AD22" s="56"/>
      <c r="AE22" s="56"/>
      <c r="AF22" s="56"/>
      <c r="AG22" s="25"/>
      <c r="AH22" s="163" t="s">
        <v>182</v>
      </c>
      <c r="AI22" s="56"/>
      <c r="AJ22" s="56"/>
      <c r="AK22" s="56"/>
      <c r="AL22" s="25"/>
      <c r="AM22" s="163" t="s">
        <v>244</v>
      </c>
      <c r="AN22" s="178"/>
      <c r="AO22" s="178"/>
      <c r="AP22" s="178"/>
      <c r="AQ22" s="178"/>
      <c r="AR22" s="180"/>
      <c r="AS22" s="92" t="s">
        <v>243</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3352279</v>
      </c>
      <c r="BO22" s="216"/>
      <c r="BP22" s="216"/>
      <c r="BQ22" s="216"/>
      <c r="BR22" s="216"/>
      <c r="BS22" s="216"/>
      <c r="BT22" s="216"/>
      <c r="BU22" s="219"/>
      <c r="BV22" s="213">
        <v>3638279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3146975</v>
      </c>
      <c r="BO23" s="217"/>
      <c r="BP23" s="217"/>
      <c r="BQ23" s="217"/>
      <c r="BR23" s="217"/>
      <c r="BS23" s="217"/>
      <c r="BT23" s="217"/>
      <c r="BU23" s="220"/>
      <c r="BV23" s="214">
        <v>3260052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7300</v>
      </c>
      <c r="R24" s="80"/>
      <c r="S24" s="80"/>
      <c r="T24" s="80"/>
      <c r="U24" s="80"/>
      <c r="V24" s="84"/>
      <c r="W24" s="134"/>
      <c r="X24" s="34"/>
      <c r="Y24" s="42"/>
      <c r="Z24" s="52" t="s">
        <v>251</v>
      </c>
      <c r="AA24" s="58"/>
      <c r="AB24" s="58"/>
      <c r="AC24" s="58"/>
      <c r="AD24" s="58"/>
      <c r="AE24" s="58"/>
      <c r="AF24" s="58"/>
      <c r="AG24" s="63"/>
      <c r="AH24" s="72">
        <v>39</v>
      </c>
      <c r="AI24" s="80"/>
      <c r="AJ24" s="80"/>
      <c r="AK24" s="80"/>
      <c r="AL24" s="84"/>
      <c r="AM24" s="72">
        <v>115518</v>
      </c>
      <c r="AN24" s="80"/>
      <c r="AO24" s="80"/>
      <c r="AP24" s="80"/>
      <c r="AQ24" s="80"/>
      <c r="AR24" s="84"/>
      <c r="AS24" s="72">
        <v>2962</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3186226</v>
      </c>
      <c r="BO24" s="217"/>
      <c r="BP24" s="217"/>
      <c r="BQ24" s="217"/>
      <c r="BR24" s="217"/>
      <c r="BS24" s="217"/>
      <c r="BT24" s="217"/>
      <c r="BU24" s="220"/>
      <c r="BV24" s="214">
        <v>3281106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5600</v>
      </c>
      <c r="R25" s="80"/>
      <c r="S25" s="80"/>
      <c r="T25" s="80"/>
      <c r="U25" s="80"/>
      <c r="V25" s="84"/>
      <c r="W25" s="134"/>
      <c r="X25" s="34"/>
      <c r="Y25" s="42"/>
      <c r="Z25" s="52" t="s">
        <v>257</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515527</v>
      </c>
      <c r="BO25" s="216"/>
      <c r="BP25" s="216"/>
      <c r="BQ25" s="216"/>
      <c r="BR25" s="216"/>
      <c r="BS25" s="216"/>
      <c r="BT25" s="216"/>
      <c r="BU25" s="219"/>
      <c r="BV25" s="213">
        <v>279899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5130</v>
      </c>
      <c r="R26" s="80"/>
      <c r="S26" s="80"/>
      <c r="T26" s="80"/>
      <c r="U26" s="80"/>
      <c r="V26" s="84"/>
      <c r="W26" s="134"/>
      <c r="X26" s="34"/>
      <c r="Y26" s="42"/>
      <c r="Z26" s="52" t="s">
        <v>259</v>
      </c>
      <c r="AA26" s="143"/>
      <c r="AB26" s="143"/>
      <c r="AC26" s="143"/>
      <c r="AD26" s="143"/>
      <c r="AE26" s="143"/>
      <c r="AF26" s="143"/>
      <c r="AG26" s="161"/>
      <c r="AH26" s="72">
        <v>6</v>
      </c>
      <c r="AI26" s="80"/>
      <c r="AJ26" s="80"/>
      <c r="AK26" s="80"/>
      <c r="AL26" s="84"/>
      <c r="AM26" s="72">
        <v>14826</v>
      </c>
      <c r="AN26" s="80"/>
      <c r="AO26" s="80"/>
      <c r="AP26" s="80"/>
      <c r="AQ26" s="80"/>
      <c r="AR26" s="84"/>
      <c r="AS26" s="72">
        <v>2471</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2550</v>
      </c>
      <c r="R27" s="80"/>
      <c r="S27" s="80"/>
      <c r="T27" s="80"/>
      <c r="U27" s="80"/>
      <c r="V27" s="84"/>
      <c r="W27" s="134"/>
      <c r="X27" s="34"/>
      <c r="Y27" s="42"/>
      <c r="Z27" s="52" t="s">
        <v>263</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v>35026</v>
      </c>
      <c r="BO27" s="218"/>
      <c r="BP27" s="218"/>
      <c r="BQ27" s="218"/>
      <c r="BR27" s="218"/>
      <c r="BS27" s="218"/>
      <c r="BT27" s="218"/>
      <c r="BU27" s="221"/>
      <c r="BV27" s="215">
        <v>35024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2210</v>
      </c>
      <c r="R28" s="80"/>
      <c r="S28" s="80"/>
      <c r="T28" s="80"/>
      <c r="U28" s="80"/>
      <c r="V28" s="84"/>
      <c r="W28" s="134"/>
      <c r="X28" s="34"/>
      <c r="Y28" s="42"/>
      <c r="Z28" s="52" t="s">
        <v>37</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269</v>
      </c>
      <c r="AZ28" s="201"/>
      <c r="BA28" s="201"/>
      <c r="BB28" s="204"/>
      <c r="BC28" s="189" t="s">
        <v>106</v>
      </c>
      <c r="BD28" s="197"/>
      <c r="BE28" s="197"/>
      <c r="BF28" s="197"/>
      <c r="BG28" s="197"/>
      <c r="BH28" s="197"/>
      <c r="BI28" s="197"/>
      <c r="BJ28" s="197"/>
      <c r="BK28" s="197"/>
      <c r="BL28" s="197"/>
      <c r="BM28" s="208"/>
      <c r="BN28" s="213">
        <v>1816000</v>
      </c>
      <c r="BO28" s="216"/>
      <c r="BP28" s="216"/>
      <c r="BQ28" s="216"/>
      <c r="BR28" s="216"/>
      <c r="BS28" s="216"/>
      <c r="BT28" s="216"/>
      <c r="BU28" s="219"/>
      <c r="BV28" s="213">
        <v>1644000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8</v>
      </c>
      <c r="M29" s="80"/>
      <c r="N29" s="80"/>
      <c r="O29" s="80"/>
      <c r="P29" s="84"/>
      <c r="Q29" s="72">
        <v>2110</v>
      </c>
      <c r="R29" s="80"/>
      <c r="S29" s="80"/>
      <c r="T29" s="80"/>
      <c r="U29" s="80"/>
      <c r="V29" s="84"/>
      <c r="W29" s="135"/>
      <c r="X29" s="140"/>
      <c r="Y29" s="142"/>
      <c r="Z29" s="52" t="s">
        <v>272</v>
      </c>
      <c r="AA29" s="58"/>
      <c r="AB29" s="58"/>
      <c r="AC29" s="58"/>
      <c r="AD29" s="58"/>
      <c r="AE29" s="58"/>
      <c r="AF29" s="58"/>
      <c r="AG29" s="63"/>
      <c r="AH29" s="72">
        <v>39</v>
      </c>
      <c r="AI29" s="80"/>
      <c r="AJ29" s="80"/>
      <c r="AK29" s="80"/>
      <c r="AL29" s="84"/>
      <c r="AM29" s="72">
        <v>115518</v>
      </c>
      <c r="AN29" s="80"/>
      <c r="AO29" s="80"/>
      <c r="AP29" s="80"/>
      <c r="AQ29" s="80"/>
      <c r="AR29" s="84"/>
      <c r="AS29" s="72">
        <v>2962</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57000</v>
      </c>
      <c r="BO29" s="217"/>
      <c r="BP29" s="217"/>
      <c r="BQ29" s="217"/>
      <c r="BR29" s="217"/>
      <c r="BS29" s="217"/>
      <c r="BT29" s="217"/>
      <c r="BU29" s="220"/>
      <c r="BV29" s="214">
        <v>65876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96.2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207657</v>
      </c>
      <c r="BO30" s="218"/>
      <c r="BP30" s="218"/>
      <c r="BQ30" s="218"/>
      <c r="BR30" s="218"/>
      <c r="BS30" s="218"/>
      <c r="BT30" s="218"/>
      <c r="BU30" s="221"/>
      <c r="BV30" s="215">
        <v>167694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165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282</v>
      </c>
      <c r="F33" s="54"/>
      <c r="G33" s="54"/>
      <c r="H33" s="54"/>
      <c r="I33" s="54"/>
      <c r="J33" s="54"/>
      <c r="K33" s="54"/>
      <c r="L33" s="54"/>
      <c r="M33" s="54"/>
      <c r="N33" s="54"/>
      <c r="O33" s="54"/>
      <c r="P33" s="54"/>
      <c r="Q33" s="54"/>
      <c r="R33" s="54"/>
      <c r="S33" s="54"/>
      <c r="T33" s="54"/>
      <c r="U33" s="37" t="s">
        <v>62</v>
      </c>
      <c r="V33" s="37"/>
      <c r="W33" s="54" t="s">
        <v>282</v>
      </c>
      <c r="X33" s="54"/>
      <c r="Y33" s="54"/>
      <c r="Z33" s="54"/>
      <c r="AA33" s="54"/>
      <c r="AB33" s="54"/>
      <c r="AC33" s="54"/>
      <c r="AD33" s="54"/>
      <c r="AE33" s="54"/>
      <c r="AF33" s="54"/>
      <c r="AG33" s="54"/>
      <c r="AH33" s="54"/>
      <c r="AI33" s="54"/>
      <c r="AJ33" s="54"/>
      <c r="AK33" s="54"/>
      <c r="AL33" s="54"/>
      <c r="AM33" s="37" t="s">
        <v>62</v>
      </c>
      <c r="AN33" s="37"/>
      <c r="AO33" s="54" t="s">
        <v>282</v>
      </c>
      <c r="AP33" s="54"/>
      <c r="AQ33" s="54"/>
      <c r="AR33" s="54"/>
      <c r="AS33" s="54"/>
      <c r="AT33" s="54"/>
      <c r="AU33" s="54"/>
      <c r="AV33" s="54"/>
      <c r="AW33" s="54"/>
      <c r="AX33" s="54"/>
      <c r="AY33" s="54"/>
      <c r="AZ33" s="54"/>
      <c r="BA33" s="54"/>
      <c r="BB33" s="54"/>
      <c r="BC33" s="54"/>
      <c r="BD33" s="37"/>
      <c r="BE33" s="54" t="s">
        <v>284</v>
      </c>
      <c r="BF33" s="54"/>
      <c r="BG33" s="54" t="s">
        <v>166</v>
      </c>
      <c r="BH33" s="54"/>
      <c r="BI33" s="54"/>
      <c r="BJ33" s="54"/>
      <c r="BK33" s="54"/>
      <c r="BL33" s="54"/>
      <c r="BM33" s="54"/>
      <c r="BN33" s="54"/>
      <c r="BO33" s="54"/>
      <c r="BP33" s="54"/>
      <c r="BQ33" s="54"/>
      <c r="BR33" s="54"/>
      <c r="BS33" s="54"/>
      <c r="BT33" s="54"/>
      <c r="BU33" s="54"/>
      <c r="BV33" s="37"/>
      <c r="BW33" s="37" t="s">
        <v>284</v>
      </c>
      <c r="BX33" s="37"/>
      <c r="BY33" s="54" t="s">
        <v>117</v>
      </c>
      <c r="BZ33" s="54"/>
      <c r="CA33" s="54"/>
      <c r="CB33" s="54"/>
      <c r="CC33" s="54"/>
      <c r="CD33" s="54"/>
      <c r="CE33" s="54"/>
      <c r="CF33" s="54"/>
      <c r="CG33" s="54"/>
      <c r="CH33" s="54"/>
      <c r="CI33" s="54"/>
      <c r="CJ33" s="54"/>
      <c r="CK33" s="54"/>
      <c r="CL33" s="54"/>
      <c r="CM33" s="54"/>
      <c r="CN33" s="54"/>
      <c r="CO33" s="37" t="s">
        <v>62</v>
      </c>
      <c r="CP33" s="37"/>
      <c r="CQ33" s="54" t="s">
        <v>285</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湯沢雄勝広域市町村圏組合（一般会計）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秋田栗駒リゾート</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〇</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国民健康保険特別会計（直営診療施設勘定）</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下水道事業特別会計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湯沢雄勝広域市町村圏組合（湯沢雄勝ふるさと市町村圏基金特別会計）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栗駒開発</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秋田県市町村総合事務組合（一般会計）</v>
      </c>
      <c r="BZ36" s="55"/>
      <c r="CA36" s="55"/>
      <c r="CB36" s="55"/>
      <c r="CC36" s="55"/>
      <c r="CD36" s="55"/>
      <c r="CE36" s="55"/>
      <c r="CF36" s="55"/>
      <c r="CG36" s="55"/>
      <c r="CH36" s="55"/>
      <c r="CI36" s="55"/>
      <c r="CJ36" s="55"/>
      <c r="CK36" s="55"/>
      <c r="CL36" s="55"/>
      <c r="CM36" s="55"/>
      <c r="CN36" s="2"/>
      <c r="CO36" s="38">
        <f t="shared" si="5"/>
        <v>18</v>
      </c>
      <c r="CP36" s="38"/>
      <c r="CQ36" s="55" t="str">
        <f>IF('各会計、関係団体の財政状況及び健全化判断比率'!BS9="","",'各会計、関係団体の財政状況及び健全化判断比率'!BS9)</f>
        <v>栗駒ハイランド</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介護保険特別会計（保険事業勘定）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秋田県市町村総合事務組合（交通災害共済特別会計）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秋田県市町村会館管理組合（一般会計）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秋田県後期高齢者医療広域連合（一般会計）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秋田県後期高齢者医療広域連合（後期高齢医療特別会計）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秋田県町村電算システム共同事業組合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QpT2EDJJwq0OuA7hyCru9Q36j8NLsNdvSOCUHIxFJIFNQlNCsnF49lfDgwaQLR7Xh9uPRlZWEFpJKnX/DtHeLg==" saltValue="JkvjVMgboWuWUDd1NLrAU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315</v>
      </c>
      <c r="AA4" s="139"/>
      <c r="AB4" s="139"/>
      <c r="AC4" s="144"/>
      <c r="AD4" s="182" t="s">
        <v>255</v>
      </c>
      <c r="AE4" s="139"/>
      <c r="AF4" s="139"/>
      <c r="AG4" s="139"/>
      <c r="AH4" s="139"/>
      <c r="AI4" s="139"/>
      <c r="AJ4" s="139"/>
      <c r="AK4" s="144"/>
      <c r="AL4" s="182" t="s">
        <v>315</v>
      </c>
      <c r="AM4" s="139"/>
      <c r="AN4" s="139"/>
      <c r="AO4" s="144"/>
      <c r="AP4" s="298" t="s">
        <v>318</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315</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238355</v>
      </c>
      <c r="S5" s="276"/>
      <c r="T5" s="276"/>
      <c r="U5" s="276"/>
      <c r="V5" s="276"/>
      <c r="W5" s="276"/>
      <c r="X5" s="276"/>
      <c r="Y5" s="278"/>
      <c r="Z5" s="281">
        <v>5.4</v>
      </c>
      <c r="AA5" s="281"/>
      <c r="AB5" s="281"/>
      <c r="AC5" s="281"/>
      <c r="AD5" s="286">
        <v>238355</v>
      </c>
      <c r="AE5" s="286"/>
      <c r="AF5" s="286"/>
      <c r="AG5" s="286"/>
      <c r="AH5" s="286"/>
      <c r="AI5" s="286"/>
      <c r="AJ5" s="286"/>
      <c r="AK5" s="286"/>
      <c r="AL5" s="291">
        <v>10.5</v>
      </c>
      <c r="AM5" s="293"/>
      <c r="AN5" s="293"/>
      <c r="AO5" s="295"/>
      <c r="AP5" s="260" t="s">
        <v>322</v>
      </c>
      <c r="AQ5" s="265"/>
      <c r="AR5" s="265"/>
      <c r="AS5" s="265"/>
      <c r="AT5" s="265"/>
      <c r="AU5" s="265"/>
      <c r="AV5" s="265"/>
      <c r="AW5" s="265"/>
      <c r="AX5" s="265"/>
      <c r="AY5" s="265"/>
      <c r="AZ5" s="265"/>
      <c r="BA5" s="265"/>
      <c r="BB5" s="265"/>
      <c r="BC5" s="265"/>
      <c r="BD5" s="265"/>
      <c r="BE5" s="265"/>
      <c r="BF5" s="268"/>
      <c r="BG5" s="274">
        <v>228357</v>
      </c>
      <c r="BH5" s="217"/>
      <c r="BI5" s="217"/>
      <c r="BJ5" s="217"/>
      <c r="BK5" s="217"/>
      <c r="BL5" s="217"/>
      <c r="BM5" s="217"/>
      <c r="BN5" s="279"/>
      <c r="BO5" s="282">
        <v>95.8</v>
      </c>
      <c r="BP5" s="282"/>
      <c r="BQ5" s="282"/>
      <c r="BR5" s="282"/>
      <c r="BS5" s="287" t="s">
        <v>201</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325</v>
      </c>
      <c r="CS5" s="139"/>
      <c r="CT5" s="139"/>
      <c r="CU5" s="139"/>
      <c r="CV5" s="139"/>
      <c r="CW5" s="139"/>
      <c r="CX5" s="139"/>
      <c r="CY5" s="144"/>
      <c r="CZ5" s="182" t="s">
        <v>315</v>
      </c>
      <c r="DA5" s="139"/>
      <c r="DB5" s="139"/>
      <c r="DC5" s="144"/>
      <c r="DD5" s="182" t="s">
        <v>326</v>
      </c>
      <c r="DE5" s="139"/>
      <c r="DF5" s="139"/>
      <c r="DG5" s="139"/>
      <c r="DH5" s="139"/>
      <c r="DI5" s="139"/>
      <c r="DJ5" s="139"/>
      <c r="DK5" s="139"/>
      <c r="DL5" s="139"/>
      <c r="DM5" s="139"/>
      <c r="DN5" s="139"/>
      <c r="DO5" s="139"/>
      <c r="DP5" s="144"/>
      <c r="DQ5" s="182" t="s">
        <v>328</v>
      </c>
      <c r="DR5" s="139"/>
      <c r="DS5" s="139"/>
      <c r="DT5" s="139"/>
      <c r="DU5" s="139"/>
      <c r="DV5" s="139"/>
      <c r="DW5" s="139"/>
      <c r="DX5" s="139"/>
      <c r="DY5" s="139"/>
      <c r="DZ5" s="139"/>
      <c r="EA5" s="139"/>
      <c r="EB5" s="139"/>
      <c r="EC5" s="144"/>
    </row>
    <row r="6" spans="2:143" ht="11.25" customHeight="1">
      <c r="B6" s="261" t="s">
        <v>329</v>
      </c>
      <c r="C6" s="1"/>
      <c r="D6" s="1"/>
      <c r="E6" s="1"/>
      <c r="F6" s="1"/>
      <c r="G6" s="1"/>
      <c r="H6" s="1"/>
      <c r="I6" s="1"/>
      <c r="J6" s="1"/>
      <c r="K6" s="1"/>
      <c r="L6" s="1"/>
      <c r="M6" s="1"/>
      <c r="N6" s="1"/>
      <c r="O6" s="1"/>
      <c r="P6" s="1"/>
      <c r="Q6" s="269"/>
      <c r="R6" s="274">
        <v>41675</v>
      </c>
      <c r="S6" s="217"/>
      <c r="T6" s="217"/>
      <c r="U6" s="217"/>
      <c r="V6" s="217"/>
      <c r="W6" s="217"/>
      <c r="X6" s="217"/>
      <c r="Y6" s="279"/>
      <c r="Z6" s="282">
        <v>1</v>
      </c>
      <c r="AA6" s="282"/>
      <c r="AB6" s="282"/>
      <c r="AC6" s="282"/>
      <c r="AD6" s="287">
        <v>41675</v>
      </c>
      <c r="AE6" s="287"/>
      <c r="AF6" s="287"/>
      <c r="AG6" s="287"/>
      <c r="AH6" s="287"/>
      <c r="AI6" s="287"/>
      <c r="AJ6" s="287"/>
      <c r="AK6" s="287"/>
      <c r="AL6" s="283">
        <v>1.8</v>
      </c>
      <c r="AM6" s="238"/>
      <c r="AN6" s="238"/>
      <c r="AO6" s="296"/>
      <c r="AP6" s="261" t="s">
        <v>110</v>
      </c>
      <c r="AQ6" s="1"/>
      <c r="AR6" s="1"/>
      <c r="AS6" s="1"/>
      <c r="AT6" s="1"/>
      <c r="AU6" s="1"/>
      <c r="AV6" s="1"/>
      <c r="AW6" s="1"/>
      <c r="AX6" s="1"/>
      <c r="AY6" s="1"/>
      <c r="AZ6" s="1"/>
      <c r="BA6" s="1"/>
      <c r="BB6" s="1"/>
      <c r="BC6" s="1"/>
      <c r="BD6" s="1"/>
      <c r="BE6" s="1"/>
      <c r="BF6" s="269"/>
      <c r="BG6" s="274">
        <v>228357</v>
      </c>
      <c r="BH6" s="217"/>
      <c r="BI6" s="217"/>
      <c r="BJ6" s="217"/>
      <c r="BK6" s="217"/>
      <c r="BL6" s="217"/>
      <c r="BM6" s="217"/>
      <c r="BN6" s="279"/>
      <c r="BO6" s="282">
        <v>95.8</v>
      </c>
      <c r="BP6" s="282"/>
      <c r="BQ6" s="282"/>
      <c r="BR6" s="282"/>
      <c r="BS6" s="287" t="s">
        <v>201</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56325</v>
      </c>
      <c r="CS6" s="217"/>
      <c r="CT6" s="217"/>
      <c r="CU6" s="217"/>
      <c r="CV6" s="217"/>
      <c r="CW6" s="217"/>
      <c r="CX6" s="217"/>
      <c r="CY6" s="279"/>
      <c r="CZ6" s="291">
        <v>1.3</v>
      </c>
      <c r="DA6" s="293"/>
      <c r="DB6" s="293"/>
      <c r="DC6" s="337"/>
      <c r="DD6" s="288" t="s">
        <v>201</v>
      </c>
      <c r="DE6" s="217"/>
      <c r="DF6" s="217"/>
      <c r="DG6" s="217"/>
      <c r="DH6" s="217"/>
      <c r="DI6" s="217"/>
      <c r="DJ6" s="217"/>
      <c r="DK6" s="217"/>
      <c r="DL6" s="217"/>
      <c r="DM6" s="217"/>
      <c r="DN6" s="217"/>
      <c r="DO6" s="217"/>
      <c r="DP6" s="279"/>
      <c r="DQ6" s="288">
        <v>56325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40</v>
      </c>
      <c r="S7" s="217"/>
      <c r="T7" s="217"/>
      <c r="U7" s="217"/>
      <c r="V7" s="217"/>
      <c r="W7" s="217"/>
      <c r="X7" s="217"/>
      <c r="Y7" s="279"/>
      <c r="Z7" s="282">
        <v>0</v>
      </c>
      <c r="AA7" s="282"/>
      <c r="AB7" s="282"/>
      <c r="AC7" s="282"/>
      <c r="AD7" s="287">
        <v>40</v>
      </c>
      <c r="AE7" s="287"/>
      <c r="AF7" s="287"/>
      <c r="AG7" s="287"/>
      <c r="AH7" s="287"/>
      <c r="AI7" s="287"/>
      <c r="AJ7" s="287"/>
      <c r="AK7" s="287"/>
      <c r="AL7" s="283">
        <v>0</v>
      </c>
      <c r="AM7" s="238"/>
      <c r="AN7" s="238"/>
      <c r="AO7" s="296"/>
      <c r="AP7" s="261" t="s">
        <v>331</v>
      </c>
      <c r="AQ7" s="1"/>
      <c r="AR7" s="1"/>
      <c r="AS7" s="1"/>
      <c r="AT7" s="1"/>
      <c r="AU7" s="1"/>
      <c r="AV7" s="1"/>
      <c r="AW7" s="1"/>
      <c r="AX7" s="1"/>
      <c r="AY7" s="1"/>
      <c r="AZ7" s="1"/>
      <c r="BA7" s="1"/>
      <c r="BB7" s="1"/>
      <c r="BC7" s="1"/>
      <c r="BD7" s="1"/>
      <c r="BE7" s="1"/>
      <c r="BF7" s="269"/>
      <c r="BG7" s="274">
        <v>96568</v>
      </c>
      <c r="BH7" s="217"/>
      <c r="BI7" s="217"/>
      <c r="BJ7" s="217"/>
      <c r="BK7" s="217"/>
      <c r="BL7" s="217"/>
      <c r="BM7" s="217"/>
      <c r="BN7" s="279"/>
      <c r="BO7" s="282">
        <v>40.5</v>
      </c>
      <c r="BP7" s="282"/>
      <c r="BQ7" s="282"/>
      <c r="BR7" s="282"/>
      <c r="BS7" s="287" t="s">
        <v>201</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1283338</v>
      </c>
      <c r="CS7" s="217"/>
      <c r="CT7" s="217"/>
      <c r="CU7" s="217"/>
      <c r="CV7" s="217"/>
      <c r="CW7" s="217"/>
      <c r="CX7" s="217"/>
      <c r="CY7" s="279"/>
      <c r="CZ7" s="282">
        <v>29.9</v>
      </c>
      <c r="DA7" s="282"/>
      <c r="DB7" s="282"/>
      <c r="DC7" s="282"/>
      <c r="DD7" s="288">
        <v>14651</v>
      </c>
      <c r="DE7" s="217"/>
      <c r="DF7" s="217"/>
      <c r="DG7" s="217"/>
      <c r="DH7" s="217"/>
      <c r="DI7" s="217"/>
      <c r="DJ7" s="217"/>
      <c r="DK7" s="217"/>
      <c r="DL7" s="217"/>
      <c r="DM7" s="217"/>
      <c r="DN7" s="217"/>
      <c r="DO7" s="217"/>
      <c r="DP7" s="279"/>
      <c r="DQ7" s="288">
        <v>1193018</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468</v>
      </c>
      <c r="S8" s="217"/>
      <c r="T8" s="217"/>
      <c r="U8" s="217"/>
      <c r="V8" s="217"/>
      <c r="W8" s="217"/>
      <c r="X8" s="217"/>
      <c r="Y8" s="279"/>
      <c r="Z8" s="282">
        <v>0</v>
      </c>
      <c r="AA8" s="282"/>
      <c r="AB8" s="282"/>
      <c r="AC8" s="282"/>
      <c r="AD8" s="287">
        <v>468</v>
      </c>
      <c r="AE8" s="287"/>
      <c r="AF8" s="287"/>
      <c r="AG8" s="287"/>
      <c r="AH8" s="287"/>
      <c r="AI8" s="287"/>
      <c r="AJ8" s="287"/>
      <c r="AK8" s="287"/>
      <c r="AL8" s="283">
        <v>0</v>
      </c>
      <c r="AM8" s="238"/>
      <c r="AN8" s="238"/>
      <c r="AO8" s="296"/>
      <c r="AP8" s="261" t="s">
        <v>112</v>
      </c>
      <c r="AQ8" s="1"/>
      <c r="AR8" s="1"/>
      <c r="AS8" s="1"/>
      <c r="AT8" s="1"/>
      <c r="AU8" s="1"/>
      <c r="AV8" s="1"/>
      <c r="AW8" s="1"/>
      <c r="AX8" s="1"/>
      <c r="AY8" s="1"/>
      <c r="AZ8" s="1"/>
      <c r="BA8" s="1"/>
      <c r="BB8" s="1"/>
      <c r="BC8" s="1"/>
      <c r="BD8" s="1"/>
      <c r="BE8" s="1"/>
      <c r="BF8" s="269"/>
      <c r="BG8" s="274">
        <v>4149</v>
      </c>
      <c r="BH8" s="217"/>
      <c r="BI8" s="217"/>
      <c r="BJ8" s="217"/>
      <c r="BK8" s="217"/>
      <c r="BL8" s="217"/>
      <c r="BM8" s="217"/>
      <c r="BN8" s="279"/>
      <c r="BO8" s="282">
        <v>1.7</v>
      </c>
      <c r="BP8" s="282"/>
      <c r="BQ8" s="282"/>
      <c r="BR8" s="282"/>
      <c r="BS8" s="287" t="s">
        <v>201</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504704</v>
      </c>
      <c r="CS8" s="217"/>
      <c r="CT8" s="217"/>
      <c r="CU8" s="217"/>
      <c r="CV8" s="217"/>
      <c r="CW8" s="217"/>
      <c r="CX8" s="217"/>
      <c r="CY8" s="279"/>
      <c r="CZ8" s="282">
        <v>11.8</v>
      </c>
      <c r="DA8" s="282"/>
      <c r="DB8" s="282"/>
      <c r="DC8" s="282"/>
      <c r="DD8" s="288">
        <v>13069</v>
      </c>
      <c r="DE8" s="217"/>
      <c r="DF8" s="217"/>
      <c r="DG8" s="217"/>
      <c r="DH8" s="217"/>
      <c r="DI8" s="217"/>
      <c r="DJ8" s="217"/>
      <c r="DK8" s="217"/>
      <c r="DL8" s="217"/>
      <c r="DM8" s="217"/>
      <c r="DN8" s="217"/>
      <c r="DO8" s="217"/>
      <c r="DP8" s="279"/>
      <c r="DQ8" s="288">
        <v>311935</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633</v>
      </c>
      <c r="S9" s="217"/>
      <c r="T9" s="217"/>
      <c r="U9" s="217"/>
      <c r="V9" s="217"/>
      <c r="W9" s="217"/>
      <c r="X9" s="217"/>
      <c r="Y9" s="279"/>
      <c r="Z9" s="282">
        <v>0</v>
      </c>
      <c r="AA9" s="282"/>
      <c r="AB9" s="282"/>
      <c r="AC9" s="282"/>
      <c r="AD9" s="287">
        <v>633</v>
      </c>
      <c r="AE9" s="287"/>
      <c r="AF9" s="287"/>
      <c r="AG9" s="287"/>
      <c r="AH9" s="287"/>
      <c r="AI9" s="287"/>
      <c r="AJ9" s="287"/>
      <c r="AK9" s="287"/>
      <c r="AL9" s="283">
        <v>0</v>
      </c>
      <c r="AM9" s="238"/>
      <c r="AN9" s="238"/>
      <c r="AO9" s="296"/>
      <c r="AP9" s="261" t="s">
        <v>338</v>
      </c>
      <c r="AQ9" s="1"/>
      <c r="AR9" s="1"/>
      <c r="AS9" s="1"/>
      <c r="AT9" s="1"/>
      <c r="AU9" s="1"/>
      <c r="AV9" s="1"/>
      <c r="AW9" s="1"/>
      <c r="AX9" s="1"/>
      <c r="AY9" s="1"/>
      <c r="AZ9" s="1"/>
      <c r="BA9" s="1"/>
      <c r="BB9" s="1"/>
      <c r="BC9" s="1"/>
      <c r="BD9" s="1"/>
      <c r="BE9" s="1"/>
      <c r="BF9" s="269"/>
      <c r="BG9" s="274">
        <v>69168</v>
      </c>
      <c r="BH9" s="217"/>
      <c r="BI9" s="217"/>
      <c r="BJ9" s="217"/>
      <c r="BK9" s="217"/>
      <c r="BL9" s="217"/>
      <c r="BM9" s="217"/>
      <c r="BN9" s="279"/>
      <c r="BO9" s="282">
        <v>29</v>
      </c>
      <c r="BP9" s="282"/>
      <c r="BQ9" s="282"/>
      <c r="BR9" s="282"/>
      <c r="BS9" s="287" t="s">
        <v>201</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322077</v>
      </c>
      <c r="CS9" s="217"/>
      <c r="CT9" s="217"/>
      <c r="CU9" s="217"/>
      <c r="CV9" s="217"/>
      <c r="CW9" s="217"/>
      <c r="CX9" s="217"/>
      <c r="CY9" s="279"/>
      <c r="CZ9" s="282">
        <v>7.5</v>
      </c>
      <c r="DA9" s="282"/>
      <c r="DB9" s="282"/>
      <c r="DC9" s="282"/>
      <c r="DD9" s="288">
        <v>1655</v>
      </c>
      <c r="DE9" s="217"/>
      <c r="DF9" s="217"/>
      <c r="DG9" s="217"/>
      <c r="DH9" s="217"/>
      <c r="DI9" s="217"/>
      <c r="DJ9" s="217"/>
      <c r="DK9" s="217"/>
      <c r="DL9" s="217"/>
      <c r="DM9" s="217"/>
      <c r="DN9" s="217"/>
      <c r="DO9" s="217"/>
      <c r="DP9" s="279"/>
      <c r="DQ9" s="288">
        <v>299487</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191</v>
      </c>
      <c r="AQ10" s="1"/>
      <c r="AR10" s="1"/>
      <c r="AS10" s="1"/>
      <c r="AT10" s="1"/>
      <c r="AU10" s="1"/>
      <c r="AV10" s="1"/>
      <c r="AW10" s="1"/>
      <c r="AX10" s="1"/>
      <c r="AY10" s="1"/>
      <c r="AZ10" s="1"/>
      <c r="BA10" s="1"/>
      <c r="BB10" s="1"/>
      <c r="BC10" s="1"/>
      <c r="BD10" s="1"/>
      <c r="BE10" s="1"/>
      <c r="BF10" s="269"/>
      <c r="BG10" s="274">
        <v>10267</v>
      </c>
      <c r="BH10" s="217"/>
      <c r="BI10" s="217"/>
      <c r="BJ10" s="217"/>
      <c r="BK10" s="217"/>
      <c r="BL10" s="217"/>
      <c r="BM10" s="217"/>
      <c r="BN10" s="279"/>
      <c r="BO10" s="282">
        <v>4.3</v>
      </c>
      <c r="BP10" s="282"/>
      <c r="BQ10" s="282"/>
      <c r="BR10" s="282"/>
      <c r="BS10" s="287" t="s">
        <v>201</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5118</v>
      </c>
      <c r="CS10" s="217"/>
      <c r="CT10" s="217"/>
      <c r="CU10" s="217"/>
      <c r="CV10" s="217"/>
      <c r="CW10" s="217"/>
      <c r="CX10" s="217"/>
      <c r="CY10" s="279"/>
      <c r="CZ10" s="282">
        <v>0.1</v>
      </c>
      <c r="DA10" s="282"/>
      <c r="DB10" s="282"/>
      <c r="DC10" s="282"/>
      <c r="DD10" s="288" t="s">
        <v>201</v>
      </c>
      <c r="DE10" s="217"/>
      <c r="DF10" s="217"/>
      <c r="DG10" s="217"/>
      <c r="DH10" s="217"/>
      <c r="DI10" s="217"/>
      <c r="DJ10" s="217"/>
      <c r="DK10" s="217"/>
      <c r="DL10" s="217"/>
      <c r="DM10" s="217"/>
      <c r="DN10" s="217"/>
      <c r="DO10" s="217"/>
      <c r="DP10" s="279"/>
      <c r="DQ10" s="288">
        <v>18</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66995</v>
      </c>
      <c r="S11" s="217"/>
      <c r="T11" s="217"/>
      <c r="U11" s="217"/>
      <c r="V11" s="217"/>
      <c r="W11" s="217"/>
      <c r="X11" s="217"/>
      <c r="Y11" s="279"/>
      <c r="Z11" s="283">
        <v>1.5</v>
      </c>
      <c r="AA11" s="238"/>
      <c r="AB11" s="238"/>
      <c r="AC11" s="285"/>
      <c r="AD11" s="288">
        <v>66995</v>
      </c>
      <c r="AE11" s="217"/>
      <c r="AF11" s="217"/>
      <c r="AG11" s="217"/>
      <c r="AH11" s="217"/>
      <c r="AI11" s="217"/>
      <c r="AJ11" s="217"/>
      <c r="AK11" s="279"/>
      <c r="AL11" s="283">
        <v>2.9</v>
      </c>
      <c r="AM11" s="238"/>
      <c r="AN11" s="238"/>
      <c r="AO11" s="296"/>
      <c r="AP11" s="261" t="s">
        <v>343</v>
      </c>
      <c r="AQ11" s="1"/>
      <c r="AR11" s="1"/>
      <c r="AS11" s="1"/>
      <c r="AT11" s="1"/>
      <c r="AU11" s="1"/>
      <c r="AV11" s="1"/>
      <c r="AW11" s="1"/>
      <c r="AX11" s="1"/>
      <c r="AY11" s="1"/>
      <c r="AZ11" s="1"/>
      <c r="BA11" s="1"/>
      <c r="BB11" s="1"/>
      <c r="BC11" s="1"/>
      <c r="BD11" s="1"/>
      <c r="BE11" s="1"/>
      <c r="BF11" s="269"/>
      <c r="BG11" s="274">
        <v>12984</v>
      </c>
      <c r="BH11" s="217"/>
      <c r="BI11" s="217"/>
      <c r="BJ11" s="217"/>
      <c r="BK11" s="217"/>
      <c r="BL11" s="217"/>
      <c r="BM11" s="217"/>
      <c r="BN11" s="279"/>
      <c r="BO11" s="282">
        <v>5.4</v>
      </c>
      <c r="BP11" s="282"/>
      <c r="BQ11" s="282"/>
      <c r="BR11" s="282"/>
      <c r="BS11" s="287" t="s">
        <v>201</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217587</v>
      </c>
      <c r="CS11" s="217"/>
      <c r="CT11" s="217"/>
      <c r="CU11" s="217"/>
      <c r="CV11" s="217"/>
      <c r="CW11" s="217"/>
      <c r="CX11" s="217"/>
      <c r="CY11" s="279"/>
      <c r="CZ11" s="282">
        <v>5.0999999999999996</v>
      </c>
      <c r="DA11" s="282"/>
      <c r="DB11" s="282"/>
      <c r="DC11" s="282"/>
      <c r="DD11" s="288">
        <v>59818</v>
      </c>
      <c r="DE11" s="217"/>
      <c r="DF11" s="217"/>
      <c r="DG11" s="217"/>
      <c r="DH11" s="217"/>
      <c r="DI11" s="217"/>
      <c r="DJ11" s="217"/>
      <c r="DK11" s="217"/>
      <c r="DL11" s="217"/>
      <c r="DM11" s="217"/>
      <c r="DN11" s="217"/>
      <c r="DO11" s="217"/>
      <c r="DP11" s="279"/>
      <c r="DQ11" s="288">
        <v>105428</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347</v>
      </c>
      <c r="AQ12" s="1"/>
      <c r="AR12" s="1"/>
      <c r="AS12" s="1"/>
      <c r="AT12" s="1"/>
      <c r="AU12" s="1"/>
      <c r="AV12" s="1"/>
      <c r="AW12" s="1"/>
      <c r="AX12" s="1"/>
      <c r="AY12" s="1"/>
      <c r="AZ12" s="1"/>
      <c r="BA12" s="1"/>
      <c r="BB12" s="1"/>
      <c r="BC12" s="1"/>
      <c r="BD12" s="1"/>
      <c r="BE12" s="1"/>
      <c r="BF12" s="269"/>
      <c r="BG12" s="274">
        <v>97060</v>
      </c>
      <c r="BH12" s="217"/>
      <c r="BI12" s="217"/>
      <c r="BJ12" s="217"/>
      <c r="BK12" s="217"/>
      <c r="BL12" s="217"/>
      <c r="BM12" s="217"/>
      <c r="BN12" s="279"/>
      <c r="BO12" s="282">
        <v>40.700000000000003</v>
      </c>
      <c r="BP12" s="282"/>
      <c r="BQ12" s="282"/>
      <c r="BR12" s="282"/>
      <c r="BS12" s="287" t="s">
        <v>201</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420547</v>
      </c>
      <c r="CS12" s="217"/>
      <c r="CT12" s="217"/>
      <c r="CU12" s="217"/>
      <c r="CV12" s="217"/>
      <c r="CW12" s="217"/>
      <c r="CX12" s="217"/>
      <c r="CY12" s="279"/>
      <c r="CZ12" s="282">
        <v>9.8000000000000007</v>
      </c>
      <c r="DA12" s="282"/>
      <c r="DB12" s="282"/>
      <c r="DC12" s="282"/>
      <c r="DD12" s="288">
        <v>231267</v>
      </c>
      <c r="DE12" s="217"/>
      <c r="DF12" s="217"/>
      <c r="DG12" s="217"/>
      <c r="DH12" s="217"/>
      <c r="DI12" s="217"/>
      <c r="DJ12" s="217"/>
      <c r="DK12" s="217"/>
      <c r="DL12" s="217"/>
      <c r="DM12" s="217"/>
      <c r="DN12" s="217"/>
      <c r="DO12" s="217"/>
      <c r="DP12" s="279"/>
      <c r="DQ12" s="288">
        <v>67547</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350</v>
      </c>
      <c r="AQ13" s="1"/>
      <c r="AR13" s="1"/>
      <c r="AS13" s="1"/>
      <c r="AT13" s="1"/>
      <c r="AU13" s="1"/>
      <c r="AV13" s="1"/>
      <c r="AW13" s="1"/>
      <c r="AX13" s="1"/>
      <c r="AY13" s="1"/>
      <c r="AZ13" s="1"/>
      <c r="BA13" s="1"/>
      <c r="BB13" s="1"/>
      <c r="BC13" s="1"/>
      <c r="BD13" s="1"/>
      <c r="BE13" s="1"/>
      <c r="BF13" s="269"/>
      <c r="BG13" s="274">
        <v>90821</v>
      </c>
      <c r="BH13" s="217"/>
      <c r="BI13" s="217"/>
      <c r="BJ13" s="217"/>
      <c r="BK13" s="217"/>
      <c r="BL13" s="217"/>
      <c r="BM13" s="217"/>
      <c r="BN13" s="279"/>
      <c r="BO13" s="282">
        <v>38.1</v>
      </c>
      <c r="BP13" s="282"/>
      <c r="BQ13" s="282"/>
      <c r="BR13" s="282"/>
      <c r="BS13" s="287" t="s">
        <v>201</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374562</v>
      </c>
      <c r="CS13" s="217"/>
      <c r="CT13" s="217"/>
      <c r="CU13" s="217"/>
      <c r="CV13" s="217"/>
      <c r="CW13" s="217"/>
      <c r="CX13" s="217"/>
      <c r="CY13" s="279"/>
      <c r="CZ13" s="282">
        <v>8.6999999999999993</v>
      </c>
      <c r="DA13" s="282"/>
      <c r="DB13" s="282"/>
      <c r="DC13" s="282"/>
      <c r="DD13" s="288">
        <v>233456</v>
      </c>
      <c r="DE13" s="217"/>
      <c r="DF13" s="217"/>
      <c r="DG13" s="217"/>
      <c r="DH13" s="217"/>
      <c r="DI13" s="217"/>
      <c r="DJ13" s="217"/>
      <c r="DK13" s="217"/>
      <c r="DL13" s="217"/>
      <c r="DM13" s="217"/>
      <c r="DN13" s="217"/>
      <c r="DO13" s="217"/>
      <c r="DP13" s="279"/>
      <c r="DQ13" s="288">
        <v>145961</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v>159</v>
      </c>
      <c r="S14" s="217"/>
      <c r="T14" s="217"/>
      <c r="U14" s="217"/>
      <c r="V14" s="217"/>
      <c r="W14" s="217"/>
      <c r="X14" s="217"/>
      <c r="Y14" s="279"/>
      <c r="Z14" s="282">
        <v>0</v>
      </c>
      <c r="AA14" s="282"/>
      <c r="AB14" s="282"/>
      <c r="AC14" s="282"/>
      <c r="AD14" s="287">
        <v>159</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11179</v>
      </c>
      <c r="BH14" s="217"/>
      <c r="BI14" s="217"/>
      <c r="BJ14" s="217"/>
      <c r="BK14" s="217"/>
      <c r="BL14" s="217"/>
      <c r="BM14" s="217"/>
      <c r="BN14" s="279"/>
      <c r="BO14" s="282">
        <v>4.7</v>
      </c>
      <c r="BP14" s="282"/>
      <c r="BQ14" s="282"/>
      <c r="BR14" s="282"/>
      <c r="BS14" s="287" t="s">
        <v>201</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147731</v>
      </c>
      <c r="CS14" s="217"/>
      <c r="CT14" s="217"/>
      <c r="CU14" s="217"/>
      <c r="CV14" s="217"/>
      <c r="CW14" s="217"/>
      <c r="CX14" s="217"/>
      <c r="CY14" s="279"/>
      <c r="CZ14" s="282">
        <v>3.4</v>
      </c>
      <c r="DA14" s="282"/>
      <c r="DB14" s="282"/>
      <c r="DC14" s="282"/>
      <c r="DD14" s="288">
        <v>19271</v>
      </c>
      <c r="DE14" s="217"/>
      <c r="DF14" s="217"/>
      <c r="DG14" s="217"/>
      <c r="DH14" s="217"/>
      <c r="DI14" s="217"/>
      <c r="DJ14" s="217"/>
      <c r="DK14" s="217"/>
      <c r="DL14" s="217"/>
      <c r="DM14" s="217"/>
      <c r="DN14" s="217"/>
      <c r="DO14" s="217"/>
      <c r="DP14" s="279"/>
      <c r="DQ14" s="288">
        <v>125242</v>
      </c>
      <c r="DR14" s="217"/>
      <c r="DS14" s="217"/>
      <c r="DT14" s="217"/>
      <c r="DU14" s="217"/>
      <c r="DV14" s="217"/>
      <c r="DW14" s="217"/>
      <c r="DX14" s="217"/>
      <c r="DY14" s="217"/>
      <c r="DZ14" s="217"/>
      <c r="EA14" s="217"/>
      <c r="EB14" s="217"/>
      <c r="EC14" s="326"/>
    </row>
    <row r="15" spans="2:143" ht="11.25" customHeight="1">
      <c r="B15" s="261" t="s">
        <v>323</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354</v>
      </c>
      <c r="AQ15" s="1"/>
      <c r="AR15" s="1"/>
      <c r="AS15" s="1"/>
      <c r="AT15" s="1"/>
      <c r="AU15" s="1"/>
      <c r="AV15" s="1"/>
      <c r="AW15" s="1"/>
      <c r="AX15" s="1"/>
      <c r="AY15" s="1"/>
      <c r="AZ15" s="1"/>
      <c r="BA15" s="1"/>
      <c r="BB15" s="1"/>
      <c r="BC15" s="1"/>
      <c r="BD15" s="1"/>
      <c r="BE15" s="1"/>
      <c r="BF15" s="269"/>
      <c r="BG15" s="274">
        <v>23550</v>
      </c>
      <c r="BH15" s="217"/>
      <c r="BI15" s="217"/>
      <c r="BJ15" s="217"/>
      <c r="BK15" s="217"/>
      <c r="BL15" s="217"/>
      <c r="BM15" s="217"/>
      <c r="BN15" s="279"/>
      <c r="BO15" s="282">
        <v>9.9</v>
      </c>
      <c r="BP15" s="282"/>
      <c r="BQ15" s="282"/>
      <c r="BR15" s="282"/>
      <c r="BS15" s="287" t="s">
        <v>201</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267164</v>
      </c>
      <c r="CS15" s="217"/>
      <c r="CT15" s="217"/>
      <c r="CU15" s="217"/>
      <c r="CV15" s="217"/>
      <c r="CW15" s="217"/>
      <c r="CX15" s="217"/>
      <c r="CY15" s="279"/>
      <c r="CZ15" s="282">
        <v>6.2</v>
      </c>
      <c r="DA15" s="282"/>
      <c r="DB15" s="282"/>
      <c r="DC15" s="282"/>
      <c r="DD15" s="288" t="s">
        <v>201</v>
      </c>
      <c r="DE15" s="217"/>
      <c r="DF15" s="217"/>
      <c r="DG15" s="217"/>
      <c r="DH15" s="217"/>
      <c r="DI15" s="217"/>
      <c r="DJ15" s="217"/>
      <c r="DK15" s="217"/>
      <c r="DL15" s="217"/>
      <c r="DM15" s="217"/>
      <c r="DN15" s="217"/>
      <c r="DO15" s="217"/>
      <c r="DP15" s="279"/>
      <c r="DQ15" s="288">
        <v>224156</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2141</v>
      </c>
      <c r="S16" s="217"/>
      <c r="T16" s="217"/>
      <c r="U16" s="217"/>
      <c r="V16" s="217"/>
      <c r="W16" s="217"/>
      <c r="X16" s="217"/>
      <c r="Y16" s="279"/>
      <c r="Z16" s="282">
        <v>0</v>
      </c>
      <c r="AA16" s="282"/>
      <c r="AB16" s="282"/>
      <c r="AC16" s="282"/>
      <c r="AD16" s="287">
        <v>2141</v>
      </c>
      <c r="AE16" s="287"/>
      <c r="AF16" s="287"/>
      <c r="AG16" s="287"/>
      <c r="AH16" s="287"/>
      <c r="AI16" s="287"/>
      <c r="AJ16" s="287"/>
      <c r="AK16" s="287"/>
      <c r="AL16" s="283">
        <v>0.1</v>
      </c>
      <c r="AM16" s="238"/>
      <c r="AN16" s="238"/>
      <c r="AO16" s="296"/>
      <c r="AP16" s="261" t="s">
        <v>357</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t="s">
        <v>201</v>
      </c>
      <c r="CS16" s="217"/>
      <c r="CT16" s="217"/>
      <c r="CU16" s="217"/>
      <c r="CV16" s="217"/>
      <c r="CW16" s="217"/>
      <c r="CX16" s="217"/>
      <c r="CY16" s="279"/>
      <c r="CZ16" s="282" t="s">
        <v>201</v>
      </c>
      <c r="DA16" s="282"/>
      <c r="DB16" s="282"/>
      <c r="DC16" s="282"/>
      <c r="DD16" s="288" t="s">
        <v>201</v>
      </c>
      <c r="DE16" s="217"/>
      <c r="DF16" s="217"/>
      <c r="DG16" s="217"/>
      <c r="DH16" s="217"/>
      <c r="DI16" s="217"/>
      <c r="DJ16" s="217"/>
      <c r="DK16" s="217"/>
      <c r="DL16" s="217"/>
      <c r="DM16" s="217"/>
      <c r="DN16" s="217"/>
      <c r="DO16" s="217"/>
      <c r="DP16" s="279"/>
      <c r="DQ16" s="288" t="s">
        <v>201</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4080</v>
      </c>
      <c r="S17" s="217"/>
      <c r="T17" s="217"/>
      <c r="U17" s="217"/>
      <c r="V17" s="217"/>
      <c r="W17" s="217"/>
      <c r="X17" s="217"/>
      <c r="Y17" s="279"/>
      <c r="Z17" s="282">
        <v>0.1</v>
      </c>
      <c r="AA17" s="282"/>
      <c r="AB17" s="282"/>
      <c r="AC17" s="282"/>
      <c r="AD17" s="287">
        <v>4080</v>
      </c>
      <c r="AE17" s="287"/>
      <c r="AF17" s="287"/>
      <c r="AG17" s="287"/>
      <c r="AH17" s="287"/>
      <c r="AI17" s="287"/>
      <c r="AJ17" s="287"/>
      <c r="AK17" s="287"/>
      <c r="AL17" s="283">
        <v>0.2</v>
      </c>
      <c r="AM17" s="238"/>
      <c r="AN17" s="238"/>
      <c r="AO17" s="296"/>
      <c r="AP17" s="261" t="s">
        <v>360</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694577</v>
      </c>
      <c r="CS17" s="217"/>
      <c r="CT17" s="217"/>
      <c r="CU17" s="217"/>
      <c r="CV17" s="217"/>
      <c r="CW17" s="217"/>
      <c r="CX17" s="217"/>
      <c r="CY17" s="279"/>
      <c r="CZ17" s="282">
        <v>16.2</v>
      </c>
      <c r="DA17" s="282"/>
      <c r="DB17" s="282"/>
      <c r="DC17" s="282"/>
      <c r="DD17" s="288" t="s">
        <v>201</v>
      </c>
      <c r="DE17" s="217"/>
      <c r="DF17" s="217"/>
      <c r="DG17" s="217"/>
      <c r="DH17" s="217"/>
      <c r="DI17" s="217"/>
      <c r="DJ17" s="217"/>
      <c r="DK17" s="217"/>
      <c r="DL17" s="217"/>
      <c r="DM17" s="217"/>
      <c r="DN17" s="217"/>
      <c r="DO17" s="217"/>
      <c r="DP17" s="279"/>
      <c r="DQ17" s="288">
        <v>694577</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896</v>
      </c>
      <c r="S18" s="217"/>
      <c r="T18" s="217"/>
      <c r="U18" s="217"/>
      <c r="V18" s="217"/>
      <c r="W18" s="217"/>
      <c r="X18" s="217"/>
      <c r="Y18" s="279"/>
      <c r="Z18" s="282">
        <v>0</v>
      </c>
      <c r="AA18" s="282"/>
      <c r="AB18" s="282"/>
      <c r="AC18" s="282"/>
      <c r="AD18" s="287">
        <v>896</v>
      </c>
      <c r="AE18" s="287"/>
      <c r="AF18" s="287"/>
      <c r="AG18" s="287"/>
      <c r="AH18" s="287"/>
      <c r="AI18" s="287"/>
      <c r="AJ18" s="287"/>
      <c r="AK18" s="287"/>
      <c r="AL18" s="283">
        <v>0</v>
      </c>
      <c r="AM18" s="238"/>
      <c r="AN18" s="238"/>
      <c r="AO18" s="296"/>
      <c r="AP18" s="261" t="s">
        <v>105</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723</v>
      </c>
      <c r="S19" s="217"/>
      <c r="T19" s="217"/>
      <c r="U19" s="217"/>
      <c r="V19" s="217"/>
      <c r="W19" s="217"/>
      <c r="X19" s="217"/>
      <c r="Y19" s="279"/>
      <c r="Z19" s="282">
        <v>0</v>
      </c>
      <c r="AA19" s="282"/>
      <c r="AB19" s="282"/>
      <c r="AC19" s="282"/>
      <c r="AD19" s="287">
        <v>723</v>
      </c>
      <c r="AE19" s="287"/>
      <c r="AF19" s="287"/>
      <c r="AG19" s="287"/>
      <c r="AH19" s="287"/>
      <c r="AI19" s="287"/>
      <c r="AJ19" s="287"/>
      <c r="AK19" s="287"/>
      <c r="AL19" s="283">
        <v>0</v>
      </c>
      <c r="AM19" s="238"/>
      <c r="AN19" s="238"/>
      <c r="AO19" s="296"/>
      <c r="AP19" s="261" t="s">
        <v>252</v>
      </c>
      <c r="AQ19" s="1"/>
      <c r="AR19" s="1"/>
      <c r="AS19" s="1"/>
      <c r="AT19" s="1"/>
      <c r="AU19" s="1"/>
      <c r="AV19" s="1"/>
      <c r="AW19" s="1"/>
      <c r="AX19" s="1"/>
      <c r="AY19" s="1"/>
      <c r="AZ19" s="1"/>
      <c r="BA19" s="1"/>
      <c r="BB19" s="1"/>
      <c r="BC19" s="1"/>
      <c r="BD19" s="1"/>
      <c r="BE19" s="1"/>
      <c r="BF19" s="269"/>
      <c r="BG19" s="274">
        <v>9998</v>
      </c>
      <c r="BH19" s="217"/>
      <c r="BI19" s="217"/>
      <c r="BJ19" s="217"/>
      <c r="BK19" s="217"/>
      <c r="BL19" s="217"/>
      <c r="BM19" s="217"/>
      <c r="BN19" s="279"/>
      <c r="BO19" s="282">
        <v>4.2</v>
      </c>
      <c r="BP19" s="282"/>
      <c r="BQ19" s="282"/>
      <c r="BR19" s="282"/>
      <c r="BS19" s="287" t="s">
        <v>201</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173</v>
      </c>
      <c r="S20" s="217"/>
      <c r="T20" s="217"/>
      <c r="U20" s="217"/>
      <c r="V20" s="217"/>
      <c r="W20" s="217"/>
      <c r="X20" s="217"/>
      <c r="Y20" s="279"/>
      <c r="Z20" s="282">
        <v>0</v>
      </c>
      <c r="AA20" s="282"/>
      <c r="AB20" s="282"/>
      <c r="AC20" s="282"/>
      <c r="AD20" s="287">
        <v>173</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v>9998</v>
      </c>
      <c r="BH20" s="217"/>
      <c r="BI20" s="217"/>
      <c r="BJ20" s="217"/>
      <c r="BK20" s="217"/>
      <c r="BL20" s="217"/>
      <c r="BM20" s="217"/>
      <c r="BN20" s="279"/>
      <c r="BO20" s="282">
        <v>4.2</v>
      </c>
      <c r="BP20" s="282"/>
      <c r="BQ20" s="282"/>
      <c r="BR20" s="282"/>
      <c r="BS20" s="287" t="s">
        <v>201</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4293730</v>
      </c>
      <c r="CS20" s="217"/>
      <c r="CT20" s="217"/>
      <c r="CU20" s="217"/>
      <c r="CV20" s="217"/>
      <c r="CW20" s="217"/>
      <c r="CX20" s="217"/>
      <c r="CY20" s="279"/>
      <c r="CZ20" s="282">
        <v>100</v>
      </c>
      <c r="DA20" s="282"/>
      <c r="DB20" s="282"/>
      <c r="DC20" s="282"/>
      <c r="DD20" s="288">
        <v>573187</v>
      </c>
      <c r="DE20" s="217"/>
      <c r="DF20" s="217"/>
      <c r="DG20" s="217"/>
      <c r="DH20" s="217"/>
      <c r="DI20" s="217"/>
      <c r="DJ20" s="217"/>
      <c r="DK20" s="217"/>
      <c r="DL20" s="217"/>
      <c r="DM20" s="217"/>
      <c r="DN20" s="217"/>
      <c r="DO20" s="217"/>
      <c r="DP20" s="279"/>
      <c r="DQ20" s="288">
        <v>3223694</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2366634</v>
      </c>
      <c r="S21" s="217"/>
      <c r="T21" s="217"/>
      <c r="U21" s="217"/>
      <c r="V21" s="217"/>
      <c r="W21" s="217"/>
      <c r="X21" s="217"/>
      <c r="Y21" s="279"/>
      <c r="Z21" s="282">
        <v>54</v>
      </c>
      <c r="AA21" s="282"/>
      <c r="AB21" s="282"/>
      <c r="AC21" s="282"/>
      <c r="AD21" s="287">
        <v>1900124</v>
      </c>
      <c r="AE21" s="287"/>
      <c r="AF21" s="287"/>
      <c r="AG21" s="287"/>
      <c r="AH21" s="287"/>
      <c r="AI21" s="287"/>
      <c r="AJ21" s="287"/>
      <c r="AK21" s="287"/>
      <c r="AL21" s="283">
        <v>83.5</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9998</v>
      </c>
      <c r="BH21" s="217"/>
      <c r="BI21" s="217"/>
      <c r="BJ21" s="217"/>
      <c r="BK21" s="217"/>
      <c r="BL21" s="217"/>
      <c r="BM21" s="217"/>
      <c r="BN21" s="279"/>
      <c r="BO21" s="282">
        <v>4.2</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1900124</v>
      </c>
      <c r="S22" s="217"/>
      <c r="T22" s="217"/>
      <c r="U22" s="217"/>
      <c r="V22" s="217"/>
      <c r="W22" s="217"/>
      <c r="X22" s="217"/>
      <c r="Y22" s="279"/>
      <c r="Z22" s="282">
        <v>43.4</v>
      </c>
      <c r="AA22" s="282"/>
      <c r="AB22" s="282"/>
      <c r="AC22" s="282"/>
      <c r="AD22" s="287">
        <v>1900124</v>
      </c>
      <c r="AE22" s="287"/>
      <c r="AF22" s="287"/>
      <c r="AG22" s="287"/>
      <c r="AH22" s="287"/>
      <c r="AI22" s="287"/>
      <c r="AJ22" s="287"/>
      <c r="AK22" s="287"/>
      <c r="AL22" s="283">
        <v>83.5</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466510</v>
      </c>
      <c r="S23" s="217"/>
      <c r="T23" s="217"/>
      <c r="U23" s="217"/>
      <c r="V23" s="217"/>
      <c r="W23" s="217"/>
      <c r="X23" s="217"/>
      <c r="Y23" s="279"/>
      <c r="Z23" s="282">
        <v>10.6</v>
      </c>
      <c r="AA23" s="282"/>
      <c r="AB23" s="282"/>
      <c r="AC23" s="282"/>
      <c r="AD23" s="287" t="s">
        <v>201</v>
      </c>
      <c r="AE23" s="287"/>
      <c r="AF23" s="287"/>
      <c r="AG23" s="287"/>
      <c r="AH23" s="287"/>
      <c r="AI23" s="287"/>
      <c r="AJ23" s="287"/>
      <c r="AK23" s="287"/>
      <c r="AL23" s="283" t="s">
        <v>201</v>
      </c>
      <c r="AM23" s="238"/>
      <c r="AN23" s="238"/>
      <c r="AO23" s="296"/>
      <c r="AP23" s="261" t="s">
        <v>64</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375</v>
      </c>
      <c r="CS23" s="139"/>
      <c r="CT23" s="139"/>
      <c r="CU23" s="139"/>
      <c r="CV23" s="139"/>
      <c r="CW23" s="139"/>
      <c r="CX23" s="139"/>
      <c r="CY23" s="144"/>
      <c r="CZ23" s="182" t="s">
        <v>379</v>
      </c>
      <c r="DA23" s="139"/>
      <c r="DB23" s="139"/>
      <c r="DC23" s="144"/>
      <c r="DD23" s="182" t="s">
        <v>297</v>
      </c>
      <c r="DE23" s="139"/>
      <c r="DF23" s="139"/>
      <c r="DG23" s="139"/>
      <c r="DH23" s="139"/>
      <c r="DI23" s="139"/>
      <c r="DJ23" s="139"/>
      <c r="DK23" s="144"/>
      <c r="DL23" s="345" t="s">
        <v>381</v>
      </c>
      <c r="DM23" s="348"/>
      <c r="DN23" s="348"/>
      <c r="DO23" s="348"/>
      <c r="DP23" s="348"/>
      <c r="DQ23" s="348"/>
      <c r="DR23" s="348"/>
      <c r="DS23" s="348"/>
      <c r="DT23" s="348"/>
      <c r="DU23" s="348"/>
      <c r="DV23" s="352"/>
      <c r="DW23" s="182" t="s">
        <v>382</v>
      </c>
      <c r="DX23" s="139"/>
      <c r="DY23" s="139"/>
      <c r="DZ23" s="139"/>
      <c r="EA23" s="139"/>
      <c r="EB23" s="139"/>
      <c r="EC23" s="144"/>
    </row>
    <row r="24" spans="2:133" ht="11.25" customHeight="1">
      <c r="B24" s="261" t="s">
        <v>383</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1357912</v>
      </c>
      <c r="CS24" s="276"/>
      <c r="CT24" s="276"/>
      <c r="CU24" s="276"/>
      <c r="CV24" s="276"/>
      <c r="CW24" s="276"/>
      <c r="CX24" s="276"/>
      <c r="CY24" s="278"/>
      <c r="CZ24" s="291">
        <v>31.6</v>
      </c>
      <c r="DA24" s="293"/>
      <c r="DB24" s="293"/>
      <c r="DC24" s="337"/>
      <c r="DD24" s="341">
        <v>1174168</v>
      </c>
      <c r="DE24" s="276"/>
      <c r="DF24" s="276"/>
      <c r="DG24" s="276"/>
      <c r="DH24" s="276"/>
      <c r="DI24" s="276"/>
      <c r="DJ24" s="276"/>
      <c r="DK24" s="278"/>
      <c r="DL24" s="341">
        <v>986418</v>
      </c>
      <c r="DM24" s="276"/>
      <c r="DN24" s="276"/>
      <c r="DO24" s="276"/>
      <c r="DP24" s="276"/>
      <c r="DQ24" s="276"/>
      <c r="DR24" s="276"/>
      <c r="DS24" s="276"/>
      <c r="DT24" s="276"/>
      <c r="DU24" s="276"/>
      <c r="DV24" s="278"/>
      <c r="DW24" s="291">
        <v>43.2</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2722076</v>
      </c>
      <c r="S25" s="217"/>
      <c r="T25" s="217"/>
      <c r="U25" s="217"/>
      <c r="V25" s="217"/>
      <c r="W25" s="217"/>
      <c r="X25" s="217"/>
      <c r="Y25" s="279"/>
      <c r="Z25" s="282">
        <v>62.1</v>
      </c>
      <c r="AA25" s="282"/>
      <c r="AB25" s="282"/>
      <c r="AC25" s="282"/>
      <c r="AD25" s="287">
        <v>2255566</v>
      </c>
      <c r="AE25" s="287"/>
      <c r="AF25" s="287"/>
      <c r="AG25" s="287"/>
      <c r="AH25" s="287"/>
      <c r="AI25" s="287"/>
      <c r="AJ25" s="287"/>
      <c r="AK25" s="287"/>
      <c r="AL25" s="283">
        <v>99.1</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411223</v>
      </c>
      <c r="CS25" s="313"/>
      <c r="CT25" s="313"/>
      <c r="CU25" s="313"/>
      <c r="CV25" s="313"/>
      <c r="CW25" s="313"/>
      <c r="CX25" s="313"/>
      <c r="CY25" s="332"/>
      <c r="CZ25" s="283">
        <v>9.6</v>
      </c>
      <c r="DA25" s="335"/>
      <c r="DB25" s="335"/>
      <c r="DC25" s="338"/>
      <c r="DD25" s="288">
        <v>378016</v>
      </c>
      <c r="DE25" s="313"/>
      <c r="DF25" s="313"/>
      <c r="DG25" s="313"/>
      <c r="DH25" s="313"/>
      <c r="DI25" s="313"/>
      <c r="DJ25" s="313"/>
      <c r="DK25" s="332"/>
      <c r="DL25" s="288">
        <v>345676</v>
      </c>
      <c r="DM25" s="313"/>
      <c r="DN25" s="313"/>
      <c r="DO25" s="313"/>
      <c r="DP25" s="313"/>
      <c r="DQ25" s="313"/>
      <c r="DR25" s="313"/>
      <c r="DS25" s="313"/>
      <c r="DT25" s="313"/>
      <c r="DU25" s="313"/>
      <c r="DV25" s="332"/>
      <c r="DW25" s="283">
        <v>15.1</v>
      </c>
      <c r="DX25" s="335"/>
      <c r="DY25" s="335"/>
      <c r="DZ25" s="335"/>
      <c r="EA25" s="335"/>
      <c r="EB25" s="335"/>
      <c r="EC25" s="360"/>
    </row>
    <row r="26" spans="2:133" ht="11.25" customHeight="1">
      <c r="B26" s="261" t="s">
        <v>388</v>
      </c>
      <c r="C26" s="1"/>
      <c r="D26" s="1"/>
      <c r="E26" s="1"/>
      <c r="F26" s="1"/>
      <c r="G26" s="1"/>
      <c r="H26" s="1"/>
      <c r="I26" s="1"/>
      <c r="J26" s="1"/>
      <c r="K26" s="1"/>
      <c r="L26" s="1"/>
      <c r="M26" s="1"/>
      <c r="N26" s="1"/>
      <c r="O26" s="1"/>
      <c r="P26" s="1"/>
      <c r="Q26" s="269"/>
      <c r="R26" s="274" t="s">
        <v>201</v>
      </c>
      <c r="S26" s="217"/>
      <c r="T26" s="217"/>
      <c r="U26" s="217"/>
      <c r="V26" s="217"/>
      <c r="W26" s="217"/>
      <c r="X26" s="217"/>
      <c r="Y26" s="279"/>
      <c r="Z26" s="282" t="s">
        <v>201</v>
      </c>
      <c r="AA26" s="282"/>
      <c r="AB26" s="282"/>
      <c r="AC26" s="282"/>
      <c r="AD26" s="287" t="s">
        <v>201</v>
      </c>
      <c r="AE26" s="287"/>
      <c r="AF26" s="287"/>
      <c r="AG26" s="287"/>
      <c r="AH26" s="287"/>
      <c r="AI26" s="287"/>
      <c r="AJ26" s="287"/>
      <c r="AK26" s="287"/>
      <c r="AL26" s="283" t="s">
        <v>201</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113</v>
      </c>
      <c r="CE26" s="1"/>
      <c r="CF26" s="1"/>
      <c r="CG26" s="1"/>
      <c r="CH26" s="1"/>
      <c r="CI26" s="1"/>
      <c r="CJ26" s="1"/>
      <c r="CK26" s="1"/>
      <c r="CL26" s="1"/>
      <c r="CM26" s="1"/>
      <c r="CN26" s="1"/>
      <c r="CO26" s="1"/>
      <c r="CP26" s="1"/>
      <c r="CQ26" s="269"/>
      <c r="CR26" s="274">
        <v>215446</v>
      </c>
      <c r="CS26" s="217"/>
      <c r="CT26" s="217"/>
      <c r="CU26" s="217"/>
      <c r="CV26" s="217"/>
      <c r="CW26" s="217"/>
      <c r="CX26" s="217"/>
      <c r="CY26" s="279"/>
      <c r="CZ26" s="283">
        <v>5</v>
      </c>
      <c r="DA26" s="335"/>
      <c r="DB26" s="335"/>
      <c r="DC26" s="338"/>
      <c r="DD26" s="288">
        <v>184756</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8150</v>
      </c>
      <c r="S27" s="217"/>
      <c r="T27" s="217"/>
      <c r="U27" s="217"/>
      <c r="V27" s="217"/>
      <c r="W27" s="217"/>
      <c r="X27" s="217"/>
      <c r="Y27" s="279"/>
      <c r="Z27" s="282">
        <v>0.2</v>
      </c>
      <c r="AA27" s="282"/>
      <c r="AB27" s="282"/>
      <c r="AC27" s="282"/>
      <c r="AD27" s="287" t="s">
        <v>201</v>
      </c>
      <c r="AE27" s="287"/>
      <c r="AF27" s="287"/>
      <c r="AG27" s="287"/>
      <c r="AH27" s="287"/>
      <c r="AI27" s="287"/>
      <c r="AJ27" s="287"/>
      <c r="AK27" s="287"/>
      <c r="AL27" s="283" t="s">
        <v>201</v>
      </c>
      <c r="AM27" s="238"/>
      <c r="AN27" s="238"/>
      <c r="AO27" s="296"/>
      <c r="AP27" s="261" t="s">
        <v>392</v>
      </c>
      <c r="AQ27" s="1"/>
      <c r="AR27" s="1"/>
      <c r="AS27" s="1"/>
      <c r="AT27" s="1"/>
      <c r="AU27" s="1"/>
      <c r="AV27" s="1"/>
      <c r="AW27" s="1"/>
      <c r="AX27" s="1"/>
      <c r="AY27" s="1"/>
      <c r="AZ27" s="1"/>
      <c r="BA27" s="1"/>
      <c r="BB27" s="1"/>
      <c r="BC27" s="1"/>
      <c r="BD27" s="1"/>
      <c r="BE27" s="1"/>
      <c r="BF27" s="269"/>
      <c r="BG27" s="274">
        <v>238355</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252112</v>
      </c>
      <c r="CS27" s="313"/>
      <c r="CT27" s="313"/>
      <c r="CU27" s="313"/>
      <c r="CV27" s="313"/>
      <c r="CW27" s="313"/>
      <c r="CX27" s="313"/>
      <c r="CY27" s="332"/>
      <c r="CZ27" s="283">
        <v>5.9</v>
      </c>
      <c r="DA27" s="335"/>
      <c r="DB27" s="335"/>
      <c r="DC27" s="338"/>
      <c r="DD27" s="288">
        <v>101575</v>
      </c>
      <c r="DE27" s="313"/>
      <c r="DF27" s="313"/>
      <c r="DG27" s="313"/>
      <c r="DH27" s="313"/>
      <c r="DI27" s="313"/>
      <c r="DJ27" s="313"/>
      <c r="DK27" s="332"/>
      <c r="DL27" s="288">
        <v>60100</v>
      </c>
      <c r="DM27" s="313"/>
      <c r="DN27" s="313"/>
      <c r="DO27" s="313"/>
      <c r="DP27" s="313"/>
      <c r="DQ27" s="313"/>
      <c r="DR27" s="313"/>
      <c r="DS27" s="313"/>
      <c r="DT27" s="313"/>
      <c r="DU27" s="313"/>
      <c r="DV27" s="332"/>
      <c r="DW27" s="283">
        <v>2.6</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20978</v>
      </c>
      <c r="S28" s="217"/>
      <c r="T28" s="217"/>
      <c r="U28" s="217"/>
      <c r="V28" s="217"/>
      <c r="W28" s="217"/>
      <c r="X28" s="217"/>
      <c r="Y28" s="279"/>
      <c r="Z28" s="282">
        <v>0.5</v>
      </c>
      <c r="AA28" s="282"/>
      <c r="AB28" s="282"/>
      <c r="AC28" s="282"/>
      <c r="AD28" s="287">
        <v>628</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694577</v>
      </c>
      <c r="CS28" s="217"/>
      <c r="CT28" s="217"/>
      <c r="CU28" s="217"/>
      <c r="CV28" s="217"/>
      <c r="CW28" s="217"/>
      <c r="CX28" s="217"/>
      <c r="CY28" s="279"/>
      <c r="CZ28" s="283">
        <v>16.2</v>
      </c>
      <c r="DA28" s="335"/>
      <c r="DB28" s="335"/>
      <c r="DC28" s="338"/>
      <c r="DD28" s="288">
        <v>694577</v>
      </c>
      <c r="DE28" s="217"/>
      <c r="DF28" s="217"/>
      <c r="DG28" s="217"/>
      <c r="DH28" s="217"/>
      <c r="DI28" s="217"/>
      <c r="DJ28" s="217"/>
      <c r="DK28" s="279"/>
      <c r="DL28" s="288">
        <v>580642</v>
      </c>
      <c r="DM28" s="217"/>
      <c r="DN28" s="217"/>
      <c r="DO28" s="217"/>
      <c r="DP28" s="217"/>
      <c r="DQ28" s="217"/>
      <c r="DR28" s="217"/>
      <c r="DS28" s="217"/>
      <c r="DT28" s="217"/>
      <c r="DU28" s="217"/>
      <c r="DV28" s="279"/>
      <c r="DW28" s="283">
        <v>25.4</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1320</v>
      </c>
      <c r="S29" s="217"/>
      <c r="T29" s="217"/>
      <c r="U29" s="217"/>
      <c r="V29" s="217"/>
      <c r="W29" s="217"/>
      <c r="X29" s="217"/>
      <c r="Y29" s="279"/>
      <c r="Z29" s="282">
        <v>0</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24</v>
      </c>
      <c r="CG29" s="1"/>
      <c r="CH29" s="1"/>
      <c r="CI29" s="1"/>
      <c r="CJ29" s="1"/>
      <c r="CK29" s="1"/>
      <c r="CL29" s="1"/>
      <c r="CM29" s="1"/>
      <c r="CN29" s="1"/>
      <c r="CO29" s="1"/>
      <c r="CP29" s="1"/>
      <c r="CQ29" s="269"/>
      <c r="CR29" s="274">
        <v>694522</v>
      </c>
      <c r="CS29" s="313"/>
      <c r="CT29" s="313"/>
      <c r="CU29" s="313"/>
      <c r="CV29" s="313"/>
      <c r="CW29" s="313"/>
      <c r="CX29" s="313"/>
      <c r="CY29" s="332"/>
      <c r="CZ29" s="283">
        <v>16.2</v>
      </c>
      <c r="DA29" s="335"/>
      <c r="DB29" s="335"/>
      <c r="DC29" s="338"/>
      <c r="DD29" s="288">
        <v>694522</v>
      </c>
      <c r="DE29" s="313"/>
      <c r="DF29" s="313"/>
      <c r="DG29" s="313"/>
      <c r="DH29" s="313"/>
      <c r="DI29" s="313"/>
      <c r="DJ29" s="313"/>
      <c r="DK29" s="332"/>
      <c r="DL29" s="288">
        <v>580587</v>
      </c>
      <c r="DM29" s="313"/>
      <c r="DN29" s="313"/>
      <c r="DO29" s="313"/>
      <c r="DP29" s="313"/>
      <c r="DQ29" s="313"/>
      <c r="DR29" s="313"/>
      <c r="DS29" s="313"/>
      <c r="DT29" s="313"/>
      <c r="DU29" s="313"/>
      <c r="DV29" s="332"/>
      <c r="DW29" s="283">
        <v>25.4</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296468</v>
      </c>
      <c r="S30" s="217"/>
      <c r="T30" s="217"/>
      <c r="U30" s="217"/>
      <c r="V30" s="217"/>
      <c r="W30" s="217"/>
      <c r="X30" s="217"/>
      <c r="Y30" s="279"/>
      <c r="Z30" s="282">
        <v>6.8</v>
      </c>
      <c r="AA30" s="282"/>
      <c r="AB30" s="282"/>
      <c r="AC30" s="282"/>
      <c r="AD30" s="287" t="s">
        <v>201</v>
      </c>
      <c r="AE30" s="287"/>
      <c r="AF30" s="287"/>
      <c r="AG30" s="287"/>
      <c r="AH30" s="287"/>
      <c r="AI30" s="287"/>
      <c r="AJ30" s="287"/>
      <c r="AK30" s="287"/>
      <c r="AL30" s="283" t="s">
        <v>201</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687611</v>
      </c>
      <c r="CS30" s="217"/>
      <c r="CT30" s="217"/>
      <c r="CU30" s="217"/>
      <c r="CV30" s="217"/>
      <c r="CW30" s="217"/>
      <c r="CX30" s="217"/>
      <c r="CY30" s="279"/>
      <c r="CZ30" s="283">
        <v>16</v>
      </c>
      <c r="DA30" s="335"/>
      <c r="DB30" s="335"/>
      <c r="DC30" s="338"/>
      <c r="DD30" s="288">
        <v>687611</v>
      </c>
      <c r="DE30" s="217"/>
      <c r="DF30" s="217"/>
      <c r="DG30" s="217"/>
      <c r="DH30" s="217"/>
      <c r="DI30" s="217"/>
      <c r="DJ30" s="217"/>
      <c r="DK30" s="279"/>
      <c r="DL30" s="288">
        <v>573691</v>
      </c>
      <c r="DM30" s="217"/>
      <c r="DN30" s="217"/>
      <c r="DO30" s="217"/>
      <c r="DP30" s="217"/>
      <c r="DQ30" s="217"/>
      <c r="DR30" s="217"/>
      <c r="DS30" s="217"/>
      <c r="DT30" s="217"/>
      <c r="DU30" s="217"/>
      <c r="DV30" s="279"/>
      <c r="DW30" s="283">
        <v>25.1</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10</v>
      </c>
      <c r="AQ31" s="178"/>
      <c r="AR31" s="178"/>
      <c r="AS31" s="178"/>
      <c r="AT31" s="306" t="s">
        <v>398</v>
      </c>
      <c r="AU31" s="265"/>
      <c r="AV31" s="265"/>
      <c r="AW31" s="265"/>
      <c r="AX31" s="260" t="s">
        <v>272</v>
      </c>
      <c r="AY31" s="265"/>
      <c r="AZ31" s="265"/>
      <c r="BA31" s="265"/>
      <c r="BB31" s="265"/>
      <c r="BC31" s="265"/>
      <c r="BD31" s="265"/>
      <c r="BE31" s="265"/>
      <c r="BF31" s="268"/>
      <c r="BG31" s="318">
        <v>99.6</v>
      </c>
      <c r="BH31" s="322"/>
      <c r="BI31" s="322"/>
      <c r="BJ31" s="322"/>
      <c r="BK31" s="322"/>
      <c r="BL31" s="322"/>
      <c r="BM31" s="293">
        <v>98.4</v>
      </c>
      <c r="BN31" s="322"/>
      <c r="BO31" s="322"/>
      <c r="BP31" s="322"/>
      <c r="BQ31" s="324"/>
      <c r="BR31" s="318">
        <v>99.4</v>
      </c>
      <c r="BS31" s="322"/>
      <c r="BT31" s="322"/>
      <c r="BU31" s="322"/>
      <c r="BV31" s="322"/>
      <c r="BW31" s="322"/>
      <c r="BX31" s="293">
        <v>98.2</v>
      </c>
      <c r="BY31" s="322"/>
      <c r="BZ31" s="322"/>
      <c r="CA31" s="322"/>
      <c r="CB31" s="324"/>
      <c r="CD31" s="134"/>
      <c r="CE31" s="42"/>
      <c r="CF31" s="261" t="s">
        <v>317</v>
      </c>
      <c r="CG31" s="1"/>
      <c r="CH31" s="1"/>
      <c r="CI31" s="1"/>
      <c r="CJ31" s="1"/>
      <c r="CK31" s="1"/>
      <c r="CL31" s="1"/>
      <c r="CM31" s="1"/>
      <c r="CN31" s="1"/>
      <c r="CO31" s="1"/>
      <c r="CP31" s="1"/>
      <c r="CQ31" s="269"/>
      <c r="CR31" s="274">
        <v>6911</v>
      </c>
      <c r="CS31" s="313"/>
      <c r="CT31" s="313"/>
      <c r="CU31" s="313"/>
      <c r="CV31" s="313"/>
      <c r="CW31" s="313"/>
      <c r="CX31" s="313"/>
      <c r="CY31" s="332"/>
      <c r="CZ31" s="283">
        <v>0.2</v>
      </c>
      <c r="DA31" s="335"/>
      <c r="DB31" s="335"/>
      <c r="DC31" s="338"/>
      <c r="DD31" s="288">
        <v>6911</v>
      </c>
      <c r="DE31" s="313"/>
      <c r="DF31" s="313"/>
      <c r="DG31" s="313"/>
      <c r="DH31" s="313"/>
      <c r="DI31" s="313"/>
      <c r="DJ31" s="313"/>
      <c r="DK31" s="332"/>
      <c r="DL31" s="288">
        <v>6896</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399</v>
      </c>
      <c r="C32" s="1"/>
      <c r="D32" s="1"/>
      <c r="E32" s="1"/>
      <c r="F32" s="1"/>
      <c r="G32" s="1"/>
      <c r="H32" s="1"/>
      <c r="I32" s="1"/>
      <c r="J32" s="1"/>
      <c r="K32" s="1"/>
      <c r="L32" s="1"/>
      <c r="M32" s="1"/>
      <c r="N32" s="1"/>
      <c r="O32" s="1"/>
      <c r="P32" s="1"/>
      <c r="Q32" s="269"/>
      <c r="R32" s="274">
        <v>202411</v>
      </c>
      <c r="S32" s="217"/>
      <c r="T32" s="217"/>
      <c r="U32" s="217"/>
      <c r="V32" s="217"/>
      <c r="W32" s="217"/>
      <c r="X32" s="217"/>
      <c r="Y32" s="279"/>
      <c r="Z32" s="282">
        <v>4.5999999999999996</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247</v>
      </c>
      <c r="AX32" s="261" t="s">
        <v>376</v>
      </c>
      <c r="AY32" s="1"/>
      <c r="AZ32" s="1"/>
      <c r="BA32" s="1"/>
      <c r="BB32" s="1"/>
      <c r="BC32" s="1"/>
      <c r="BD32" s="1"/>
      <c r="BE32" s="1"/>
      <c r="BF32" s="269"/>
      <c r="BG32" s="319">
        <v>99.6</v>
      </c>
      <c r="BH32" s="313"/>
      <c r="BI32" s="313"/>
      <c r="BJ32" s="313"/>
      <c r="BK32" s="313"/>
      <c r="BL32" s="313"/>
      <c r="BM32" s="238">
        <v>98.5</v>
      </c>
      <c r="BN32" s="313"/>
      <c r="BO32" s="313"/>
      <c r="BP32" s="313"/>
      <c r="BQ32" s="316"/>
      <c r="BR32" s="319">
        <v>99.6</v>
      </c>
      <c r="BS32" s="313"/>
      <c r="BT32" s="313"/>
      <c r="BU32" s="313"/>
      <c r="BV32" s="313"/>
      <c r="BW32" s="313"/>
      <c r="BX32" s="238">
        <v>98.5</v>
      </c>
      <c r="BY32" s="313"/>
      <c r="BZ32" s="313"/>
      <c r="CA32" s="313"/>
      <c r="CB32" s="316"/>
      <c r="CD32" s="135"/>
      <c r="CE32" s="142"/>
      <c r="CF32" s="261" t="s">
        <v>401</v>
      </c>
      <c r="CG32" s="1"/>
      <c r="CH32" s="1"/>
      <c r="CI32" s="1"/>
      <c r="CJ32" s="1"/>
      <c r="CK32" s="1"/>
      <c r="CL32" s="1"/>
      <c r="CM32" s="1"/>
      <c r="CN32" s="1"/>
      <c r="CO32" s="1"/>
      <c r="CP32" s="1"/>
      <c r="CQ32" s="269"/>
      <c r="CR32" s="274">
        <v>55</v>
      </c>
      <c r="CS32" s="217"/>
      <c r="CT32" s="217"/>
      <c r="CU32" s="217"/>
      <c r="CV32" s="217"/>
      <c r="CW32" s="217"/>
      <c r="CX32" s="217"/>
      <c r="CY32" s="279"/>
      <c r="CZ32" s="283">
        <v>0</v>
      </c>
      <c r="DA32" s="335"/>
      <c r="DB32" s="335"/>
      <c r="DC32" s="338"/>
      <c r="DD32" s="288">
        <v>55</v>
      </c>
      <c r="DE32" s="217"/>
      <c r="DF32" s="217"/>
      <c r="DG32" s="217"/>
      <c r="DH32" s="217"/>
      <c r="DI32" s="217"/>
      <c r="DJ32" s="217"/>
      <c r="DK32" s="279"/>
      <c r="DL32" s="288">
        <v>55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114192</v>
      </c>
      <c r="S33" s="217"/>
      <c r="T33" s="217"/>
      <c r="U33" s="217"/>
      <c r="V33" s="217"/>
      <c r="W33" s="217"/>
      <c r="X33" s="217"/>
      <c r="Y33" s="279"/>
      <c r="Z33" s="282">
        <v>2.6</v>
      </c>
      <c r="AA33" s="282"/>
      <c r="AB33" s="282"/>
      <c r="AC33" s="282"/>
      <c r="AD33" s="287">
        <v>13914</v>
      </c>
      <c r="AE33" s="287"/>
      <c r="AF33" s="287"/>
      <c r="AG33" s="287"/>
      <c r="AH33" s="287"/>
      <c r="AI33" s="287"/>
      <c r="AJ33" s="287"/>
      <c r="AK33" s="287"/>
      <c r="AL33" s="283">
        <v>0.6</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99.4</v>
      </c>
      <c r="BH33" s="312"/>
      <c r="BI33" s="312"/>
      <c r="BJ33" s="312"/>
      <c r="BK33" s="312"/>
      <c r="BL33" s="312"/>
      <c r="BM33" s="294">
        <v>97.4</v>
      </c>
      <c r="BN33" s="312"/>
      <c r="BO33" s="312"/>
      <c r="BP33" s="312"/>
      <c r="BQ33" s="317"/>
      <c r="BR33" s="320">
        <v>99</v>
      </c>
      <c r="BS33" s="312"/>
      <c r="BT33" s="312"/>
      <c r="BU33" s="312"/>
      <c r="BV33" s="312"/>
      <c r="BW33" s="312"/>
      <c r="BX33" s="294">
        <v>97.1</v>
      </c>
      <c r="BY33" s="312"/>
      <c r="BZ33" s="312"/>
      <c r="CA33" s="312"/>
      <c r="CB33" s="317"/>
      <c r="CD33" s="261" t="s">
        <v>402</v>
      </c>
      <c r="CE33" s="1"/>
      <c r="CF33" s="1"/>
      <c r="CG33" s="1"/>
      <c r="CH33" s="1"/>
      <c r="CI33" s="1"/>
      <c r="CJ33" s="1"/>
      <c r="CK33" s="1"/>
      <c r="CL33" s="1"/>
      <c r="CM33" s="1"/>
      <c r="CN33" s="1"/>
      <c r="CO33" s="1"/>
      <c r="CP33" s="1"/>
      <c r="CQ33" s="269"/>
      <c r="CR33" s="274">
        <v>2362631</v>
      </c>
      <c r="CS33" s="313"/>
      <c r="CT33" s="313"/>
      <c r="CU33" s="313"/>
      <c r="CV33" s="313"/>
      <c r="CW33" s="313"/>
      <c r="CX33" s="313"/>
      <c r="CY33" s="332"/>
      <c r="CZ33" s="283">
        <v>55</v>
      </c>
      <c r="DA33" s="335"/>
      <c r="DB33" s="335"/>
      <c r="DC33" s="338"/>
      <c r="DD33" s="288">
        <v>1974901</v>
      </c>
      <c r="DE33" s="313"/>
      <c r="DF33" s="313"/>
      <c r="DG33" s="313"/>
      <c r="DH33" s="313"/>
      <c r="DI33" s="313"/>
      <c r="DJ33" s="313"/>
      <c r="DK33" s="332"/>
      <c r="DL33" s="288">
        <v>1025125</v>
      </c>
      <c r="DM33" s="313"/>
      <c r="DN33" s="313"/>
      <c r="DO33" s="313"/>
      <c r="DP33" s="313"/>
      <c r="DQ33" s="313"/>
      <c r="DR33" s="313"/>
      <c r="DS33" s="313"/>
      <c r="DT33" s="313"/>
      <c r="DU33" s="313"/>
      <c r="DV33" s="332"/>
      <c r="DW33" s="283">
        <v>44.9</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31192</v>
      </c>
      <c r="S34" s="217"/>
      <c r="T34" s="217"/>
      <c r="U34" s="217"/>
      <c r="V34" s="217"/>
      <c r="W34" s="217"/>
      <c r="X34" s="217"/>
      <c r="Y34" s="279"/>
      <c r="Z34" s="282">
        <v>0.7</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405</v>
      </c>
      <c r="CE34" s="1"/>
      <c r="CF34" s="1"/>
      <c r="CG34" s="1"/>
      <c r="CH34" s="1"/>
      <c r="CI34" s="1"/>
      <c r="CJ34" s="1"/>
      <c r="CK34" s="1"/>
      <c r="CL34" s="1"/>
      <c r="CM34" s="1"/>
      <c r="CN34" s="1"/>
      <c r="CO34" s="1"/>
      <c r="CP34" s="1"/>
      <c r="CQ34" s="269"/>
      <c r="CR34" s="274">
        <v>691286</v>
      </c>
      <c r="CS34" s="217"/>
      <c r="CT34" s="217"/>
      <c r="CU34" s="217"/>
      <c r="CV34" s="217"/>
      <c r="CW34" s="217"/>
      <c r="CX34" s="217"/>
      <c r="CY34" s="279"/>
      <c r="CZ34" s="283">
        <v>16.100000000000001</v>
      </c>
      <c r="DA34" s="335"/>
      <c r="DB34" s="335"/>
      <c r="DC34" s="338"/>
      <c r="DD34" s="288">
        <v>647849</v>
      </c>
      <c r="DE34" s="217"/>
      <c r="DF34" s="217"/>
      <c r="DG34" s="217"/>
      <c r="DH34" s="217"/>
      <c r="DI34" s="217"/>
      <c r="DJ34" s="217"/>
      <c r="DK34" s="279"/>
      <c r="DL34" s="288">
        <v>390416</v>
      </c>
      <c r="DM34" s="217"/>
      <c r="DN34" s="217"/>
      <c r="DO34" s="217"/>
      <c r="DP34" s="217"/>
      <c r="DQ34" s="217"/>
      <c r="DR34" s="217"/>
      <c r="DS34" s="217"/>
      <c r="DT34" s="217"/>
      <c r="DU34" s="217"/>
      <c r="DV34" s="279"/>
      <c r="DW34" s="283">
        <v>17.100000000000001</v>
      </c>
      <c r="DX34" s="335"/>
      <c r="DY34" s="335"/>
      <c r="DZ34" s="335"/>
      <c r="EA34" s="335"/>
      <c r="EB34" s="335"/>
      <c r="EC34" s="360"/>
    </row>
    <row r="35" spans="2:133" ht="11.25" customHeight="1">
      <c r="B35" s="261" t="s">
        <v>407</v>
      </c>
      <c r="C35" s="1"/>
      <c r="D35" s="1"/>
      <c r="E35" s="1"/>
      <c r="F35" s="1"/>
      <c r="G35" s="1"/>
      <c r="H35" s="1"/>
      <c r="I35" s="1"/>
      <c r="J35" s="1"/>
      <c r="K35" s="1"/>
      <c r="L35" s="1"/>
      <c r="M35" s="1"/>
      <c r="N35" s="1"/>
      <c r="O35" s="1"/>
      <c r="P35" s="1"/>
      <c r="Q35" s="269"/>
      <c r="R35" s="274">
        <v>314926</v>
      </c>
      <c r="S35" s="217"/>
      <c r="T35" s="217"/>
      <c r="U35" s="217"/>
      <c r="V35" s="217"/>
      <c r="W35" s="217"/>
      <c r="X35" s="217"/>
      <c r="Y35" s="279"/>
      <c r="Z35" s="282">
        <v>7.2</v>
      </c>
      <c r="AA35" s="282"/>
      <c r="AB35" s="282"/>
      <c r="AC35" s="282"/>
      <c r="AD35" s="287" t="s">
        <v>201</v>
      </c>
      <c r="AE35" s="287"/>
      <c r="AF35" s="287"/>
      <c r="AG35" s="287"/>
      <c r="AH35" s="287"/>
      <c r="AI35" s="287"/>
      <c r="AJ35" s="287"/>
      <c r="AK35" s="287"/>
      <c r="AL35" s="283" t="s">
        <v>201</v>
      </c>
      <c r="AM35" s="238"/>
      <c r="AN35" s="238"/>
      <c r="AO35" s="296"/>
      <c r="AP35" s="95"/>
      <c r="AQ35" s="182" t="s">
        <v>408</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172246</v>
      </c>
      <c r="CS35" s="313"/>
      <c r="CT35" s="313"/>
      <c r="CU35" s="313"/>
      <c r="CV35" s="313"/>
      <c r="CW35" s="313"/>
      <c r="CX35" s="313"/>
      <c r="CY35" s="332"/>
      <c r="CZ35" s="283">
        <v>4</v>
      </c>
      <c r="DA35" s="335"/>
      <c r="DB35" s="335"/>
      <c r="DC35" s="338"/>
      <c r="DD35" s="288">
        <v>137088</v>
      </c>
      <c r="DE35" s="313"/>
      <c r="DF35" s="313"/>
      <c r="DG35" s="313"/>
      <c r="DH35" s="313"/>
      <c r="DI35" s="313"/>
      <c r="DJ35" s="313"/>
      <c r="DK35" s="332"/>
      <c r="DL35" s="288">
        <v>137088</v>
      </c>
      <c r="DM35" s="313"/>
      <c r="DN35" s="313"/>
      <c r="DO35" s="313"/>
      <c r="DP35" s="313"/>
      <c r="DQ35" s="313"/>
      <c r="DR35" s="313"/>
      <c r="DS35" s="313"/>
      <c r="DT35" s="313"/>
      <c r="DU35" s="313"/>
      <c r="DV35" s="332"/>
      <c r="DW35" s="283">
        <v>6</v>
      </c>
      <c r="DX35" s="335"/>
      <c r="DY35" s="335"/>
      <c r="DZ35" s="335"/>
      <c r="EA35" s="335"/>
      <c r="EB35" s="335"/>
      <c r="EC35" s="360"/>
    </row>
    <row r="36" spans="2:133" ht="11.25" customHeight="1">
      <c r="B36" s="261" t="s">
        <v>377</v>
      </c>
      <c r="C36" s="1"/>
      <c r="D36" s="1"/>
      <c r="E36" s="1"/>
      <c r="F36" s="1"/>
      <c r="G36" s="1"/>
      <c r="H36" s="1"/>
      <c r="I36" s="1"/>
      <c r="J36" s="1"/>
      <c r="K36" s="1"/>
      <c r="L36" s="1"/>
      <c r="M36" s="1"/>
      <c r="N36" s="1"/>
      <c r="O36" s="1"/>
      <c r="P36" s="1"/>
      <c r="Q36" s="269"/>
      <c r="R36" s="274">
        <v>78715</v>
      </c>
      <c r="S36" s="217"/>
      <c r="T36" s="217"/>
      <c r="U36" s="217"/>
      <c r="V36" s="217"/>
      <c r="W36" s="217"/>
      <c r="X36" s="217"/>
      <c r="Y36" s="279"/>
      <c r="Z36" s="282">
        <v>1.8</v>
      </c>
      <c r="AA36" s="282"/>
      <c r="AB36" s="282"/>
      <c r="AC36" s="282"/>
      <c r="AD36" s="287" t="s">
        <v>201</v>
      </c>
      <c r="AE36" s="287"/>
      <c r="AF36" s="287"/>
      <c r="AG36" s="287"/>
      <c r="AH36" s="287"/>
      <c r="AI36" s="287"/>
      <c r="AJ36" s="287"/>
      <c r="AK36" s="287"/>
      <c r="AL36" s="283" t="s">
        <v>201</v>
      </c>
      <c r="AM36" s="238"/>
      <c r="AN36" s="238"/>
      <c r="AO36" s="296"/>
      <c r="AP36" s="95"/>
      <c r="AQ36" s="301" t="s">
        <v>392</v>
      </c>
      <c r="AR36" s="304"/>
      <c r="AS36" s="304"/>
      <c r="AT36" s="304"/>
      <c r="AU36" s="304"/>
      <c r="AV36" s="304"/>
      <c r="AW36" s="304"/>
      <c r="AX36" s="304"/>
      <c r="AY36" s="309"/>
      <c r="AZ36" s="273">
        <v>351077</v>
      </c>
      <c r="BA36" s="276"/>
      <c r="BB36" s="276"/>
      <c r="BC36" s="276"/>
      <c r="BD36" s="276"/>
      <c r="BE36" s="276"/>
      <c r="BF36" s="315"/>
      <c r="BG36" s="260" t="s">
        <v>231</v>
      </c>
      <c r="BH36" s="265"/>
      <c r="BI36" s="265"/>
      <c r="BJ36" s="265"/>
      <c r="BK36" s="265"/>
      <c r="BL36" s="265"/>
      <c r="BM36" s="265"/>
      <c r="BN36" s="265"/>
      <c r="BO36" s="265"/>
      <c r="BP36" s="265"/>
      <c r="BQ36" s="265"/>
      <c r="BR36" s="265"/>
      <c r="BS36" s="265"/>
      <c r="BT36" s="265"/>
      <c r="BU36" s="268"/>
      <c r="BV36" s="273">
        <v>681</v>
      </c>
      <c r="BW36" s="276"/>
      <c r="BX36" s="276"/>
      <c r="BY36" s="276"/>
      <c r="BZ36" s="276"/>
      <c r="CA36" s="276"/>
      <c r="CB36" s="315"/>
      <c r="CD36" s="261" t="s">
        <v>31</v>
      </c>
      <c r="CE36" s="1"/>
      <c r="CF36" s="1"/>
      <c r="CG36" s="1"/>
      <c r="CH36" s="1"/>
      <c r="CI36" s="1"/>
      <c r="CJ36" s="1"/>
      <c r="CK36" s="1"/>
      <c r="CL36" s="1"/>
      <c r="CM36" s="1"/>
      <c r="CN36" s="1"/>
      <c r="CO36" s="1"/>
      <c r="CP36" s="1"/>
      <c r="CQ36" s="269"/>
      <c r="CR36" s="274">
        <v>484230</v>
      </c>
      <c r="CS36" s="217"/>
      <c r="CT36" s="217"/>
      <c r="CU36" s="217"/>
      <c r="CV36" s="217"/>
      <c r="CW36" s="217"/>
      <c r="CX36" s="217"/>
      <c r="CY36" s="279"/>
      <c r="CZ36" s="283">
        <v>11.3</v>
      </c>
      <c r="DA36" s="335"/>
      <c r="DB36" s="335"/>
      <c r="DC36" s="338"/>
      <c r="DD36" s="288">
        <v>385831</v>
      </c>
      <c r="DE36" s="217"/>
      <c r="DF36" s="217"/>
      <c r="DG36" s="217"/>
      <c r="DH36" s="217"/>
      <c r="DI36" s="217"/>
      <c r="DJ36" s="217"/>
      <c r="DK36" s="279"/>
      <c r="DL36" s="288">
        <v>269604</v>
      </c>
      <c r="DM36" s="217"/>
      <c r="DN36" s="217"/>
      <c r="DO36" s="217"/>
      <c r="DP36" s="217"/>
      <c r="DQ36" s="217"/>
      <c r="DR36" s="217"/>
      <c r="DS36" s="217"/>
      <c r="DT36" s="217"/>
      <c r="DU36" s="217"/>
      <c r="DV36" s="279"/>
      <c r="DW36" s="283">
        <v>11.8</v>
      </c>
      <c r="DX36" s="335"/>
      <c r="DY36" s="335"/>
      <c r="DZ36" s="335"/>
      <c r="EA36" s="335"/>
      <c r="EB36" s="335"/>
      <c r="EC36" s="360"/>
    </row>
    <row r="37" spans="2:133" ht="11.25" customHeight="1">
      <c r="B37" s="261" t="s">
        <v>403</v>
      </c>
      <c r="C37" s="1"/>
      <c r="D37" s="1"/>
      <c r="E37" s="1"/>
      <c r="F37" s="1"/>
      <c r="G37" s="1"/>
      <c r="H37" s="1"/>
      <c r="I37" s="1"/>
      <c r="J37" s="1"/>
      <c r="K37" s="1"/>
      <c r="L37" s="1"/>
      <c r="M37" s="1"/>
      <c r="N37" s="1"/>
      <c r="O37" s="1"/>
      <c r="P37" s="1"/>
      <c r="Q37" s="269"/>
      <c r="R37" s="274">
        <v>189377</v>
      </c>
      <c r="S37" s="217"/>
      <c r="T37" s="217"/>
      <c r="U37" s="217"/>
      <c r="V37" s="217"/>
      <c r="W37" s="217"/>
      <c r="X37" s="217"/>
      <c r="Y37" s="279"/>
      <c r="Z37" s="282">
        <v>4.3</v>
      </c>
      <c r="AA37" s="282"/>
      <c r="AB37" s="282"/>
      <c r="AC37" s="282"/>
      <c r="AD37" s="287">
        <v>5262</v>
      </c>
      <c r="AE37" s="287"/>
      <c r="AF37" s="287"/>
      <c r="AG37" s="287"/>
      <c r="AH37" s="287"/>
      <c r="AI37" s="287"/>
      <c r="AJ37" s="287"/>
      <c r="AK37" s="287"/>
      <c r="AL37" s="283">
        <v>0.2</v>
      </c>
      <c r="AM37" s="238"/>
      <c r="AN37" s="238"/>
      <c r="AO37" s="296"/>
      <c r="AQ37" s="302" t="s">
        <v>412</v>
      </c>
      <c r="AR37" s="111"/>
      <c r="AS37" s="111"/>
      <c r="AT37" s="111"/>
      <c r="AU37" s="111"/>
      <c r="AV37" s="111"/>
      <c r="AW37" s="111"/>
      <c r="AX37" s="111"/>
      <c r="AY37" s="310"/>
      <c r="AZ37" s="274">
        <v>135500</v>
      </c>
      <c r="BA37" s="217"/>
      <c r="BB37" s="217"/>
      <c r="BC37" s="217"/>
      <c r="BD37" s="313"/>
      <c r="BE37" s="313"/>
      <c r="BF37" s="316"/>
      <c r="BG37" s="261" t="s">
        <v>415</v>
      </c>
      <c r="BH37" s="1"/>
      <c r="BI37" s="1"/>
      <c r="BJ37" s="1"/>
      <c r="BK37" s="1"/>
      <c r="BL37" s="1"/>
      <c r="BM37" s="1"/>
      <c r="BN37" s="1"/>
      <c r="BO37" s="1"/>
      <c r="BP37" s="1"/>
      <c r="BQ37" s="1"/>
      <c r="BR37" s="1"/>
      <c r="BS37" s="1"/>
      <c r="BT37" s="1"/>
      <c r="BU37" s="269"/>
      <c r="BV37" s="274">
        <v>11075</v>
      </c>
      <c r="BW37" s="217"/>
      <c r="BX37" s="217"/>
      <c r="BY37" s="217"/>
      <c r="BZ37" s="217"/>
      <c r="CA37" s="217"/>
      <c r="CB37" s="326"/>
      <c r="CD37" s="261" t="s">
        <v>160</v>
      </c>
      <c r="CE37" s="1"/>
      <c r="CF37" s="1"/>
      <c r="CG37" s="1"/>
      <c r="CH37" s="1"/>
      <c r="CI37" s="1"/>
      <c r="CJ37" s="1"/>
      <c r="CK37" s="1"/>
      <c r="CL37" s="1"/>
      <c r="CM37" s="1"/>
      <c r="CN37" s="1"/>
      <c r="CO37" s="1"/>
      <c r="CP37" s="1"/>
      <c r="CQ37" s="269"/>
      <c r="CR37" s="274">
        <v>197386</v>
      </c>
      <c r="CS37" s="313"/>
      <c r="CT37" s="313"/>
      <c r="CU37" s="313"/>
      <c r="CV37" s="313"/>
      <c r="CW37" s="313"/>
      <c r="CX37" s="313"/>
      <c r="CY37" s="332"/>
      <c r="CZ37" s="283">
        <v>4.5999999999999996</v>
      </c>
      <c r="DA37" s="335"/>
      <c r="DB37" s="335"/>
      <c r="DC37" s="338"/>
      <c r="DD37" s="288">
        <v>193695</v>
      </c>
      <c r="DE37" s="313"/>
      <c r="DF37" s="313"/>
      <c r="DG37" s="313"/>
      <c r="DH37" s="313"/>
      <c r="DI37" s="313"/>
      <c r="DJ37" s="313"/>
      <c r="DK37" s="332"/>
      <c r="DL37" s="288">
        <v>183496</v>
      </c>
      <c r="DM37" s="313"/>
      <c r="DN37" s="313"/>
      <c r="DO37" s="313"/>
      <c r="DP37" s="313"/>
      <c r="DQ37" s="313"/>
      <c r="DR37" s="313"/>
      <c r="DS37" s="313"/>
      <c r="DT37" s="313"/>
      <c r="DU37" s="313"/>
      <c r="DV37" s="332"/>
      <c r="DW37" s="283">
        <v>8</v>
      </c>
      <c r="DX37" s="335"/>
      <c r="DY37" s="335"/>
      <c r="DZ37" s="335"/>
      <c r="EA37" s="335"/>
      <c r="EB37" s="335"/>
      <c r="EC37" s="360"/>
    </row>
    <row r="38" spans="2:133" ht="11.25" customHeight="1">
      <c r="B38" s="261" t="s">
        <v>416</v>
      </c>
      <c r="C38" s="1"/>
      <c r="D38" s="1"/>
      <c r="E38" s="1"/>
      <c r="F38" s="1"/>
      <c r="G38" s="1"/>
      <c r="H38" s="1"/>
      <c r="I38" s="1"/>
      <c r="J38" s="1"/>
      <c r="K38" s="1"/>
      <c r="L38" s="1"/>
      <c r="M38" s="1"/>
      <c r="N38" s="1"/>
      <c r="O38" s="1"/>
      <c r="P38" s="1"/>
      <c r="Q38" s="269"/>
      <c r="R38" s="274">
        <v>401611</v>
      </c>
      <c r="S38" s="217"/>
      <c r="T38" s="217"/>
      <c r="U38" s="217"/>
      <c r="V38" s="217"/>
      <c r="W38" s="217"/>
      <c r="X38" s="217"/>
      <c r="Y38" s="279"/>
      <c r="Z38" s="282">
        <v>9.1999999999999993</v>
      </c>
      <c r="AA38" s="282"/>
      <c r="AB38" s="282"/>
      <c r="AC38" s="282"/>
      <c r="AD38" s="287" t="s">
        <v>201</v>
      </c>
      <c r="AE38" s="287"/>
      <c r="AF38" s="287"/>
      <c r="AG38" s="287"/>
      <c r="AH38" s="287"/>
      <c r="AI38" s="287"/>
      <c r="AJ38" s="287"/>
      <c r="AK38" s="287"/>
      <c r="AL38" s="283" t="s">
        <v>201</v>
      </c>
      <c r="AM38" s="238"/>
      <c r="AN38" s="238"/>
      <c r="AO38" s="296"/>
      <c r="AQ38" s="302" t="s">
        <v>418</v>
      </c>
      <c r="AR38" s="111"/>
      <c r="AS38" s="111"/>
      <c r="AT38" s="111"/>
      <c r="AU38" s="111"/>
      <c r="AV38" s="111"/>
      <c r="AW38" s="111"/>
      <c r="AX38" s="111"/>
      <c r="AY38" s="310"/>
      <c r="AZ38" s="274">
        <v>47056</v>
      </c>
      <c r="BA38" s="217"/>
      <c r="BB38" s="217"/>
      <c r="BC38" s="217"/>
      <c r="BD38" s="313"/>
      <c r="BE38" s="313"/>
      <c r="BF38" s="316"/>
      <c r="BG38" s="261" t="s">
        <v>419</v>
      </c>
      <c r="BH38" s="1"/>
      <c r="BI38" s="1"/>
      <c r="BJ38" s="1"/>
      <c r="BK38" s="1"/>
      <c r="BL38" s="1"/>
      <c r="BM38" s="1"/>
      <c r="BN38" s="1"/>
      <c r="BO38" s="1"/>
      <c r="BP38" s="1"/>
      <c r="BQ38" s="1"/>
      <c r="BR38" s="1"/>
      <c r="BS38" s="1"/>
      <c r="BT38" s="1"/>
      <c r="BU38" s="269"/>
      <c r="BV38" s="274">
        <v>298</v>
      </c>
      <c r="BW38" s="217"/>
      <c r="BX38" s="217"/>
      <c r="BY38" s="217"/>
      <c r="BZ38" s="217"/>
      <c r="CA38" s="217"/>
      <c r="CB38" s="326"/>
      <c r="CD38" s="261" t="s">
        <v>420</v>
      </c>
      <c r="CE38" s="1"/>
      <c r="CF38" s="1"/>
      <c r="CG38" s="1"/>
      <c r="CH38" s="1"/>
      <c r="CI38" s="1"/>
      <c r="CJ38" s="1"/>
      <c r="CK38" s="1"/>
      <c r="CL38" s="1"/>
      <c r="CM38" s="1"/>
      <c r="CN38" s="1"/>
      <c r="CO38" s="1"/>
      <c r="CP38" s="1"/>
      <c r="CQ38" s="269"/>
      <c r="CR38" s="274">
        <v>351077</v>
      </c>
      <c r="CS38" s="217"/>
      <c r="CT38" s="217"/>
      <c r="CU38" s="217"/>
      <c r="CV38" s="217"/>
      <c r="CW38" s="217"/>
      <c r="CX38" s="217"/>
      <c r="CY38" s="279"/>
      <c r="CZ38" s="283">
        <v>8.1999999999999993</v>
      </c>
      <c r="DA38" s="335"/>
      <c r="DB38" s="335"/>
      <c r="DC38" s="338"/>
      <c r="DD38" s="288">
        <v>327222</v>
      </c>
      <c r="DE38" s="217"/>
      <c r="DF38" s="217"/>
      <c r="DG38" s="217"/>
      <c r="DH38" s="217"/>
      <c r="DI38" s="217"/>
      <c r="DJ38" s="217"/>
      <c r="DK38" s="279"/>
      <c r="DL38" s="288">
        <v>228017</v>
      </c>
      <c r="DM38" s="217"/>
      <c r="DN38" s="217"/>
      <c r="DO38" s="217"/>
      <c r="DP38" s="217"/>
      <c r="DQ38" s="217"/>
      <c r="DR38" s="217"/>
      <c r="DS38" s="217"/>
      <c r="DT38" s="217"/>
      <c r="DU38" s="217"/>
      <c r="DV38" s="279"/>
      <c r="DW38" s="283">
        <v>10</v>
      </c>
      <c r="DX38" s="335"/>
      <c r="DY38" s="335"/>
      <c r="DZ38" s="335"/>
      <c r="EA38" s="335"/>
      <c r="EB38" s="335"/>
      <c r="EC38" s="360"/>
    </row>
    <row r="39" spans="2:133" ht="11.25" customHeight="1">
      <c r="B39" s="261" t="s">
        <v>421</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310</v>
      </c>
      <c r="AR39" s="111"/>
      <c r="AS39" s="111"/>
      <c r="AT39" s="111"/>
      <c r="AU39" s="111"/>
      <c r="AV39" s="111"/>
      <c r="AW39" s="111"/>
      <c r="AX39" s="111"/>
      <c r="AY39" s="310"/>
      <c r="AZ39" s="274" t="s">
        <v>201</v>
      </c>
      <c r="BA39" s="217"/>
      <c r="BB39" s="217"/>
      <c r="BC39" s="217"/>
      <c r="BD39" s="313"/>
      <c r="BE39" s="313"/>
      <c r="BF39" s="316"/>
      <c r="BG39" s="261" t="s">
        <v>340</v>
      </c>
      <c r="BH39" s="1"/>
      <c r="BI39" s="1"/>
      <c r="BJ39" s="1"/>
      <c r="BK39" s="1"/>
      <c r="BL39" s="1"/>
      <c r="BM39" s="1"/>
      <c r="BN39" s="1"/>
      <c r="BO39" s="1"/>
      <c r="BP39" s="1"/>
      <c r="BQ39" s="1"/>
      <c r="BR39" s="1"/>
      <c r="BS39" s="1"/>
      <c r="BT39" s="1"/>
      <c r="BU39" s="269"/>
      <c r="BV39" s="274">
        <v>452</v>
      </c>
      <c r="BW39" s="217"/>
      <c r="BX39" s="217"/>
      <c r="BY39" s="217"/>
      <c r="BZ39" s="217"/>
      <c r="CA39" s="217"/>
      <c r="CB39" s="326"/>
      <c r="CD39" s="261" t="s">
        <v>305</v>
      </c>
      <c r="CE39" s="1"/>
      <c r="CF39" s="1"/>
      <c r="CG39" s="1"/>
      <c r="CH39" s="1"/>
      <c r="CI39" s="1"/>
      <c r="CJ39" s="1"/>
      <c r="CK39" s="1"/>
      <c r="CL39" s="1"/>
      <c r="CM39" s="1"/>
      <c r="CN39" s="1"/>
      <c r="CO39" s="1"/>
      <c r="CP39" s="1"/>
      <c r="CQ39" s="269"/>
      <c r="CR39" s="274">
        <v>518012</v>
      </c>
      <c r="CS39" s="313"/>
      <c r="CT39" s="313"/>
      <c r="CU39" s="313"/>
      <c r="CV39" s="313"/>
      <c r="CW39" s="313"/>
      <c r="CX39" s="313"/>
      <c r="CY39" s="332"/>
      <c r="CZ39" s="283">
        <v>12.1</v>
      </c>
      <c r="DA39" s="335"/>
      <c r="DB39" s="335"/>
      <c r="DC39" s="338"/>
      <c r="DD39" s="288">
        <v>476911</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7711</v>
      </c>
      <c r="S40" s="217"/>
      <c r="T40" s="217"/>
      <c r="U40" s="217"/>
      <c r="V40" s="217"/>
      <c r="W40" s="217"/>
      <c r="X40" s="217"/>
      <c r="Y40" s="279"/>
      <c r="Z40" s="282">
        <v>0.2</v>
      </c>
      <c r="AA40" s="282"/>
      <c r="AB40" s="282"/>
      <c r="AC40" s="282"/>
      <c r="AD40" s="287" t="s">
        <v>201</v>
      </c>
      <c r="AE40" s="287"/>
      <c r="AF40" s="287"/>
      <c r="AG40" s="287"/>
      <c r="AH40" s="287"/>
      <c r="AI40" s="287"/>
      <c r="AJ40" s="287"/>
      <c r="AK40" s="287"/>
      <c r="AL40" s="283" t="s">
        <v>201</v>
      </c>
      <c r="AM40" s="238"/>
      <c r="AN40" s="238"/>
      <c r="AO40" s="296"/>
      <c r="AQ40" s="302" t="s">
        <v>424</v>
      </c>
      <c r="AR40" s="111"/>
      <c r="AS40" s="111"/>
      <c r="AT40" s="111"/>
      <c r="AU40" s="111"/>
      <c r="AV40" s="111"/>
      <c r="AW40" s="111"/>
      <c r="AX40" s="111"/>
      <c r="AY40" s="310"/>
      <c r="AZ40" s="274" t="s">
        <v>201</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84</v>
      </c>
      <c r="BW40" s="217"/>
      <c r="BX40" s="217"/>
      <c r="BY40" s="217"/>
      <c r="BZ40" s="217"/>
      <c r="CA40" s="217"/>
      <c r="CB40" s="326"/>
      <c r="CD40" s="261" t="s">
        <v>372</v>
      </c>
      <c r="CE40" s="1"/>
      <c r="CF40" s="1"/>
      <c r="CG40" s="1"/>
      <c r="CH40" s="1"/>
      <c r="CI40" s="1"/>
      <c r="CJ40" s="1"/>
      <c r="CK40" s="1"/>
      <c r="CL40" s="1"/>
      <c r="CM40" s="1"/>
      <c r="CN40" s="1"/>
      <c r="CO40" s="1"/>
      <c r="CP40" s="1"/>
      <c r="CQ40" s="269"/>
      <c r="CR40" s="274">
        <v>145780</v>
      </c>
      <c r="CS40" s="217"/>
      <c r="CT40" s="217"/>
      <c r="CU40" s="217"/>
      <c r="CV40" s="217"/>
      <c r="CW40" s="217"/>
      <c r="CX40" s="217"/>
      <c r="CY40" s="279"/>
      <c r="CZ40" s="283">
        <v>3.4</v>
      </c>
      <c r="DA40" s="335"/>
      <c r="DB40" s="335"/>
      <c r="DC40" s="338"/>
      <c r="DD40" s="288" t="s">
        <v>201</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4381416</v>
      </c>
      <c r="S41" s="277"/>
      <c r="T41" s="277"/>
      <c r="U41" s="277"/>
      <c r="V41" s="277"/>
      <c r="W41" s="277"/>
      <c r="X41" s="277"/>
      <c r="Y41" s="280"/>
      <c r="Z41" s="284">
        <v>100</v>
      </c>
      <c r="AA41" s="284"/>
      <c r="AB41" s="284"/>
      <c r="AC41" s="284"/>
      <c r="AD41" s="289">
        <v>2275370</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48563</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201</v>
      </c>
      <c r="BW41" s="217"/>
      <c r="BX41" s="217"/>
      <c r="BY41" s="217"/>
      <c r="BZ41" s="217"/>
      <c r="CA41" s="217"/>
      <c r="CB41" s="326"/>
      <c r="CD41" s="261" t="s">
        <v>283</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119958</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369</v>
      </c>
      <c r="BW42" s="277"/>
      <c r="BX42" s="277"/>
      <c r="BY42" s="277"/>
      <c r="BZ42" s="277"/>
      <c r="CA42" s="277"/>
      <c r="CB42" s="327"/>
      <c r="CD42" s="261" t="s">
        <v>276</v>
      </c>
      <c r="CE42" s="1"/>
      <c r="CF42" s="1"/>
      <c r="CG42" s="1"/>
      <c r="CH42" s="1"/>
      <c r="CI42" s="1"/>
      <c r="CJ42" s="1"/>
      <c r="CK42" s="1"/>
      <c r="CL42" s="1"/>
      <c r="CM42" s="1"/>
      <c r="CN42" s="1"/>
      <c r="CO42" s="1"/>
      <c r="CP42" s="1"/>
      <c r="CQ42" s="269"/>
      <c r="CR42" s="274">
        <v>573187</v>
      </c>
      <c r="CS42" s="313"/>
      <c r="CT42" s="313"/>
      <c r="CU42" s="313"/>
      <c r="CV42" s="313"/>
      <c r="CW42" s="313"/>
      <c r="CX42" s="313"/>
      <c r="CY42" s="332"/>
      <c r="CZ42" s="283">
        <v>13.3</v>
      </c>
      <c r="DA42" s="335"/>
      <c r="DB42" s="335"/>
      <c r="DC42" s="338"/>
      <c r="DD42" s="288">
        <v>74625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89</v>
      </c>
      <c r="CE43" s="1"/>
      <c r="CF43" s="1"/>
      <c r="CG43" s="1"/>
      <c r="CH43" s="1"/>
      <c r="CI43" s="1"/>
      <c r="CJ43" s="1"/>
      <c r="CK43" s="1"/>
      <c r="CL43" s="1"/>
      <c r="CM43" s="1"/>
      <c r="CN43" s="1"/>
      <c r="CO43" s="1"/>
      <c r="CP43" s="1"/>
      <c r="CQ43" s="269"/>
      <c r="CR43" s="274">
        <v>13826</v>
      </c>
      <c r="CS43" s="313"/>
      <c r="CT43" s="313"/>
      <c r="CU43" s="313"/>
      <c r="CV43" s="313"/>
      <c r="CW43" s="313"/>
      <c r="CX43" s="313"/>
      <c r="CY43" s="332"/>
      <c r="CZ43" s="283">
        <v>0.3</v>
      </c>
      <c r="DA43" s="335"/>
      <c r="DB43" s="335"/>
      <c r="DC43" s="338"/>
      <c r="DD43" s="288">
        <v>13826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430</v>
      </c>
      <c r="CG44" s="1"/>
      <c r="CH44" s="1"/>
      <c r="CI44" s="1"/>
      <c r="CJ44" s="1"/>
      <c r="CK44" s="1"/>
      <c r="CL44" s="1"/>
      <c r="CM44" s="1"/>
      <c r="CN44" s="1"/>
      <c r="CO44" s="1"/>
      <c r="CP44" s="1"/>
      <c r="CQ44" s="269"/>
      <c r="CR44" s="274">
        <v>573187</v>
      </c>
      <c r="CS44" s="217"/>
      <c r="CT44" s="217"/>
      <c r="CU44" s="217"/>
      <c r="CV44" s="217"/>
      <c r="CW44" s="217"/>
      <c r="CX44" s="217"/>
      <c r="CY44" s="279"/>
      <c r="CZ44" s="283">
        <v>13.3</v>
      </c>
      <c r="DA44" s="238"/>
      <c r="DB44" s="238"/>
      <c r="DC44" s="285"/>
      <c r="DD44" s="288">
        <v>74625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148496</v>
      </c>
      <c r="CS45" s="313"/>
      <c r="CT45" s="313"/>
      <c r="CU45" s="313"/>
      <c r="CV45" s="313"/>
      <c r="CW45" s="313"/>
      <c r="CX45" s="313"/>
      <c r="CY45" s="332"/>
      <c r="CZ45" s="283">
        <v>3.5</v>
      </c>
      <c r="DA45" s="335"/>
      <c r="DB45" s="335"/>
      <c r="DC45" s="338"/>
      <c r="DD45" s="288">
        <v>14631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416924</v>
      </c>
      <c r="CS46" s="217"/>
      <c r="CT46" s="217"/>
      <c r="CU46" s="217"/>
      <c r="CV46" s="217"/>
      <c r="CW46" s="217"/>
      <c r="CX46" s="217"/>
      <c r="CY46" s="279"/>
      <c r="CZ46" s="283">
        <v>9.6999999999999993</v>
      </c>
      <c r="DA46" s="238"/>
      <c r="DB46" s="238"/>
      <c r="DC46" s="285"/>
      <c r="DD46" s="288">
        <v>59927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t="s">
        <v>201</v>
      </c>
      <c r="CS47" s="313"/>
      <c r="CT47" s="313"/>
      <c r="CU47" s="313"/>
      <c r="CV47" s="313"/>
      <c r="CW47" s="313"/>
      <c r="CX47" s="313"/>
      <c r="CY47" s="332"/>
      <c r="CZ47" s="283" t="s">
        <v>201</v>
      </c>
      <c r="DA47" s="335"/>
      <c r="DB47" s="335"/>
      <c r="DC47" s="338"/>
      <c r="DD47" s="288" t="s">
        <v>201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435</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4293730</v>
      </c>
      <c r="CS49" s="312"/>
      <c r="CT49" s="312"/>
      <c r="CU49" s="312"/>
      <c r="CV49" s="312"/>
      <c r="CW49" s="312"/>
      <c r="CX49" s="312"/>
      <c r="CY49" s="333"/>
      <c r="CZ49" s="292">
        <v>100</v>
      </c>
      <c r="DA49" s="336"/>
      <c r="DB49" s="336"/>
      <c r="DC49" s="339"/>
      <c r="DD49" s="342">
        <v>3223694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aAtKynJvYAlOwNq2BWhAcGjk9M8gyS4/DHu6yNbJTYGZ7F16Hgie+FhmsSqQY9fGH57kFkGGkvuMXiT32quenw==" saltValue="g43lM9yUivpOn5WBNReU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178</v>
      </c>
      <c r="R5" s="447"/>
      <c r="S5" s="447"/>
      <c r="T5" s="447"/>
      <c r="U5" s="458"/>
      <c r="V5" s="435" t="s">
        <v>439</v>
      </c>
      <c r="W5" s="447"/>
      <c r="X5" s="447"/>
      <c r="Y5" s="447"/>
      <c r="Z5" s="458"/>
      <c r="AA5" s="435" t="s">
        <v>440</v>
      </c>
      <c r="AB5" s="447"/>
      <c r="AC5" s="447"/>
      <c r="AD5" s="447"/>
      <c r="AE5" s="447"/>
      <c r="AF5" s="504" t="s">
        <v>176</v>
      </c>
      <c r="AG5" s="447"/>
      <c r="AH5" s="447"/>
      <c r="AI5" s="447"/>
      <c r="AJ5" s="522"/>
      <c r="AK5" s="447" t="s">
        <v>441</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324</v>
      </c>
      <c r="CN5" s="447"/>
      <c r="CO5" s="447"/>
      <c r="CP5" s="447"/>
      <c r="CQ5" s="458"/>
      <c r="CR5" s="435" t="s">
        <v>242</v>
      </c>
      <c r="CS5" s="447"/>
      <c r="CT5" s="447"/>
      <c r="CU5" s="447"/>
      <c r="CV5" s="458"/>
      <c r="CW5" s="435" t="s">
        <v>53</v>
      </c>
      <c r="CX5" s="447"/>
      <c r="CY5" s="447"/>
      <c r="CZ5" s="447"/>
      <c r="DA5" s="458"/>
      <c r="DB5" s="435" t="s">
        <v>448</v>
      </c>
      <c r="DC5" s="447"/>
      <c r="DD5" s="447"/>
      <c r="DE5" s="447"/>
      <c r="DF5" s="458"/>
      <c r="DG5" s="700" t="s">
        <v>240</v>
      </c>
      <c r="DH5" s="703"/>
      <c r="DI5" s="703"/>
      <c r="DJ5" s="703"/>
      <c r="DK5" s="708"/>
      <c r="DL5" s="700" t="s">
        <v>450</v>
      </c>
      <c r="DM5" s="703"/>
      <c r="DN5" s="703"/>
      <c r="DO5" s="703"/>
      <c r="DP5" s="708"/>
      <c r="DQ5" s="435" t="s">
        <v>452</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4381</v>
      </c>
      <c r="R7" s="449"/>
      <c r="S7" s="449"/>
      <c r="T7" s="449"/>
      <c r="U7" s="449"/>
      <c r="V7" s="449">
        <v>4293</v>
      </c>
      <c r="W7" s="449"/>
      <c r="X7" s="449"/>
      <c r="Y7" s="449"/>
      <c r="Z7" s="449"/>
      <c r="AA7" s="449">
        <v>88</v>
      </c>
      <c r="AB7" s="449"/>
      <c r="AC7" s="449"/>
      <c r="AD7" s="449"/>
      <c r="AE7" s="492"/>
      <c r="AF7" s="506">
        <v>83</v>
      </c>
      <c r="AG7" s="519"/>
      <c r="AH7" s="519"/>
      <c r="AI7" s="519"/>
      <c r="AJ7" s="524"/>
      <c r="AK7" s="532">
        <v>315</v>
      </c>
      <c r="AL7" s="449"/>
      <c r="AM7" s="449"/>
      <c r="AN7" s="449"/>
      <c r="AO7" s="449"/>
      <c r="AP7" s="449">
        <v>3352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533</v>
      </c>
      <c r="BS7" s="399" t="s">
        <v>531</v>
      </c>
      <c r="BT7" s="419"/>
      <c r="BU7" s="419"/>
      <c r="BV7" s="419"/>
      <c r="BW7" s="419"/>
      <c r="BX7" s="419"/>
      <c r="BY7" s="419"/>
      <c r="BZ7" s="419"/>
      <c r="CA7" s="419"/>
      <c r="CB7" s="419"/>
      <c r="CC7" s="419"/>
      <c r="CD7" s="419"/>
      <c r="CE7" s="419"/>
      <c r="CF7" s="419"/>
      <c r="CG7" s="431"/>
      <c r="CH7" s="663">
        <v>-9</v>
      </c>
      <c r="CI7" s="666"/>
      <c r="CJ7" s="666"/>
      <c r="CK7" s="666"/>
      <c r="CL7" s="681"/>
      <c r="CM7" s="663">
        <v>-77</v>
      </c>
      <c r="CN7" s="666"/>
      <c r="CO7" s="666"/>
      <c r="CP7" s="666"/>
      <c r="CQ7" s="681"/>
      <c r="CR7" s="663">
        <v>28</v>
      </c>
      <c r="CS7" s="666"/>
      <c r="CT7" s="666"/>
      <c r="CU7" s="666"/>
      <c r="CV7" s="681"/>
      <c r="CW7" s="663">
        <v>4</v>
      </c>
      <c r="CX7" s="666"/>
      <c r="CY7" s="666"/>
      <c r="CZ7" s="666"/>
      <c r="DA7" s="681"/>
      <c r="DB7" s="663" t="s">
        <v>201</v>
      </c>
      <c r="DC7" s="666"/>
      <c r="DD7" s="666"/>
      <c r="DE7" s="666"/>
      <c r="DF7" s="681"/>
      <c r="DG7" s="663" t="s">
        <v>201</v>
      </c>
      <c r="DH7" s="666"/>
      <c r="DI7" s="666"/>
      <c r="DJ7" s="666"/>
      <c r="DK7" s="681"/>
      <c r="DL7" s="663" t="s">
        <v>201</v>
      </c>
      <c r="DM7" s="666"/>
      <c r="DN7" s="666"/>
      <c r="DO7" s="666"/>
      <c r="DP7" s="681"/>
      <c r="DQ7" s="663">
        <v>90</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489</v>
      </c>
      <c r="BT8" s="420"/>
      <c r="BU8" s="420"/>
      <c r="BV8" s="420"/>
      <c r="BW8" s="420"/>
      <c r="BX8" s="420"/>
      <c r="BY8" s="420"/>
      <c r="BZ8" s="420"/>
      <c r="CA8" s="420"/>
      <c r="CB8" s="420"/>
      <c r="CC8" s="420"/>
      <c r="CD8" s="420"/>
      <c r="CE8" s="420"/>
      <c r="CF8" s="420"/>
      <c r="CG8" s="432"/>
      <c r="CH8" s="444">
        <v>-1</v>
      </c>
      <c r="CI8" s="456"/>
      <c r="CJ8" s="456"/>
      <c r="CK8" s="456"/>
      <c r="CL8" s="682"/>
      <c r="CM8" s="444">
        <v>10</v>
      </c>
      <c r="CN8" s="456"/>
      <c r="CO8" s="456"/>
      <c r="CP8" s="456"/>
      <c r="CQ8" s="682"/>
      <c r="CR8" s="444">
        <v>3</v>
      </c>
      <c r="CS8" s="456"/>
      <c r="CT8" s="456"/>
      <c r="CU8" s="456"/>
      <c r="CV8" s="682"/>
      <c r="CW8" s="444" t="s">
        <v>201</v>
      </c>
      <c r="CX8" s="456"/>
      <c r="CY8" s="456"/>
      <c r="CZ8" s="456"/>
      <c r="DA8" s="682"/>
      <c r="DB8" s="444" t="s">
        <v>201</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532</v>
      </c>
      <c r="BT9" s="420"/>
      <c r="BU9" s="420"/>
      <c r="BV9" s="420"/>
      <c r="BW9" s="420"/>
      <c r="BX9" s="420"/>
      <c r="BY9" s="420"/>
      <c r="BZ9" s="420"/>
      <c r="CA9" s="420"/>
      <c r="CB9" s="420"/>
      <c r="CC9" s="420"/>
      <c r="CD9" s="420"/>
      <c r="CE9" s="420"/>
      <c r="CF9" s="420"/>
      <c r="CG9" s="432"/>
      <c r="CH9" s="444" t="s">
        <v>201</v>
      </c>
      <c r="CI9" s="456"/>
      <c r="CJ9" s="456"/>
      <c r="CK9" s="456"/>
      <c r="CL9" s="682"/>
      <c r="CM9" s="444">
        <v>3</v>
      </c>
      <c r="CN9" s="456"/>
      <c r="CO9" s="456"/>
      <c r="CP9" s="456"/>
      <c r="CQ9" s="682"/>
      <c r="CR9" s="444">
        <v>1</v>
      </c>
      <c r="CS9" s="456"/>
      <c r="CT9" s="456"/>
      <c r="CU9" s="456"/>
      <c r="CV9" s="682"/>
      <c r="CW9" s="444" t="s">
        <v>201</v>
      </c>
      <c r="CX9" s="456"/>
      <c r="CY9" s="456"/>
      <c r="CZ9" s="456"/>
      <c r="DA9" s="682"/>
      <c r="DB9" s="444" t="s">
        <v>201</v>
      </c>
      <c r="DC9" s="456"/>
      <c r="DD9" s="456"/>
      <c r="DE9" s="456"/>
      <c r="DF9" s="682"/>
      <c r="DG9" s="444" t="s">
        <v>201</v>
      </c>
      <c r="DH9" s="456"/>
      <c r="DI9" s="456"/>
      <c r="DJ9" s="456"/>
      <c r="DK9" s="682"/>
      <c r="DL9" s="444" t="s">
        <v>201</v>
      </c>
      <c r="DM9" s="456"/>
      <c r="DN9" s="456"/>
      <c r="DO9" s="456"/>
      <c r="DP9" s="682"/>
      <c r="DQ9" s="444" t="s">
        <v>201</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249</v>
      </c>
      <c r="B23" s="401" t="s">
        <v>306</v>
      </c>
      <c r="C23" s="421"/>
      <c r="D23" s="421"/>
      <c r="E23" s="421"/>
      <c r="F23" s="421"/>
      <c r="G23" s="421"/>
      <c r="H23" s="421"/>
      <c r="I23" s="421"/>
      <c r="J23" s="421"/>
      <c r="K23" s="421"/>
      <c r="L23" s="421"/>
      <c r="M23" s="421"/>
      <c r="N23" s="421"/>
      <c r="O23" s="421"/>
      <c r="P23" s="433"/>
      <c r="Q23" s="440">
        <v>4381</v>
      </c>
      <c r="R23" s="452"/>
      <c r="S23" s="452"/>
      <c r="T23" s="452"/>
      <c r="U23" s="452"/>
      <c r="V23" s="452">
        <v>4293</v>
      </c>
      <c r="W23" s="452"/>
      <c r="X23" s="452"/>
      <c r="Y23" s="452"/>
      <c r="Z23" s="452"/>
      <c r="AA23" s="452">
        <v>88</v>
      </c>
      <c r="AB23" s="452"/>
      <c r="AC23" s="452"/>
      <c r="AD23" s="452"/>
      <c r="AE23" s="494"/>
      <c r="AF23" s="508">
        <v>83</v>
      </c>
      <c r="AG23" s="452"/>
      <c r="AH23" s="452"/>
      <c r="AI23" s="452"/>
      <c r="AJ23" s="526"/>
      <c r="AK23" s="534"/>
      <c r="AL23" s="455"/>
      <c r="AM23" s="455"/>
      <c r="AN23" s="455"/>
      <c r="AO23" s="455"/>
      <c r="AP23" s="452">
        <v>3352</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301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245</v>
      </c>
      <c r="AG26" s="520"/>
      <c r="AH26" s="520"/>
      <c r="AI26" s="520"/>
      <c r="AJ26" s="527"/>
      <c r="AK26" s="447" t="s">
        <v>393</v>
      </c>
      <c r="AL26" s="447"/>
      <c r="AM26" s="447"/>
      <c r="AN26" s="447"/>
      <c r="AO26" s="458"/>
      <c r="AP26" s="435" t="s">
        <v>361</v>
      </c>
      <c r="AQ26" s="447"/>
      <c r="AR26" s="447"/>
      <c r="AS26" s="447"/>
      <c r="AT26" s="458"/>
      <c r="AU26" s="435" t="s">
        <v>460</v>
      </c>
      <c r="AV26" s="447"/>
      <c r="AW26" s="447"/>
      <c r="AX26" s="447"/>
      <c r="AY26" s="458"/>
      <c r="AZ26" s="435" t="s">
        <v>461</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264</v>
      </c>
      <c r="R28" s="453"/>
      <c r="S28" s="453"/>
      <c r="T28" s="453"/>
      <c r="U28" s="453"/>
      <c r="V28" s="453">
        <v>263</v>
      </c>
      <c r="W28" s="453"/>
      <c r="X28" s="453"/>
      <c r="Y28" s="453"/>
      <c r="Z28" s="453"/>
      <c r="AA28" s="453">
        <v>1</v>
      </c>
      <c r="AB28" s="453"/>
      <c r="AC28" s="453"/>
      <c r="AD28" s="453"/>
      <c r="AE28" s="495"/>
      <c r="AF28" s="511">
        <v>1</v>
      </c>
      <c r="AG28" s="453"/>
      <c r="AH28" s="453"/>
      <c r="AI28" s="453"/>
      <c r="AJ28" s="529"/>
      <c r="AK28" s="535">
        <v>35</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148</v>
      </c>
      <c r="C29" s="420"/>
      <c r="D29" s="420"/>
      <c r="E29" s="420"/>
      <c r="F29" s="420"/>
      <c r="G29" s="420"/>
      <c r="H29" s="420"/>
      <c r="I29" s="420"/>
      <c r="J29" s="420"/>
      <c r="K29" s="420"/>
      <c r="L29" s="420"/>
      <c r="M29" s="420"/>
      <c r="N29" s="420"/>
      <c r="O29" s="420"/>
      <c r="P29" s="432"/>
      <c r="Q29" s="438">
        <v>91</v>
      </c>
      <c r="R29" s="450"/>
      <c r="S29" s="450"/>
      <c r="T29" s="450"/>
      <c r="U29" s="450"/>
      <c r="V29" s="450">
        <v>85</v>
      </c>
      <c r="W29" s="450"/>
      <c r="X29" s="450"/>
      <c r="Y29" s="450"/>
      <c r="Z29" s="450"/>
      <c r="AA29" s="450">
        <v>6</v>
      </c>
      <c r="AB29" s="450"/>
      <c r="AC29" s="450"/>
      <c r="AD29" s="450"/>
      <c r="AE29" s="461"/>
      <c r="AF29" s="507">
        <v>6</v>
      </c>
      <c r="AG29" s="456"/>
      <c r="AH29" s="456"/>
      <c r="AI29" s="456"/>
      <c r="AJ29" s="525"/>
      <c r="AK29" s="460">
        <v>30</v>
      </c>
      <c r="AL29" s="450"/>
      <c r="AM29" s="450"/>
      <c r="AN29" s="450"/>
      <c r="AO29" s="450"/>
      <c r="AP29" s="450">
        <v>21</v>
      </c>
      <c r="AQ29" s="450"/>
      <c r="AR29" s="450"/>
      <c r="AS29" s="450"/>
      <c r="AT29" s="450"/>
      <c r="AU29" s="450">
        <v>5</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226</v>
      </c>
      <c r="C30" s="420"/>
      <c r="D30" s="420"/>
      <c r="E30" s="420"/>
      <c r="F30" s="420"/>
      <c r="G30" s="420"/>
      <c r="H30" s="420"/>
      <c r="I30" s="420"/>
      <c r="J30" s="420"/>
      <c r="K30" s="420"/>
      <c r="L30" s="420"/>
      <c r="M30" s="420"/>
      <c r="N30" s="420"/>
      <c r="O30" s="420"/>
      <c r="P30" s="432"/>
      <c r="Q30" s="438">
        <v>34</v>
      </c>
      <c r="R30" s="450"/>
      <c r="S30" s="450"/>
      <c r="T30" s="450"/>
      <c r="U30" s="450"/>
      <c r="V30" s="450">
        <v>32</v>
      </c>
      <c r="W30" s="450"/>
      <c r="X30" s="450"/>
      <c r="Y30" s="450"/>
      <c r="Z30" s="450"/>
      <c r="AA30" s="450">
        <v>2</v>
      </c>
      <c r="AB30" s="450"/>
      <c r="AC30" s="450"/>
      <c r="AD30" s="450"/>
      <c r="AE30" s="461"/>
      <c r="AF30" s="507">
        <v>2</v>
      </c>
      <c r="AG30" s="456"/>
      <c r="AH30" s="456"/>
      <c r="AI30" s="456"/>
      <c r="AJ30" s="525"/>
      <c r="AK30" s="460">
        <v>11</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207</v>
      </c>
      <c r="C31" s="420"/>
      <c r="D31" s="420"/>
      <c r="E31" s="420"/>
      <c r="F31" s="420"/>
      <c r="G31" s="420"/>
      <c r="H31" s="420"/>
      <c r="I31" s="420"/>
      <c r="J31" s="420"/>
      <c r="K31" s="420"/>
      <c r="L31" s="420"/>
      <c r="M31" s="420"/>
      <c r="N31" s="420"/>
      <c r="O31" s="420"/>
      <c r="P31" s="432"/>
      <c r="Q31" s="438">
        <v>401</v>
      </c>
      <c r="R31" s="450"/>
      <c r="S31" s="450"/>
      <c r="T31" s="450"/>
      <c r="U31" s="450"/>
      <c r="V31" s="450">
        <v>399</v>
      </c>
      <c r="W31" s="450"/>
      <c r="X31" s="450"/>
      <c r="Y31" s="450"/>
      <c r="Z31" s="450"/>
      <c r="AA31" s="450">
        <v>2</v>
      </c>
      <c r="AB31" s="450"/>
      <c r="AC31" s="450"/>
      <c r="AD31" s="450"/>
      <c r="AE31" s="461"/>
      <c r="AF31" s="507">
        <v>2</v>
      </c>
      <c r="AG31" s="456"/>
      <c r="AH31" s="456"/>
      <c r="AI31" s="456"/>
      <c r="AJ31" s="525"/>
      <c r="AK31" s="460">
        <v>69</v>
      </c>
      <c r="AL31" s="450"/>
      <c r="AM31" s="450"/>
      <c r="AN31" s="450"/>
      <c r="AO31" s="450"/>
      <c r="AP31" s="450" t="s">
        <v>201</v>
      </c>
      <c r="AQ31" s="450"/>
      <c r="AR31" s="450"/>
      <c r="AS31" s="450"/>
      <c r="AT31" s="450"/>
      <c r="AU31" s="450" t="s">
        <v>201</v>
      </c>
      <c r="AV31" s="450"/>
      <c r="AW31" s="450"/>
      <c r="AX31" s="450"/>
      <c r="AY31" s="450"/>
      <c r="AZ31" s="597" t="s">
        <v>201</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49</v>
      </c>
      <c r="C32" s="420"/>
      <c r="D32" s="420"/>
      <c r="E32" s="420"/>
      <c r="F32" s="420"/>
      <c r="G32" s="420"/>
      <c r="H32" s="420"/>
      <c r="I32" s="420"/>
      <c r="J32" s="420"/>
      <c r="K32" s="420"/>
      <c r="L32" s="420"/>
      <c r="M32" s="420"/>
      <c r="N32" s="420"/>
      <c r="O32" s="420"/>
      <c r="P32" s="432"/>
      <c r="Q32" s="438">
        <v>365</v>
      </c>
      <c r="R32" s="450"/>
      <c r="S32" s="450"/>
      <c r="T32" s="450"/>
      <c r="U32" s="450"/>
      <c r="V32" s="450">
        <v>343</v>
      </c>
      <c r="W32" s="450"/>
      <c r="X32" s="450"/>
      <c r="Y32" s="450"/>
      <c r="Z32" s="450"/>
      <c r="AA32" s="450">
        <v>22</v>
      </c>
      <c r="AB32" s="450"/>
      <c r="AC32" s="450"/>
      <c r="AD32" s="450"/>
      <c r="AE32" s="461"/>
      <c r="AF32" s="507">
        <v>22</v>
      </c>
      <c r="AG32" s="456"/>
      <c r="AH32" s="456"/>
      <c r="AI32" s="456"/>
      <c r="AJ32" s="525"/>
      <c r="AK32" s="460">
        <v>156</v>
      </c>
      <c r="AL32" s="450"/>
      <c r="AM32" s="450"/>
      <c r="AN32" s="450"/>
      <c r="AO32" s="450"/>
      <c r="AP32" s="450">
        <v>2265</v>
      </c>
      <c r="AQ32" s="450"/>
      <c r="AR32" s="450"/>
      <c r="AS32" s="450"/>
      <c r="AT32" s="450"/>
      <c r="AU32" s="450">
        <v>1823</v>
      </c>
      <c r="AV32" s="450"/>
      <c r="AW32" s="450"/>
      <c r="AX32" s="450"/>
      <c r="AY32" s="450"/>
      <c r="AZ32" s="597" t="s">
        <v>201</v>
      </c>
      <c r="BA32" s="597"/>
      <c r="BB32" s="597"/>
      <c r="BC32" s="597"/>
      <c r="BD32" s="597"/>
      <c r="BE32" s="565" t="s">
        <v>23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v>
      </c>
      <c r="C33" s="420"/>
      <c r="D33" s="420"/>
      <c r="E33" s="420"/>
      <c r="F33" s="420"/>
      <c r="G33" s="420"/>
      <c r="H33" s="420"/>
      <c r="I33" s="420"/>
      <c r="J33" s="420"/>
      <c r="K33" s="420"/>
      <c r="L33" s="420"/>
      <c r="M33" s="420"/>
      <c r="N33" s="420"/>
      <c r="O33" s="420"/>
      <c r="P33" s="432"/>
      <c r="Q33" s="438">
        <v>99</v>
      </c>
      <c r="R33" s="450"/>
      <c r="S33" s="450"/>
      <c r="T33" s="450"/>
      <c r="U33" s="450"/>
      <c r="V33" s="450">
        <v>80</v>
      </c>
      <c r="W33" s="450"/>
      <c r="X33" s="450"/>
      <c r="Y33" s="450"/>
      <c r="Z33" s="450"/>
      <c r="AA33" s="450">
        <v>19</v>
      </c>
      <c r="AB33" s="450"/>
      <c r="AC33" s="450"/>
      <c r="AD33" s="450"/>
      <c r="AE33" s="461"/>
      <c r="AF33" s="507">
        <v>19</v>
      </c>
      <c r="AG33" s="456"/>
      <c r="AH33" s="456"/>
      <c r="AI33" s="456"/>
      <c r="AJ33" s="525"/>
      <c r="AK33" s="460">
        <v>47</v>
      </c>
      <c r="AL33" s="450"/>
      <c r="AM33" s="450"/>
      <c r="AN33" s="450"/>
      <c r="AO33" s="450"/>
      <c r="AP33" s="450">
        <v>298</v>
      </c>
      <c r="AQ33" s="450"/>
      <c r="AR33" s="450"/>
      <c r="AS33" s="450"/>
      <c r="AT33" s="450"/>
      <c r="AU33" s="450">
        <v>298</v>
      </c>
      <c r="AV33" s="450"/>
      <c r="AW33" s="450"/>
      <c r="AX33" s="450"/>
      <c r="AY33" s="450"/>
      <c r="AZ33" s="597" t="s">
        <v>201</v>
      </c>
      <c r="BA33" s="597"/>
      <c r="BB33" s="597"/>
      <c r="BC33" s="597"/>
      <c r="BD33" s="597"/>
      <c r="BE33" s="565" t="s">
        <v>23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249</v>
      </c>
      <c r="B63" s="401" t="s">
        <v>380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52</v>
      </c>
      <c r="AG63" s="452"/>
      <c r="AH63" s="452"/>
      <c r="AI63" s="452"/>
      <c r="AJ63" s="526"/>
      <c r="AK63" s="534"/>
      <c r="AL63" s="455"/>
      <c r="AM63" s="455"/>
      <c r="AN63" s="455"/>
      <c r="AO63" s="455"/>
      <c r="AP63" s="452">
        <v>2584</v>
      </c>
      <c r="AQ63" s="452"/>
      <c r="AR63" s="452"/>
      <c r="AS63" s="452"/>
      <c r="AT63" s="452"/>
      <c r="AU63" s="452">
        <v>2126</v>
      </c>
      <c r="AV63" s="452"/>
      <c r="AW63" s="452"/>
      <c r="AX63" s="452"/>
      <c r="AY63" s="452"/>
      <c r="AZ63" s="599"/>
      <c r="BA63" s="599"/>
      <c r="BB63" s="599"/>
      <c r="BC63" s="599"/>
      <c r="BD63" s="599"/>
      <c r="BE63" s="567" t="s">
        <v>201</v>
      </c>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245</v>
      </c>
      <c r="AG66" s="520"/>
      <c r="AH66" s="520"/>
      <c r="AI66" s="520"/>
      <c r="AJ66" s="530"/>
      <c r="AK66" s="435" t="s">
        <v>393</v>
      </c>
      <c r="AL66" s="397"/>
      <c r="AM66" s="397"/>
      <c r="AN66" s="397"/>
      <c r="AO66" s="429"/>
      <c r="AP66" s="435" t="s">
        <v>361</v>
      </c>
      <c r="AQ66" s="447"/>
      <c r="AR66" s="447"/>
      <c r="AS66" s="447"/>
      <c r="AT66" s="458"/>
      <c r="AU66" s="435" t="s">
        <v>464</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526</v>
      </c>
      <c r="C68" s="419"/>
      <c r="D68" s="419"/>
      <c r="E68" s="419"/>
      <c r="F68" s="419"/>
      <c r="G68" s="419"/>
      <c r="H68" s="419"/>
      <c r="I68" s="419"/>
      <c r="J68" s="419"/>
      <c r="K68" s="419"/>
      <c r="L68" s="419"/>
      <c r="M68" s="419"/>
      <c r="N68" s="419"/>
      <c r="O68" s="419"/>
      <c r="P68" s="431"/>
      <c r="Q68" s="437">
        <v>3226</v>
      </c>
      <c r="R68" s="449"/>
      <c r="S68" s="449"/>
      <c r="T68" s="449"/>
      <c r="U68" s="449"/>
      <c r="V68" s="449">
        <v>3073</v>
      </c>
      <c r="W68" s="449"/>
      <c r="X68" s="449"/>
      <c r="Y68" s="449"/>
      <c r="Z68" s="449"/>
      <c r="AA68" s="449">
        <v>153</v>
      </c>
      <c r="AB68" s="449"/>
      <c r="AC68" s="449"/>
      <c r="AD68" s="449"/>
      <c r="AE68" s="449"/>
      <c r="AF68" s="449">
        <v>82</v>
      </c>
      <c r="AG68" s="449"/>
      <c r="AH68" s="449"/>
      <c r="AI68" s="449"/>
      <c r="AJ68" s="449"/>
      <c r="AK68" s="449" t="s">
        <v>201</v>
      </c>
      <c r="AL68" s="449"/>
      <c r="AM68" s="449"/>
      <c r="AN68" s="449"/>
      <c r="AO68" s="449"/>
      <c r="AP68" s="449">
        <v>2362</v>
      </c>
      <c r="AQ68" s="449"/>
      <c r="AR68" s="449"/>
      <c r="AS68" s="449"/>
      <c r="AT68" s="449"/>
      <c r="AU68" s="449">
        <v>27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527</v>
      </c>
      <c r="C69" s="420"/>
      <c r="D69" s="420"/>
      <c r="E69" s="420"/>
      <c r="F69" s="420"/>
      <c r="G69" s="420"/>
      <c r="H69" s="420"/>
      <c r="I69" s="420"/>
      <c r="J69" s="420"/>
      <c r="K69" s="420"/>
      <c r="L69" s="420"/>
      <c r="M69" s="420"/>
      <c r="N69" s="420"/>
      <c r="O69" s="420"/>
      <c r="P69" s="432"/>
      <c r="Q69" s="438">
        <v>0</v>
      </c>
      <c r="R69" s="450"/>
      <c r="S69" s="450"/>
      <c r="T69" s="450"/>
      <c r="U69" s="450"/>
      <c r="V69" s="450">
        <v>0</v>
      </c>
      <c r="W69" s="450"/>
      <c r="X69" s="450"/>
      <c r="Y69" s="450"/>
      <c r="Z69" s="450"/>
      <c r="AA69" s="450">
        <v>0</v>
      </c>
      <c r="AB69" s="450"/>
      <c r="AC69" s="450"/>
      <c r="AD69" s="450"/>
      <c r="AE69" s="450"/>
      <c r="AF69" s="450">
        <v>0</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278</v>
      </c>
      <c r="C70" s="420"/>
      <c r="D70" s="420"/>
      <c r="E70" s="420"/>
      <c r="F70" s="420"/>
      <c r="G70" s="420"/>
      <c r="H70" s="420"/>
      <c r="I70" s="420"/>
      <c r="J70" s="420"/>
      <c r="K70" s="420"/>
      <c r="L70" s="420"/>
      <c r="M70" s="420"/>
      <c r="N70" s="420"/>
      <c r="O70" s="420"/>
      <c r="P70" s="432"/>
      <c r="Q70" s="438">
        <v>4627</v>
      </c>
      <c r="R70" s="450"/>
      <c r="S70" s="450"/>
      <c r="T70" s="450"/>
      <c r="U70" s="450"/>
      <c r="V70" s="450">
        <v>4362</v>
      </c>
      <c r="W70" s="450"/>
      <c r="X70" s="450"/>
      <c r="Y70" s="450"/>
      <c r="Z70" s="450"/>
      <c r="AA70" s="450">
        <v>265</v>
      </c>
      <c r="AB70" s="450"/>
      <c r="AC70" s="450"/>
      <c r="AD70" s="450"/>
      <c r="AE70" s="450"/>
      <c r="AF70" s="450">
        <v>265</v>
      </c>
      <c r="AG70" s="450"/>
      <c r="AH70" s="450"/>
      <c r="AI70" s="450"/>
      <c r="AJ70" s="450"/>
      <c r="AK70" s="450">
        <v>7</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528</v>
      </c>
      <c r="C71" s="420"/>
      <c r="D71" s="420"/>
      <c r="E71" s="420"/>
      <c r="F71" s="420"/>
      <c r="G71" s="420"/>
      <c r="H71" s="420"/>
      <c r="I71" s="420"/>
      <c r="J71" s="420"/>
      <c r="K71" s="420"/>
      <c r="L71" s="420"/>
      <c r="M71" s="420"/>
      <c r="N71" s="420"/>
      <c r="O71" s="420"/>
      <c r="P71" s="432"/>
      <c r="Q71" s="438">
        <v>83</v>
      </c>
      <c r="R71" s="450"/>
      <c r="S71" s="450"/>
      <c r="T71" s="450"/>
      <c r="U71" s="450"/>
      <c r="V71" s="450">
        <v>74</v>
      </c>
      <c r="W71" s="450"/>
      <c r="X71" s="450"/>
      <c r="Y71" s="450"/>
      <c r="Z71" s="450"/>
      <c r="AA71" s="450">
        <v>9</v>
      </c>
      <c r="AB71" s="450"/>
      <c r="AC71" s="450"/>
      <c r="AD71" s="450"/>
      <c r="AE71" s="450"/>
      <c r="AF71" s="450">
        <v>9</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59</v>
      </c>
      <c r="C72" s="420"/>
      <c r="D72" s="420"/>
      <c r="E72" s="420"/>
      <c r="F72" s="420"/>
      <c r="G72" s="420"/>
      <c r="H72" s="420"/>
      <c r="I72" s="420"/>
      <c r="J72" s="420"/>
      <c r="K72" s="420"/>
      <c r="L72" s="420"/>
      <c r="M72" s="420"/>
      <c r="N72" s="420"/>
      <c r="O72" s="420"/>
      <c r="P72" s="432"/>
      <c r="Q72" s="438">
        <v>118</v>
      </c>
      <c r="R72" s="450"/>
      <c r="S72" s="450"/>
      <c r="T72" s="450"/>
      <c r="U72" s="450"/>
      <c r="V72" s="450">
        <v>106</v>
      </c>
      <c r="W72" s="450"/>
      <c r="X72" s="450"/>
      <c r="Y72" s="450"/>
      <c r="Z72" s="450"/>
      <c r="AA72" s="450">
        <v>12</v>
      </c>
      <c r="AB72" s="450"/>
      <c r="AC72" s="450"/>
      <c r="AD72" s="450"/>
      <c r="AE72" s="450"/>
      <c r="AF72" s="450">
        <v>12</v>
      </c>
      <c r="AG72" s="450"/>
      <c r="AH72" s="450"/>
      <c r="AI72" s="450"/>
      <c r="AJ72" s="450"/>
      <c r="AK72" s="450" t="s">
        <v>201</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529</v>
      </c>
      <c r="C73" s="420"/>
      <c r="D73" s="420"/>
      <c r="E73" s="420"/>
      <c r="F73" s="420"/>
      <c r="G73" s="420"/>
      <c r="H73" s="420"/>
      <c r="I73" s="420"/>
      <c r="J73" s="420"/>
      <c r="K73" s="420"/>
      <c r="L73" s="420"/>
      <c r="M73" s="420"/>
      <c r="N73" s="420"/>
      <c r="O73" s="420"/>
      <c r="P73" s="432"/>
      <c r="Q73" s="438">
        <v>590</v>
      </c>
      <c r="R73" s="450"/>
      <c r="S73" s="450"/>
      <c r="T73" s="450"/>
      <c r="U73" s="450"/>
      <c r="V73" s="450">
        <v>542</v>
      </c>
      <c r="W73" s="450"/>
      <c r="X73" s="450"/>
      <c r="Y73" s="450"/>
      <c r="Z73" s="450"/>
      <c r="AA73" s="450">
        <v>48</v>
      </c>
      <c r="AB73" s="450"/>
      <c r="AC73" s="450"/>
      <c r="AD73" s="450"/>
      <c r="AE73" s="450"/>
      <c r="AF73" s="450">
        <v>48</v>
      </c>
      <c r="AG73" s="450"/>
      <c r="AH73" s="450"/>
      <c r="AI73" s="450"/>
      <c r="AJ73" s="450"/>
      <c r="AK73" s="450" t="s">
        <v>201</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530</v>
      </c>
      <c r="C74" s="420"/>
      <c r="D74" s="420"/>
      <c r="E74" s="420"/>
      <c r="F74" s="420"/>
      <c r="G74" s="420"/>
      <c r="H74" s="420"/>
      <c r="I74" s="420"/>
      <c r="J74" s="420"/>
      <c r="K74" s="420"/>
      <c r="L74" s="420"/>
      <c r="M74" s="420"/>
      <c r="N74" s="420"/>
      <c r="O74" s="420"/>
      <c r="P74" s="432"/>
      <c r="Q74" s="438">
        <v>153545</v>
      </c>
      <c r="R74" s="450"/>
      <c r="S74" s="450"/>
      <c r="T74" s="450"/>
      <c r="U74" s="450"/>
      <c r="V74" s="450">
        <v>151526</v>
      </c>
      <c r="W74" s="450"/>
      <c r="X74" s="450"/>
      <c r="Y74" s="450"/>
      <c r="Z74" s="450"/>
      <c r="AA74" s="450">
        <v>2019</v>
      </c>
      <c r="AB74" s="450"/>
      <c r="AC74" s="450"/>
      <c r="AD74" s="450"/>
      <c r="AE74" s="450"/>
      <c r="AF74" s="450">
        <v>2019</v>
      </c>
      <c r="AG74" s="450"/>
      <c r="AH74" s="450"/>
      <c r="AI74" s="450"/>
      <c r="AJ74" s="450"/>
      <c r="AK74" s="450">
        <v>1106</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417</v>
      </c>
      <c r="C75" s="420"/>
      <c r="D75" s="420"/>
      <c r="E75" s="420"/>
      <c r="F75" s="420"/>
      <c r="G75" s="420"/>
      <c r="H75" s="420"/>
      <c r="I75" s="420"/>
      <c r="J75" s="420"/>
      <c r="K75" s="420"/>
      <c r="L75" s="420"/>
      <c r="M75" s="420"/>
      <c r="N75" s="420"/>
      <c r="O75" s="420"/>
      <c r="P75" s="432"/>
      <c r="Q75" s="444">
        <v>671</v>
      </c>
      <c r="R75" s="456"/>
      <c r="S75" s="456"/>
      <c r="T75" s="456"/>
      <c r="U75" s="460"/>
      <c r="V75" s="461">
        <v>664</v>
      </c>
      <c r="W75" s="456"/>
      <c r="X75" s="456"/>
      <c r="Y75" s="456"/>
      <c r="Z75" s="460"/>
      <c r="AA75" s="461">
        <v>7</v>
      </c>
      <c r="AB75" s="456"/>
      <c r="AC75" s="456"/>
      <c r="AD75" s="456"/>
      <c r="AE75" s="460"/>
      <c r="AF75" s="461">
        <v>7</v>
      </c>
      <c r="AG75" s="456"/>
      <c r="AH75" s="456"/>
      <c r="AI75" s="456"/>
      <c r="AJ75" s="460"/>
      <c r="AK75" s="461" t="s">
        <v>201</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249</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2442</v>
      </c>
      <c r="AG88" s="452"/>
      <c r="AH88" s="452"/>
      <c r="AI88" s="452"/>
      <c r="AJ88" s="452"/>
      <c r="AK88" s="455"/>
      <c r="AL88" s="455"/>
      <c r="AM88" s="455"/>
      <c r="AN88" s="455"/>
      <c r="AO88" s="455"/>
      <c r="AP88" s="452">
        <v>2362</v>
      </c>
      <c r="AQ88" s="452"/>
      <c r="AR88" s="452"/>
      <c r="AS88" s="452"/>
      <c r="AT88" s="452"/>
      <c r="AU88" s="452">
        <v>27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249</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32</v>
      </c>
      <c r="CS102" s="604"/>
      <c r="CT102" s="604"/>
      <c r="CU102" s="604"/>
      <c r="CV102" s="697"/>
      <c r="CW102" s="696">
        <v>4</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v>90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194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395</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395</v>
      </c>
      <c r="CB109" s="406"/>
      <c r="CC109" s="406"/>
      <c r="CD109" s="406"/>
      <c r="CE109" s="469"/>
      <c r="CF109" s="655" t="s">
        <v>471</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395</v>
      </c>
      <c r="DR109" s="406"/>
      <c r="DS109" s="406"/>
      <c r="DT109" s="406"/>
      <c r="DU109" s="469"/>
      <c r="DV109" s="480" t="s">
        <v>471</v>
      </c>
      <c r="DW109" s="406"/>
      <c r="DX109" s="406"/>
      <c r="DY109" s="406"/>
      <c r="DZ109" s="555"/>
    </row>
    <row r="110" spans="1:131" s="365" customFormat="1" ht="26.25" customHeight="1">
      <c r="A110" s="384" t="s">
        <v>332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754937</v>
      </c>
      <c r="AB110" s="487"/>
      <c r="AC110" s="487"/>
      <c r="AD110" s="487"/>
      <c r="AE110" s="498"/>
      <c r="AF110" s="514">
        <v>658984</v>
      </c>
      <c r="AG110" s="487"/>
      <c r="AH110" s="487"/>
      <c r="AI110" s="487"/>
      <c r="AJ110" s="498"/>
      <c r="AK110" s="514">
        <v>591975</v>
      </c>
      <c r="AL110" s="487"/>
      <c r="AM110" s="487"/>
      <c r="AN110" s="487"/>
      <c r="AO110" s="498"/>
      <c r="AP110" s="538">
        <v>35</v>
      </c>
      <c r="AQ110" s="546"/>
      <c r="AR110" s="546"/>
      <c r="AS110" s="546"/>
      <c r="AT110" s="556"/>
      <c r="AU110" s="568" t="s">
        <v>111</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4043146</v>
      </c>
      <c r="BR110" s="640"/>
      <c r="BS110" s="640"/>
      <c r="BT110" s="640"/>
      <c r="BU110" s="640"/>
      <c r="BV110" s="640">
        <v>3705811</v>
      </c>
      <c r="BW110" s="640"/>
      <c r="BX110" s="640"/>
      <c r="BY110" s="640"/>
      <c r="BZ110" s="640"/>
      <c r="CA110" s="640">
        <v>3408433</v>
      </c>
      <c r="CB110" s="640"/>
      <c r="CC110" s="640"/>
      <c r="CD110" s="640"/>
      <c r="CE110" s="640"/>
      <c r="CF110" s="656">
        <v>201.7</v>
      </c>
      <c r="CG110" s="660"/>
      <c r="CH110" s="660"/>
      <c r="CI110" s="660"/>
      <c r="CJ110" s="660"/>
      <c r="CK110" s="672" t="s">
        <v>390</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154</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1980984</v>
      </c>
      <c r="BR112" s="641"/>
      <c r="BS112" s="641"/>
      <c r="BT112" s="641"/>
      <c r="BU112" s="641"/>
      <c r="BV112" s="641">
        <v>2132790</v>
      </c>
      <c r="BW112" s="641"/>
      <c r="BX112" s="641"/>
      <c r="BY112" s="641"/>
      <c r="BZ112" s="641"/>
      <c r="CA112" s="641">
        <v>2126600</v>
      </c>
      <c r="CB112" s="641"/>
      <c r="CC112" s="641"/>
      <c r="CD112" s="641"/>
      <c r="CE112" s="641"/>
      <c r="CF112" s="657">
        <v>125.8</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134713</v>
      </c>
      <c r="AB113" s="446"/>
      <c r="AC113" s="446"/>
      <c r="AD113" s="446"/>
      <c r="AE113" s="499"/>
      <c r="AF113" s="515">
        <v>157786</v>
      </c>
      <c r="AG113" s="446"/>
      <c r="AH113" s="446"/>
      <c r="AI113" s="446"/>
      <c r="AJ113" s="499"/>
      <c r="AK113" s="515">
        <v>143782</v>
      </c>
      <c r="AL113" s="446"/>
      <c r="AM113" s="446"/>
      <c r="AN113" s="446"/>
      <c r="AO113" s="499"/>
      <c r="AP113" s="539">
        <v>8.5</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40879</v>
      </c>
      <c r="BR113" s="641"/>
      <c r="BS113" s="641"/>
      <c r="BT113" s="641"/>
      <c r="BU113" s="641"/>
      <c r="BV113" s="641">
        <v>33019</v>
      </c>
      <c r="BW113" s="641"/>
      <c r="BX113" s="641"/>
      <c r="BY113" s="641"/>
      <c r="BZ113" s="641"/>
      <c r="CA113" s="641">
        <v>27385</v>
      </c>
      <c r="CB113" s="641"/>
      <c r="CC113" s="641"/>
      <c r="CD113" s="641"/>
      <c r="CE113" s="641"/>
      <c r="CF113" s="657">
        <v>1.6</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10771</v>
      </c>
      <c r="AB114" s="446"/>
      <c r="AC114" s="446"/>
      <c r="AD114" s="446"/>
      <c r="AE114" s="499"/>
      <c r="AF114" s="515">
        <v>8527</v>
      </c>
      <c r="AG114" s="446"/>
      <c r="AH114" s="446"/>
      <c r="AI114" s="446"/>
      <c r="AJ114" s="499"/>
      <c r="AK114" s="515">
        <v>6234</v>
      </c>
      <c r="AL114" s="446"/>
      <c r="AM114" s="446"/>
      <c r="AN114" s="446"/>
      <c r="AO114" s="499"/>
      <c r="AP114" s="539">
        <v>0.4</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273716</v>
      </c>
      <c r="BR114" s="641"/>
      <c r="BS114" s="641"/>
      <c r="BT114" s="641"/>
      <c r="BU114" s="641"/>
      <c r="BV114" s="641">
        <v>295519</v>
      </c>
      <c r="BW114" s="641"/>
      <c r="BX114" s="641"/>
      <c r="BY114" s="641"/>
      <c r="BZ114" s="641"/>
      <c r="CA114" s="641">
        <v>295268</v>
      </c>
      <c r="CB114" s="641"/>
      <c r="CC114" s="641"/>
      <c r="CD114" s="641"/>
      <c r="CE114" s="641"/>
      <c r="CF114" s="657">
        <v>17.5</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346</v>
      </c>
      <c r="AB115" s="446"/>
      <c r="AC115" s="446"/>
      <c r="AD115" s="446"/>
      <c r="AE115" s="499"/>
      <c r="AF115" s="515">
        <v>1018</v>
      </c>
      <c r="AG115" s="446"/>
      <c r="AH115" s="446"/>
      <c r="AI115" s="446"/>
      <c r="AJ115" s="499"/>
      <c r="AK115" s="515">
        <v>1929</v>
      </c>
      <c r="AL115" s="446"/>
      <c r="AM115" s="446"/>
      <c r="AN115" s="446"/>
      <c r="AO115" s="499"/>
      <c r="AP115" s="539">
        <v>0.1</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v>90000</v>
      </c>
      <c r="BR115" s="641"/>
      <c r="BS115" s="641"/>
      <c r="BT115" s="641"/>
      <c r="BU115" s="641"/>
      <c r="BV115" s="641">
        <v>30000</v>
      </c>
      <c r="BW115" s="641"/>
      <c r="BX115" s="641"/>
      <c r="BY115" s="641"/>
      <c r="BZ115" s="641"/>
      <c r="CA115" s="641">
        <v>90000</v>
      </c>
      <c r="CB115" s="641"/>
      <c r="CC115" s="641"/>
      <c r="CD115" s="641"/>
      <c r="CE115" s="641"/>
      <c r="CF115" s="657">
        <v>5.3</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99</v>
      </c>
      <c r="AB116" s="446"/>
      <c r="AC116" s="446"/>
      <c r="AD116" s="446"/>
      <c r="AE116" s="499"/>
      <c r="AF116" s="515">
        <v>115</v>
      </c>
      <c r="AG116" s="446"/>
      <c r="AH116" s="446"/>
      <c r="AI116" s="446"/>
      <c r="AJ116" s="499"/>
      <c r="AK116" s="515">
        <v>54</v>
      </c>
      <c r="AL116" s="446"/>
      <c r="AM116" s="446"/>
      <c r="AN116" s="446"/>
      <c r="AO116" s="499"/>
      <c r="AP116" s="539">
        <v>0</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327</v>
      </c>
      <c r="Z117" s="469"/>
      <c r="AA117" s="483">
        <v>900866</v>
      </c>
      <c r="AB117" s="488"/>
      <c r="AC117" s="488"/>
      <c r="AD117" s="488"/>
      <c r="AE117" s="500"/>
      <c r="AF117" s="516">
        <v>826430</v>
      </c>
      <c r="AG117" s="488"/>
      <c r="AH117" s="488"/>
      <c r="AI117" s="488"/>
      <c r="AJ117" s="500"/>
      <c r="AK117" s="516">
        <v>743974</v>
      </c>
      <c r="AL117" s="488"/>
      <c r="AM117" s="488"/>
      <c r="AN117" s="488"/>
      <c r="AO117" s="500"/>
      <c r="AP117" s="540"/>
      <c r="AQ117" s="548"/>
      <c r="AR117" s="548"/>
      <c r="AS117" s="548"/>
      <c r="AT117" s="558"/>
      <c r="AU117" s="569"/>
      <c r="AV117" s="578"/>
      <c r="AW117" s="578"/>
      <c r="AX117" s="578"/>
      <c r="AY117" s="578"/>
      <c r="AZ117" s="426" t="s">
        <v>365</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395</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390</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167</v>
      </c>
      <c r="BP119" s="629"/>
      <c r="BQ119" s="634">
        <v>6428725</v>
      </c>
      <c r="BR119" s="642"/>
      <c r="BS119" s="642"/>
      <c r="BT119" s="642"/>
      <c r="BU119" s="642"/>
      <c r="BV119" s="642">
        <v>6197139</v>
      </c>
      <c r="BW119" s="642"/>
      <c r="BX119" s="642"/>
      <c r="BY119" s="642"/>
      <c r="BZ119" s="642"/>
      <c r="CA119" s="642">
        <v>5947686</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474</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1671609</v>
      </c>
      <c r="BR120" s="640"/>
      <c r="BS120" s="640"/>
      <c r="BT120" s="640"/>
      <c r="BU120" s="640"/>
      <c r="BV120" s="640">
        <v>2001137</v>
      </c>
      <c r="BW120" s="640"/>
      <c r="BX120" s="640"/>
      <c r="BY120" s="640"/>
      <c r="BZ120" s="640"/>
      <c r="CA120" s="640">
        <v>2189025</v>
      </c>
      <c r="CB120" s="640"/>
      <c r="CC120" s="640"/>
      <c r="CD120" s="640"/>
      <c r="CE120" s="640"/>
      <c r="CF120" s="656">
        <v>129.5</v>
      </c>
      <c r="CG120" s="660"/>
      <c r="CH120" s="660"/>
      <c r="CI120" s="660"/>
      <c r="CJ120" s="660"/>
      <c r="CK120" s="675" t="s">
        <v>268</v>
      </c>
      <c r="CL120" s="685"/>
      <c r="CM120" s="685"/>
      <c r="CN120" s="685"/>
      <c r="CO120" s="688"/>
      <c r="CP120" s="692" t="s">
        <v>49</v>
      </c>
      <c r="CQ120" s="695"/>
      <c r="CR120" s="695"/>
      <c r="CS120" s="695"/>
      <c r="CT120" s="695"/>
      <c r="CU120" s="695"/>
      <c r="CV120" s="695"/>
      <c r="CW120" s="695"/>
      <c r="CX120" s="695"/>
      <c r="CY120" s="695"/>
      <c r="CZ120" s="695"/>
      <c r="DA120" s="695"/>
      <c r="DB120" s="695"/>
      <c r="DC120" s="695"/>
      <c r="DD120" s="695"/>
      <c r="DE120" s="695"/>
      <c r="DF120" s="698"/>
      <c r="DG120" s="632">
        <v>1667938</v>
      </c>
      <c r="DH120" s="640"/>
      <c r="DI120" s="640"/>
      <c r="DJ120" s="640"/>
      <c r="DK120" s="640"/>
      <c r="DL120" s="640">
        <v>1819734</v>
      </c>
      <c r="DM120" s="640"/>
      <c r="DN120" s="640"/>
      <c r="DO120" s="640"/>
      <c r="DP120" s="640"/>
      <c r="DQ120" s="640">
        <v>1822973</v>
      </c>
      <c r="DR120" s="640"/>
      <c r="DS120" s="640"/>
      <c r="DT120" s="640"/>
      <c r="DU120" s="640"/>
      <c r="DV120" s="712">
        <v>107.9</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3" t="s">
        <v>201</v>
      </c>
      <c r="BR121" s="641"/>
      <c r="BS121" s="641"/>
      <c r="BT121" s="641"/>
      <c r="BU121" s="641"/>
      <c r="BV121" s="641" t="s">
        <v>201</v>
      </c>
      <c r="BW121" s="641"/>
      <c r="BX121" s="641"/>
      <c r="BY121" s="641"/>
      <c r="BZ121" s="641"/>
      <c r="CA121" s="641" t="s">
        <v>201</v>
      </c>
      <c r="CB121" s="641"/>
      <c r="CC121" s="641"/>
      <c r="CD121" s="641"/>
      <c r="CE121" s="641"/>
      <c r="CF121" s="657" t="s">
        <v>201</v>
      </c>
      <c r="CG121" s="661"/>
      <c r="CH121" s="661"/>
      <c r="CI121" s="661"/>
      <c r="CJ121" s="661"/>
      <c r="CK121" s="676"/>
      <c r="CL121" s="686"/>
      <c r="CM121" s="686"/>
      <c r="CN121" s="686"/>
      <c r="CO121" s="689"/>
      <c r="CP121" s="693" t="s">
        <v>46</v>
      </c>
      <c r="CQ121" s="403"/>
      <c r="CR121" s="403"/>
      <c r="CS121" s="403"/>
      <c r="CT121" s="403"/>
      <c r="CU121" s="403"/>
      <c r="CV121" s="403"/>
      <c r="CW121" s="403"/>
      <c r="CX121" s="403"/>
      <c r="CY121" s="403"/>
      <c r="CZ121" s="403"/>
      <c r="DA121" s="403"/>
      <c r="DB121" s="403"/>
      <c r="DC121" s="403"/>
      <c r="DD121" s="403"/>
      <c r="DE121" s="403"/>
      <c r="DF121" s="699"/>
      <c r="DG121" s="633">
        <v>308192</v>
      </c>
      <c r="DH121" s="641"/>
      <c r="DI121" s="641"/>
      <c r="DJ121" s="641"/>
      <c r="DK121" s="641"/>
      <c r="DL121" s="641">
        <v>304959</v>
      </c>
      <c r="DM121" s="641"/>
      <c r="DN121" s="641"/>
      <c r="DO121" s="641"/>
      <c r="DP121" s="641"/>
      <c r="DQ121" s="641">
        <v>298172</v>
      </c>
      <c r="DR121" s="641"/>
      <c r="DS121" s="641"/>
      <c r="DT121" s="641"/>
      <c r="DU121" s="641"/>
      <c r="DV121" s="713">
        <v>17.600000000000001</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4465412</v>
      </c>
      <c r="BR122" s="642"/>
      <c r="BS122" s="642"/>
      <c r="BT122" s="642"/>
      <c r="BU122" s="642"/>
      <c r="BV122" s="642">
        <v>4223665</v>
      </c>
      <c r="BW122" s="642"/>
      <c r="BX122" s="642"/>
      <c r="BY122" s="642"/>
      <c r="BZ122" s="642"/>
      <c r="CA122" s="642">
        <v>4018789</v>
      </c>
      <c r="CB122" s="642"/>
      <c r="CC122" s="642"/>
      <c r="CD122" s="642"/>
      <c r="CE122" s="642"/>
      <c r="CF122" s="658">
        <v>237.8</v>
      </c>
      <c r="CG122" s="662"/>
      <c r="CH122" s="662"/>
      <c r="CI122" s="662"/>
      <c r="CJ122" s="662"/>
      <c r="CK122" s="676"/>
      <c r="CL122" s="686"/>
      <c r="CM122" s="686"/>
      <c r="CN122" s="686"/>
      <c r="CO122" s="689"/>
      <c r="CP122" s="693" t="s">
        <v>148</v>
      </c>
      <c r="CQ122" s="403"/>
      <c r="CR122" s="403"/>
      <c r="CS122" s="403"/>
      <c r="CT122" s="403"/>
      <c r="CU122" s="403"/>
      <c r="CV122" s="403"/>
      <c r="CW122" s="403"/>
      <c r="CX122" s="403"/>
      <c r="CY122" s="403"/>
      <c r="CZ122" s="403"/>
      <c r="DA122" s="403"/>
      <c r="DB122" s="403"/>
      <c r="DC122" s="403"/>
      <c r="DD122" s="403"/>
      <c r="DE122" s="403"/>
      <c r="DF122" s="699"/>
      <c r="DG122" s="633">
        <v>4854</v>
      </c>
      <c r="DH122" s="641"/>
      <c r="DI122" s="641"/>
      <c r="DJ122" s="641"/>
      <c r="DK122" s="641"/>
      <c r="DL122" s="641">
        <v>8097</v>
      </c>
      <c r="DM122" s="641"/>
      <c r="DN122" s="641"/>
      <c r="DO122" s="641"/>
      <c r="DP122" s="641"/>
      <c r="DQ122" s="641">
        <v>5455</v>
      </c>
      <c r="DR122" s="641"/>
      <c r="DS122" s="641"/>
      <c r="DT122" s="641"/>
      <c r="DU122" s="641"/>
      <c r="DV122" s="713">
        <v>0.3</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222</v>
      </c>
      <c r="BP123" s="629"/>
      <c r="BQ123" s="635">
        <v>6137021</v>
      </c>
      <c r="BR123" s="643"/>
      <c r="BS123" s="643"/>
      <c r="BT123" s="643"/>
      <c r="BU123" s="643"/>
      <c r="BV123" s="643">
        <v>6224802</v>
      </c>
      <c r="BW123" s="643"/>
      <c r="BX123" s="643"/>
      <c r="BY123" s="643"/>
      <c r="BZ123" s="643"/>
      <c r="CA123" s="643">
        <v>6207814</v>
      </c>
      <c r="CB123" s="643"/>
      <c r="CC123" s="643"/>
      <c r="CD123" s="643"/>
      <c r="CE123" s="643"/>
      <c r="CF123" s="544"/>
      <c r="CG123" s="552"/>
      <c r="CH123" s="552"/>
      <c r="CI123" s="552"/>
      <c r="CJ123" s="669"/>
      <c r="CK123" s="676"/>
      <c r="CL123" s="686"/>
      <c r="CM123" s="686"/>
      <c r="CN123" s="686"/>
      <c r="CO123" s="689"/>
      <c r="CP123" s="693" t="s">
        <v>207</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17.3</v>
      </c>
      <c r="BR124" s="644"/>
      <c r="BS124" s="644"/>
      <c r="BT124" s="644"/>
      <c r="BU124" s="644"/>
      <c r="BV124" s="644" t="s">
        <v>201</v>
      </c>
      <c r="BW124" s="644"/>
      <c r="BX124" s="644"/>
      <c r="BY124" s="644"/>
      <c r="BZ124" s="644"/>
      <c r="CA124" s="644" t="s">
        <v>201</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v>720</v>
      </c>
      <c r="AG126" s="446"/>
      <c r="AH126" s="446"/>
      <c r="AI126" s="446"/>
      <c r="AJ126" s="499"/>
      <c r="AK126" s="515">
        <v>1695</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302</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346</v>
      </c>
      <c r="AB127" s="446"/>
      <c r="AC127" s="446"/>
      <c r="AD127" s="446"/>
      <c r="AE127" s="499"/>
      <c r="AF127" s="515">
        <v>298</v>
      </c>
      <c r="AG127" s="446"/>
      <c r="AH127" s="446"/>
      <c r="AI127" s="446"/>
      <c r="AJ127" s="499"/>
      <c r="AK127" s="515">
        <v>234</v>
      </c>
      <c r="AL127" s="446"/>
      <c r="AM127" s="446"/>
      <c r="AN127" s="446"/>
      <c r="AO127" s="499"/>
      <c r="AP127" s="539">
        <v>0</v>
      </c>
      <c r="AQ127" s="547"/>
      <c r="AR127" s="547"/>
      <c r="AS127" s="547"/>
      <c r="AT127" s="557"/>
      <c r="AU127" s="378"/>
      <c r="AV127" s="378"/>
      <c r="AW127" s="378"/>
      <c r="AX127" s="584" t="s">
        <v>491</v>
      </c>
      <c r="AY127" s="593"/>
      <c r="AZ127" s="593"/>
      <c r="BA127" s="593"/>
      <c r="BB127" s="593"/>
      <c r="BC127" s="593"/>
      <c r="BD127" s="593"/>
      <c r="BE127" s="610"/>
      <c r="BF127" s="612" t="s">
        <v>443</v>
      </c>
      <c r="BG127" s="593"/>
      <c r="BH127" s="593"/>
      <c r="BI127" s="593"/>
      <c r="BJ127" s="593"/>
      <c r="BK127" s="593"/>
      <c r="BL127" s="610"/>
      <c r="BM127" s="612" t="s">
        <v>303</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t="s">
        <v>201</v>
      </c>
      <c r="AB128" s="487"/>
      <c r="AC128" s="487"/>
      <c r="AD128" s="487"/>
      <c r="AE128" s="498"/>
      <c r="AF128" s="514">
        <v>45</v>
      </c>
      <c r="AG128" s="487"/>
      <c r="AH128" s="487"/>
      <c r="AI128" s="487"/>
      <c r="AJ128" s="498"/>
      <c r="AK128" s="514" t="s">
        <v>201</v>
      </c>
      <c r="AL128" s="487"/>
      <c r="AM128" s="487"/>
      <c r="AN128" s="487"/>
      <c r="AO128" s="498"/>
      <c r="AP128" s="541"/>
      <c r="AQ128" s="549"/>
      <c r="AR128" s="549"/>
      <c r="AS128" s="549"/>
      <c r="AT128" s="559"/>
      <c r="AU128" s="378"/>
      <c r="AV128" s="378"/>
      <c r="AW128" s="378"/>
      <c r="AX128" s="384" t="s">
        <v>311</v>
      </c>
      <c r="AY128" s="407"/>
      <c r="AZ128" s="407"/>
      <c r="BA128" s="407"/>
      <c r="BB128" s="407"/>
      <c r="BC128" s="407"/>
      <c r="BD128" s="407"/>
      <c r="BE128" s="470"/>
      <c r="BF128" s="613" t="s">
        <v>201</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406</v>
      </c>
      <c r="CQ128" s="381"/>
      <c r="CR128" s="381"/>
      <c r="CS128" s="381"/>
      <c r="CT128" s="381"/>
      <c r="CU128" s="381"/>
      <c r="CV128" s="381"/>
      <c r="CW128" s="381"/>
      <c r="CX128" s="381"/>
      <c r="CY128" s="381"/>
      <c r="CZ128" s="381"/>
      <c r="DA128" s="381"/>
      <c r="DB128" s="381"/>
      <c r="DC128" s="381"/>
      <c r="DD128" s="381"/>
      <c r="DE128" s="381"/>
      <c r="DF128" s="611"/>
      <c r="DG128" s="702">
        <v>90000</v>
      </c>
      <c r="DH128" s="705"/>
      <c r="DI128" s="705"/>
      <c r="DJ128" s="705"/>
      <c r="DK128" s="705"/>
      <c r="DL128" s="705">
        <v>30000</v>
      </c>
      <c r="DM128" s="705"/>
      <c r="DN128" s="705"/>
      <c r="DO128" s="705"/>
      <c r="DP128" s="705"/>
      <c r="DQ128" s="705">
        <v>90000</v>
      </c>
      <c r="DR128" s="705"/>
      <c r="DS128" s="705"/>
      <c r="DT128" s="705"/>
      <c r="DU128" s="705"/>
      <c r="DV128" s="715">
        <v>5.3</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2324515</v>
      </c>
      <c r="AB129" s="446"/>
      <c r="AC129" s="446"/>
      <c r="AD129" s="446"/>
      <c r="AE129" s="499"/>
      <c r="AF129" s="515">
        <v>2258167</v>
      </c>
      <c r="AG129" s="446"/>
      <c r="AH129" s="446"/>
      <c r="AI129" s="446"/>
      <c r="AJ129" s="499"/>
      <c r="AK129" s="515">
        <v>2236243</v>
      </c>
      <c r="AL129" s="446"/>
      <c r="AM129" s="446"/>
      <c r="AN129" s="446"/>
      <c r="AO129" s="499"/>
      <c r="AP129" s="542"/>
      <c r="AQ129" s="550"/>
      <c r="AR129" s="550"/>
      <c r="AS129" s="550"/>
      <c r="AT129" s="560"/>
      <c r="AU129" s="576"/>
      <c r="AV129" s="576"/>
      <c r="AW129" s="576"/>
      <c r="AX129" s="585" t="s">
        <v>124</v>
      </c>
      <c r="AY129" s="378"/>
      <c r="AZ129" s="378"/>
      <c r="BA129" s="378"/>
      <c r="BB129" s="378"/>
      <c r="BC129" s="378"/>
      <c r="BD129" s="378"/>
      <c r="BE129" s="472"/>
      <c r="BF129" s="614" t="s">
        <v>201</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643796</v>
      </c>
      <c r="AB130" s="446"/>
      <c r="AC130" s="446"/>
      <c r="AD130" s="446"/>
      <c r="AE130" s="499"/>
      <c r="AF130" s="515">
        <v>586186</v>
      </c>
      <c r="AG130" s="446"/>
      <c r="AH130" s="446"/>
      <c r="AI130" s="446"/>
      <c r="AJ130" s="499"/>
      <c r="AK130" s="515">
        <v>546082</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13.7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1680719</v>
      </c>
      <c r="AB131" s="489"/>
      <c r="AC131" s="489"/>
      <c r="AD131" s="489"/>
      <c r="AE131" s="501"/>
      <c r="AF131" s="517">
        <v>1671981</v>
      </c>
      <c r="AG131" s="489"/>
      <c r="AH131" s="489"/>
      <c r="AI131" s="489"/>
      <c r="AJ131" s="501"/>
      <c r="AK131" s="517">
        <v>1690161</v>
      </c>
      <c r="AL131" s="489"/>
      <c r="AM131" s="489"/>
      <c r="AN131" s="489"/>
      <c r="AO131" s="501"/>
      <c r="AP131" s="543"/>
      <c r="AQ131" s="551"/>
      <c r="AR131" s="551"/>
      <c r="AS131" s="551"/>
      <c r="AT131" s="561"/>
      <c r="AU131" s="576"/>
      <c r="AV131" s="576"/>
      <c r="AW131" s="576"/>
      <c r="AX131" s="586" t="s">
        <v>66</v>
      </c>
      <c r="AY131" s="381"/>
      <c r="AZ131" s="381"/>
      <c r="BA131" s="381"/>
      <c r="BB131" s="381"/>
      <c r="BC131" s="381"/>
      <c r="BD131" s="381"/>
      <c r="BE131" s="611"/>
      <c r="BF131" s="616" t="s">
        <v>201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15.29523972</v>
      </c>
      <c r="AB132" s="490"/>
      <c r="AC132" s="490"/>
      <c r="AD132" s="490"/>
      <c r="AE132" s="502"/>
      <c r="AF132" s="518">
        <v>14.36613215</v>
      </c>
      <c r="AG132" s="490"/>
      <c r="AH132" s="490"/>
      <c r="AI132" s="490"/>
      <c r="AJ132" s="502"/>
      <c r="AK132" s="518">
        <v>11.70847038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16.2</v>
      </c>
      <c r="AB133" s="491"/>
      <c r="AC133" s="491"/>
      <c r="AD133" s="491"/>
      <c r="AE133" s="503"/>
      <c r="AF133" s="486">
        <v>16</v>
      </c>
      <c r="AG133" s="491"/>
      <c r="AH133" s="491"/>
      <c r="AI133" s="491"/>
      <c r="AJ133" s="503"/>
      <c r="AK133" s="486">
        <v>13.7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hX1jbffI0+10EaFu1CwX4n3pZSg2rOyOCdLgP7r86xSGKf+ft4HsmEu3VfHhT7bZyKHqUMLYGgia4cq4XpvDXw==" saltValue="YZ2c6dyU3SGgSQSl8jC2R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103</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SMlqM576hs1vpr1psHs6c10EapURTL6tF+Rk2RojP8Kzq2H0N3RqkYhcMGJenyGWg91UOXtFgIsbMiQzt12cPQ==" saltValue="GOKWQxlvtghtX/F8qQSn5g=="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Mh/oMkHoblMT/e3+ot5bTCl1Y5RtZZzTabC51RUNfqLQRkhZNwPBTFrmHpkgKQdmnVEdW1SYqAuYhaKi+dOUg==" saltValue="Sv0XhFJyewxNPIaCd4nS3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497</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498</v>
      </c>
      <c r="AQ8" s="809" t="s">
        <v>499</v>
      </c>
      <c r="AR8" s="823" t="s">
        <v>500</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411223</v>
      </c>
      <c r="AP9" s="787">
        <v>171629</v>
      </c>
      <c r="AQ9" s="810">
        <v>217348</v>
      </c>
      <c r="AR9" s="824">
        <v>-21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88165</v>
      </c>
      <c r="AP10" s="788">
        <v>36797</v>
      </c>
      <c r="AQ10" s="811">
        <v>32038</v>
      </c>
      <c r="AR10" s="825">
        <v>14.9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404</v>
      </c>
      <c r="AL11" s="757"/>
      <c r="AM11" s="757"/>
      <c r="AN11" s="774"/>
      <c r="AO11" s="788" t="s">
        <v>201</v>
      </c>
      <c r="AP11" s="788" t="s">
        <v>201</v>
      </c>
      <c r="AQ11" s="811">
        <v>835</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201</v>
      </c>
      <c r="AP12" s="788" t="s">
        <v>201</v>
      </c>
      <c r="AQ12" s="811" t="s">
        <v>201</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v>21138</v>
      </c>
      <c r="AP13" s="788">
        <v>8822</v>
      </c>
      <c r="AQ13" s="811">
        <v>7824</v>
      </c>
      <c r="AR13" s="825">
        <v>12.8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v>13826</v>
      </c>
      <c r="AP14" s="788">
        <v>5770</v>
      </c>
      <c r="AQ14" s="811">
        <v>4511</v>
      </c>
      <c r="AR14" s="825">
        <v>27.9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-16823</v>
      </c>
      <c r="AP15" s="788">
        <v>-7021</v>
      </c>
      <c r="AQ15" s="811">
        <v>-13520</v>
      </c>
      <c r="AR15" s="825">
        <v>-48.1</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517529</v>
      </c>
      <c r="AP16" s="788">
        <v>215997</v>
      </c>
      <c r="AQ16" s="811">
        <v>249036</v>
      </c>
      <c r="AR16" s="825">
        <v>-13.3</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339</v>
      </c>
      <c r="AQ20" s="812" t="s">
        <v>42</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16.28</v>
      </c>
      <c r="AP21" s="800">
        <v>21</v>
      </c>
      <c r="AQ21" s="813">
        <v>-4.72</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96.2</v>
      </c>
      <c r="AP22" s="801">
        <v>95.5</v>
      </c>
      <c r="AQ22" s="814">
        <v>0.7</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497</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498</v>
      </c>
      <c r="AQ31" s="809" t="s">
        <v>499</v>
      </c>
      <c r="AR31" s="823" t="s">
        <v>500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508</v>
      </c>
      <c r="AL32" s="761"/>
      <c r="AM32" s="761"/>
      <c r="AN32" s="778"/>
      <c r="AO32" s="788">
        <v>591975</v>
      </c>
      <c r="AP32" s="788">
        <v>247068</v>
      </c>
      <c r="AQ32" s="815">
        <v>141939</v>
      </c>
      <c r="AR32" s="825">
        <v>74.099999999999994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509</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143782</v>
      </c>
      <c r="AP35" s="788">
        <v>60009</v>
      </c>
      <c r="AQ35" s="815">
        <v>33103</v>
      </c>
      <c r="AR35" s="825">
        <v>81.3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6234</v>
      </c>
      <c r="AP36" s="788">
        <v>2602</v>
      </c>
      <c r="AQ36" s="815">
        <v>3141</v>
      </c>
      <c r="AR36" s="825">
        <v>-17.2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352</v>
      </c>
      <c r="AL37" s="761"/>
      <c r="AM37" s="761"/>
      <c r="AN37" s="778"/>
      <c r="AO37" s="788">
        <v>1929</v>
      </c>
      <c r="AP37" s="788">
        <v>805</v>
      </c>
      <c r="AQ37" s="815">
        <v>429</v>
      </c>
      <c r="AR37" s="825">
        <v>87.6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v>54</v>
      </c>
      <c r="AP38" s="792">
        <v>23</v>
      </c>
      <c r="AQ38" s="816">
        <v>16</v>
      </c>
      <c r="AR38" s="814">
        <v>43.8</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t="s">
        <v>201</v>
      </c>
      <c r="AP39" s="788" t="s">
        <v>201</v>
      </c>
      <c r="AQ39" s="815">
        <v>-2776</v>
      </c>
      <c r="AR39" s="825" t="s">
        <v>201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-546082</v>
      </c>
      <c r="AP40" s="788">
        <v>-227914</v>
      </c>
      <c r="AQ40" s="815">
        <v>-127875</v>
      </c>
      <c r="AR40" s="825">
        <v>78.2</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392</v>
      </c>
      <c r="AL41" s="763"/>
      <c r="AM41" s="763"/>
      <c r="AN41" s="780"/>
      <c r="AO41" s="788">
        <v>197892</v>
      </c>
      <c r="AP41" s="788">
        <v>82593</v>
      </c>
      <c r="AQ41" s="815">
        <v>47977</v>
      </c>
      <c r="AR41" s="825">
        <v>72.2</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444</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487</v>
      </c>
      <c r="AO50" s="794" t="s">
        <v>488</v>
      </c>
      <c r="AP50" s="805" t="s">
        <v>516</v>
      </c>
      <c r="AQ50" s="818" t="s">
        <v>387</v>
      </c>
      <c r="AR50" s="828" t="s">
        <v>517</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518</v>
      </c>
      <c r="AL51" s="764"/>
      <c r="AM51" s="770">
        <v>473603</v>
      </c>
      <c r="AN51" s="783">
        <v>188311</v>
      </c>
      <c r="AO51" s="795">
        <v>-7.7</v>
      </c>
      <c r="AP51" s="806">
        <v>264232</v>
      </c>
      <c r="AQ51" s="819">
        <v>15.8</v>
      </c>
      <c r="AR51" s="829">
        <v>-23.5</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223632</v>
      </c>
      <c r="AN52" s="784">
        <v>88919</v>
      </c>
      <c r="AO52" s="796">
        <v>-37.6</v>
      </c>
      <c r="AP52" s="807">
        <v>133959</v>
      </c>
      <c r="AQ52" s="820">
        <v>13.9</v>
      </c>
      <c r="AR52" s="830">
        <v>-51.5</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362524</v>
      </c>
      <c r="AN53" s="783">
        <v>143916</v>
      </c>
      <c r="AO53" s="795">
        <v>-23.6</v>
      </c>
      <c r="AP53" s="806">
        <v>263613</v>
      </c>
      <c r="AQ53" s="819">
        <v>-0.2</v>
      </c>
      <c r="AR53" s="829">
        <v>-23.4</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240095</v>
      </c>
      <c r="AN54" s="784">
        <v>95314</v>
      </c>
      <c r="AO54" s="796">
        <v>7.2</v>
      </c>
      <c r="AP54" s="807">
        <v>128823</v>
      </c>
      <c r="AQ54" s="820">
        <v>-3.8</v>
      </c>
      <c r="AR54" s="830">
        <v>11</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321</v>
      </c>
      <c r="AL55" s="764"/>
      <c r="AM55" s="770">
        <v>384880</v>
      </c>
      <c r="AN55" s="783">
        <v>159305</v>
      </c>
      <c r="AO55" s="795">
        <v>10.7</v>
      </c>
      <c r="AP55" s="806">
        <v>330026</v>
      </c>
      <c r="AQ55" s="819">
        <v>25.2</v>
      </c>
      <c r="AR55" s="829">
        <v>-14.5</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233628</v>
      </c>
      <c r="AN56" s="784">
        <v>96700</v>
      </c>
      <c r="AO56" s="796">
        <v>1.5</v>
      </c>
      <c r="AP56" s="807">
        <v>141075</v>
      </c>
      <c r="AQ56" s="820">
        <v>9.5</v>
      </c>
      <c r="AR56" s="830">
        <v>-8</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525277</v>
      </c>
      <c r="AN57" s="783">
        <v>219597</v>
      </c>
      <c r="AO57" s="795">
        <v>37.799999999999997</v>
      </c>
      <c r="AP57" s="806">
        <v>278179</v>
      </c>
      <c r="AQ57" s="819">
        <v>-15.7</v>
      </c>
      <c r="AR57" s="829">
        <v>53.5</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399542</v>
      </c>
      <c r="AN58" s="784">
        <v>167033</v>
      </c>
      <c r="AO58" s="796">
        <v>72.7</v>
      </c>
      <c r="AP58" s="807">
        <v>122182</v>
      </c>
      <c r="AQ58" s="820">
        <v>-13.4</v>
      </c>
      <c r="AR58" s="830">
        <v>86.1</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519</v>
      </c>
      <c r="AL59" s="764"/>
      <c r="AM59" s="770">
        <v>573187</v>
      </c>
      <c r="AN59" s="783">
        <v>239227</v>
      </c>
      <c r="AO59" s="795">
        <v>8.9</v>
      </c>
      <c r="AP59" s="806">
        <v>283153</v>
      </c>
      <c r="AQ59" s="819">
        <v>1.8</v>
      </c>
      <c r="AR59" s="829">
        <v>7.1</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416924</v>
      </c>
      <c r="AN60" s="784">
        <v>174008</v>
      </c>
      <c r="AO60" s="796">
        <v>4.2</v>
      </c>
      <c r="AP60" s="807">
        <v>127593</v>
      </c>
      <c r="AQ60" s="820">
        <v>4.4000000000000004</v>
      </c>
      <c r="AR60" s="830">
        <v>-0.2</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413</v>
      </c>
      <c r="AL61" s="767"/>
      <c r="AM61" s="770">
        <v>463894</v>
      </c>
      <c r="AN61" s="783">
        <v>190071</v>
      </c>
      <c r="AO61" s="795">
        <v>5.2</v>
      </c>
      <c r="AP61" s="806">
        <v>283841</v>
      </c>
      <c r="AQ61" s="821">
        <v>5.4</v>
      </c>
      <c r="AR61" s="829">
        <v>-0.2</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302764</v>
      </c>
      <c r="AN62" s="784">
        <v>124395</v>
      </c>
      <c r="AO62" s="796">
        <v>9.6</v>
      </c>
      <c r="AP62" s="807">
        <v>130726</v>
      </c>
      <c r="AQ62" s="820">
        <v>2.1</v>
      </c>
      <c r="AR62" s="830">
        <v>7.5</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d8Fs88teTMmGow6mGHBFcXSZVn2kUr54g9g9d60psDd4I6HWt+UtIx2mX8+G+dExikB0dgdDpPn5sqjxQZFVBQ==" saltValue="QRn2HwTU9vaFJN6TJG/mX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vc4ZRH5Vmh8W0TIBxDcf1rRvxIpWS87wiGAxpVQwPY77UELR3uRaROVOFhSMr3Bist49dpB0Po6FPojT1CSqpg==" saltValue="81B8ZhjTPNQ9xn0vhAJsD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xyvAc5MP1U+HY0vA3HFYn3zX/Orxsmhs9WzXADbfMWmWcfgYvpG4B0Z6zkA4bhVOHtJS9582z3kob6M5fRSvdQ==" saltValue="sBbElc8Cqy9gmE9XrqcZo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521</v>
      </c>
      <c r="H46" s="853" t="s">
        <v>522</v>
      </c>
      <c r="I46" s="853" t="s">
        <v>523</v>
      </c>
      <c r="J46" s="858" t="s">
        <v>254</v>
      </c>
    </row>
    <row r="47" spans="2:10" ht="57.75" customHeight="1">
      <c r="B47" s="838"/>
      <c r="C47" s="842" t="s">
        <v>4</v>
      </c>
      <c r="D47" s="842"/>
      <c r="E47" s="846"/>
      <c r="F47" s="850">
        <v>65.66</v>
      </c>
      <c r="G47" s="854">
        <v>55.02</v>
      </c>
      <c r="H47" s="854">
        <v>58.16</v>
      </c>
      <c r="I47" s="854">
        <v>72.8</v>
      </c>
      <c r="J47" s="859">
        <v>81.209999999999994</v>
      </c>
    </row>
    <row r="48" spans="2:10" ht="57.75" customHeight="1">
      <c r="B48" s="839"/>
      <c r="C48" s="843" t="s">
        <v>5</v>
      </c>
      <c r="D48" s="843"/>
      <c r="E48" s="847"/>
      <c r="F48" s="851">
        <v>2.85</v>
      </c>
      <c r="G48" s="855">
        <v>0.55000000000000004</v>
      </c>
      <c r="H48" s="855">
        <v>2.68</v>
      </c>
      <c r="I48" s="855">
        <v>3.36</v>
      </c>
      <c r="J48" s="860">
        <v>3.71</v>
      </c>
    </row>
    <row r="49" spans="2:10" ht="57.75" customHeight="1">
      <c r="B49" s="840"/>
      <c r="C49" s="844" t="s">
        <v>17</v>
      </c>
      <c r="D49" s="844"/>
      <c r="E49" s="848"/>
      <c r="F49" s="852" t="s">
        <v>296</v>
      </c>
      <c r="G49" s="856" t="s">
        <v>524</v>
      </c>
      <c r="H49" s="856">
        <v>16.899999999999999</v>
      </c>
      <c r="I49" s="856">
        <v>16.18</v>
      </c>
      <c r="J49" s="861">
        <v>13.1</v>
      </c>
    </row>
    <row r="50" spans="2:10" ht="13"/>
  </sheetData>
  <sheetProtection algorithmName="SHA-512" hashValue="6zasWcKlYd5zINNtN3kvtS0blEgljudusWkFxewo2wOEBP81SOC+pdiQLqbaJdd+PdDPu6btKA3fTUuDFaoduA==" saltValue="YE0KwtZ9wI0otNdaX0R5v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521</v>
      </c>
      <c r="H33" s="883" t="s">
        <v>522</v>
      </c>
      <c r="I33" s="883" t="s">
        <v>523</v>
      </c>
      <c r="J33" s="887" t="s">
        <v>254</v>
      </c>
      <c r="K33" s="862"/>
      <c r="L33" s="862"/>
      <c r="M33" s="862"/>
      <c r="N33" s="862"/>
      <c r="O33" s="862"/>
      <c r="P33" s="862"/>
    </row>
    <row r="34" spans="1:16" ht="39" customHeight="1">
      <c r="A34" s="862"/>
      <c r="B34" s="864"/>
      <c r="C34" s="870" t="s">
        <v>453</v>
      </c>
      <c r="D34" s="870"/>
      <c r="E34" s="875"/>
      <c r="F34" s="879">
        <v>2.85</v>
      </c>
      <c r="G34" s="884">
        <v>0.54</v>
      </c>
      <c r="H34" s="884">
        <v>2.67</v>
      </c>
      <c r="I34" s="884">
        <v>3.35</v>
      </c>
      <c r="J34" s="888">
        <v>3.7</v>
      </c>
      <c r="K34" s="862"/>
      <c r="L34" s="862"/>
      <c r="M34" s="862"/>
      <c r="N34" s="862"/>
      <c r="O34" s="862"/>
      <c r="P34" s="862"/>
    </row>
    <row r="35" spans="1:16" ht="39" customHeight="1">
      <c r="A35" s="862"/>
      <c r="B35" s="865"/>
      <c r="C35" s="871" t="s">
        <v>49</v>
      </c>
      <c r="D35" s="871"/>
      <c r="E35" s="876"/>
      <c r="F35" s="880">
        <v>7.0000000000000007e-002</v>
      </c>
      <c r="G35" s="885">
        <v>6.e-002</v>
      </c>
      <c r="H35" s="885">
        <v>5.e-002</v>
      </c>
      <c r="I35" s="885">
        <v>5.e-002</v>
      </c>
      <c r="J35" s="889">
        <v>1</v>
      </c>
      <c r="K35" s="862"/>
      <c r="L35" s="862"/>
      <c r="M35" s="862"/>
      <c r="N35" s="862"/>
      <c r="O35" s="862"/>
      <c r="P35" s="862"/>
    </row>
    <row r="36" spans="1:16" ht="39" customHeight="1">
      <c r="A36" s="862"/>
      <c r="B36" s="865"/>
      <c r="C36" s="871" t="s">
        <v>46</v>
      </c>
      <c r="D36" s="871"/>
      <c r="E36" s="876"/>
      <c r="F36" s="880">
        <v>6.e-002</v>
      </c>
      <c r="G36" s="885">
        <v>6.e-002</v>
      </c>
      <c r="H36" s="885">
        <v>6.e-002</v>
      </c>
      <c r="I36" s="885">
        <v>5.e-002</v>
      </c>
      <c r="J36" s="889">
        <v>0.84</v>
      </c>
      <c r="K36" s="862"/>
      <c r="L36" s="862"/>
      <c r="M36" s="862"/>
      <c r="N36" s="862"/>
      <c r="O36" s="862"/>
      <c r="P36" s="862"/>
    </row>
    <row r="37" spans="1:16" ht="39" customHeight="1">
      <c r="A37" s="862"/>
      <c r="B37" s="865"/>
      <c r="C37" s="871" t="s">
        <v>148</v>
      </c>
      <c r="D37" s="871"/>
      <c r="E37" s="876"/>
      <c r="F37" s="880">
        <v>0.22</v>
      </c>
      <c r="G37" s="885">
        <v>0.27</v>
      </c>
      <c r="H37" s="885">
        <v>0.23</v>
      </c>
      <c r="I37" s="885">
        <v>0.28000000000000003</v>
      </c>
      <c r="J37" s="889">
        <v>0.28000000000000003</v>
      </c>
      <c r="K37" s="862"/>
      <c r="L37" s="862"/>
      <c r="M37" s="862"/>
      <c r="N37" s="862"/>
      <c r="O37" s="862"/>
      <c r="P37" s="862"/>
    </row>
    <row r="38" spans="1:16" ht="39" customHeight="1">
      <c r="A38" s="862"/>
      <c r="B38" s="865"/>
      <c r="C38" s="871" t="s">
        <v>207</v>
      </c>
      <c r="D38" s="871"/>
      <c r="E38" s="876"/>
      <c r="F38" s="880">
        <v>0.14000000000000001</v>
      </c>
      <c r="G38" s="885">
        <v>0.38</v>
      </c>
      <c r="H38" s="885">
        <v>0.92</v>
      </c>
      <c r="I38" s="885">
        <v>1.e-002</v>
      </c>
      <c r="J38" s="889">
        <v>7.0000000000000007e-002</v>
      </c>
      <c r="K38" s="862"/>
      <c r="L38" s="862"/>
      <c r="M38" s="862"/>
      <c r="N38" s="862"/>
      <c r="O38" s="862"/>
      <c r="P38" s="862"/>
    </row>
    <row r="39" spans="1:16" ht="39" customHeight="1">
      <c r="A39" s="862"/>
      <c r="B39" s="865"/>
      <c r="C39" s="871" t="s">
        <v>226</v>
      </c>
      <c r="D39" s="871"/>
      <c r="E39" s="876"/>
      <c r="F39" s="880">
        <v>8.e-002</v>
      </c>
      <c r="G39" s="885">
        <v>8.e-002</v>
      </c>
      <c r="H39" s="885">
        <v>7.0000000000000007e-002</v>
      </c>
      <c r="I39" s="885">
        <v>7.0000000000000007e-002</v>
      </c>
      <c r="J39" s="889">
        <v>7.0000000000000007e-002</v>
      </c>
      <c r="K39" s="862"/>
      <c r="L39" s="862"/>
      <c r="M39" s="862"/>
      <c r="N39" s="862"/>
      <c r="O39" s="862"/>
      <c r="P39" s="862"/>
    </row>
    <row r="40" spans="1:16" ht="39" customHeight="1">
      <c r="A40" s="862"/>
      <c r="B40" s="865"/>
      <c r="C40" s="871" t="s">
        <v>462</v>
      </c>
      <c r="D40" s="871"/>
      <c r="E40" s="876"/>
      <c r="F40" s="880">
        <v>0.48</v>
      </c>
      <c r="G40" s="885">
        <v>0.23</v>
      </c>
      <c r="H40" s="885">
        <v>0.33</v>
      </c>
      <c r="I40" s="885">
        <v>3.e-002</v>
      </c>
      <c r="J40" s="889">
        <v>3.e-002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483</v>
      </c>
      <c r="D43" s="872"/>
      <c r="E43" s="877"/>
      <c r="F43" s="881">
        <v>0</v>
      </c>
      <c r="G43" s="886" t="s">
        <v>201</v>
      </c>
      <c r="H43" s="886" t="s">
        <v>201</v>
      </c>
      <c r="I43" s="886" t="s">
        <v>201</v>
      </c>
      <c r="J43" s="890" t="s">
        <v>201</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CL0MLajuv4euTRdVHbX76lc+/8EsHgwtJ/X/F8gAvt/vmA8YMAiOz7HNVOfvGZaHTYT2sHVZr7yW6/ouihEZyw==" saltValue="0Mu30UmHMRpv5ZRZPQ3+T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2</v>
      </c>
      <c r="L44" s="950" t="s">
        <v>521</v>
      </c>
      <c r="M44" s="950" t="s">
        <v>522</v>
      </c>
      <c r="N44" s="950" t="s">
        <v>523</v>
      </c>
      <c r="O44" s="959" t="s">
        <v>254</v>
      </c>
      <c r="P44" s="734"/>
      <c r="Q44" s="734"/>
      <c r="R44" s="734"/>
      <c r="S44" s="734"/>
      <c r="T44" s="734"/>
      <c r="U44" s="734"/>
    </row>
    <row r="45" spans="1:21" ht="30.75" customHeight="1">
      <c r="A45" s="734"/>
      <c r="B45" s="892" t="s">
        <v>27</v>
      </c>
      <c r="C45" s="906"/>
      <c r="D45" s="916"/>
      <c r="E45" s="925" t="s">
        <v>24</v>
      </c>
      <c r="F45" s="925"/>
      <c r="G45" s="925"/>
      <c r="H45" s="925"/>
      <c r="I45" s="925"/>
      <c r="J45" s="934"/>
      <c r="K45" s="942">
        <v>605</v>
      </c>
      <c r="L45" s="951">
        <v>742</v>
      </c>
      <c r="M45" s="951">
        <v>755</v>
      </c>
      <c r="N45" s="951">
        <v>659</v>
      </c>
      <c r="O45" s="960">
        <v>592</v>
      </c>
      <c r="P45" s="734"/>
      <c r="Q45" s="734"/>
      <c r="R45" s="734"/>
      <c r="S45" s="734"/>
      <c r="T45" s="734"/>
      <c r="U45" s="734"/>
    </row>
    <row r="46" spans="1:21" ht="30.75" customHeight="1">
      <c r="A46" s="734"/>
      <c r="B46" s="893"/>
      <c r="C46" s="907"/>
      <c r="D46" s="917"/>
      <c r="E46" s="926" t="s">
        <v>30</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33</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39</v>
      </c>
      <c r="F48" s="926"/>
      <c r="G48" s="926"/>
      <c r="H48" s="926"/>
      <c r="I48" s="926"/>
      <c r="J48" s="935"/>
      <c r="K48" s="943">
        <v>110</v>
      </c>
      <c r="L48" s="952">
        <v>131</v>
      </c>
      <c r="M48" s="952">
        <v>135</v>
      </c>
      <c r="N48" s="952">
        <v>158</v>
      </c>
      <c r="O48" s="961">
        <v>144</v>
      </c>
      <c r="P48" s="734"/>
      <c r="Q48" s="734"/>
      <c r="R48" s="734"/>
      <c r="S48" s="734"/>
      <c r="T48" s="734"/>
      <c r="U48" s="734"/>
    </row>
    <row r="49" spans="1:21" ht="30.75" customHeight="1">
      <c r="A49" s="734"/>
      <c r="B49" s="893"/>
      <c r="C49" s="907"/>
      <c r="D49" s="917"/>
      <c r="E49" s="926" t="s">
        <v>0</v>
      </c>
      <c r="F49" s="926"/>
      <c r="G49" s="926"/>
      <c r="H49" s="926"/>
      <c r="I49" s="926"/>
      <c r="J49" s="935"/>
      <c r="K49" s="943">
        <v>7</v>
      </c>
      <c r="L49" s="952">
        <v>8</v>
      </c>
      <c r="M49" s="952">
        <v>11</v>
      </c>
      <c r="N49" s="952">
        <v>9</v>
      </c>
      <c r="O49" s="961">
        <v>6</v>
      </c>
      <c r="P49" s="734"/>
      <c r="Q49" s="734"/>
      <c r="R49" s="734"/>
      <c r="S49" s="734"/>
      <c r="T49" s="734"/>
      <c r="U49" s="734"/>
    </row>
    <row r="50" spans="1:21" ht="30.75" customHeight="1">
      <c r="A50" s="734"/>
      <c r="B50" s="893"/>
      <c r="C50" s="907"/>
      <c r="D50" s="917"/>
      <c r="E50" s="926" t="s">
        <v>41</v>
      </c>
      <c r="F50" s="926"/>
      <c r="G50" s="926"/>
      <c r="H50" s="926"/>
      <c r="I50" s="926"/>
      <c r="J50" s="935"/>
      <c r="K50" s="943">
        <v>1</v>
      </c>
      <c r="L50" s="952">
        <v>1</v>
      </c>
      <c r="M50" s="952">
        <v>0</v>
      </c>
      <c r="N50" s="952">
        <v>1</v>
      </c>
      <c r="O50" s="961">
        <v>2</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48</v>
      </c>
      <c r="C52" s="909"/>
      <c r="D52" s="918"/>
      <c r="E52" s="926" t="s">
        <v>50</v>
      </c>
      <c r="F52" s="926"/>
      <c r="G52" s="926"/>
      <c r="H52" s="926"/>
      <c r="I52" s="926"/>
      <c r="J52" s="935"/>
      <c r="K52" s="943">
        <v>506</v>
      </c>
      <c r="L52" s="952">
        <v>614</v>
      </c>
      <c r="M52" s="952">
        <v>644</v>
      </c>
      <c r="N52" s="952">
        <v>587</v>
      </c>
      <c r="O52" s="961">
        <v>545</v>
      </c>
      <c r="P52" s="734"/>
      <c r="Q52" s="734"/>
      <c r="R52" s="734"/>
      <c r="S52" s="734"/>
      <c r="T52" s="734"/>
      <c r="U52" s="734"/>
    </row>
    <row r="53" spans="1:21" ht="30.75" customHeight="1">
      <c r="A53" s="734"/>
      <c r="B53" s="896" t="s">
        <v>51</v>
      </c>
      <c r="C53" s="910"/>
      <c r="D53" s="919"/>
      <c r="E53" s="927" t="s">
        <v>54</v>
      </c>
      <c r="F53" s="927"/>
      <c r="G53" s="927"/>
      <c r="H53" s="927"/>
      <c r="I53" s="927"/>
      <c r="J53" s="936"/>
      <c r="K53" s="944">
        <v>217</v>
      </c>
      <c r="L53" s="953">
        <v>268</v>
      </c>
      <c r="M53" s="953">
        <v>257</v>
      </c>
      <c r="N53" s="953">
        <v>240</v>
      </c>
      <c r="O53" s="962">
        <v>199</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521</v>
      </c>
      <c r="M57" s="954" t="s">
        <v>522</v>
      </c>
      <c r="N57" s="954" t="s">
        <v>523</v>
      </c>
      <c r="O57" s="964" t="s">
        <v>254</v>
      </c>
      <c r="P57" s="734"/>
      <c r="Q57" s="734"/>
      <c r="R57" s="734"/>
      <c r="S57" s="734"/>
      <c r="T57" s="734"/>
      <c r="U57" s="734"/>
    </row>
    <row r="58" spans="1:21" ht="31.5" customHeight="1">
      <c r="B58" s="900" t="s">
        <v>65</v>
      </c>
      <c r="C58" s="913"/>
      <c r="D58" s="920" t="s">
        <v>68</v>
      </c>
      <c r="E58" s="929"/>
      <c r="F58" s="929"/>
      <c r="G58" s="929"/>
      <c r="H58" s="929"/>
      <c r="I58" s="929"/>
      <c r="J58" s="938"/>
      <c r="K58" s="947" t="s">
        <v>201</v>
      </c>
      <c r="L58" s="955" t="s">
        <v>201</v>
      </c>
      <c r="M58" s="955" t="s">
        <v>201</v>
      </c>
      <c r="N58" s="955" t="s">
        <v>201</v>
      </c>
      <c r="O58" s="965" t="s">
        <v>201</v>
      </c>
    </row>
    <row r="59" spans="1:21" ht="31.5" customHeight="1">
      <c r="B59" s="901"/>
      <c r="C59" s="914"/>
      <c r="D59" s="921" t="s">
        <v>13</v>
      </c>
      <c r="E59" s="930"/>
      <c r="F59" s="930"/>
      <c r="G59" s="930"/>
      <c r="H59" s="930"/>
      <c r="I59" s="930"/>
      <c r="J59" s="939"/>
      <c r="K59" s="948" t="s">
        <v>201</v>
      </c>
      <c r="L59" s="956" t="s">
        <v>201</v>
      </c>
      <c r="M59" s="956" t="s">
        <v>201</v>
      </c>
      <c r="N59" s="956" t="s">
        <v>201</v>
      </c>
      <c r="O59" s="966" t="s">
        <v>201</v>
      </c>
    </row>
    <row r="60" spans="1:21" ht="31.5" customHeight="1">
      <c r="B60" s="902"/>
      <c r="C60" s="915"/>
      <c r="D60" s="922" t="s">
        <v>70</v>
      </c>
      <c r="E60" s="931"/>
      <c r="F60" s="931"/>
      <c r="G60" s="931"/>
      <c r="H60" s="931"/>
      <c r="I60" s="931"/>
      <c r="J60" s="940"/>
      <c r="K60" s="949" t="s">
        <v>201</v>
      </c>
      <c r="L60" s="957" t="s">
        <v>201</v>
      </c>
      <c r="M60" s="957" t="s">
        <v>201</v>
      </c>
      <c r="N60" s="957" t="s">
        <v>201</v>
      </c>
      <c r="O60" s="967" t="s">
        <v>201</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IPK2DKEsw8ZiP4TlUifW4iOKYv9Q/rY8ZgMkT6u67grKjg2D0WNkmGgzswepz2ncI+LBpOYqpejcICBBhRFDIQ==" saltValue="ZrE9lRVy1nuc65mfCe6+p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2</v>
      </c>
      <c r="J40" s="950" t="s">
        <v>521</v>
      </c>
      <c r="K40" s="950" t="s">
        <v>522</v>
      </c>
      <c r="L40" s="950" t="s">
        <v>523</v>
      </c>
      <c r="M40" s="990" t="s">
        <v>254</v>
      </c>
    </row>
    <row r="41" spans="2:13" ht="27.75" customHeight="1">
      <c r="B41" s="892" t="s">
        <v>35</v>
      </c>
      <c r="C41" s="906"/>
      <c r="D41" s="916"/>
      <c r="E41" s="973" t="s">
        <v>56</v>
      </c>
      <c r="F41" s="973"/>
      <c r="G41" s="973"/>
      <c r="H41" s="979"/>
      <c r="I41" s="983">
        <v>5096</v>
      </c>
      <c r="J41" s="987">
        <v>4564</v>
      </c>
      <c r="K41" s="987">
        <v>4043</v>
      </c>
      <c r="L41" s="987">
        <v>3706</v>
      </c>
      <c r="M41" s="991">
        <v>3408</v>
      </c>
    </row>
    <row r="42" spans="2:13" ht="27.75" customHeight="1">
      <c r="B42" s="893"/>
      <c r="C42" s="907"/>
      <c r="D42" s="917"/>
      <c r="E42" s="974" t="s">
        <v>76</v>
      </c>
      <c r="F42" s="974"/>
      <c r="G42" s="974"/>
      <c r="H42" s="980"/>
      <c r="I42" s="984" t="s">
        <v>201</v>
      </c>
      <c r="J42" s="988" t="s">
        <v>201</v>
      </c>
      <c r="K42" s="988" t="s">
        <v>201</v>
      </c>
      <c r="L42" s="988" t="s">
        <v>201</v>
      </c>
      <c r="M42" s="992" t="s">
        <v>201</v>
      </c>
    </row>
    <row r="43" spans="2:13" ht="27.75" customHeight="1">
      <c r="B43" s="893"/>
      <c r="C43" s="907"/>
      <c r="D43" s="917"/>
      <c r="E43" s="974" t="s">
        <v>77</v>
      </c>
      <c r="F43" s="974"/>
      <c r="G43" s="974"/>
      <c r="H43" s="980"/>
      <c r="I43" s="984">
        <v>1757</v>
      </c>
      <c r="J43" s="988">
        <v>1976</v>
      </c>
      <c r="K43" s="988">
        <v>1981</v>
      </c>
      <c r="L43" s="988">
        <v>2133</v>
      </c>
      <c r="M43" s="992">
        <v>2127</v>
      </c>
    </row>
    <row r="44" spans="2:13" ht="27.75" customHeight="1">
      <c r="B44" s="893"/>
      <c r="C44" s="907"/>
      <c r="D44" s="917"/>
      <c r="E44" s="974" t="s">
        <v>79</v>
      </c>
      <c r="F44" s="974"/>
      <c r="G44" s="974"/>
      <c r="H44" s="980"/>
      <c r="I44" s="984">
        <v>67</v>
      </c>
      <c r="J44" s="988">
        <v>59</v>
      </c>
      <c r="K44" s="988">
        <v>41</v>
      </c>
      <c r="L44" s="988">
        <v>33</v>
      </c>
      <c r="M44" s="992">
        <v>27</v>
      </c>
    </row>
    <row r="45" spans="2:13" ht="27.75" customHeight="1">
      <c r="B45" s="893"/>
      <c r="C45" s="907"/>
      <c r="D45" s="917"/>
      <c r="E45" s="974" t="s">
        <v>81</v>
      </c>
      <c r="F45" s="974"/>
      <c r="G45" s="974"/>
      <c r="H45" s="980"/>
      <c r="I45" s="984">
        <v>340</v>
      </c>
      <c r="J45" s="988">
        <v>313</v>
      </c>
      <c r="K45" s="988">
        <v>274</v>
      </c>
      <c r="L45" s="988">
        <v>296</v>
      </c>
      <c r="M45" s="992">
        <v>295</v>
      </c>
    </row>
    <row r="46" spans="2:13" ht="27.75" customHeight="1">
      <c r="B46" s="893"/>
      <c r="C46" s="907"/>
      <c r="D46" s="918"/>
      <c r="E46" s="974" t="s">
        <v>80</v>
      </c>
      <c r="F46" s="974"/>
      <c r="G46" s="974"/>
      <c r="H46" s="980"/>
      <c r="I46" s="984">
        <v>72</v>
      </c>
      <c r="J46" s="988">
        <v>90</v>
      </c>
      <c r="K46" s="988">
        <v>90</v>
      </c>
      <c r="L46" s="988">
        <v>30</v>
      </c>
      <c r="M46" s="992">
        <v>90</v>
      </c>
    </row>
    <row r="47" spans="2:13" ht="27.75" customHeight="1">
      <c r="B47" s="893"/>
      <c r="C47" s="907"/>
      <c r="D47" s="971"/>
      <c r="E47" s="975" t="s">
        <v>83</v>
      </c>
      <c r="F47" s="978"/>
      <c r="G47" s="978"/>
      <c r="H47" s="981"/>
      <c r="I47" s="984" t="s">
        <v>201</v>
      </c>
      <c r="J47" s="988" t="s">
        <v>201</v>
      </c>
      <c r="K47" s="988" t="s">
        <v>201</v>
      </c>
      <c r="L47" s="988" t="s">
        <v>201</v>
      </c>
      <c r="M47" s="992" t="s">
        <v>201</v>
      </c>
    </row>
    <row r="48" spans="2:13" ht="27.75" customHeight="1">
      <c r="B48" s="893"/>
      <c r="C48" s="907"/>
      <c r="D48" s="917"/>
      <c r="E48" s="974" t="s">
        <v>87</v>
      </c>
      <c r="F48" s="974"/>
      <c r="G48" s="974"/>
      <c r="H48" s="980"/>
      <c r="I48" s="984" t="s">
        <v>201</v>
      </c>
      <c r="J48" s="988" t="s">
        <v>201</v>
      </c>
      <c r="K48" s="988" t="s">
        <v>201</v>
      </c>
      <c r="L48" s="988" t="s">
        <v>201</v>
      </c>
      <c r="M48" s="992" t="s">
        <v>201</v>
      </c>
    </row>
    <row r="49" spans="2:13" ht="27.75" customHeight="1">
      <c r="B49" s="894"/>
      <c r="C49" s="908"/>
      <c r="D49" s="917"/>
      <c r="E49" s="974" t="s">
        <v>93</v>
      </c>
      <c r="F49" s="974"/>
      <c r="G49" s="974"/>
      <c r="H49" s="980"/>
      <c r="I49" s="984" t="s">
        <v>201</v>
      </c>
      <c r="J49" s="988" t="s">
        <v>201</v>
      </c>
      <c r="K49" s="988" t="s">
        <v>201</v>
      </c>
      <c r="L49" s="988" t="s">
        <v>201</v>
      </c>
      <c r="M49" s="992" t="s">
        <v>201</v>
      </c>
    </row>
    <row r="50" spans="2:13" ht="27.75" customHeight="1">
      <c r="B50" s="968" t="s">
        <v>95</v>
      </c>
      <c r="C50" s="970"/>
      <c r="D50" s="972"/>
      <c r="E50" s="974" t="s">
        <v>97</v>
      </c>
      <c r="F50" s="974"/>
      <c r="G50" s="974"/>
      <c r="H50" s="980"/>
      <c r="I50" s="984">
        <v>1685</v>
      </c>
      <c r="J50" s="988">
        <v>1544</v>
      </c>
      <c r="K50" s="988">
        <v>1672</v>
      </c>
      <c r="L50" s="988">
        <v>2001</v>
      </c>
      <c r="M50" s="992">
        <v>2189</v>
      </c>
    </row>
    <row r="51" spans="2:13" ht="27.75" customHeight="1">
      <c r="B51" s="893"/>
      <c r="C51" s="907"/>
      <c r="D51" s="917"/>
      <c r="E51" s="974" t="s">
        <v>100</v>
      </c>
      <c r="F51" s="974"/>
      <c r="G51" s="974"/>
      <c r="H51" s="980"/>
      <c r="I51" s="984" t="s">
        <v>201</v>
      </c>
      <c r="J51" s="988" t="s">
        <v>201</v>
      </c>
      <c r="K51" s="988" t="s">
        <v>201</v>
      </c>
      <c r="L51" s="988" t="s">
        <v>201</v>
      </c>
      <c r="M51" s="992" t="s">
        <v>201</v>
      </c>
    </row>
    <row r="52" spans="2:13" ht="27.75" customHeight="1">
      <c r="B52" s="894"/>
      <c r="C52" s="908"/>
      <c r="D52" s="917"/>
      <c r="E52" s="974" t="s">
        <v>43</v>
      </c>
      <c r="F52" s="974"/>
      <c r="G52" s="974"/>
      <c r="H52" s="980"/>
      <c r="I52" s="984">
        <v>5104</v>
      </c>
      <c r="J52" s="988">
        <v>4782</v>
      </c>
      <c r="K52" s="988">
        <v>4465</v>
      </c>
      <c r="L52" s="988">
        <v>4224</v>
      </c>
      <c r="M52" s="992">
        <v>4019</v>
      </c>
    </row>
    <row r="53" spans="2:13" ht="27.75" customHeight="1">
      <c r="B53" s="896" t="s">
        <v>51</v>
      </c>
      <c r="C53" s="910"/>
      <c r="D53" s="919"/>
      <c r="E53" s="976" t="s">
        <v>102</v>
      </c>
      <c r="F53" s="976"/>
      <c r="G53" s="976"/>
      <c r="H53" s="982"/>
      <c r="I53" s="985">
        <v>543</v>
      </c>
      <c r="J53" s="989">
        <v>675</v>
      </c>
      <c r="K53" s="989">
        <v>292</v>
      </c>
      <c r="L53" s="989">
        <v>-28</v>
      </c>
      <c r="M53" s="993">
        <v>-260</v>
      </c>
    </row>
    <row r="54" spans="2:13" ht="27.75" customHeight="1">
      <c r="B54" s="969"/>
      <c r="C54" s="868"/>
      <c r="D54" s="868"/>
      <c r="E54" s="977"/>
      <c r="F54" s="977"/>
      <c r="G54" s="977"/>
      <c r="H54" s="977"/>
      <c r="I54" s="986"/>
      <c r="J54" s="986"/>
      <c r="K54" s="986"/>
      <c r="L54" s="986"/>
      <c r="M54" s="986"/>
    </row>
    <row r="55" spans="2:13" ht="13"/>
  </sheetData>
  <sheetProtection algorithmName="SHA-512" hashValue="e+z+FymHPD+k8SJGpHatWHh69evFS8R2RuZEs54OXlTJtC/by4wEKp4VrvNdWHT7dQcP/CGhIs5ERX9/Gpng5Q==" saltValue="dHU3vZ7kijzU82lspdjry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0" t="s">
        <v>98</v>
      </c>
    </row>
    <row r="54" spans="2:8" ht="29.25" customHeight="1">
      <c r="B54" s="994" t="s">
        <v>9</v>
      </c>
      <c r="C54" s="1000"/>
      <c r="D54" s="1000"/>
      <c r="E54" s="1007" t="s">
        <v>18</v>
      </c>
      <c r="F54" s="1013" t="s">
        <v>522</v>
      </c>
      <c r="G54" s="1013" t="s">
        <v>523</v>
      </c>
      <c r="H54" s="1021" t="s">
        <v>254</v>
      </c>
    </row>
    <row r="55" spans="2:8" ht="52.5" customHeight="1">
      <c r="B55" s="995"/>
      <c r="C55" s="1001" t="s">
        <v>106</v>
      </c>
      <c r="D55" s="1001"/>
      <c r="E55" s="1008"/>
      <c r="F55" s="1014">
        <v>1352</v>
      </c>
      <c r="G55" s="1014">
        <v>1644</v>
      </c>
      <c r="H55" s="1022">
        <v>1816</v>
      </c>
    </row>
    <row r="56" spans="2:8" ht="52.5" customHeight="1">
      <c r="B56" s="996"/>
      <c r="C56" s="1002" t="s">
        <v>109</v>
      </c>
      <c r="D56" s="1002"/>
      <c r="E56" s="1009"/>
      <c r="F56" s="1015">
        <v>65</v>
      </c>
      <c r="G56" s="1015">
        <v>66</v>
      </c>
      <c r="H56" s="1023">
        <v>57</v>
      </c>
    </row>
    <row r="57" spans="2:8" ht="53.25" customHeight="1">
      <c r="B57" s="996"/>
      <c r="C57" s="1003" t="s">
        <v>73</v>
      </c>
      <c r="D57" s="1003"/>
      <c r="E57" s="1010"/>
      <c r="F57" s="1016">
        <v>134</v>
      </c>
      <c r="G57" s="1016">
        <v>168</v>
      </c>
      <c r="H57" s="1024">
        <v>208</v>
      </c>
    </row>
    <row r="58" spans="2:8" ht="45.75" customHeight="1">
      <c r="B58" s="997"/>
      <c r="C58" s="1004" t="s">
        <v>534</v>
      </c>
      <c r="D58" s="1006"/>
      <c r="E58" s="1011"/>
      <c r="F58" s="1017">
        <v>79</v>
      </c>
      <c r="G58" s="1017">
        <v>76</v>
      </c>
      <c r="H58" s="1025">
        <v>77</v>
      </c>
    </row>
    <row r="59" spans="2:8" ht="45.75" customHeight="1">
      <c r="B59" s="997"/>
      <c r="C59" s="1004" t="s">
        <v>535</v>
      </c>
      <c r="D59" s="1006"/>
      <c r="E59" s="1011"/>
      <c r="F59" s="1017">
        <v>38</v>
      </c>
      <c r="G59" s="1017">
        <v>49</v>
      </c>
      <c r="H59" s="1025">
        <v>53</v>
      </c>
    </row>
    <row r="60" spans="2:8" ht="45.75" customHeight="1">
      <c r="B60" s="997"/>
      <c r="C60" s="1004" t="s">
        <v>232</v>
      </c>
      <c r="D60" s="1006"/>
      <c r="E60" s="1011"/>
      <c r="F60" s="1017" t="s">
        <v>201</v>
      </c>
      <c r="G60" s="1017">
        <v>20</v>
      </c>
      <c r="H60" s="1025">
        <v>40</v>
      </c>
    </row>
    <row r="61" spans="2:8" ht="45.75" customHeight="1">
      <c r="B61" s="997"/>
      <c r="C61" s="1004" t="s">
        <v>536</v>
      </c>
      <c r="D61" s="1006"/>
      <c r="E61" s="1011"/>
      <c r="F61" s="1017">
        <v>7</v>
      </c>
      <c r="G61" s="1017">
        <v>13</v>
      </c>
      <c r="H61" s="1025">
        <v>15</v>
      </c>
    </row>
    <row r="62" spans="2:8" ht="45.75" customHeight="1">
      <c r="B62" s="998"/>
      <c r="C62" s="1004" t="s">
        <v>537</v>
      </c>
      <c r="D62" s="1006"/>
      <c r="E62" s="1011"/>
      <c r="F62" s="1018" t="s">
        <v>201</v>
      </c>
      <c r="G62" s="1018" t="s">
        <v>201</v>
      </c>
      <c r="H62" s="1026">
        <v>13</v>
      </c>
    </row>
    <row r="63" spans="2:8" ht="52.5" customHeight="1">
      <c r="B63" s="999"/>
      <c r="C63" s="1005" t="s">
        <v>115</v>
      </c>
      <c r="D63" s="1005"/>
      <c r="E63" s="1012"/>
      <c r="F63" s="1019">
        <v>1551</v>
      </c>
      <c r="G63" s="1019">
        <v>1878</v>
      </c>
      <c r="H63" s="1027">
        <v>2081</v>
      </c>
    </row>
    <row r="64" spans="2:8" ht="13"/>
  </sheetData>
  <sheetProtection algorithmName="SHA-512" hashValue="rwRMr3EHOfp6p9fSib/jqwtsGKGU+4XZzT2PNxtwp7Wd6eEUEMpQ47wM/Edp0D8UY+Q1U8c5IXsXxTfIPbSciA==" saltValue="AiTbwSYQdKHNaOsZexULa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8" customWidth="1"/>
    <col min="2" max="8" width="13.375" style="1028" customWidth="1"/>
    <col min="9" max="16384" width="11.125" style="1028"/>
  </cols>
  <sheetData>
    <row r="1" spans="1:8">
      <c r="A1" s="752"/>
      <c r="B1" s="764"/>
      <c r="C1" s="768"/>
      <c r="D1" s="781"/>
      <c r="E1" s="793"/>
      <c r="F1" s="793"/>
      <c r="G1" s="793"/>
      <c r="H1" s="827"/>
    </row>
    <row r="2" spans="1:8">
      <c r="A2" s="753"/>
      <c r="B2" s="765"/>
      <c r="C2" s="1035"/>
      <c r="D2" s="782" t="s">
        <v>85</v>
      </c>
      <c r="E2" s="794"/>
      <c r="F2" s="1043" t="s">
        <v>520</v>
      </c>
      <c r="G2" s="818"/>
      <c r="H2" s="828"/>
    </row>
    <row r="3" spans="1:8">
      <c r="A3" s="782" t="s">
        <v>518</v>
      </c>
      <c r="B3" s="767"/>
      <c r="C3" s="1036"/>
      <c r="D3" s="1039">
        <v>188311</v>
      </c>
      <c r="E3" s="1041"/>
      <c r="F3" s="1044">
        <v>264232</v>
      </c>
      <c r="G3" s="1046"/>
      <c r="H3" s="1049"/>
    </row>
    <row r="4" spans="1:8">
      <c r="A4" s="754"/>
      <c r="B4" s="766"/>
      <c r="C4" s="1037"/>
      <c r="D4" s="1040">
        <v>88919</v>
      </c>
      <c r="E4" s="1042"/>
      <c r="F4" s="1045">
        <v>133959</v>
      </c>
      <c r="G4" s="1047"/>
      <c r="H4" s="1050"/>
    </row>
    <row r="5" spans="1:8">
      <c r="A5" s="782" t="s">
        <v>477</v>
      </c>
      <c r="B5" s="767"/>
      <c r="C5" s="1036"/>
      <c r="D5" s="1039">
        <v>143916</v>
      </c>
      <c r="E5" s="1041"/>
      <c r="F5" s="1044">
        <v>263613</v>
      </c>
      <c r="G5" s="1046"/>
      <c r="H5" s="1049"/>
    </row>
    <row r="6" spans="1:8">
      <c r="A6" s="754"/>
      <c r="B6" s="766"/>
      <c r="C6" s="1037"/>
      <c r="D6" s="1040">
        <v>95314</v>
      </c>
      <c r="E6" s="1042"/>
      <c r="F6" s="1045">
        <v>128823</v>
      </c>
      <c r="G6" s="1047"/>
      <c r="H6" s="1050"/>
    </row>
    <row r="7" spans="1:8">
      <c r="A7" s="782" t="s">
        <v>321</v>
      </c>
      <c r="B7" s="767"/>
      <c r="C7" s="1036"/>
      <c r="D7" s="1039">
        <v>159305</v>
      </c>
      <c r="E7" s="1041"/>
      <c r="F7" s="1044">
        <v>330026</v>
      </c>
      <c r="G7" s="1046"/>
      <c r="H7" s="1049"/>
    </row>
    <row r="8" spans="1:8">
      <c r="A8" s="754"/>
      <c r="B8" s="766"/>
      <c r="C8" s="1037"/>
      <c r="D8" s="1040">
        <v>96700</v>
      </c>
      <c r="E8" s="1042"/>
      <c r="F8" s="1045">
        <v>141075</v>
      </c>
      <c r="G8" s="1047"/>
      <c r="H8" s="1050"/>
    </row>
    <row r="9" spans="1:8">
      <c r="A9" s="782" t="s">
        <v>139</v>
      </c>
      <c r="B9" s="767"/>
      <c r="C9" s="1036"/>
      <c r="D9" s="1039">
        <v>219597</v>
      </c>
      <c r="E9" s="1041"/>
      <c r="F9" s="1044">
        <v>278179</v>
      </c>
      <c r="G9" s="1046"/>
      <c r="H9" s="1049"/>
    </row>
    <row r="10" spans="1:8">
      <c r="A10" s="754"/>
      <c r="B10" s="766"/>
      <c r="C10" s="1037"/>
      <c r="D10" s="1040">
        <v>167033</v>
      </c>
      <c r="E10" s="1042"/>
      <c r="F10" s="1045">
        <v>122182</v>
      </c>
      <c r="G10" s="1047"/>
      <c r="H10" s="1050"/>
    </row>
    <row r="11" spans="1:8">
      <c r="A11" s="782" t="s">
        <v>519</v>
      </c>
      <c r="B11" s="767"/>
      <c r="C11" s="1036"/>
      <c r="D11" s="1039">
        <v>239227</v>
      </c>
      <c r="E11" s="1041"/>
      <c r="F11" s="1044">
        <v>283153</v>
      </c>
      <c r="G11" s="1046"/>
      <c r="H11" s="1049"/>
    </row>
    <row r="12" spans="1:8">
      <c r="A12" s="754"/>
      <c r="B12" s="766"/>
      <c r="C12" s="1038"/>
      <c r="D12" s="1040">
        <v>174008</v>
      </c>
      <c r="E12" s="1042"/>
      <c r="F12" s="1045">
        <v>127593</v>
      </c>
      <c r="G12" s="1047"/>
      <c r="H12" s="1050"/>
    </row>
    <row r="13" spans="1:8">
      <c r="A13" s="782"/>
      <c r="B13" s="767"/>
      <c r="C13" s="1036"/>
      <c r="D13" s="1039">
        <v>190071</v>
      </c>
      <c r="E13" s="1041"/>
      <c r="F13" s="1044">
        <v>283841</v>
      </c>
      <c r="G13" s="1048"/>
      <c r="H13" s="1049"/>
    </row>
    <row r="14" spans="1:8">
      <c r="A14" s="754"/>
      <c r="B14" s="766"/>
      <c r="C14" s="1037"/>
      <c r="D14" s="1040">
        <v>124395</v>
      </c>
      <c r="E14" s="1042"/>
      <c r="F14" s="1045">
        <v>130726</v>
      </c>
      <c r="G14" s="1047"/>
      <c r="H14" s="1050"/>
    </row>
    <row r="17" spans="1:11">
      <c r="A17" s="1028" t="s">
        <v>22</v>
      </c>
    </row>
    <row r="18" spans="1:11">
      <c r="A18" s="1029"/>
      <c r="B18" s="1029" t="str">
        <f>実質収支比率等に係る経年分析!F$46</f>
        <v>R01</v>
      </c>
      <c r="C18" s="1029" t="str">
        <f>実質収支比率等に係る経年分析!G$46</f>
        <v>R02</v>
      </c>
      <c r="D18" s="1029" t="str">
        <f>実質収支比率等に係る経年分析!H$46</f>
        <v>R03</v>
      </c>
      <c r="E18" s="1029" t="str">
        <f>実質収支比率等に係る経年分析!I$46</f>
        <v>R04</v>
      </c>
      <c r="F18" s="1029" t="str">
        <f>実質収支比率等に係る経年分析!J$46</f>
        <v>R05</v>
      </c>
    </row>
    <row r="19" spans="1:11">
      <c r="A19" s="1029" t="s">
        <v>92</v>
      </c>
      <c r="B19" s="1029">
        <f>ROUND(VALUE(SUBSTITUTE(実質収支比率等に係る経年分析!F$48,"▲","-")),2)</f>
        <v>2.85</v>
      </c>
      <c r="C19" s="1029">
        <f>ROUND(VALUE(SUBSTITUTE(実質収支比率等に係る経年分析!G$48,"▲","-")),2)</f>
        <v>0.55000000000000004</v>
      </c>
      <c r="D19" s="1029">
        <f>ROUND(VALUE(SUBSTITUTE(実質収支比率等に係る経年分析!H$48,"▲","-")),2)</f>
        <v>2.68</v>
      </c>
      <c r="E19" s="1029">
        <f>ROUND(VALUE(SUBSTITUTE(実質収支比率等に係る経年分析!I$48,"▲","-")),2)</f>
        <v>3.36</v>
      </c>
      <c r="F19" s="1029">
        <f>ROUND(VALUE(SUBSTITUTE(実質収支比率等に係る経年分析!J$48,"▲","-")),2)</f>
        <v>3.71</v>
      </c>
    </row>
    <row r="20" spans="1:11">
      <c r="A20" s="1029" t="s">
        <v>34</v>
      </c>
      <c r="B20" s="1029">
        <f>ROUND(VALUE(SUBSTITUTE(実質収支比率等に係る経年分析!F$47,"▲","-")),2)</f>
        <v>65.66</v>
      </c>
      <c r="C20" s="1029">
        <f>ROUND(VALUE(SUBSTITUTE(実質収支比率等に係る経年分析!G$47,"▲","-")),2)</f>
        <v>55.02</v>
      </c>
      <c r="D20" s="1029">
        <f>ROUND(VALUE(SUBSTITUTE(実質収支比率等に係る経年分析!H$47,"▲","-")),2)</f>
        <v>58.16</v>
      </c>
      <c r="E20" s="1029">
        <f>ROUND(VALUE(SUBSTITUTE(実質収支比率等に係る経年分析!I$47,"▲","-")),2)</f>
        <v>72.8</v>
      </c>
      <c r="F20" s="1029">
        <f>ROUND(VALUE(SUBSTITUTE(実質収支比率等に係る経年分析!J$47,"▲","-")),2)</f>
        <v>81.209999999999994</v>
      </c>
    </row>
    <row r="21" spans="1:11">
      <c r="A21" s="1029" t="s">
        <v>119</v>
      </c>
      <c r="B21" s="1029">
        <f>IF(ISNUMBER(VALUE(SUBSTITUTE(実質収支比率等に係る経年分析!F$49,"▲","-"))),ROUND(VALUE(SUBSTITUTE(実質収支比率等に係る経年分析!F$49,"▲","-")),2),NA())</f>
        <v>-2.98</v>
      </c>
      <c r="C21" s="1029">
        <f>IF(ISNUMBER(VALUE(SUBSTITUTE(実質収支比率等に係る経年分析!G$49,"▲","-"))),ROUND(VALUE(SUBSTITUTE(実質収支比率等に係る経年分析!G$49,"▲","-")),2),NA())</f>
        <v>-4.05</v>
      </c>
      <c r="D21" s="1029">
        <f>IF(ISNUMBER(VALUE(SUBSTITUTE(実質収支比率等に係る経年分析!H$49,"▲","-"))),ROUND(VALUE(SUBSTITUTE(実質収支比率等に係る経年分析!H$49,"▲","-")),2),NA())</f>
        <v>16.899999999999999</v>
      </c>
      <c r="E21" s="1029">
        <f>IF(ISNUMBER(VALUE(SUBSTITUTE(実質収支比率等に係る経年分析!I$49,"▲","-"))),ROUND(VALUE(SUBSTITUTE(実質収支比率等に係る経年分析!I$49,"▲","-")),2),NA())</f>
        <v>16.18</v>
      </c>
      <c r="F21" s="1029">
        <f>IF(ISNUMBER(VALUE(SUBSTITUTE(実質収支比率等に係る経年分析!J$49,"▲","-"))),ROUND(VALUE(SUBSTITUTE(実質収支比率等に係る経年分析!J$49,"▲","-")),2),NA())</f>
        <v>13.1</v>
      </c>
    </row>
    <row r="24" spans="1:11">
      <c r="A24" s="1028" t="s">
        <v>104</v>
      </c>
    </row>
    <row r="25" spans="1:11">
      <c r="A25" s="1030"/>
      <c r="B25" s="1030" t="str">
        <f>'連結実質赤字比率に係る赤字・黒字の構成分析'!F$33</f>
        <v>R01</v>
      </c>
      <c r="C25" s="1030"/>
      <c r="D25" s="1030" t="str">
        <f>'連結実質赤字比率に係る赤字・黒字の構成分析'!G$33</f>
        <v>R02</v>
      </c>
      <c r="E25" s="1030"/>
      <c r="F25" s="1030" t="str">
        <f>'連結実質赤字比率に係る赤字・黒字の構成分析'!H$33</f>
        <v>R03</v>
      </c>
      <c r="G25" s="1030"/>
      <c r="H25" s="1030" t="str">
        <f>'連結実質赤字比率に係る赤字・黒字の構成分析'!I$33</f>
        <v>R04</v>
      </c>
      <c r="I25" s="1030"/>
      <c r="J25" s="1030" t="str">
        <f>'連結実質赤字比率に係る赤字・黒字の構成分析'!J$33</f>
        <v>R05</v>
      </c>
      <c r="K25" s="1030"/>
    </row>
    <row r="26" spans="1:11">
      <c r="A26" s="1030"/>
      <c r="B26" s="1030" t="s">
        <v>120</v>
      </c>
      <c r="C26" s="1030" t="s">
        <v>71</v>
      </c>
      <c r="D26" s="1030" t="s">
        <v>120</v>
      </c>
      <c r="E26" s="1030" t="s">
        <v>71</v>
      </c>
      <c r="F26" s="1030" t="s">
        <v>120</v>
      </c>
      <c r="G26" s="1030" t="s">
        <v>71</v>
      </c>
      <c r="H26" s="1030" t="s">
        <v>120</v>
      </c>
      <c r="I26" s="1030" t="s">
        <v>71</v>
      </c>
      <c r="J26" s="1030" t="s">
        <v>120</v>
      </c>
      <c r="K26" s="1030" t="s">
        <v>71</v>
      </c>
    </row>
    <row r="27" spans="1:11">
      <c r="A27" s="1030" t="str">
        <f>IF('連結実質赤字比率に係る赤字・黒字の構成分析'!C$43="",NA(),'連結実質赤字比率に係る赤字・黒字の構成分析'!C$43)</f>
        <v>その他会計（黒字）</v>
      </c>
      <c r="B27" s="1030" t="e">
        <f>IF(ROUND(VALUE(SUBSTITUTE('連結実質赤字比率に係る赤字・黒字の構成分析'!F$43,"▲","-")),2)&lt;0,ABS(ROUND(VALUE(SUBSTITUTE('連結実質赤字比率に係る赤字・黒字の構成分析'!F$43,"▲","-")),2)),NA())</f>
        <v>#N/A</v>
      </c>
      <c r="C27" s="1030">
        <f>IF(ROUND(VALUE(SUBSTITUTE('連結実質赤字比率に係る赤字・黒字の構成分析'!F$43,"▲","-")),2)&gt;=0,ABS(ROUND(VALUE(SUBSTITUTE('連結実質赤字比率に係る赤字・黒字の構成分析'!F$43,"▲","-")),2)),NA())</f>
        <v>0</v>
      </c>
      <c r="D27" s="1030" t="e">
        <f>IF(ROUND(VALUE(SUBSTITUTE('連結実質赤字比率に係る赤字・黒字の構成分析'!G$43,"▲","-")),2)&lt;0,ABS(ROUND(VALUE(SUBSTITUTE('連結実質赤字比率に係る赤字・黒字の構成分析'!G$43,"▲","-")),2)),NA())</f>
        <v>#VALUE!</v>
      </c>
      <c r="E27" s="1030" t="e">
        <f>IF(ROUND(VALUE(SUBSTITUTE('連結実質赤字比率に係る赤字・黒字の構成分析'!G$43,"▲","-")),2)&gt;=0,ABS(ROUND(VALUE(SUBSTITUTE('連結実質赤字比率に係る赤字・黒字の構成分析'!G$43,"▲","-")),2)),NA())</f>
        <v>#VALUE!</v>
      </c>
      <c r="F27" s="1030" t="e">
        <f>IF(ROUND(VALUE(SUBSTITUTE('連結実質赤字比率に係る赤字・黒字の構成分析'!H$43,"▲","-")),2)&lt;0,ABS(ROUND(VALUE(SUBSTITUTE('連結実質赤字比率に係る赤字・黒字の構成分析'!H$43,"▲","-")),2)),NA())</f>
        <v>#VALUE!</v>
      </c>
      <c r="G27" s="1030" t="e">
        <f>IF(ROUND(VALUE(SUBSTITUTE('連結実質赤字比率に係る赤字・黒字の構成分析'!H$43,"▲","-")),2)&gt;=0,ABS(ROUND(VALUE(SUBSTITUTE('連結実質赤字比率に係る赤字・黒字の構成分析'!H$43,"▲","-")),2)),NA())</f>
        <v>#VALUE!</v>
      </c>
      <c r="H27" s="1030" t="e">
        <f>IF(ROUND(VALUE(SUBSTITUTE('連結実質赤字比率に係る赤字・黒字の構成分析'!I$43,"▲","-")),2)&lt;0,ABS(ROUND(VALUE(SUBSTITUTE('連結実質赤字比率に係る赤字・黒字の構成分析'!I$43,"▲","-")),2)),NA())</f>
        <v>#VALUE!</v>
      </c>
      <c r="I27" s="1030" t="e">
        <f>IF(ROUND(VALUE(SUBSTITUTE('連結実質赤字比率に係る赤字・黒字の構成分析'!I$43,"▲","-")),2)&gt;=0,ABS(ROUND(VALUE(SUBSTITUTE('連結実質赤字比率に係る赤字・黒字の構成分析'!I$43,"▲","-")),2)),NA())</f>
        <v>#VALUE!</v>
      </c>
      <c r="J27" s="1030" t="e">
        <f>IF(ROUND(VALUE(SUBSTITUTE('連結実質赤字比率に係る赤字・黒字の構成分析'!J$43,"▲","-")),2)&lt;0,ABS(ROUND(VALUE(SUBSTITUTE('連結実質赤字比率に係る赤字・黒字の構成分析'!J$43,"▲","-")),2)),NA())</f>
        <v>#VALUE!</v>
      </c>
      <c r="K27" s="1030" t="e">
        <f>IF(ROUND(VALUE(SUBSTITUTE('連結実質赤字比率に係る赤字・黒字の構成分析'!J$43,"▲","-")),2)&gt;=0,ABS(ROUND(VALUE(SUBSTITUTE('連結実質赤字比率に係る赤字・黒字の構成分析'!J$43,"▲","-")),2)),NA())</f>
        <v>#VALUE!</v>
      </c>
    </row>
    <row r="28" spans="1:11">
      <c r="A28" s="1030" t="str">
        <f>IF('連結実質赤字比率に係る赤字・黒字の構成分析'!C$42="",NA(),'連結実質赤字比率に係る赤字・黒字の構成分析'!C$42)</f>
        <v>その他会計（赤字）</v>
      </c>
      <c r="B28" s="1030" t="e">
        <f>IF(ROUND(VALUE(SUBSTITUTE('連結実質赤字比率に係る赤字・黒字の構成分析'!F$42,"▲","-")),2)&lt;0,ABS(ROUND(VALUE(SUBSTITUTE('連結実質赤字比率に係る赤字・黒字の構成分析'!F$42,"▲","-")),2)),NA())</f>
        <v>#VALUE!</v>
      </c>
      <c r="C28" s="1030" t="e">
        <f>IF(ROUND(VALUE(SUBSTITUTE('連結実質赤字比率に係る赤字・黒字の構成分析'!F$42,"▲","-")),2)&gt;=0,ABS(ROUND(VALUE(SUBSTITUTE('連結実質赤字比率に係る赤字・黒字の構成分析'!F$42,"▲","-")),2)),NA())</f>
        <v>#VALUE!</v>
      </c>
      <c r="D28" s="1030" t="e">
        <f>IF(ROUND(VALUE(SUBSTITUTE('連結実質赤字比率に係る赤字・黒字の構成分析'!G$42,"▲","-")),2)&lt;0,ABS(ROUND(VALUE(SUBSTITUTE('連結実質赤字比率に係る赤字・黒字の構成分析'!G$42,"▲","-")),2)),NA())</f>
        <v>#VALUE!</v>
      </c>
      <c r="E28" s="1030" t="e">
        <f>IF(ROUND(VALUE(SUBSTITUTE('連結実質赤字比率に係る赤字・黒字の構成分析'!G$42,"▲","-")),2)&gt;=0,ABS(ROUND(VALUE(SUBSTITUTE('連結実質赤字比率に係る赤字・黒字の構成分析'!G$42,"▲","-")),2)),NA())</f>
        <v>#VALUE!</v>
      </c>
      <c r="F28" s="1030" t="e">
        <f>IF(ROUND(VALUE(SUBSTITUTE('連結実質赤字比率に係る赤字・黒字の構成分析'!H$42,"▲","-")),2)&lt;0,ABS(ROUND(VALUE(SUBSTITUTE('連結実質赤字比率に係る赤字・黒字の構成分析'!H$42,"▲","-")),2)),NA())</f>
        <v>#VALUE!</v>
      </c>
      <c r="G28" s="1030" t="e">
        <f>IF(ROUND(VALUE(SUBSTITUTE('連結実質赤字比率に係る赤字・黒字の構成分析'!H$42,"▲","-")),2)&gt;=0,ABS(ROUND(VALUE(SUBSTITUTE('連結実質赤字比率に係る赤字・黒字の構成分析'!H$42,"▲","-")),2)),NA())</f>
        <v>#VALUE!</v>
      </c>
      <c r="H28" s="1030" t="e">
        <f>IF(ROUND(VALUE(SUBSTITUTE('連結実質赤字比率に係る赤字・黒字の構成分析'!I$42,"▲","-")),2)&lt;0,ABS(ROUND(VALUE(SUBSTITUTE('連結実質赤字比率に係る赤字・黒字の構成分析'!I$42,"▲","-")),2)),NA())</f>
        <v>#VALUE!</v>
      </c>
      <c r="I28" s="1030" t="e">
        <f>IF(ROUND(VALUE(SUBSTITUTE('連結実質赤字比率に係る赤字・黒字の構成分析'!I$42,"▲","-")),2)&gt;=0,ABS(ROUND(VALUE(SUBSTITUTE('連結実質赤字比率に係る赤字・黒字の構成分析'!I$42,"▲","-")),2)),NA())</f>
        <v>#VALUE!</v>
      </c>
      <c r="J28" s="1030" t="e">
        <f>IF(ROUND(VALUE(SUBSTITUTE('連結実質赤字比率に係る赤字・黒字の構成分析'!J$42,"▲","-")),2)&lt;0,ABS(ROUND(VALUE(SUBSTITUTE('連結実質赤字比率に係る赤字・黒字の構成分析'!J$42,"▲","-")),2)),NA())</f>
        <v>#VALUE!</v>
      </c>
      <c r="K28" s="1030" t="e">
        <f>IF(ROUND(VALUE(SUBSTITUTE('連結実質赤字比率に係る赤字・黒字の構成分析'!J$42,"▲","-")),2)&gt;=0,ABS(ROUND(VALUE(SUBSTITUTE('連結実質赤字比率に係る赤字・黒字の構成分析'!J$42,"▲","-")),2)),NA())</f>
        <v>#VALUE!</v>
      </c>
    </row>
    <row r="29" spans="1:11">
      <c r="A29" s="1030" t="e">
        <f>IF('連結実質赤字比率に係る赤字・黒字の構成分析'!C$41="",NA(),'連結実質赤字比率に係る赤字・黒字の構成分析'!C$41)</f>
        <v>#N/A</v>
      </c>
      <c r="B29" s="1030" t="e">
        <f>IF(ROUND(VALUE(SUBSTITUTE('連結実質赤字比率に係る赤字・黒字の構成分析'!F$41,"▲","-")),2)&lt;0,ABS(ROUND(VALUE(SUBSTITUTE('連結実質赤字比率に係る赤字・黒字の構成分析'!F$41,"▲","-")),2)),NA())</f>
        <v>#VALUE!</v>
      </c>
      <c r="C29" s="1030" t="e">
        <f>IF(ROUND(VALUE(SUBSTITUTE('連結実質赤字比率に係る赤字・黒字の構成分析'!F$41,"▲","-")),2)&gt;=0,ABS(ROUND(VALUE(SUBSTITUTE('連結実質赤字比率に係る赤字・黒字の構成分析'!F$41,"▲","-")),2)),NA())</f>
        <v>#VALUE!</v>
      </c>
      <c r="D29" s="1030" t="e">
        <f>IF(ROUND(VALUE(SUBSTITUTE('連結実質赤字比率に係る赤字・黒字の構成分析'!G$41,"▲","-")),2)&lt;0,ABS(ROUND(VALUE(SUBSTITUTE('連結実質赤字比率に係る赤字・黒字の構成分析'!G$41,"▲","-")),2)),NA())</f>
        <v>#VALUE!</v>
      </c>
      <c r="E29" s="1030" t="e">
        <f>IF(ROUND(VALUE(SUBSTITUTE('連結実質赤字比率に係る赤字・黒字の構成分析'!G$41,"▲","-")),2)&gt;=0,ABS(ROUND(VALUE(SUBSTITUTE('連結実質赤字比率に係る赤字・黒字の構成分析'!G$41,"▲","-")),2)),NA())</f>
        <v>#VALUE!</v>
      </c>
      <c r="F29" s="1030" t="e">
        <f>IF(ROUND(VALUE(SUBSTITUTE('連結実質赤字比率に係る赤字・黒字の構成分析'!H$41,"▲","-")),2)&lt;0,ABS(ROUND(VALUE(SUBSTITUTE('連結実質赤字比率に係る赤字・黒字の構成分析'!H$41,"▲","-")),2)),NA())</f>
        <v>#VALUE!</v>
      </c>
      <c r="G29" s="1030" t="e">
        <f>IF(ROUND(VALUE(SUBSTITUTE('連結実質赤字比率に係る赤字・黒字の構成分析'!H$41,"▲","-")),2)&gt;=0,ABS(ROUND(VALUE(SUBSTITUTE('連結実質赤字比率に係る赤字・黒字の構成分析'!H$41,"▲","-")),2)),NA())</f>
        <v>#VALUE!</v>
      </c>
      <c r="H29" s="1030" t="e">
        <f>IF(ROUND(VALUE(SUBSTITUTE('連結実質赤字比率に係る赤字・黒字の構成分析'!I$41,"▲","-")),2)&lt;0,ABS(ROUND(VALUE(SUBSTITUTE('連結実質赤字比率に係る赤字・黒字の構成分析'!I$41,"▲","-")),2)),NA())</f>
        <v>#VALUE!</v>
      </c>
      <c r="I29" s="1030" t="e">
        <f>IF(ROUND(VALUE(SUBSTITUTE('連結実質赤字比率に係る赤字・黒字の構成分析'!I$41,"▲","-")),2)&gt;=0,ABS(ROUND(VALUE(SUBSTITUTE('連結実質赤字比率に係る赤字・黒字の構成分析'!I$41,"▲","-")),2)),NA())</f>
        <v>#VALUE!</v>
      </c>
      <c r="J29" s="1030" t="e">
        <f>IF(ROUND(VALUE(SUBSTITUTE('連結実質赤字比率に係る赤字・黒字の構成分析'!J$41,"▲","-")),2)&lt;0,ABS(ROUND(VALUE(SUBSTITUTE('連結実質赤字比率に係る赤字・黒字の構成分析'!J$41,"▲","-")),2)),NA())</f>
        <v>#VALUE!</v>
      </c>
      <c r="K29" s="1030" t="e">
        <f>IF(ROUND(VALUE(SUBSTITUTE('連結実質赤字比率に係る赤字・黒字の構成分析'!J$41,"▲","-")),2)&gt;=0,ABS(ROUND(VALUE(SUBSTITUTE('連結実質赤字比率に係る赤字・黒字の構成分析'!J$41,"▲","-")),2)),NA())</f>
        <v>#VALUE!</v>
      </c>
    </row>
    <row r="30" spans="1:11">
      <c r="A30" s="1030" t="str">
        <f>IF('連結実質赤字比率に係る赤字・黒字の構成分析'!C$40="",NA(),'連結実質赤字比率に係る赤字・黒字の構成分析'!C$40)</f>
        <v>国民健康保険特別会計（事業勘定）</v>
      </c>
      <c r="B30" s="1030" t="e">
        <f>IF(ROUND(VALUE(SUBSTITUTE('連結実質赤字比率に係る赤字・黒字の構成分析'!F$40,"▲","-")),2)&lt;0,ABS(ROUND(VALUE(SUBSTITUTE('連結実質赤字比率に係る赤字・黒字の構成分析'!F$40,"▲","-")),2)),NA())</f>
        <v>#N/A</v>
      </c>
      <c r="C30" s="1030">
        <f>IF(ROUND(VALUE(SUBSTITUTE('連結実質赤字比率に係る赤字・黒字の構成分析'!F$40,"▲","-")),2)&gt;=0,ABS(ROUND(VALUE(SUBSTITUTE('連結実質赤字比率に係る赤字・黒字の構成分析'!F$40,"▲","-")),2)),NA())</f>
        <v>0.48</v>
      </c>
      <c r="D30" s="1030" t="e">
        <f>IF(ROUND(VALUE(SUBSTITUTE('連結実質赤字比率に係る赤字・黒字の構成分析'!G$40,"▲","-")),2)&lt;0,ABS(ROUND(VALUE(SUBSTITUTE('連結実質赤字比率に係る赤字・黒字の構成分析'!G$40,"▲","-")),2)),NA())</f>
        <v>#N/A</v>
      </c>
      <c r="E30" s="1030">
        <f>IF(ROUND(VALUE(SUBSTITUTE('連結実質赤字比率に係る赤字・黒字の構成分析'!G$40,"▲","-")),2)&gt;=0,ABS(ROUND(VALUE(SUBSTITUTE('連結実質赤字比率に係る赤字・黒字の構成分析'!G$40,"▲","-")),2)),NA())</f>
        <v>0.23</v>
      </c>
      <c r="F30" s="1030" t="e">
        <f>IF(ROUND(VALUE(SUBSTITUTE('連結実質赤字比率に係る赤字・黒字の構成分析'!H$40,"▲","-")),2)&lt;0,ABS(ROUND(VALUE(SUBSTITUTE('連結実質赤字比率に係る赤字・黒字の構成分析'!H$40,"▲","-")),2)),NA())</f>
        <v>#N/A</v>
      </c>
      <c r="G30" s="1030">
        <f>IF(ROUND(VALUE(SUBSTITUTE('連結実質赤字比率に係る赤字・黒字の構成分析'!H$40,"▲","-")),2)&gt;=0,ABS(ROUND(VALUE(SUBSTITUTE('連結実質赤字比率に係る赤字・黒字の構成分析'!H$40,"▲","-")),2)),NA())</f>
        <v>0.33</v>
      </c>
      <c r="H30" s="1030" t="e">
        <f>IF(ROUND(VALUE(SUBSTITUTE('連結実質赤字比率に係る赤字・黒字の構成分析'!I$40,"▲","-")),2)&lt;0,ABS(ROUND(VALUE(SUBSTITUTE('連結実質赤字比率に係る赤字・黒字の構成分析'!I$40,"▲","-")),2)),NA())</f>
        <v>#N/A</v>
      </c>
      <c r="I30" s="1030">
        <f>IF(ROUND(VALUE(SUBSTITUTE('連結実質赤字比率に係る赤字・黒字の構成分析'!I$40,"▲","-")),2)&gt;=0,ABS(ROUND(VALUE(SUBSTITUTE('連結実質赤字比率に係る赤字・黒字の構成分析'!I$40,"▲","-")),2)),NA())</f>
        <v>3.e-002</v>
      </c>
      <c r="J30" s="1030" t="e">
        <f>IF(ROUND(VALUE(SUBSTITUTE('連結実質赤字比率に係る赤字・黒字の構成分析'!J$40,"▲","-")),2)&lt;0,ABS(ROUND(VALUE(SUBSTITUTE('連結実質赤字比率に係る赤字・黒字の構成分析'!J$40,"▲","-")),2)),NA())</f>
        <v>#N/A</v>
      </c>
      <c r="K30" s="1030">
        <f>IF(ROUND(VALUE(SUBSTITUTE('連結実質赤字比率に係る赤字・黒字の構成分析'!J$40,"▲","-")),2)&gt;=0,ABS(ROUND(VALUE(SUBSTITUTE('連結実質赤字比率に係る赤字・黒字の構成分析'!J$40,"▲","-")),2)),NA())</f>
        <v>3.e-002</v>
      </c>
    </row>
    <row r="31" spans="1:11">
      <c r="A31" s="1030" t="str">
        <f>IF('連結実質赤字比率に係る赤字・黒字の構成分析'!C$39="",NA(),'連結実質赤字比率に係る赤字・黒字の構成分析'!C$39)</f>
        <v>後期高齢者医療特別会計</v>
      </c>
      <c r="B31" s="1030" t="e">
        <f>IF(ROUND(VALUE(SUBSTITUTE('連結実質赤字比率に係る赤字・黒字の構成分析'!F$39,"▲","-")),2)&lt;0,ABS(ROUND(VALUE(SUBSTITUTE('連結実質赤字比率に係る赤字・黒字の構成分析'!F$39,"▲","-")),2)),NA())</f>
        <v>#N/A</v>
      </c>
      <c r="C31" s="1030">
        <f>IF(ROUND(VALUE(SUBSTITUTE('連結実質赤字比率に係る赤字・黒字の構成分析'!F$39,"▲","-")),2)&gt;=0,ABS(ROUND(VALUE(SUBSTITUTE('連結実質赤字比率に係る赤字・黒字の構成分析'!F$39,"▲","-")),2)),NA())</f>
        <v>8.e-002</v>
      </c>
      <c r="D31" s="1030" t="e">
        <f>IF(ROUND(VALUE(SUBSTITUTE('連結実質赤字比率に係る赤字・黒字の構成分析'!G$39,"▲","-")),2)&lt;0,ABS(ROUND(VALUE(SUBSTITUTE('連結実質赤字比率に係る赤字・黒字の構成分析'!G$39,"▲","-")),2)),NA())</f>
        <v>#N/A</v>
      </c>
      <c r="E31" s="1030">
        <f>IF(ROUND(VALUE(SUBSTITUTE('連結実質赤字比率に係る赤字・黒字の構成分析'!G$39,"▲","-")),2)&gt;=0,ABS(ROUND(VALUE(SUBSTITUTE('連結実質赤字比率に係る赤字・黒字の構成分析'!G$39,"▲","-")),2)),NA())</f>
        <v>8.e-002</v>
      </c>
      <c r="F31" s="1030" t="e">
        <f>IF(ROUND(VALUE(SUBSTITUTE('連結実質赤字比率に係る赤字・黒字の構成分析'!H$39,"▲","-")),2)&lt;0,ABS(ROUND(VALUE(SUBSTITUTE('連結実質赤字比率に係る赤字・黒字の構成分析'!H$39,"▲","-")),2)),NA())</f>
        <v>#N/A</v>
      </c>
      <c r="G31" s="1030">
        <f>IF(ROUND(VALUE(SUBSTITUTE('連結実質赤字比率に係る赤字・黒字の構成分析'!H$39,"▲","-")),2)&gt;=0,ABS(ROUND(VALUE(SUBSTITUTE('連結実質赤字比率に係る赤字・黒字の構成分析'!H$39,"▲","-")),2)),NA())</f>
        <v>7.0000000000000007e-002</v>
      </c>
      <c r="H31" s="1030" t="e">
        <f>IF(ROUND(VALUE(SUBSTITUTE('連結実質赤字比率に係る赤字・黒字の構成分析'!I$39,"▲","-")),2)&lt;0,ABS(ROUND(VALUE(SUBSTITUTE('連結実質赤字比率に係る赤字・黒字の構成分析'!I$39,"▲","-")),2)),NA())</f>
        <v>#N/A</v>
      </c>
      <c r="I31" s="1030">
        <f>IF(ROUND(VALUE(SUBSTITUTE('連結実質赤字比率に係る赤字・黒字の構成分析'!I$39,"▲","-")),2)&gt;=0,ABS(ROUND(VALUE(SUBSTITUTE('連結実質赤字比率に係る赤字・黒字の構成分析'!I$39,"▲","-")),2)),NA())</f>
        <v>7.0000000000000007e-002</v>
      </c>
      <c r="J31" s="1030" t="e">
        <f>IF(ROUND(VALUE(SUBSTITUTE('連結実質赤字比率に係る赤字・黒字の構成分析'!J$39,"▲","-")),2)&lt;0,ABS(ROUND(VALUE(SUBSTITUTE('連結実質赤字比率に係る赤字・黒字の構成分析'!J$39,"▲","-")),2)),NA())</f>
        <v>#N/A</v>
      </c>
      <c r="K31" s="1030">
        <f>IF(ROUND(VALUE(SUBSTITUTE('連結実質赤字比率に係る赤字・黒字の構成分析'!J$39,"▲","-")),2)&gt;=0,ABS(ROUND(VALUE(SUBSTITUTE('連結実質赤字比率に係る赤字・黒字の構成分析'!J$39,"▲","-")),2)),NA())</f>
        <v>7.0000000000000007e-002</v>
      </c>
    </row>
    <row r="32" spans="1:11">
      <c r="A32" s="1030" t="str">
        <f>IF('連結実質赤字比率に係る赤字・黒字の構成分析'!C$38="",NA(),'連結実質赤字比率に係る赤字・黒字の構成分析'!C$38)</f>
        <v>介護保険特別会計（保険事業勘定）</v>
      </c>
      <c r="B32" s="1030" t="e">
        <f>IF(ROUND(VALUE(SUBSTITUTE('連結実質赤字比率に係る赤字・黒字の構成分析'!F$38,"▲","-")),2)&lt;0,ABS(ROUND(VALUE(SUBSTITUTE('連結実質赤字比率に係る赤字・黒字の構成分析'!F$38,"▲","-")),2)),NA())</f>
        <v>#N/A</v>
      </c>
      <c r="C32" s="1030">
        <f>IF(ROUND(VALUE(SUBSTITUTE('連結実質赤字比率に係る赤字・黒字の構成分析'!F$38,"▲","-")),2)&gt;=0,ABS(ROUND(VALUE(SUBSTITUTE('連結実質赤字比率に係る赤字・黒字の構成分析'!F$38,"▲","-")),2)),NA())</f>
        <v>0.14000000000000001</v>
      </c>
      <c r="D32" s="1030" t="e">
        <f>IF(ROUND(VALUE(SUBSTITUTE('連結実質赤字比率に係る赤字・黒字の構成分析'!G$38,"▲","-")),2)&lt;0,ABS(ROUND(VALUE(SUBSTITUTE('連結実質赤字比率に係る赤字・黒字の構成分析'!G$38,"▲","-")),2)),NA())</f>
        <v>#N/A</v>
      </c>
      <c r="E32" s="1030">
        <f>IF(ROUND(VALUE(SUBSTITUTE('連結実質赤字比率に係る赤字・黒字の構成分析'!G$38,"▲","-")),2)&gt;=0,ABS(ROUND(VALUE(SUBSTITUTE('連結実質赤字比率に係る赤字・黒字の構成分析'!G$38,"▲","-")),2)),NA())</f>
        <v>0.38</v>
      </c>
      <c r="F32" s="1030" t="e">
        <f>IF(ROUND(VALUE(SUBSTITUTE('連結実質赤字比率に係る赤字・黒字の構成分析'!H$38,"▲","-")),2)&lt;0,ABS(ROUND(VALUE(SUBSTITUTE('連結実質赤字比率に係る赤字・黒字の構成分析'!H$38,"▲","-")),2)),NA())</f>
        <v>#N/A</v>
      </c>
      <c r="G32" s="1030">
        <f>IF(ROUND(VALUE(SUBSTITUTE('連結実質赤字比率に係る赤字・黒字の構成分析'!H$38,"▲","-")),2)&gt;=0,ABS(ROUND(VALUE(SUBSTITUTE('連結実質赤字比率に係る赤字・黒字の構成分析'!H$38,"▲","-")),2)),NA())</f>
        <v>0.92</v>
      </c>
      <c r="H32" s="1030" t="e">
        <f>IF(ROUND(VALUE(SUBSTITUTE('連結実質赤字比率に係る赤字・黒字の構成分析'!I$38,"▲","-")),2)&lt;0,ABS(ROUND(VALUE(SUBSTITUTE('連結実質赤字比率に係る赤字・黒字の構成分析'!I$38,"▲","-")),2)),NA())</f>
        <v>#N/A</v>
      </c>
      <c r="I32" s="1030">
        <f>IF(ROUND(VALUE(SUBSTITUTE('連結実質赤字比率に係る赤字・黒字の構成分析'!I$38,"▲","-")),2)&gt;=0,ABS(ROUND(VALUE(SUBSTITUTE('連結実質赤字比率に係る赤字・黒字の構成分析'!I$38,"▲","-")),2)),NA())</f>
        <v>1.e-002</v>
      </c>
      <c r="J32" s="1030" t="e">
        <f>IF(ROUND(VALUE(SUBSTITUTE('連結実質赤字比率に係る赤字・黒字の構成分析'!J$38,"▲","-")),2)&lt;0,ABS(ROUND(VALUE(SUBSTITUTE('連結実質赤字比率に係る赤字・黒字の構成分析'!J$38,"▲","-")),2)),NA())</f>
        <v>#N/A</v>
      </c>
      <c r="K32" s="1030">
        <f>IF(ROUND(VALUE(SUBSTITUTE('連結実質赤字比率に係る赤字・黒字の構成分析'!J$38,"▲","-")),2)&gt;=0,ABS(ROUND(VALUE(SUBSTITUTE('連結実質赤字比率に係る赤字・黒字の構成分析'!J$38,"▲","-")),2)),NA())</f>
        <v>7.0000000000000007e-002</v>
      </c>
    </row>
    <row r="33" spans="1:16">
      <c r="A33" s="1030" t="str">
        <f>IF('連結実質赤字比率に係る赤字・黒字の構成分析'!C$37="",NA(),'連結実質赤字比率に係る赤字・黒字の構成分析'!C$37)</f>
        <v>国民健康保険特別会計（直営診療施設勘定）</v>
      </c>
      <c r="B33" s="1030" t="e">
        <f>IF(ROUND(VALUE(SUBSTITUTE('連結実質赤字比率に係る赤字・黒字の構成分析'!F$37,"▲","-")),2)&lt;0,ABS(ROUND(VALUE(SUBSTITUTE('連結実質赤字比率に係る赤字・黒字の構成分析'!F$37,"▲","-")),2)),NA())</f>
        <v>#N/A</v>
      </c>
      <c r="C33" s="1030">
        <f>IF(ROUND(VALUE(SUBSTITUTE('連結実質赤字比率に係る赤字・黒字の構成分析'!F$37,"▲","-")),2)&gt;=0,ABS(ROUND(VALUE(SUBSTITUTE('連結実質赤字比率に係る赤字・黒字の構成分析'!F$37,"▲","-")),2)),NA())</f>
        <v>0.22</v>
      </c>
      <c r="D33" s="1030" t="e">
        <f>IF(ROUND(VALUE(SUBSTITUTE('連結実質赤字比率に係る赤字・黒字の構成分析'!G$37,"▲","-")),2)&lt;0,ABS(ROUND(VALUE(SUBSTITUTE('連結実質赤字比率に係る赤字・黒字の構成分析'!G$37,"▲","-")),2)),NA())</f>
        <v>#N/A</v>
      </c>
      <c r="E33" s="1030">
        <f>IF(ROUND(VALUE(SUBSTITUTE('連結実質赤字比率に係る赤字・黒字の構成分析'!G$37,"▲","-")),2)&gt;=0,ABS(ROUND(VALUE(SUBSTITUTE('連結実質赤字比率に係る赤字・黒字の構成分析'!G$37,"▲","-")),2)),NA())</f>
        <v>0.27</v>
      </c>
      <c r="F33" s="1030" t="e">
        <f>IF(ROUND(VALUE(SUBSTITUTE('連結実質赤字比率に係る赤字・黒字の構成分析'!H$37,"▲","-")),2)&lt;0,ABS(ROUND(VALUE(SUBSTITUTE('連結実質赤字比率に係る赤字・黒字の構成分析'!H$37,"▲","-")),2)),NA())</f>
        <v>#N/A</v>
      </c>
      <c r="G33" s="1030">
        <f>IF(ROUND(VALUE(SUBSTITUTE('連結実質赤字比率に係る赤字・黒字の構成分析'!H$37,"▲","-")),2)&gt;=0,ABS(ROUND(VALUE(SUBSTITUTE('連結実質赤字比率に係る赤字・黒字の構成分析'!H$37,"▲","-")),2)),NA())</f>
        <v>0.23</v>
      </c>
      <c r="H33" s="1030" t="e">
        <f>IF(ROUND(VALUE(SUBSTITUTE('連結実質赤字比率に係る赤字・黒字の構成分析'!I$37,"▲","-")),2)&lt;0,ABS(ROUND(VALUE(SUBSTITUTE('連結実質赤字比率に係る赤字・黒字の構成分析'!I$37,"▲","-")),2)),NA())</f>
        <v>#N/A</v>
      </c>
      <c r="I33" s="1030">
        <f>IF(ROUND(VALUE(SUBSTITUTE('連結実質赤字比率に係る赤字・黒字の構成分析'!I$37,"▲","-")),2)&gt;=0,ABS(ROUND(VALUE(SUBSTITUTE('連結実質赤字比率に係る赤字・黒字の構成分析'!I$37,"▲","-")),2)),NA())</f>
        <v>0.28000000000000003</v>
      </c>
      <c r="J33" s="1030" t="e">
        <f>IF(ROUND(VALUE(SUBSTITUTE('連結実質赤字比率に係る赤字・黒字の構成分析'!J$37,"▲","-")),2)&lt;0,ABS(ROUND(VALUE(SUBSTITUTE('連結実質赤字比率に係る赤字・黒字の構成分析'!J$37,"▲","-")),2)),NA())</f>
        <v>#N/A</v>
      </c>
      <c r="K33" s="1030">
        <f>IF(ROUND(VALUE(SUBSTITUTE('連結実質赤字比率に係る赤字・黒字の構成分析'!J$37,"▲","-")),2)&gt;=0,ABS(ROUND(VALUE(SUBSTITUTE('連結実質赤字比率に係る赤字・黒字の構成分析'!J$37,"▲","-")),2)),NA())</f>
        <v>0.28000000000000003</v>
      </c>
    </row>
    <row r="34" spans="1:16">
      <c r="A34" s="1030" t="str">
        <f>IF('連結実質赤字比率に係る赤字・黒字の構成分析'!C$36="",NA(),'連結実質赤字比率に係る赤字・黒字の構成分析'!C$36)</f>
        <v>下水道事業特別会計</v>
      </c>
      <c r="B34" s="1030" t="e">
        <f>IF(ROUND(VALUE(SUBSTITUTE('連結実質赤字比率に係る赤字・黒字の構成分析'!F$36,"▲","-")),2)&lt;0,ABS(ROUND(VALUE(SUBSTITUTE('連結実質赤字比率に係る赤字・黒字の構成分析'!F$36,"▲","-")),2)),NA())</f>
        <v>#N/A</v>
      </c>
      <c r="C34" s="1030">
        <f>IF(ROUND(VALUE(SUBSTITUTE('連結実質赤字比率に係る赤字・黒字の構成分析'!F$36,"▲","-")),2)&gt;=0,ABS(ROUND(VALUE(SUBSTITUTE('連結実質赤字比率に係る赤字・黒字の構成分析'!F$36,"▲","-")),2)),NA())</f>
        <v>6.e-002</v>
      </c>
      <c r="D34" s="1030" t="e">
        <f>IF(ROUND(VALUE(SUBSTITUTE('連結実質赤字比率に係る赤字・黒字の構成分析'!G$36,"▲","-")),2)&lt;0,ABS(ROUND(VALUE(SUBSTITUTE('連結実質赤字比率に係る赤字・黒字の構成分析'!G$36,"▲","-")),2)),NA())</f>
        <v>#N/A</v>
      </c>
      <c r="E34" s="1030">
        <f>IF(ROUND(VALUE(SUBSTITUTE('連結実質赤字比率に係る赤字・黒字の構成分析'!G$36,"▲","-")),2)&gt;=0,ABS(ROUND(VALUE(SUBSTITUTE('連結実質赤字比率に係る赤字・黒字の構成分析'!G$36,"▲","-")),2)),NA())</f>
        <v>6.e-002</v>
      </c>
      <c r="F34" s="1030" t="e">
        <f>IF(ROUND(VALUE(SUBSTITUTE('連結実質赤字比率に係る赤字・黒字の構成分析'!H$36,"▲","-")),2)&lt;0,ABS(ROUND(VALUE(SUBSTITUTE('連結実質赤字比率に係る赤字・黒字の構成分析'!H$36,"▲","-")),2)),NA())</f>
        <v>#N/A</v>
      </c>
      <c r="G34" s="1030">
        <f>IF(ROUND(VALUE(SUBSTITUTE('連結実質赤字比率に係る赤字・黒字の構成分析'!H$36,"▲","-")),2)&gt;=0,ABS(ROUND(VALUE(SUBSTITUTE('連結実質赤字比率に係る赤字・黒字の構成分析'!H$36,"▲","-")),2)),NA())</f>
        <v>6.e-002</v>
      </c>
      <c r="H34" s="1030" t="e">
        <f>IF(ROUND(VALUE(SUBSTITUTE('連結実質赤字比率に係る赤字・黒字の構成分析'!I$36,"▲","-")),2)&lt;0,ABS(ROUND(VALUE(SUBSTITUTE('連結実質赤字比率に係る赤字・黒字の構成分析'!I$36,"▲","-")),2)),NA())</f>
        <v>#N/A</v>
      </c>
      <c r="I34" s="1030">
        <f>IF(ROUND(VALUE(SUBSTITUTE('連結実質赤字比率に係る赤字・黒字の構成分析'!I$36,"▲","-")),2)&gt;=0,ABS(ROUND(VALUE(SUBSTITUTE('連結実質赤字比率に係る赤字・黒字の構成分析'!I$36,"▲","-")),2)),NA())</f>
        <v>5.e-002</v>
      </c>
      <c r="J34" s="1030" t="e">
        <f>IF(ROUND(VALUE(SUBSTITUTE('連結実質赤字比率に係る赤字・黒字の構成分析'!J$36,"▲","-")),2)&lt;0,ABS(ROUND(VALUE(SUBSTITUTE('連結実質赤字比率に係る赤字・黒字の構成分析'!J$36,"▲","-")),2)),NA())</f>
        <v>#N/A</v>
      </c>
      <c r="K34" s="1030">
        <f>IF(ROUND(VALUE(SUBSTITUTE('連結実質赤字比率に係る赤字・黒字の構成分析'!J$36,"▲","-")),2)&gt;=0,ABS(ROUND(VALUE(SUBSTITUTE('連結実質赤字比率に係る赤字・黒字の構成分析'!J$36,"▲","-")),2)),NA())</f>
        <v>0.84</v>
      </c>
    </row>
    <row r="35" spans="1:16">
      <c r="A35" s="1030" t="str">
        <f>IF('連結実質赤字比率に係る赤字・黒字の構成分析'!C$35="",NA(),'連結実質赤字比率に係る赤字・黒字の構成分析'!C$35)</f>
        <v>簡易水道事業特別会計</v>
      </c>
      <c r="B35" s="1030" t="e">
        <f>IF(ROUND(VALUE(SUBSTITUTE('連結実質赤字比率に係る赤字・黒字の構成分析'!F$35,"▲","-")),2)&lt;0,ABS(ROUND(VALUE(SUBSTITUTE('連結実質赤字比率に係る赤字・黒字の構成分析'!F$35,"▲","-")),2)),NA())</f>
        <v>#N/A</v>
      </c>
      <c r="C35" s="1030">
        <f>IF(ROUND(VALUE(SUBSTITUTE('連結実質赤字比率に係る赤字・黒字の構成分析'!F$35,"▲","-")),2)&gt;=0,ABS(ROUND(VALUE(SUBSTITUTE('連結実質赤字比率に係る赤字・黒字の構成分析'!F$35,"▲","-")),2)),NA())</f>
        <v>7.0000000000000007e-002</v>
      </c>
      <c r="D35" s="1030" t="e">
        <f>IF(ROUND(VALUE(SUBSTITUTE('連結実質赤字比率に係る赤字・黒字の構成分析'!G$35,"▲","-")),2)&lt;0,ABS(ROUND(VALUE(SUBSTITUTE('連結実質赤字比率に係る赤字・黒字の構成分析'!G$35,"▲","-")),2)),NA())</f>
        <v>#N/A</v>
      </c>
      <c r="E35" s="1030">
        <f>IF(ROUND(VALUE(SUBSTITUTE('連結実質赤字比率に係る赤字・黒字の構成分析'!G$35,"▲","-")),2)&gt;=0,ABS(ROUND(VALUE(SUBSTITUTE('連結実質赤字比率に係る赤字・黒字の構成分析'!G$35,"▲","-")),2)),NA())</f>
        <v>6.e-002</v>
      </c>
      <c r="F35" s="1030" t="e">
        <f>IF(ROUND(VALUE(SUBSTITUTE('連結実質赤字比率に係る赤字・黒字の構成分析'!H$35,"▲","-")),2)&lt;0,ABS(ROUND(VALUE(SUBSTITUTE('連結実質赤字比率に係る赤字・黒字の構成分析'!H$35,"▲","-")),2)),NA())</f>
        <v>#N/A</v>
      </c>
      <c r="G35" s="1030">
        <f>IF(ROUND(VALUE(SUBSTITUTE('連結実質赤字比率に係る赤字・黒字の構成分析'!H$35,"▲","-")),2)&gt;=0,ABS(ROUND(VALUE(SUBSTITUTE('連結実質赤字比率に係る赤字・黒字の構成分析'!H$35,"▲","-")),2)),NA())</f>
        <v>5.e-002</v>
      </c>
      <c r="H35" s="1030" t="e">
        <f>IF(ROUND(VALUE(SUBSTITUTE('連結実質赤字比率に係る赤字・黒字の構成分析'!I$35,"▲","-")),2)&lt;0,ABS(ROUND(VALUE(SUBSTITUTE('連結実質赤字比率に係る赤字・黒字の構成分析'!I$35,"▲","-")),2)),NA())</f>
        <v>#N/A</v>
      </c>
      <c r="I35" s="1030">
        <f>IF(ROUND(VALUE(SUBSTITUTE('連結実質赤字比率に係る赤字・黒字の構成分析'!I$35,"▲","-")),2)&gt;=0,ABS(ROUND(VALUE(SUBSTITUTE('連結実質赤字比率に係る赤字・黒字の構成分析'!I$35,"▲","-")),2)),NA())</f>
        <v>5.e-002</v>
      </c>
      <c r="J35" s="1030" t="e">
        <f>IF(ROUND(VALUE(SUBSTITUTE('連結実質赤字比率に係る赤字・黒字の構成分析'!J$35,"▲","-")),2)&lt;0,ABS(ROUND(VALUE(SUBSTITUTE('連結実質赤字比率に係る赤字・黒字の構成分析'!J$35,"▲","-")),2)),NA())</f>
        <v>#N/A</v>
      </c>
      <c r="K35" s="1030">
        <f>IF(ROUND(VALUE(SUBSTITUTE('連結実質赤字比率に係る赤字・黒字の構成分析'!J$35,"▲","-")),2)&gt;=0,ABS(ROUND(VALUE(SUBSTITUTE('連結実質赤字比率に係る赤字・黒字の構成分析'!J$35,"▲","-")),2)),NA())</f>
        <v>1</v>
      </c>
    </row>
    <row r="36" spans="1:16">
      <c r="A36" s="1030" t="str">
        <f>IF('連結実質赤字比率に係る赤字・黒字の構成分析'!C$34="",NA(),'連結実質赤字比率に係る赤字・黒字の構成分析'!C$34)</f>
        <v>一般会計</v>
      </c>
      <c r="B36" s="1030" t="e">
        <f>IF(ROUND(VALUE(SUBSTITUTE('連結実質赤字比率に係る赤字・黒字の構成分析'!F$34,"▲","-")),2)&lt;0,ABS(ROUND(VALUE(SUBSTITUTE('連結実質赤字比率に係る赤字・黒字の構成分析'!F$34,"▲","-")),2)),NA())</f>
        <v>#N/A</v>
      </c>
      <c r="C36" s="1030">
        <f>IF(ROUND(VALUE(SUBSTITUTE('連結実質赤字比率に係る赤字・黒字の構成分析'!F$34,"▲","-")),2)&gt;=0,ABS(ROUND(VALUE(SUBSTITUTE('連結実質赤字比率に係る赤字・黒字の構成分析'!F$34,"▲","-")),2)),NA())</f>
        <v>2.85</v>
      </c>
      <c r="D36" s="1030" t="e">
        <f>IF(ROUND(VALUE(SUBSTITUTE('連結実質赤字比率に係る赤字・黒字の構成分析'!G$34,"▲","-")),2)&lt;0,ABS(ROUND(VALUE(SUBSTITUTE('連結実質赤字比率に係る赤字・黒字の構成分析'!G$34,"▲","-")),2)),NA())</f>
        <v>#N/A</v>
      </c>
      <c r="E36" s="1030">
        <f>IF(ROUND(VALUE(SUBSTITUTE('連結実質赤字比率に係る赤字・黒字の構成分析'!G$34,"▲","-")),2)&gt;=0,ABS(ROUND(VALUE(SUBSTITUTE('連結実質赤字比率に係る赤字・黒字の構成分析'!G$34,"▲","-")),2)),NA())</f>
        <v>0.54</v>
      </c>
      <c r="F36" s="1030" t="e">
        <f>IF(ROUND(VALUE(SUBSTITUTE('連結実質赤字比率に係る赤字・黒字の構成分析'!H$34,"▲","-")),2)&lt;0,ABS(ROUND(VALUE(SUBSTITUTE('連結実質赤字比率に係る赤字・黒字の構成分析'!H$34,"▲","-")),2)),NA())</f>
        <v>#N/A</v>
      </c>
      <c r="G36" s="1030">
        <f>IF(ROUND(VALUE(SUBSTITUTE('連結実質赤字比率に係る赤字・黒字の構成分析'!H$34,"▲","-")),2)&gt;=0,ABS(ROUND(VALUE(SUBSTITUTE('連結実質赤字比率に係る赤字・黒字の構成分析'!H$34,"▲","-")),2)),NA())</f>
        <v>2.67</v>
      </c>
      <c r="H36" s="1030" t="e">
        <f>IF(ROUND(VALUE(SUBSTITUTE('連結実質赤字比率に係る赤字・黒字の構成分析'!I$34,"▲","-")),2)&lt;0,ABS(ROUND(VALUE(SUBSTITUTE('連結実質赤字比率に係る赤字・黒字の構成分析'!I$34,"▲","-")),2)),NA())</f>
        <v>#N/A</v>
      </c>
      <c r="I36" s="1030">
        <f>IF(ROUND(VALUE(SUBSTITUTE('連結実質赤字比率に係る赤字・黒字の構成分析'!I$34,"▲","-")),2)&gt;=0,ABS(ROUND(VALUE(SUBSTITUTE('連結実質赤字比率に係る赤字・黒字の構成分析'!I$34,"▲","-")),2)),NA())</f>
        <v>3.35</v>
      </c>
      <c r="J36" s="1030" t="e">
        <f>IF(ROUND(VALUE(SUBSTITUTE('連結実質赤字比率に係る赤字・黒字の構成分析'!J$34,"▲","-")),2)&lt;0,ABS(ROUND(VALUE(SUBSTITUTE('連結実質赤字比率に係る赤字・黒字の構成分析'!J$34,"▲","-")),2)),NA())</f>
        <v>#N/A</v>
      </c>
      <c r="K36" s="1030">
        <f>IF(ROUND(VALUE(SUBSTITUTE('連結実質赤字比率に係る赤字・黒字の構成分析'!J$34,"▲","-")),2)&gt;=0,ABS(ROUND(VALUE(SUBSTITUTE('連結実質赤字比率に係る赤字・黒字の構成分析'!J$34,"▲","-")),2)),NA())</f>
        <v>3.7</v>
      </c>
    </row>
    <row r="39" spans="1:16">
      <c r="A39" s="1028" t="s">
        <v>11</v>
      </c>
    </row>
    <row r="40" spans="1:16">
      <c r="A40" s="1031"/>
      <c r="B40" s="1031" t="str">
        <f>'実質公債費比率（分子）の構造'!K$44</f>
        <v>R01</v>
      </c>
      <c r="C40" s="1031"/>
      <c r="D40" s="1031"/>
      <c r="E40" s="1031" t="str">
        <f>'実質公債費比率（分子）の構造'!L$44</f>
        <v>R02</v>
      </c>
      <c r="F40" s="1031"/>
      <c r="G40" s="1031"/>
      <c r="H40" s="1031" t="str">
        <f>'実質公債費比率（分子）の構造'!M$44</f>
        <v>R03</v>
      </c>
      <c r="I40" s="1031"/>
      <c r="J40" s="1031"/>
      <c r="K40" s="1031" t="str">
        <f>'実質公債費比率（分子）の構造'!N$44</f>
        <v>R04</v>
      </c>
      <c r="L40" s="1031"/>
      <c r="M40" s="1031"/>
      <c r="N40" s="1031" t="str">
        <f>'実質公債費比率（分子）の構造'!O$44</f>
        <v>R05</v>
      </c>
      <c r="O40" s="1031"/>
      <c r="P40" s="1031"/>
    </row>
    <row r="41" spans="1:16">
      <c r="A41" s="1031"/>
      <c r="B41" s="1031" t="s">
        <v>121</v>
      </c>
      <c r="C41" s="1031"/>
      <c r="D41" s="1031" t="s">
        <v>123</v>
      </c>
      <c r="E41" s="1031" t="s">
        <v>121</v>
      </c>
      <c r="F41" s="1031"/>
      <c r="G41" s="1031" t="s">
        <v>123</v>
      </c>
      <c r="H41" s="1031" t="s">
        <v>121</v>
      </c>
      <c r="I41" s="1031"/>
      <c r="J41" s="1031" t="s">
        <v>123</v>
      </c>
      <c r="K41" s="1031" t="s">
        <v>121</v>
      </c>
      <c r="L41" s="1031"/>
      <c r="M41" s="1031" t="s">
        <v>123</v>
      </c>
      <c r="N41" s="1031" t="s">
        <v>121</v>
      </c>
      <c r="O41" s="1031"/>
      <c r="P41" s="1031" t="s">
        <v>123</v>
      </c>
    </row>
    <row r="42" spans="1:16">
      <c r="A42" s="1031" t="s">
        <v>125</v>
      </c>
      <c r="B42" s="1031"/>
      <c r="C42" s="1031"/>
      <c r="D42" s="1031">
        <f>'実質公債費比率（分子）の構造'!K$52</f>
        <v>506</v>
      </c>
      <c r="E42" s="1031"/>
      <c r="F42" s="1031"/>
      <c r="G42" s="1031">
        <f>'実質公債費比率（分子）の構造'!L$52</f>
        <v>614</v>
      </c>
      <c r="H42" s="1031"/>
      <c r="I42" s="1031"/>
      <c r="J42" s="1031">
        <f>'実質公債費比率（分子）の構造'!M$52</f>
        <v>644</v>
      </c>
      <c r="K42" s="1031"/>
      <c r="L42" s="1031"/>
      <c r="M42" s="1031">
        <f>'実質公債費比率（分子）の構造'!N$52</f>
        <v>587</v>
      </c>
      <c r="N42" s="1031"/>
      <c r="O42" s="1031"/>
      <c r="P42" s="1031">
        <f>'実質公債費比率（分子）の構造'!O$52</f>
        <v>545</v>
      </c>
    </row>
    <row r="43" spans="1:16">
      <c r="A43" s="1031" t="s">
        <v>45</v>
      </c>
      <c r="B43" s="1031">
        <f>'実質公債費比率（分子）の構造'!K$51</f>
        <v>0</v>
      </c>
      <c r="C43" s="1031"/>
      <c r="D43" s="1031"/>
      <c r="E43" s="1031">
        <f>'実質公債費比率（分子）の構造'!L$51</f>
        <v>0</v>
      </c>
      <c r="F43" s="1031"/>
      <c r="G43" s="1031"/>
      <c r="H43" s="1031">
        <f>'実質公債費比率（分子）の構造'!M$51</f>
        <v>0</v>
      </c>
      <c r="I43" s="1031"/>
      <c r="J43" s="1031"/>
      <c r="K43" s="1031">
        <f>'実質公債費比率（分子）の構造'!N$51</f>
        <v>0</v>
      </c>
      <c r="L43" s="1031"/>
      <c r="M43" s="1031"/>
      <c r="N43" s="1031">
        <f>'実質公債費比率（分子）の構造'!O$51</f>
        <v>0</v>
      </c>
      <c r="O43" s="1031"/>
      <c r="P43" s="1031"/>
    </row>
    <row r="44" spans="1:16">
      <c r="A44" s="1031" t="s">
        <v>41</v>
      </c>
      <c r="B44" s="1031">
        <f>'実質公債費比率（分子）の構造'!K$50</f>
        <v>1</v>
      </c>
      <c r="C44" s="1031"/>
      <c r="D44" s="1031"/>
      <c r="E44" s="1031">
        <f>'実質公債費比率（分子）の構造'!L$50</f>
        <v>1</v>
      </c>
      <c r="F44" s="1031"/>
      <c r="G44" s="1031"/>
      <c r="H44" s="1031">
        <f>'実質公債費比率（分子）の構造'!M$50</f>
        <v>0</v>
      </c>
      <c r="I44" s="1031"/>
      <c r="J44" s="1031"/>
      <c r="K44" s="1031">
        <f>'実質公債費比率（分子）の構造'!N$50</f>
        <v>1</v>
      </c>
      <c r="L44" s="1031"/>
      <c r="M44" s="1031"/>
      <c r="N44" s="1031">
        <f>'実質公債費比率（分子）の構造'!O$50</f>
        <v>2</v>
      </c>
      <c r="O44" s="1031"/>
      <c r="P44" s="1031"/>
    </row>
    <row r="45" spans="1:16">
      <c r="A45" s="1031" t="s">
        <v>0</v>
      </c>
      <c r="B45" s="1031">
        <f>'実質公債費比率（分子）の構造'!K$49</f>
        <v>7</v>
      </c>
      <c r="C45" s="1031"/>
      <c r="D45" s="1031"/>
      <c r="E45" s="1031">
        <f>'実質公債費比率（分子）の構造'!L$49</f>
        <v>8</v>
      </c>
      <c r="F45" s="1031"/>
      <c r="G45" s="1031"/>
      <c r="H45" s="1031">
        <f>'実質公債費比率（分子）の構造'!M$49</f>
        <v>11</v>
      </c>
      <c r="I45" s="1031"/>
      <c r="J45" s="1031"/>
      <c r="K45" s="1031">
        <f>'実質公債費比率（分子）の構造'!N$49</f>
        <v>9</v>
      </c>
      <c r="L45" s="1031"/>
      <c r="M45" s="1031"/>
      <c r="N45" s="1031">
        <f>'実質公債費比率（分子）の構造'!O$49</f>
        <v>6</v>
      </c>
      <c r="O45" s="1031"/>
      <c r="P45" s="1031"/>
    </row>
    <row r="46" spans="1:16">
      <c r="A46" s="1031" t="s">
        <v>39</v>
      </c>
      <c r="B46" s="1031">
        <f>'実質公債費比率（分子）の構造'!K$48</f>
        <v>110</v>
      </c>
      <c r="C46" s="1031"/>
      <c r="D46" s="1031"/>
      <c r="E46" s="1031">
        <f>'実質公債費比率（分子）の構造'!L$48</f>
        <v>131</v>
      </c>
      <c r="F46" s="1031"/>
      <c r="G46" s="1031"/>
      <c r="H46" s="1031">
        <f>'実質公債費比率（分子）の構造'!M$48</f>
        <v>135</v>
      </c>
      <c r="I46" s="1031"/>
      <c r="J46" s="1031"/>
      <c r="K46" s="1031">
        <f>'実質公債費比率（分子）の構造'!N$48</f>
        <v>158</v>
      </c>
      <c r="L46" s="1031"/>
      <c r="M46" s="1031"/>
      <c r="N46" s="1031">
        <f>'実質公債費比率（分子）の構造'!O$48</f>
        <v>144</v>
      </c>
      <c r="O46" s="1031"/>
      <c r="P46" s="1031"/>
    </row>
    <row r="47" spans="1:16">
      <c r="A47" s="1031" t="s">
        <v>33</v>
      </c>
      <c r="B47" s="1031" t="str">
        <f>'実質公債費比率（分子）の構造'!K$47</f>
        <v>-</v>
      </c>
      <c r="C47" s="1031"/>
      <c r="D47" s="1031"/>
      <c r="E47" s="1031" t="str">
        <f>'実質公債費比率（分子）の構造'!L$47</f>
        <v>-</v>
      </c>
      <c r="F47" s="1031"/>
      <c r="G47" s="1031"/>
      <c r="H47" s="1031" t="str">
        <f>'実質公債費比率（分子）の構造'!M$47</f>
        <v>-</v>
      </c>
      <c r="I47" s="1031"/>
      <c r="J47" s="1031"/>
      <c r="K47" s="1031" t="str">
        <f>'実質公債費比率（分子）の構造'!N$47</f>
        <v>-</v>
      </c>
      <c r="L47" s="1031"/>
      <c r="M47" s="1031"/>
      <c r="N47" s="1031" t="str">
        <f>'実質公債費比率（分子）の構造'!O$47</f>
        <v>-</v>
      </c>
      <c r="O47" s="1031"/>
      <c r="P47" s="1031"/>
    </row>
    <row r="48" spans="1:16">
      <c r="A48" s="1031" t="s">
        <v>28</v>
      </c>
      <c r="B48" s="1031" t="str">
        <f>'実質公債費比率（分子）の構造'!K$46</f>
        <v>-</v>
      </c>
      <c r="C48" s="1031"/>
      <c r="D48" s="1031"/>
      <c r="E48" s="1031" t="str">
        <f>'実質公債費比率（分子）の構造'!L$46</f>
        <v>-</v>
      </c>
      <c r="F48" s="1031"/>
      <c r="G48" s="1031"/>
      <c r="H48" s="1031" t="str">
        <f>'実質公債費比率（分子）の構造'!M$46</f>
        <v>-</v>
      </c>
      <c r="I48" s="1031"/>
      <c r="J48" s="1031"/>
      <c r="K48" s="1031" t="str">
        <f>'実質公債費比率（分子）の構造'!N$46</f>
        <v>-</v>
      </c>
      <c r="L48" s="1031"/>
      <c r="M48" s="1031"/>
      <c r="N48" s="1031" t="str">
        <f>'実質公債費比率（分子）の構造'!O$46</f>
        <v>-</v>
      </c>
      <c r="O48" s="1031"/>
      <c r="P48" s="1031"/>
    </row>
    <row r="49" spans="1:16">
      <c r="A49" s="1031" t="s">
        <v>24</v>
      </c>
      <c r="B49" s="1031">
        <f>'実質公債費比率（分子）の構造'!K$45</f>
        <v>605</v>
      </c>
      <c r="C49" s="1031"/>
      <c r="D49" s="1031"/>
      <c r="E49" s="1031">
        <f>'実質公債費比率（分子）の構造'!L$45</f>
        <v>742</v>
      </c>
      <c r="F49" s="1031"/>
      <c r="G49" s="1031"/>
      <c r="H49" s="1031">
        <f>'実質公債費比率（分子）の構造'!M$45</f>
        <v>755</v>
      </c>
      <c r="I49" s="1031"/>
      <c r="J49" s="1031"/>
      <c r="K49" s="1031">
        <f>'実質公債費比率（分子）の構造'!N$45</f>
        <v>659</v>
      </c>
      <c r="L49" s="1031"/>
      <c r="M49" s="1031"/>
      <c r="N49" s="1031">
        <f>'実質公債費比率（分子）の構造'!O$45</f>
        <v>592</v>
      </c>
      <c r="O49" s="1031"/>
      <c r="P49" s="1031"/>
    </row>
    <row r="50" spans="1:16">
      <c r="A50" s="1031" t="s">
        <v>54</v>
      </c>
      <c r="B50" s="1031" t="e">
        <f>NA()</f>
        <v>#N/A</v>
      </c>
      <c r="C50" s="1031">
        <f>IF(ISNUMBER('実質公債費比率（分子）の構造'!K$53),'実質公債費比率（分子）の構造'!K$53,NA())</f>
        <v>217</v>
      </c>
      <c r="D50" s="1031" t="e">
        <f>NA()</f>
        <v>#N/A</v>
      </c>
      <c r="E50" s="1031" t="e">
        <f>NA()</f>
        <v>#N/A</v>
      </c>
      <c r="F50" s="1031">
        <f>IF(ISNUMBER('実質公債費比率（分子）の構造'!L$53),'実質公債費比率（分子）の構造'!L$53,NA())</f>
        <v>268</v>
      </c>
      <c r="G50" s="1031" t="e">
        <f>NA()</f>
        <v>#N/A</v>
      </c>
      <c r="H50" s="1031" t="e">
        <f>NA()</f>
        <v>#N/A</v>
      </c>
      <c r="I50" s="1031">
        <f>IF(ISNUMBER('実質公債費比率（分子）の構造'!M$53),'実質公債費比率（分子）の構造'!M$53,NA())</f>
        <v>257</v>
      </c>
      <c r="J50" s="1031" t="e">
        <f>NA()</f>
        <v>#N/A</v>
      </c>
      <c r="K50" s="1031" t="e">
        <f>NA()</f>
        <v>#N/A</v>
      </c>
      <c r="L50" s="1031">
        <f>IF(ISNUMBER('実質公債費比率（分子）の構造'!N$53),'実質公債費比率（分子）の構造'!N$53,NA())</f>
        <v>240</v>
      </c>
      <c r="M50" s="1031" t="e">
        <f>NA()</f>
        <v>#N/A</v>
      </c>
      <c r="N50" s="1031" t="e">
        <f>NA()</f>
        <v>#N/A</v>
      </c>
      <c r="O50" s="1031">
        <f>IF(ISNUMBER('実質公債費比率（分子）の構造'!O$53),'実質公債費比率（分子）の構造'!O$53,NA())</f>
        <v>199</v>
      </c>
      <c r="P50" s="1031" t="e">
        <f>NA()</f>
        <v>#N/A</v>
      </c>
    </row>
    <row r="53" spans="1:16">
      <c r="A53" s="1028" t="s">
        <v>61</v>
      </c>
    </row>
    <row r="54" spans="1:16">
      <c r="A54" s="1030"/>
      <c r="B54" s="1030" t="str">
        <f>'将来負担比率（分子）の構造'!I$40</f>
        <v>R01</v>
      </c>
      <c r="C54" s="1030"/>
      <c r="D54" s="1030"/>
      <c r="E54" s="1030" t="str">
        <f>'将来負担比率（分子）の構造'!J$40</f>
        <v>R02</v>
      </c>
      <c r="F54" s="1030"/>
      <c r="G54" s="1030"/>
      <c r="H54" s="1030" t="str">
        <f>'将来負担比率（分子）の構造'!K$40</f>
        <v>R03</v>
      </c>
      <c r="I54" s="1030"/>
      <c r="J54" s="1030"/>
      <c r="K54" s="1030" t="str">
        <f>'将来負担比率（分子）の構造'!L$40</f>
        <v>R04</v>
      </c>
      <c r="L54" s="1030"/>
      <c r="M54" s="1030"/>
      <c r="N54" s="1030" t="str">
        <f>'将来負担比率（分子）の構造'!M$40</f>
        <v>R05</v>
      </c>
      <c r="O54" s="1030"/>
      <c r="P54" s="1030"/>
    </row>
    <row r="55" spans="1:16">
      <c r="A55" s="1030"/>
      <c r="B55" s="1030" t="s">
        <v>111</v>
      </c>
      <c r="C55" s="1030"/>
      <c r="D55" s="1030" t="s">
        <v>126</v>
      </c>
      <c r="E55" s="1030" t="s">
        <v>111</v>
      </c>
      <c r="F55" s="1030"/>
      <c r="G55" s="1030" t="s">
        <v>126</v>
      </c>
      <c r="H55" s="1030" t="s">
        <v>111</v>
      </c>
      <c r="I55" s="1030"/>
      <c r="J55" s="1030" t="s">
        <v>126</v>
      </c>
      <c r="K55" s="1030" t="s">
        <v>111</v>
      </c>
      <c r="L55" s="1030"/>
      <c r="M55" s="1030" t="s">
        <v>126</v>
      </c>
      <c r="N55" s="1030" t="s">
        <v>111</v>
      </c>
      <c r="O55" s="1030"/>
      <c r="P55" s="1030" t="s">
        <v>126</v>
      </c>
    </row>
    <row r="56" spans="1:16">
      <c r="A56" s="1030" t="s">
        <v>43</v>
      </c>
      <c r="B56" s="1030"/>
      <c r="C56" s="1030"/>
      <c r="D56" s="1030">
        <f>'将来負担比率（分子）の構造'!I$52</f>
        <v>5104</v>
      </c>
      <c r="E56" s="1030"/>
      <c r="F56" s="1030"/>
      <c r="G56" s="1030">
        <f>'将来負担比率（分子）の構造'!J$52</f>
        <v>4782</v>
      </c>
      <c r="H56" s="1030"/>
      <c r="I56" s="1030"/>
      <c r="J56" s="1030">
        <f>'将来負担比率（分子）の構造'!K$52</f>
        <v>4465</v>
      </c>
      <c r="K56" s="1030"/>
      <c r="L56" s="1030"/>
      <c r="M56" s="1030">
        <f>'将来負担比率（分子）の構造'!L$52</f>
        <v>4224</v>
      </c>
      <c r="N56" s="1030"/>
      <c r="O56" s="1030"/>
      <c r="P56" s="1030">
        <f>'将来負担比率（分子）の構造'!M$52</f>
        <v>4019</v>
      </c>
    </row>
    <row r="57" spans="1:16">
      <c r="A57" s="1030" t="s">
        <v>100</v>
      </c>
      <c r="B57" s="1030"/>
      <c r="C57" s="1030"/>
      <c r="D57" s="1030" t="str">
        <f>'将来負担比率（分子）の構造'!I$51</f>
        <v>-</v>
      </c>
      <c r="E57" s="1030"/>
      <c r="F57" s="1030"/>
      <c r="G57" s="1030" t="str">
        <f>'将来負担比率（分子）の構造'!J$51</f>
        <v>-</v>
      </c>
      <c r="H57" s="1030"/>
      <c r="I57" s="1030"/>
      <c r="J57" s="1030" t="str">
        <f>'将来負担比率（分子）の構造'!K$51</f>
        <v>-</v>
      </c>
      <c r="K57" s="1030"/>
      <c r="L57" s="1030"/>
      <c r="M57" s="1030" t="str">
        <f>'将来負担比率（分子）の構造'!L$51</f>
        <v>-</v>
      </c>
      <c r="N57" s="1030"/>
      <c r="O57" s="1030"/>
      <c r="P57" s="1030" t="str">
        <f>'将来負担比率（分子）の構造'!M$51</f>
        <v>-</v>
      </c>
    </row>
    <row r="58" spans="1:16">
      <c r="A58" s="1030" t="s">
        <v>97</v>
      </c>
      <c r="B58" s="1030"/>
      <c r="C58" s="1030"/>
      <c r="D58" s="1030">
        <f>'将来負担比率（分子）の構造'!I$50</f>
        <v>1685</v>
      </c>
      <c r="E58" s="1030"/>
      <c r="F58" s="1030"/>
      <c r="G58" s="1030">
        <f>'将来負担比率（分子）の構造'!J$50</f>
        <v>1544</v>
      </c>
      <c r="H58" s="1030"/>
      <c r="I58" s="1030"/>
      <c r="J58" s="1030">
        <f>'将来負担比率（分子）の構造'!K$50</f>
        <v>1672</v>
      </c>
      <c r="K58" s="1030"/>
      <c r="L58" s="1030"/>
      <c r="M58" s="1030">
        <f>'将来負担比率（分子）の構造'!L$50</f>
        <v>2001</v>
      </c>
      <c r="N58" s="1030"/>
      <c r="O58" s="1030"/>
      <c r="P58" s="1030">
        <f>'将来負担比率（分子）の構造'!M$50</f>
        <v>2189</v>
      </c>
    </row>
    <row r="59" spans="1:16">
      <c r="A59" s="1030" t="s">
        <v>93</v>
      </c>
      <c r="B59" s="1030" t="str">
        <f>'将来負担比率（分子）の構造'!I$49</f>
        <v>-</v>
      </c>
      <c r="C59" s="1030"/>
      <c r="D59" s="1030"/>
      <c r="E59" s="1030" t="str">
        <f>'将来負担比率（分子）の構造'!J$49</f>
        <v>-</v>
      </c>
      <c r="F59" s="1030"/>
      <c r="G59" s="1030"/>
      <c r="H59" s="1030" t="str">
        <f>'将来負担比率（分子）の構造'!K$49</f>
        <v>-</v>
      </c>
      <c r="I59" s="1030"/>
      <c r="J59" s="1030"/>
      <c r="K59" s="1030" t="str">
        <f>'将来負担比率（分子）の構造'!L$49</f>
        <v>-</v>
      </c>
      <c r="L59" s="1030"/>
      <c r="M59" s="1030"/>
      <c r="N59" s="1030" t="str">
        <f>'将来負担比率（分子）の構造'!M$49</f>
        <v>-</v>
      </c>
      <c r="O59" s="1030"/>
      <c r="P59" s="1030"/>
    </row>
    <row r="60" spans="1:16">
      <c r="A60" s="1030" t="s">
        <v>87</v>
      </c>
      <c r="B60" s="1030" t="str">
        <f>'将来負担比率（分子）の構造'!I$48</f>
        <v>-</v>
      </c>
      <c r="C60" s="1030"/>
      <c r="D60" s="1030"/>
      <c r="E60" s="1030" t="str">
        <f>'将来負担比率（分子）の構造'!J$48</f>
        <v>-</v>
      </c>
      <c r="F60" s="1030"/>
      <c r="G60" s="1030"/>
      <c r="H60" s="1030" t="str">
        <f>'将来負担比率（分子）の構造'!K$48</f>
        <v>-</v>
      </c>
      <c r="I60" s="1030"/>
      <c r="J60" s="1030"/>
      <c r="K60" s="1030" t="str">
        <f>'将来負担比率（分子）の構造'!L$48</f>
        <v>-</v>
      </c>
      <c r="L60" s="1030"/>
      <c r="M60" s="1030"/>
      <c r="N60" s="1030" t="str">
        <f>'将来負担比率（分子）の構造'!M$48</f>
        <v>-</v>
      </c>
      <c r="O60" s="1030"/>
      <c r="P60" s="1030"/>
    </row>
    <row r="61" spans="1:16">
      <c r="A61" s="1030" t="s">
        <v>80</v>
      </c>
      <c r="B61" s="1030">
        <f>'将来負担比率（分子）の構造'!I$46</f>
        <v>72</v>
      </c>
      <c r="C61" s="1030"/>
      <c r="D61" s="1030"/>
      <c r="E61" s="1030">
        <f>'将来負担比率（分子）の構造'!J$46</f>
        <v>90</v>
      </c>
      <c r="F61" s="1030"/>
      <c r="G61" s="1030"/>
      <c r="H61" s="1030">
        <f>'将来負担比率（分子）の構造'!K$46</f>
        <v>90</v>
      </c>
      <c r="I61" s="1030"/>
      <c r="J61" s="1030"/>
      <c r="K61" s="1030">
        <f>'将来負担比率（分子）の構造'!L$46</f>
        <v>30</v>
      </c>
      <c r="L61" s="1030"/>
      <c r="M61" s="1030"/>
      <c r="N61" s="1030">
        <f>'将来負担比率（分子）の構造'!M$46</f>
        <v>90</v>
      </c>
      <c r="O61" s="1030"/>
      <c r="P61" s="1030"/>
    </row>
    <row r="62" spans="1:16">
      <c r="A62" s="1030" t="s">
        <v>81</v>
      </c>
      <c r="B62" s="1030">
        <f>'将来負担比率（分子）の構造'!I$45</f>
        <v>340</v>
      </c>
      <c r="C62" s="1030"/>
      <c r="D62" s="1030"/>
      <c r="E62" s="1030">
        <f>'将来負担比率（分子）の構造'!J$45</f>
        <v>313</v>
      </c>
      <c r="F62" s="1030"/>
      <c r="G62" s="1030"/>
      <c r="H62" s="1030">
        <f>'将来負担比率（分子）の構造'!K$45</f>
        <v>274</v>
      </c>
      <c r="I62" s="1030"/>
      <c r="J62" s="1030"/>
      <c r="K62" s="1030">
        <f>'将来負担比率（分子）の構造'!L$45</f>
        <v>296</v>
      </c>
      <c r="L62" s="1030"/>
      <c r="M62" s="1030"/>
      <c r="N62" s="1030">
        <f>'将来負担比率（分子）の構造'!M$45</f>
        <v>295</v>
      </c>
      <c r="O62" s="1030"/>
      <c r="P62" s="1030"/>
    </row>
    <row r="63" spans="1:16">
      <c r="A63" s="1030" t="s">
        <v>79</v>
      </c>
      <c r="B63" s="1030">
        <f>'将来負担比率（分子）の構造'!I$44</f>
        <v>67</v>
      </c>
      <c r="C63" s="1030"/>
      <c r="D63" s="1030"/>
      <c r="E63" s="1030">
        <f>'将来負担比率（分子）の構造'!J$44</f>
        <v>59</v>
      </c>
      <c r="F63" s="1030"/>
      <c r="G63" s="1030"/>
      <c r="H63" s="1030">
        <f>'将来負担比率（分子）の構造'!K$44</f>
        <v>41</v>
      </c>
      <c r="I63" s="1030"/>
      <c r="J63" s="1030"/>
      <c r="K63" s="1030">
        <f>'将来負担比率（分子）の構造'!L$44</f>
        <v>33</v>
      </c>
      <c r="L63" s="1030"/>
      <c r="M63" s="1030"/>
      <c r="N63" s="1030">
        <f>'将来負担比率（分子）の構造'!M$44</f>
        <v>27</v>
      </c>
      <c r="O63" s="1030"/>
      <c r="P63" s="1030"/>
    </row>
    <row r="64" spans="1:16">
      <c r="A64" s="1030" t="s">
        <v>77</v>
      </c>
      <c r="B64" s="1030">
        <f>'将来負担比率（分子）の構造'!I$43</f>
        <v>1757</v>
      </c>
      <c r="C64" s="1030"/>
      <c r="D64" s="1030"/>
      <c r="E64" s="1030">
        <f>'将来負担比率（分子）の構造'!J$43</f>
        <v>1976</v>
      </c>
      <c r="F64" s="1030"/>
      <c r="G64" s="1030"/>
      <c r="H64" s="1030">
        <f>'将来負担比率（分子）の構造'!K$43</f>
        <v>1981</v>
      </c>
      <c r="I64" s="1030"/>
      <c r="J64" s="1030"/>
      <c r="K64" s="1030">
        <f>'将来負担比率（分子）の構造'!L$43</f>
        <v>2133</v>
      </c>
      <c r="L64" s="1030"/>
      <c r="M64" s="1030"/>
      <c r="N64" s="1030">
        <f>'将来負担比率（分子）の構造'!M$43</f>
        <v>2127</v>
      </c>
      <c r="O64" s="1030"/>
      <c r="P64" s="1030"/>
    </row>
    <row r="65" spans="1:16">
      <c r="A65" s="1030" t="s">
        <v>76</v>
      </c>
      <c r="B65" s="1030" t="str">
        <f>'将来負担比率（分子）の構造'!I$42</f>
        <v>-</v>
      </c>
      <c r="C65" s="1030"/>
      <c r="D65" s="1030"/>
      <c r="E65" s="1030" t="str">
        <f>'将来負担比率（分子）の構造'!J$42</f>
        <v>-</v>
      </c>
      <c r="F65" s="1030"/>
      <c r="G65" s="1030"/>
      <c r="H65" s="1030" t="str">
        <f>'将来負担比率（分子）の構造'!K$42</f>
        <v>-</v>
      </c>
      <c r="I65" s="1030"/>
      <c r="J65" s="1030"/>
      <c r="K65" s="1030" t="str">
        <f>'将来負担比率（分子）の構造'!L$42</f>
        <v>-</v>
      </c>
      <c r="L65" s="1030"/>
      <c r="M65" s="1030"/>
      <c r="N65" s="1030" t="str">
        <f>'将来負担比率（分子）の構造'!M$42</f>
        <v>-</v>
      </c>
      <c r="O65" s="1030"/>
      <c r="P65" s="1030"/>
    </row>
    <row r="66" spans="1:16">
      <c r="A66" s="1030" t="s">
        <v>56</v>
      </c>
      <c r="B66" s="1030">
        <f>'将来負担比率（分子）の構造'!I$41</f>
        <v>5096</v>
      </c>
      <c r="C66" s="1030"/>
      <c r="D66" s="1030"/>
      <c r="E66" s="1030">
        <f>'将来負担比率（分子）の構造'!J$41</f>
        <v>4564</v>
      </c>
      <c r="F66" s="1030"/>
      <c r="G66" s="1030"/>
      <c r="H66" s="1030">
        <f>'将来負担比率（分子）の構造'!K$41</f>
        <v>4043</v>
      </c>
      <c r="I66" s="1030"/>
      <c r="J66" s="1030"/>
      <c r="K66" s="1030">
        <f>'将来負担比率（分子）の構造'!L$41</f>
        <v>3706</v>
      </c>
      <c r="L66" s="1030"/>
      <c r="M66" s="1030"/>
      <c r="N66" s="1030">
        <f>'将来負担比率（分子）の構造'!M$41</f>
        <v>3408</v>
      </c>
      <c r="O66" s="1030"/>
      <c r="P66" s="1030"/>
    </row>
    <row r="67" spans="1:16">
      <c r="A67" s="1030" t="s">
        <v>102</v>
      </c>
      <c r="B67" s="1030" t="e">
        <f>NA()</f>
        <v>#N/A</v>
      </c>
      <c r="C67" s="1030">
        <f>IF(ISNUMBER('将来負担比率（分子）の構造'!I$53),IF('将来負担比率（分子）の構造'!I$53&lt;0,0,'将来負担比率（分子）の構造'!I$53),NA())</f>
        <v>543</v>
      </c>
      <c r="D67" s="1030" t="e">
        <f>NA()</f>
        <v>#N/A</v>
      </c>
      <c r="E67" s="1030" t="e">
        <f>NA()</f>
        <v>#N/A</v>
      </c>
      <c r="F67" s="1030">
        <f>IF(ISNUMBER('将来負担比率（分子）の構造'!J$53),IF('将来負担比率（分子）の構造'!J$53&lt;0,0,'将来負担比率（分子）の構造'!J$53),NA())</f>
        <v>675</v>
      </c>
      <c r="G67" s="1030" t="e">
        <f>NA()</f>
        <v>#N/A</v>
      </c>
      <c r="H67" s="1030" t="e">
        <f>NA()</f>
        <v>#N/A</v>
      </c>
      <c r="I67" s="1030">
        <f>IF(ISNUMBER('将来負担比率（分子）の構造'!K$53),IF('将来負担比率（分子）の構造'!K$53&lt;0,0,'将来負担比率（分子）の構造'!K$53),NA())</f>
        <v>292</v>
      </c>
      <c r="J67" s="1030" t="e">
        <f>NA()</f>
        <v>#N/A</v>
      </c>
      <c r="K67" s="1030" t="e">
        <f>NA()</f>
        <v>#N/A</v>
      </c>
      <c r="L67" s="1030">
        <f>IF(ISNUMBER('将来負担比率（分子）の構造'!L$53),IF('将来負担比率（分子）の構造'!L$53&lt;0,0,'将来負担比率（分子）の構造'!L$53),NA())</f>
        <v>0</v>
      </c>
      <c r="M67" s="1030" t="e">
        <f>NA()</f>
        <v>#N/A</v>
      </c>
      <c r="N67" s="1030" t="e">
        <f>NA()</f>
        <v>#N/A</v>
      </c>
      <c r="O67" s="1030">
        <f>IF(ISNUMBER('将来負担比率（分子）の構造'!M$53),IF('将来負担比率（分子）の構造'!M$53&lt;0,0,'将来負担比率（分子）の構造'!M$53),NA())</f>
        <v>0</v>
      </c>
      <c r="P67" s="1030" t="e">
        <f>NA()</f>
        <v>#N/A</v>
      </c>
    </row>
    <row r="70" spans="1:16">
      <c r="A70" s="1033" t="s">
        <v>127</v>
      </c>
      <c r="B70" s="1033"/>
      <c r="C70" s="1033"/>
      <c r="D70" s="1033"/>
      <c r="E70" s="1033"/>
      <c r="F70" s="1033"/>
    </row>
    <row r="71" spans="1:16">
      <c r="A71" s="1032"/>
      <c r="B71" s="1032" t="str">
        <f>基金残高に係る経年分析!F54</f>
        <v>R03</v>
      </c>
      <c r="C71" s="1032" t="str">
        <f>基金残高に係る経年分析!G54</f>
        <v>R04</v>
      </c>
      <c r="D71" s="1032" t="str">
        <f>基金残高に係る経年分析!H54</f>
        <v>R05</v>
      </c>
    </row>
    <row r="72" spans="1:16">
      <c r="A72" s="1032" t="s">
        <v>128</v>
      </c>
      <c r="B72" s="1034">
        <f>基金残高に係る経年分析!F55</f>
        <v>1352</v>
      </c>
      <c r="C72" s="1034">
        <f>基金残高に係る経年分析!G55</f>
        <v>1644</v>
      </c>
      <c r="D72" s="1034">
        <f>基金残高に係る経年分析!H55</f>
        <v>1816</v>
      </c>
    </row>
    <row r="73" spans="1:16">
      <c r="A73" s="1032" t="s">
        <v>129</v>
      </c>
      <c r="B73" s="1034">
        <f>基金残高に係る経年分析!F56</f>
        <v>65</v>
      </c>
      <c r="C73" s="1034">
        <f>基金残高に係る経年分析!G56</f>
        <v>66</v>
      </c>
      <c r="D73" s="1034">
        <f>基金残高に係る経年分析!H56</f>
        <v>57</v>
      </c>
    </row>
    <row r="74" spans="1:16">
      <c r="A74" s="1032" t="s">
        <v>131</v>
      </c>
      <c r="B74" s="1034">
        <f>基金残高に係る経年分析!F57</f>
        <v>134</v>
      </c>
      <c r="C74" s="1034">
        <f>基金残高に係る経年分析!G57</f>
        <v>168</v>
      </c>
      <c r="D74" s="1034">
        <f>基金残高に係る経年分析!H57</f>
        <v>208</v>
      </c>
    </row>
  </sheetData>
  <sheetProtection algorithmName="SHA-512" hashValue="KT/Qu7z7zWRPHFOy7WwD1xnv5f9Tdzu7IkM4m13gCwMjLwuXn9OJAhaHBTNaEJtEUwNZrQq96zskXlpspuIfvA==" saltValue="AvBa7TG8ilocUXpGMtKtW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2025-03-11T05:51:40Z</cp:lastPrinted>
  <dcterms:created xsi:type="dcterms:W3CDTF">2025-02-19T00:48:04Z</dcterms:created>
  <dcterms:modified xsi:type="dcterms:W3CDTF">2025-03-28T02:23:58Z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2025-03-28T02:23:58Z</vt:filetime>
  </property>
</Properties>
</file>